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TRABAJO DISTRIBUIDORA ARANIBAR\TRABAJO-DISTRIBUIDORA-ARANIBAR\"/>
    </mc:Choice>
  </mc:AlternateContent>
  <xr:revisionPtr revIDLastSave="0" documentId="13_ncr:1_{359F64B3-360F-4EE2-A4C1-510D705C3DAB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PROVEEDORES" sheetId="8" r:id="rId1"/>
    <sheet name="CONTADOR" sheetId="60" r:id="rId2"/>
    <sheet name="PAGOS" sheetId="4" r:id="rId3"/>
    <sheet name="CAJA DE DINERO BANCOS" sheetId="3" r:id="rId4"/>
    <sheet name="CREDITO CLIENTE" sheetId="36" r:id="rId5"/>
    <sheet name="KPI COBRO SEMANAL" sheetId="38" r:id="rId6"/>
    <sheet name="KPI PAGO SEMANAL" sheetId="9" r:id="rId7"/>
    <sheet name="DOCUMENTOS y OTROS" sheetId="7" r:id="rId8"/>
  </sheets>
  <definedNames>
    <definedName name="LINKDOC" localSheetId="3">'CAJA DE DINERO BANCOS'!$G$36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6" l="1"/>
  <c r="J2" i="36" s="1"/>
  <c r="D3" i="36"/>
  <c r="J3" i="36" s="1"/>
  <c r="D4" i="36"/>
  <c r="J4" i="36" s="1"/>
  <c r="D5" i="36"/>
  <c r="J5" i="36" s="1"/>
  <c r="D6" i="36"/>
  <c r="J6" i="36" s="1"/>
  <c r="D7" i="36"/>
  <c r="J7" i="36" s="1"/>
  <c r="D8" i="36"/>
  <c r="J8" i="36" s="1"/>
  <c r="D9" i="36"/>
  <c r="J9" i="36" s="1"/>
  <c r="D10" i="36"/>
  <c r="J10" i="36" s="1"/>
  <c r="D11" i="36"/>
  <c r="J11" i="36" s="1"/>
  <c r="D12" i="36"/>
  <c r="J12" i="36" s="1"/>
  <c r="D13" i="36"/>
  <c r="J13" i="36" s="1"/>
  <c r="D14" i="36"/>
  <c r="J14" i="36" s="1"/>
  <c r="D15" i="36"/>
  <c r="J15" i="36" s="1"/>
  <c r="D16" i="36"/>
  <c r="J16" i="36" s="1"/>
  <c r="D17" i="36"/>
  <c r="J17" i="36" s="1"/>
  <c r="D18" i="36"/>
  <c r="J18" i="36" s="1"/>
  <c r="D19" i="36"/>
  <c r="J19" i="36" s="1"/>
  <c r="D20" i="36"/>
  <c r="J20" i="36" s="1"/>
  <c r="D21" i="36"/>
  <c r="J21" i="36" s="1"/>
  <c r="D22" i="36"/>
  <c r="J22" i="36" s="1"/>
  <c r="D23" i="36"/>
  <c r="J23" i="36" s="1"/>
  <c r="D24" i="36"/>
  <c r="J24" i="36" s="1"/>
  <c r="D25" i="36"/>
  <c r="J25" i="36" s="1"/>
  <c r="D26" i="36"/>
  <c r="J26" i="36" s="1"/>
  <c r="D27" i="36"/>
  <c r="J27" i="36" s="1"/>
  <c r="D28" i="36"/>
  <c r="J28" i="36" s="1"/>
  <c r="D29" i="36"/>
  <c r="J29" i="36" s="1"/>
  <c r="D30" i="36"/>
  <c r="J30" i="36" s="1"/>
  <c r="D31" i="36"/>
  <c r="J31" i="36" s="1"/>
  <c r="D32" i="36"/>
  <c r="J32" i="36" s="1"/>
  <c r="D33" i="36"/>
  <c r="J33" i="36" s="1"/>
  <c r="D34" i="36"/>
  <c r="J34" i="36" s="1"/>
  <c r="D35" i="36"/>
  <c r="J35" i="36" s="1"/>
  <c r="D36" i="36"/>
  <c r="J36" i="36" s="1"/>
  <c r="D37" i="36"/>
  <c r="J37" i="36" s="1"/>
  <c r="D38" i="36"/>
  <c r="J38" i="36" s="1"/>
  <c r="D39" i="36"/>
  <c r="J39" i="36" s="1"/>
  <c r="D40" i="36"/>
  <c r="J40" i="36" s="1"/>
  <c r="D41" i="36"/>
  <c r="J41" i="36" s="1"/>
  <c r="D42" i="36"/>
  <c r="J42" i="36" s="1"/>
  <c r="D43" i="36"/>
  <c r="J43" i="36" s="1"/>
  <c r="D44" i="36"/>
  <c r="J44" i="36" s="1"/>
  <c r="D45" i="36"/>
  <c r="J45" i="36" s="1"/>
  <c r="D46" i="36"/>
  <c r="J46" i="36" s="1"/>
  <c r="D47" i="36"/>
  <c r="J47" i="36" s="1"/>
  <c r="D48" i="36"/>
  <c r="J48" i="36" s="1"/>
  <c r="D49" i="36"/>
  <c r="J49" i="36" s="1"/>
  <c r="D50" i="36"/>
  <c r="J50" i="36" s="1"/>
  <c r="D51" i="36"/>
  <c r="J51" i="36" s="1"/>
  <c r="D52" i="36"/>
  <c r="J52" i="36" s="1"/>
  <c r="D53" i="36"/>
  <c r="J53" i="36" s="1"/>
  <c r="D54" i="36"/>
  <c r="J54" i="36" s="1"/>
  <c r="D55" i="36"/>
  <c r="J55" i="36" s="1"/>
  <c r="D56" i="36"/>
  <c r="J56" i="36" s="1"/>
  <c r="D57" i="36"/>
  <c r="J57" i="36" s="1"/>
  <c r="D58" i="36"/>
  <c r="J58" i="36" s="1"/>
  <c r="D59" i="36"/>
  <c r="J59" i="36" s="1"/>
  <c r="D60" i="36"/>
  <c r="J60" i="36" s="1"/>
  <c r="D61" i="36"/>
  <c r="J61" i="36" s="1"/>
  <c r="D62" i="36"/>
  <c r="J62" i="36" s="1"/>
  <c r="D63" i="36"/>
  <c r="J63" i="36" s="1"/>
  <c r="D64" i="36"/>
  <c r="J64" i="36" s="1"/>
  <c r="D65" i="36"/>
  <c r="J65" i="36" s="1"/>
  <c r="D66" i="36"/>
  <c r="J66" i="36" s="1"/>
  <c r="D67" i="36"/>
  <c r="J67" i="36" s="1"/>
  <c r="D68" i="36"/>
  <c r="J68" i="36" s="1"/>
  <c r="D69" i="36"/>
  <c r="J69" i="36" s="1"/>
  <c r="D70" i="36"/>
  <c r="J70" i="36" s="1"/>
  <c r="D71" i="36"/>
  <c r="J71" i="36" s="1"/>
  <c r="D72" i="36"/>
  <c r="J72" i="36" s="1"/>
  <c r="D73" i="36"/>
  <c r="J73" i="36" s="1"/>
  <c r="D74" i="36"/>
  <c r="J74" i="36" s="1"/>
  <c r="D75" i="36"/>
  <c r="J75" i="36" s="1"/>
  <c r="D76" i="36"/>
  <c r="J76" i="36" s="1"/>
  <c r="D77" i="36"/>
  <c r="J77" i="36" s="1"/>
  <c r="D78" i="36"/>
  <c r="J78" i="36" s="1"/>
  <c r="D79" i="36"/>
  <c r="J79" i="36" s="1"/>
  <c r="D80" i="36"/>
  <c r="J80" i="36" s="1"/>
  <c r="D81" i="36"/>
  <c r="J81" i="36" s="1"/>
  <c r="D82" i="36"/>
  <c r="J82" i="36" s="1"/>
  <c r="D83" i="36"/>
  <c r="J83" i="36" s="1"/>
  <c r="D84" i="36"/>
  <c r="J84" i="36" s="1"/>
  <c r="D85" i="36"/>
  <c r="J85" i="36" s="1"/>
  <c r="D86" i="36"/>
  <c r="J86" i="36" s="1"/>
  <c r="D87" i="36"/>
  <c r="J87" i="36" s="1"/>
  <c r="D88" i="36"/>
  <c r="J88" i="36" s="1"/>
  <c r="D89" i="36"/>
  <c r="J89" i="36" s="1"/>
  <c r="D90" i="36"/>
  <c r="J90" i="36" s="1"/>
  <c r="D91" i="36"/>
  <c r="J91" i="36" s="1"/>
  <c r="D92" i="36"/>
  <c r="J92" i="36" s="1"/>
  <c r="D93" i="36"/>
  <c r="J93" i="36" s="1"/>
  <c r="D94" i="36"/>
  <c r="J94" i="36" s="1"/>
  <c r="D95" i="36"/>
  <c r="J95" i="36" s="1"/>
  <c r="D96" i="36"/>
  <c r="J96" i="36" s="1"/>
  <c r="D97" i="36"/>
  <c r="J97" i="36" s="1"/>
  <c r="D98" i="36"/>
  <c r="J98" i="36" s="1"/>
  <c r="D99" i="36"/>
  <c r="J99" i="36" s="1"/>
  <c r="D100" i="36"/>
  <c r="J100" i="36" s="1"/>
  <c r="D101" i="36"/>
  <c r="J101" i="36" s="1"/>
  <c r="D102" i="36"/>
  <c r="J102" i="36" s="1"/>
  <c r="D103" i="36"/>
  <c r="J103" i="36" s="1"/>
  <c r="D104" i="36"/>
  <c r="J104" i="36" s="1"/>
  <c r="D105" i="36"/>
  <c r="J105" i="36" s="1"/>
  <c r="D106" i="36"/>
  <c r="J106" i="36" s="1"/>
  <c r="D107" i="36"/>
  <c r="J107" i="36" s="1"/>
  <c r="D108" i="36"/>
  <c r="J108" i="36" s="1"/>
  <c r="D109" i="36"/>
  <c r="J109" i="36" s="1"/>
  <c r="D110" i="36"/>
  <c r="J110" i="36" s="1"/>
  <c r="D111" i="36"/>
  <c r="J111" i="36" s="1"/>
  <c r="D112" i="36"/>
  <c r="J112" i="36" s="1"/>
  <c r="D113" i="36"/>
  <c r="J113" i="36" s="1"/>
  <c r="D114" i="36"/>
  <c r="J114" i="36" s="1"/>
  <c r="D115" i="36"/>
  <c r="J115" i="36" s="1"/>
  <c r="D116" i="36"/>
  <c r="J116" i="36" s="1"/>
  <c r="D117" i="36"/>
  <c r="J117" i="36" s="1"/>
  <c r="D118" i="36"/>
  <c r="J118" i="36" s="1"/>
  <c r="D119" i="36"/>
  <c r="J119" i="36" s="1"/>
  <c r="D120" i="36"/>
  <c r="J120" i="36" s="1"/>
  <c r="D121" i="36"/>
  <c r="J121" i="36" s="1"/>
  <c r="D122" i="36"/>
  <c r="J122" i="36" s="1"/>
  <c r="D123" i="36"/>
  <c r="J123" i="36" s="1"/>
  <c r="D124" i="36"/>
  <c r="J124" i="36" s="1"/>
  <c r="D125" i="36"/>
  <c r="J125" i="36" s="1"/>
  <c r="D126" i="36"/>
  <c r="J126" i="36" s="1"/>
  <c r="D127" i="36"/>
  <c r="J127" i="36" s="1"/>
  <c r="D128" i="36"/>
  <c r="J128" i="36" s="1"/>
  <c r="D129" i="36"/>
  <c r="J129" i="36" s="1"/>
  <c r="D130" i="36"/>
  <c r="J130" i="36" s="1"/>
  <c r="D131" i="36"/>
  <c r="J131" i="36" s="1"/>
  <c r="D132" i="36"/>
  <c r="J132" i="36" s="1"/>
  <c r="D133" i="36"/>
  <c r="J133" i="36" s="1"/>
  <c r="D134" i="36"/>
  <c r="J134" i="36" s="1"/>
  <c r="D135" i="36"/>
  <c r="J135" i="36" s="1"/>
  <c r="D136" i="36"/>
  <c r="J136" i="36" s="1"/>
  <c r="D137" i="36"/>
  <c r="J137" i="36" s="1"/>
  <c r="D138" i="36"/>
  <c r="J138" i="36" s="1"/>
  <c r="D139" i="36"/>
  <c r="J139" i="36" s="1"/>
  <c r="D140" i="36"/>
  <c r="J140" i="36" s="1"/>
  <c r="D141" i="36"/>
  <c r="J141" i="36" s="1"/>
  <c r="D142" i="36"/>
  <c r="J142" i="36" s="1"/>
  <c r="D143" i="36"/>
  <c r="J143" i="36" s="1"/>
  <c r="D144" i="36"/>
  <c r="J144" i="36" s="1"/>
  <c r="D145" i="36"/>
  <c r="J145" i="36" s="1"/>
  <c r="D146" i="36"/>
  <c r="J146" i="36" s="1"/>
  <c r="D147" i="36"/>
  <c r="J147" i="36" s="1"/>
  <c r="D148" i="36"/>
  <c r="J148" i="36" s="1"/>
  <c r="D149" i="36"/>
  <c r="J149" i="36" s="1"/>
  <c r="D150" i="36"/>
  <c r="J150" i="36" s="1"/>
  <c r="D151" i="36"/>
  <c r="J151" i="36" s="1"/>
  <c r="D152" i="36"/>
  <c r="J152" i="36" s="1"/>
  <c r="D153" i="36"/>
  <c r="J153" i="36" s="1"/>
  <c r="D154" i="36"/>
  <c r="J154" i="36" s="1"/>
  <c r="D155" i="36"/>
  <c r="J155" i="36" s="1"/>
  <c r="D156" i="36"/>
  <c r="J156" i="36" s="1"/>
  <c r="D157" i="36"/>
  <c r="J157" i="36" s="1"/>
  <c r="D158" i="36"/>
  <c r="J158" i="36" s="1"/>
  <c r="D159" i="36"/>
  <c r="J159" i="36" s="1"/>
  <c r="D160" i="36"/>
  <c r="J160" i="36" s="1"/>
  <c r="D161" i="36"/>
  <c r="J161" i="36" s="1"/>
  <c r="D162" i="36"/>
  <c r="J162" i="36" s="1"/>
  <c r="D163" i="36"/>
  <c r="J163" i="36" s="1"/>
  <c r="D164" i="36"/>
  <c r="J164" i="36" s="1"/>
  <c r="D165" i="36"/>
  <c r="J165" i="36" s="1"/>
  <c r="D166" i="36"/>
  <c r="J166" i="36" s="1"/>
  <c r="D167" i="36"/>
  <c r="J167" i="36" s="1"/>
  <c r="D168" i="36"/>
  <c r="J168" i="36" s="1"/>
  <c r="D169" i="36"/>
  <c r="J169" i="36" s="1"/>
  <c r="D170" i="36"/>
  <c r="J170" i="36" s="1"/>
  <c r="D171" i="36"/>
  <c r="J171" i="36" s="1"/>
  <c r="D172" i="36"/>
  <c r="J172" i="36" s="1"/>
  <c r="D173" i="36"/>
  <c r="J173" i="36" s="1"/>
  <c r="D174" i="36"/>
  <c r="J174" i="36" s="1"/>
  <c r="D175" i="36"/>
  <c r="J175" i="36" s="1"/>
  <c r="D176" i="36"/>
  <c r="J176" i="36" s="1"/>
  <c r="D177" i="36"/>
  <c r="J177" i="36" s="1"/>
  <c r="D178" i="36"/>
  <c r="J178" i="36" s="1"/>
  <c r="D179" i="36"/>
  <c r="J179" i="36" s="1"/>
  <c r="D180" i="36"/>
  <c r="J180" i="36" s="1"/>
  <c r="D181" i="36"/>
  <c r="J181" i="36" s="1"/>
  <c r="D182" i="36"/>
  <c r="J182" i="36" s="1"/>
  <c r="D183" i="36"/>
  <c r="J183" i="36" s="1"/>
  <c r="D184" i="36"/>
  <c r="J184" i="36" s="1"/>
  <c r="D185" i="36"/>
  <c r="J185" i="36" s="1"/>
  <c r="D186" i="36"/>
  <c r="J186" i="36" s="1"/>
  <c r="D187" i="36"/>
  <c r="J187" i="36" s="1"/>
  <c r="D188" i="36"/>
  <c r="J188" i="36" s="1"/>
  <c r="D189" i="36"/>
  <c r="J189" i="36" s="1"/>
  <c r="D190" i="36"/>
  <c r="J190" i="36" s="1"/>
  <c r="D191" i="36"/>
  <c r="J191" i="36" s="1"/>
  <c r="D192" i="36"/>
  <c r="J192" i="36" s="1"/>
  <c r="D193" i="36"/>
  <c r="J193" i="36" s="1"/>
  <c r="D194" i="36"/>
  <c r="J194" i="36" s="1"/>
  <c r="D195" i="36"/>
  <c r="J195" i="36" s="1"/>
  <c r="D196" i="36"/>
  <c r="J196" i="36" s="1"/>
  <c r="D197" i="36"/>
  <c r="J197" i="36" s="1"/>
  <c r="D198" i="36"/>
  <c r="J198" i="36" s="1"/>
  <c r="D199" i="36"/>
  <c r="J199" i="36" s="1"/>
  <c r="D200" i="36"/>
  <c r="J200" i="36" s="1"/>
  <c r="D201" i="36"/>
  <c r="J201" i="36" s="1"/>
  <c r="D202" i="36"/>
  <c r="J202" i="36" s="1"/>
  <c r="D203" i="36"/>
  <c r="J203" i="36" s="1"/>
  <c r="D204" i="36"/>
  <c r="J204" i="36" s="1"/>
  <c r="D205" i="36"/>
  <c r="J205" i="36" s="1"/>
  <c r="D206" i="36"/>
  <c r="J206" i="36" s="1"/>
  <c r="D207" i="36"/>
  <c r="J207" i="36" s="1"/>
  <c r="D208" i="36"/>
  <c r="J208" i="36" s="1"/>
  <c r="D209" i="36"/>
  <c r="J209" i="36" s="1"/>
  <c r="D210" i="36"/>
  <c r="J210" i="36" s="1"/>
  <c r="D211" i="36"/>
  <c r="J211" i="36" s="1"/>
  <c r="D212" i="36"/>
  <c r="J212" i="36" s="1"/>
  <c r="D213" i="36"/>
  <c r="D214" i="36"/>
  <c r="D215" i="36"/>
  <c r="D216" i="36"/>
  <c r="D217" i="36"/>
  <c r="D218" i="36"/>
  <c r="D219" i="36"/>
  <c r="D220" i="36"/>
  <c r="D221" i="36"/>
  <c r="D222" i="36"/>
  <c r="D223" i="36"/>
  <c r="D224" i="36"/>
  <c r="D225" i="36"/>
  <c r="D226" i="36"/>
  <c r="D227" i="36"/>
  <c r="D228" i="36"/>
  <c r="D229" i="36"/>
  <c r="D230" i="36"/>
  <c r="D231" i="36"/>
  <c r="D232" i="36"/>
  <c r="D233" i="36"/>
  <c r="D234" i="36"/>
  <c r="D235" i="36"/>
  <c r="D236" i="36"/>
  <c r="D237" i="36"/>
  <c r="D238" i="36"/>
  <c r="D239" i="36"/>
  <c r="D240" i="36"/>
  <c r="D241" i="36"/>
  <c r="D242" i="36"/>
  <c r="D243" i="36"/>
  <c r="D244" i="36"/>
  <c r="D245" i="36"/>
  <c r="D246" i="36"/>
  <c r="D247" i="36"/>
  <c r="D248" i="36"/>
  <c r="D249" i="36"/>
  <c r="D250" i="36"/>
  <c r="D251" i="36"/>
  <c r="D252" i="36"/>
  <c r="D253" i="36"/>
  <c r="D254" i="36"/>
  <c r="D255" i="36"/>
  <c r="D256" i="36"/>
  <c r="D257" i="36"/>
  <c r="D258" i="36"/>
  <c r="D259" i="36"/>
  <c r="D260" i="36"/>
  <c r="D261" i="36"/>
  <c r="D262" i="36"/>
  <c r="D263" i="36"/>
  <c r="D264" i="36"/>
  <c r="D265" i="36"/>
  <c r="D266" i="36"/>
  <c r="D267" i="36"/>
  <c r="D268" i="36"/>
  <c r="D269" i="36"/>
  <c r="D270" i="36"/>
  <c r="D271" i="36"/>
  <c r="D272" i="36"/>
  <c r="D273" i="36"/>
  <c r="D274" i="36"/>
  <c r="D275" i="36"/>
  <c r="D276" i="36"/>
  <c r="D277" i="36"/>
  <c r="D278" i="36"/>
  <c r="D279" i="36"/>
  <c r="D280" i="36"/>
  <c r="D281" i="36"/>
  <c r="D282" i="36"/>
  <c r="D283" i="36"/>
  <c r="D284" i="36"/>
  <c r="D285" i="36"/>
  <c r="D286" i="36"/>
  <c r="D287" i="36"/>
  <c r="D288" i="36"/>
  <c r="D289" i="36"/>
  <c r="D290" i="36"/>
  <c r="D291" i="36"/>
  <c r="D292" i="36"/>
  <c r="D293" i="36"/>
  <c r="D294" i="36"/>
  <c r="D295" i="36"/>
  <c r="D296" i="36"/>
  <c r="D297" i="36"/>
  <c r="D298" i="36"/>
  <c r="D299" i="36"/>
  <c r="D300" i="36"/>
  <c r="D301" i="36"/>
  <c r="D302" i="36"/>
  <c r="D303" i="36"/>
  <c r="D304" i="36"/>
  <c r="D305" i="36"/>
  <c r="D306" i="36"/>
  <c r="D307" i="36"/>
  <c r="D308" i="36"/>
  <c r="D309" i="36"/>
  <c r="D310" i="36"/>
  <c r="D311" i="36"/>
  <c r="D312" i="36"/>
  <c r="D313" i="36"/>
  <c r="D314" i="36"/>
  <c r="D315" i="36"/>
  <c r="D316" i="36"/>
  <c r="D317" i="36"/>
  <c r="D318" i="36"/>
  <c r="D319" i="36"/>
  <c r="D320" i="36"/>
  <c r="D321" i="36"/>
  <c r="D322" i="36"/>
  <c r="D323" i="36"/>
  <c r="D324" i="36"/>
  <c r="D325" i="36"/>
  <c r="D326" i="36"/>
  <c r="D327" i="36"/>
  <c r="D328" i="36"/>
  <c r="D329" i="36"/>
  <c r="D330" i="36"/>
  <c r="D331" i="36"/>
  <c r="D332" i="36"/>
  <c r="D333" i="36"/>
  <c r="D334" i="36"/>
  <c r="D335" i="36"/>
  <c r="D336" i="36"/>
  <c r="D337" i="36"/>
  <c r="D338" i="36"/>
  <c r="D339" i="36"/>
  <c r="D340" i="36"/>
  <c r="D341" i="36"/>
  <c r="D342" i="36"/>
  <c r="D343" i="36"/>
  <c r="D344" i="36"/>
  <c r="D345" i="36"/>
  <c r="D346" i="36"/>
  <c r="D347" i="36"/>
  <c r="D348" i="36"/>
  <c r="D349" i="36"/>
  <c r="D350" i="36"/>
  <c r="D351" i="36"/>
  <c r="D352" i="36"/>
  <c r="D353" i="36"/>
  <c r="D354" i="36"/>
  <c r="D355" i="36"/>
  <c r="D356" i="36"/>
  <c r="D357" i="36"/>
  <c r="D358" i="36"/>
  <c r="D359" i="36"/>
  <c r="D360" i="36"/>
  <c r="D361" i="36"/>
  <c r="D362" i="36"/>
  <c r="D363" i="36"/>
  <c r="D364" i="36"/>
  <c r="D365" i="36"/>
  <c r="D366" i="36"/>
  <c r="D367" i="36"/>
  <c r="D368" i="36"/>
  <c r="D369" i="36"/>
  <c r="D370" i="36"/>
  <c r="D371" i="36"/>
  <c r="D372" i="36"/>
  <c r="D373" i="36"/>
  <c r="D374" i="36"/>
  <c r="D375" i="36"/>
  <c r="D376" i="36"/>
  <c r="D377" i="36"/>
  <c r="D378" i="36"/>
  <c r="D379" i="36"/>
  <c r="D380" i="36"/>
  <c r="D381" i="36"/>
  <c r="D382" i="36"/>
  <c r="D383" i="36"/>
  <c r="D384" i="36"/>
  <c r="D385" i="36"/>
  <c r="D386" i="36"/>
  <c r="D387" i="36"/>
  <c r="D388" i="36"/>
  <c r="D389" i="36"/>
  <c r="D390" i="36"/>
  <c r="D391" i="36"/>
  <c r="D392" i="36"/>
  <c r="D393" i="36"/>
  <c r="D394" i="36"/>
  <c r="D395" i="36"/>
  <c r="D396" i="36"/>
  <c r="D397" i="36"/>
  <c r="D398" i="36"/>
  <c r="D399" i="36"/>
  <c r="D400" i="36"/>
  <c r="D401" i="36"/>
  <c r="D402" i="36"/>
  <c r="D403" i="36"/>
  <c r="D404" i="36"/>
  <c r="D405" i="36"/>
  <c r="D406" i="36"/>
  <c r="D407" i="36"/>
  <c r="D408" i="36"/>
  <c r="D409" i="36"/>
  <c r="D410" i="36"/>
  <c r="D411" i="36"/>
  <c r="D412" i="36"/>
  <c r="D413" i="36"/>
  <c r="D414" i="36"/>
  <c r="D415" i="36"/>
  <c r="D416" i="36"/>
  <c r="D417" i="36"/>
  <c r="D418" i="36"/>
  <c r="D419" i="36"/>
  <c r="D420" i="36"/>
  <c r="D421" i="36"/>
  <c r="D422" i="36"/>
  <c r="D423" i="36"/>
  <c r="D424" i="36"/>
  <c r="D425" i="36"/>
  <c r="D426" i="36"/>
  <c r="D427" i="36"/>
  <c r="D428" i="36"/>
  <c r="D429" i="36"/>
  <c r="D430" i="36"/>
  <c r="D431" i="36"/>
  <c r="D432" i="36"/>
  <c r="D433" i="36"/>
  <c r="D434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122" i="36"/>
  <c r="E123" i="36"/>
  <c r="E124" i="36"/>
  <c r="E125" i="36"/>
  <c r="E126" i="36"/>
  <c r="E127" i="36"/>
  <c r="E128" i="36"/>
  <c r="E129" i="36"/>
  <c r="E130" i="36"/>
  <c r="E131" i="36"/>
  <c r="E132" i="36"/>
  <c r="E133" i="36"/>
  <c r="E134" i="36"/>
  <c r="E135" i="36"/>
  <c r="E136" i="36"/>
  <c r="E137" i="36"/>
  <c r="E138" i="36"/>
  <c r="E139" i="36"/>
  <c r="E140" i="36"/>
  <c r="E141" i="36"/>
  <c r="E142" i="36"/>
  <c r="E143" i="36"/>
  <c r="E144" i="36"/>
  <c r="E14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61" i="36"/>
  <c r="E162" i="36"/>
  <c r="E163" i="36"/>
  <c r="E164" i="36"/>
  <c r="E165" i="36"/>
  <c r="E166" i="36"/>
  <c r="E167" i="36"/>
  <c r="E168" i="36"/>
  <c r="E169" i="36"/>
  <c r="E170" i="36"/>
  <c r="E171" i="36"/>
  <c r="E172" i="36"/>
  <c r="E173" i="36"/>
  <c r="E174" i="36"/>
  <c r="E175" i="36"/>
  <c r="E176" i="36"/>
  <c r="E177" i="36"/>
  <c r="E178" i="36"/>
  <c r="E179" i="36"/>
  <c r="E180" i="36"/>
  <c r="E181" i="36"/>
  <c r="E182" i="36"/>
  <c r="E183" i="36"/>
  <c r="E184" i="36"/>
  <c r="E185" i="36"/>
  <c r="E186" i="36"/>
  <c r="E187" i="36"/>
  <c r="E188" i="36"/>
  <c r="E189" i="36"/>
  <c r="E190" i="36"/>
  <c r="E191" i="36"/>
  <c r="E192" i="36"/>
  <c r="E193" i="36"/>
  <c r="E194" i="36"/>
  <c r="E195" i="36"/>
  <c r="E196" i="36"/>
  <c r="E197" i="36"/>
  <c r="E198" i="36"/>
  <c r="E199" i="36"/>
  <c r="E200" i="36"/>
  <c r="E201" i="36"/>
  <c r="E202" i="36"/>
  <c r="E203" i="36"/>
  <c r="E204" i="36"/>
  <c r="E205" i="36"/>
  <c r="E206" i="36"/>
  <c r="E207" i="36"/>
  <c r="E208" i="36"/>
  <c r="E209" i="36"/>
  <c r="E210" i="36"/>
  <c r="E211" i="36"/>
  <c r="E212" i="36"/>
  <c r="E2" i="36"/>
  <c r="G5" i="60" l="1"/>
  <c r="E8" i="4" l="1"/>
  <c r="I362" i="3" l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672" i="3" l="1"/>
  <c r="I673" i="3" s="1"/>
  <c r="I674" i="3" s="1"/>
  <c r="I675" i="3" s="1"/>
  <c r="I676" i="3" s="1"/>
  <c r="I677" i="3" s="1"/>
  <c r="I678" i="3" s="1"/>
  <c r="I679" i="3" s="1"/>
  <c r="I680" i="3" s="1"/>
  <c r="C32" i="4" l="1"/>
  <c r="I411" i="3" l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l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l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1B406A-58D5-4037-9ADC-80FE4226797A}" keepAlive="1" name="Consulta - aranibar cl: aranibar_aranibar" description="Conexión a la consulta 'aranibar cl: aranibar_aranibar' en el libro." type="5" refreshedVersion="0" background="1">
    <dbPr connection="Provider=Microsoft.Mashup.OleDb.1;Data Source=$Workbook$;Location=&quot;aranibar cl: aranibar_aranibar&quot;;Extended Properties=&quot;&quot;" command="SELECT * FROM [aranibar cl: aranibar_aranibar]"/>
  </connection>
  <connection id="2" xr16:uid="{AC00D743-C2BE-4C6E-9DDA-9764B20679D7}" keepAlive="1" name="Consulta - aranibar cl: aranibar_aranibar (2)" description="Conexión a la consulta 'aranibar cl: aranibar_aranibar (2)' en el libro." type="5" refreshedVersion="0" background="1">
    <dbPr connection="Provider=Microsoft.Mashup.OleDb.1;Data Source=$Workbook$;Location=&quot;aranibar cl: aranibar_aranibar (2)&quot;;Extended Properties=&quot;&quot;" command="SELECT * FROM [aranibar cl: aranibar_aranibar (2)]"/>
  </connection>
  <connection id="3" xr16:uid="{4221211F-5B42-4265-90A5-724924B6C3A9}" keepAlive="1" name="Consulta - aranibar cl: aranibar_aranibar (3)" description="Conexión a la consulta 'aranibar cl: aranibar_aranibar (3)' en el libro." type="5" refreshedVersion="0" background="1">
    <dbPr connection="Provider=Microsoft.Mashup.OleDb.1;Data Source=$Workbook$;Location=&quot;aranibar cl: aranibar_aranibar (3)&quot;;Extended Properties=&quot;&quot;" command="SELECT * FROM [aranibar cl: aranibar_aranibar (3)]"/>
  </connection>
</connections>
</file>

<file path=xl/sharedStrings.xml><?xml version="1.0" encoding="utf-8"?>
<sst xmlns="http://schemas.openxmlformats.org/spreadsheetml/2006/main" count="9703" uniqueCount="1699">
  <si>
    <t>Mascotero</t>
  </si>
  <si>
    <t>Entregado</t>
  </si>
  <si>
    <t>NULL</t>
  </si>
  <si>
    <t>Almacen</t>
  </si>
  <si>
    <t>Pendiente</t>
  </si>
  <si>
    <t>Miloska</t>
  </si>
  <si>
    <t>Elizabeth Suazo Gonzalez</t>
  </si>
  <si>
    <t>Erica Mamani Castro</t>
  </si>
  <si>
    <t>Juan</t>
  </si>
  <si>
    <t>Sofia Esmeralda Cartes Cerda</t>
  </si>
  <si>
    <t>nombre</t>
  </si>
  <si>
    <t>fecha_entrega</t>
  </si>
  <si>
    <t>totalPedido</t>
  </si>
  <si>
    <t>credito</t>
  </si>
  <si>
    <t>estadoPedido</t>
  </si>
  <si>
    <t>countFecha</t>
  </si>
  <si>
    <t>idInformeTransporte</t>
  </si>
  <si>
    <t>solicitante</t>
  </si>
  <si>
    <t>idReciboCobranza</t>
  </si>
  <si>
    <t>total_recibo</t>
  </si>
  <si>
    <t>abono_recibo</t>
  </si>
  <si>
    <t>tipo_pedido</t>
  </si>
  <si>
    <t>entregaPed</t>
  </si>
  <si>
    <t>Total general</t>
  </si>
  <si>
    <t>Carla Pardo Oyarzun</t>
  </si>
  <si>
    <t xml:space="preserve">                  DISPONIBILIDAD DINERO  EMPRESA ARANIBAR</t>
  </si>
  <si>
    <t>FECHA</t>
  </si>
  <si>
    <t>BANCOS</t>
  </si>
  <si>
    <t>INICIAL</t>
  </si>
  <si>
    <t>ABONO</t>
  </si>
  <si>
    <t>COBROS</t>
  </si>
  <si>
    <t>OBERVACION</t>
  </si>
  <si>
    <t>TIPO TRANSACCION</t>
  </si>
  <si>
    <t>TOTAL</t>
  </si>
  <si>
    <t>BANCO ITAU</t>
  </si>
  <si>
    <t>Documento 8930074</t>
  </si>
  <si>
    <t>COBRO CHEQUE</t>
  </si>
  <si>
    <t>Documento 8930068</t>
  </si>
  <si>
    <t>Documento 8930064</t>
  </si>
  <si>
    <t xml:space="preserve">Redelcom </t>
  </si>
  <si>
    <t>DEPOSITO DE VENTAS TRANSBANK</t>
  </si>
  <si>
    <t xml:space="preserve">Cuota prestamo	</t>
  </si>
  <si>
    <t>CREDITO</t>
  </si>
  <si>
    <t>Transferencia Quantum Pagar FACTURA</t>
  </si>
  <si>
    <t xml:space="preserve">PAGO </t>
  </si>
  <si>
    <t>Documento 8930083</t>
  </si>
  <si>
    <t>Redelcom</t>
  </si>
  <si>
    <t>Documento 8930065</t>
  </si>
  <si>
    <t>Documento 8930066</t>
  </si>
  <si>
    <t>DEPOSITO DEL BANCO SANTANDER</t>
  </si>
  <si>
    <t>DEPOSITO BANCO SANTANDER</t>
  </si>
  <si>
    <t xml:space="preserve">	Deposito en efectivo 10961848</t>
  </si>
  <si>
    <t>Deposito Transportes</t>
  </si>
  <si>
    <t xml:space="preserve">	Deposito en efectivo 10961842</t>
  </si>
  <si>
    <t xml:space="preserve">Deposito Ventas </t>
  </si>
  <si>
    <t>Deposito documentos 10961844</t>
  </si>
  <si>
    <t>Deposito Documentos</t>
  </si>
  <si>
    <t xml:space="preserve">Cargo compra/ venta div web	</t>
  </si>
  <si>
    <t>Compra DÓLAR</t>
  </si>
  <si>
    <t>Transferencia a Eugenio Chacana Mestro</t>
  </si>
  <si>
    <t>Pago Maestro</t>
  </si>
  <si>
    <t>Deposito documentos 	8203327</t>
  </si>
  <si>
    <t xml:space="preserve">	Deposito en efectivo 8203325</t>
  </si>
  <si>
    <t>TRANSFERENCIA BANCO SANTANDER</t>
  </si>
  <si>
    <t>TRANSFERENCIA BANCO ESTADO PAPA</t>
  </si>
  <si>
    <t>PAPA</t>
  </si>
  <si>
    <t xml:space="preserve">PAGO IMPOSICIONES </t>
  </si>
  <si>
    <t>Imposiciones Transportes</t>
  </si>
  <si>
    <t>Imposiciones Miloska</t>
  </si>
  <si>
    <t>Imposiciones Distribuidora</t>
  </si>
  <si>
    <t>Documento 8930072</t>
  </si>
  <si>
    <t>Documento 8930067</t>
  </si>
  <si>
    <t>Documento 8930096</t>
  </si>
  <si>
    <t>Documento 8930070</t>
  </si>
  <si>
    <t>Deposito en efectivo 10961551</t>
  </si>
  <si>
    <t>Deposito documentos 10964552</t>
  </si>
  <si>
    <t>Transferencia SOPRODI</t>
  </si>
  <si>
    <t>Compra Maiz</t>
  </si>
  <si>
    <t>Cheque protestado  Documento 8930072</t>
  </si>
  <si>
    <t>COBRO CHEQUE DEVOLUCION</t>
  </si>
  <si>
    <t>TOTAL DISPONIBLE  BANCO ITAU</t>
  </si>
  <si>
    <t>ABANO</t>
  </si>
  <si>
    <t xml:space="preserve">BANCO SANTANDER </t>
  </si>
  <si>
    <r>
      <t xml:space="preserve">Wladimir Luis Alberto palomino </t>
    </r>
    <r>
      <rPr>
        <b/>
        <sz val="11"/>
        <color theme="1"/>
        <rFont val="Calibri"/>
        <family val="2"/>
        <scheme val="minor"/>
      </rPr>
      <t>N° Pedido 78604</t>
    </r>
  </si>
  <si>
    <t>COBRO CLIENTE</t>
  </si>
  <si>
    <t>Maria Soledad Kappes N° Recibo 1837</t>
  </si>
  <si>
    <t>Hector Godoy deposita para pagar</t>
  </si>
  <si>
    <t>Pago de parte rampla Hector Godoy</t>
  </si>
  <si>
    <t>Gasto</t>
  </si>
  <si>
    <t>Edgard Guarachi Yampara N° Recibo 1838</t>
  </si>
  <si>
    <t>Renaul Pedro Zubieta Loaiza N° Recibo 1839</t>
  </si>
  <si>
    <t>Jaime Andres Yucra Rojas N° Recibo 1841</t>
  </si>
  <si>
    <t xml:space="preserve"> Arturo Molina Focacci N° Pedido 78708</t>
  </si>
  <si>
    <t xml:space="preserve"> Constructora Pilen Limitada N° Pedido 78763</t>
  </si>
  <si>
    <t>Inmobilaria Las Parinas SA N° Pedido 78770</t>
  </si>
  <si>
    <t xml:space="preserve">PAC SEG.HOGAR 0005500923284 	</t>
  </si>
  <si>
    <t>Seguro</t>
  </si>
  <si>
    <t>Nota Credito Bernardi</t>
  </si>
  <si>
    <t>Devolucion</t>
  </si>
  <si>
    <t xml:space="preserve"> Marisol Ortiz condori N° Pedido 78777</t>
  </si>
  <si>
    <t>Sociedad macaso compania limitada N° Pedido 78805</t>
  </si>
  <si>
    <t xml:space="preserve"> CA-FER DENT  ???????????</t>
  </si>
  <si>
    <t>???????????</t>
  </si>
  <si>
    <t xml:space="preserve">IVA </t>
  </si>
  <si>
    <t>COBRO</t>
  </si>
  <si>
    <t xml:space="preserve">Comisión Mensual Office Banking </t>
  </si>
  <si>
    <t>Transferencia Sergio Villega</t>
  </si>
  <si>
    <t>Pago arquitecto (Proyecto Chapiquiña)</t>
  </si>
  <si>
    <t xml:space="preserve">FARMACEUTICA PHARMA NORTE LIMITADA  N° Recibo 1845	</t>
  </si>
  <si>
    <t xml:space="preserve">	Joceline Silvania Galleguillos Olivares N° Recibo 1844</t>
  </si>
  <si>
    <t>Cuota Prestamo</t>
  </si>
  <si>
    <t>Credito</t>
  </si>
  <si>
    <t>DINAMARCA ARAYA ANDREA ALEJANDRA N° Pedido 78938</t>
  </si>
  <si>
    <t>Marisol Ortiz condori N° Pedido 78903</t>
  </si>
  <si>
    <t>Nelly Vilma Mamani Mamani N° Recibo 1858</t>
  </si>
  <si>
    <t>DEPOSITO DEL BANCO ITAU</t>
  </si>
  <si>
    <t>Transferencia otro Banco</t>
  </si>
  <si>
    <t>Pago Material Construccion</t>
  </si>
  <si>
    <t>Monica Morgado N° Pedido 79054</t>
  </si>
  <si>
    <t>Agro Badger Spa N° Pedido 79001</t>
  </si>
  <si>
    <t>Jaime Andres Yucra Rojas N° Recibo 1870</t>
  </si>
  <si>
    <t xml:space="preserve">Miloska Aranibar Castro </t>
  </si>
  <si>
    <t>BANCO ESTADO DEPOSITO</t>
  </si>
  <si>
    <t>MUNOZ MUNOZ FIORELLA VANESA N° Recibo 1870</t>
  </si>
  <si>
    <t>Raquel del Carmen Diaz N° Pedido 78937</t>
  </si>
  <si>
    <t>OLIVARES GALLARDO BRUNO   LOCAL SANTA MARIA</t>
  </si>
  <si>
    <t>Luis Guterrez N° Pedido 79093</t>
  </si>
  <si>
    <t>Transferencia JORGE ARANIBAR</t>
  </si>
  <si>
    <t>Gasto Oficina (Resma, papel impresora y tinta)</t>
  </si>
  <si>
    <t>Transferencia Hector CHOFER</t>
  </si>
  <si>
    <t xml:space="preserve">Finiquito </t>
  </si>
  <si>
    <t>TOTAL DISPONIBLE SANTANDER</t>
  </si>
  <si>
    <t>Itau</t>
  </si>
  <si>
    <t>Santander</t>
  </si>
  <si>
    <t>Plan Nubox Santa Maria</t>
  </si>
  <si>
    <t>Plan Nubox Barros Arana</t>
  </si>
  <si>
    <t>Raquel del Carmen Diaz N° Pedido 79056</t>
  </si>
  <si>
    <t>Maria Soledad Kappes N° Recibo 1873</t>
  </si>
  <si>
    <t xml:space="preserve">COBRO CHEQUE </t>
  </si>
  <si>
    <t>COBRO CHEQUE PAPA</t>
  </si>
  <si>
    <t>Documento 8930073</t>
  </si>
  <si>
    <t xml:space="preserve">	Deposito en efectivo</t>
  </si>
  <si>
    <t>Deposito documentos</t>
  </si>
  <si>
    <t xml:space="preserve">	Deposito en efectivo 10961541</t>
  </si>
  <si>
    <t xml:space="preserve">PAC ADT CHILE S 00000000623757 </t>
  </si>
  <si>
    <t>PAGO Alarma</t>
  </si>
  <si>
    <t xml:space="preserve"> Renaul Pedro Zubieta Loaiza N° Recibo 1875</t>
  </si>
  <si>
    <t xml:space="preserve"> Sociedad macaso compania limitada N° Pedido 79112</t>
  </si>
  <si>
    <t>luis salvador lopez  N° Pedido 79212</t>
  </si>
  <si>
    <t>Raquel del Carmen Diaz N° Pedido  79210</t>
  </si>
  <si>
    <t>PAGO TRABAJADORES</t>
  </si>
  <si>
    <t>transferencias trabajadores</t>
  </si>
  <si>
    <t>Wladimir Luis Alberto palomino choque N° 79226</t>
  </si>
  <si>
    <t xml:space="preserve">transferencia tia dora </t>
  </si>
  <si>
    <t xml:space="preserve">prestamo </t>
  </si>
  <si>
    <t> Bertha Altamirano N° 1889</t>
  </si>
  <si>
    <t>Deposito en efectivo 8203481</t>
  </si>
  <si>
    <t xml:space="preserve">Deposito efectivo </t>
  </si>
  <si>
    <t>Deposito transportes</t>
  </si>
  <si>
    <t>impuesto al valor agregado</t>
  </si>
  <si>
    <t>com nom en linea proveedor</t>
  </si>
  <si>
    <t>Deposito documentos 8203484</t>
  </si>
  <si>
    <t>Deposito ventas asocapec</t>
  </si>
  <si>
    <t>deposito ventas asocapec</t>
  </si>
  <si>
    <t>deposito documentos 8203483</t>
  </si>
  <si>
    <t>Deposito ventas transporte</t>
  </si>
  <si>
    <t>documento 8930079</t>
  </si>
  <si>
    <t>COBRO CHEQUE nestle chile S.A</t>
  </si>
  <si>
    <t>documento 8930075</t>
  </si>
  <si>
    <t>documento 8930076</t>
  </si>
  <si>
    <t>documento 8930069</t>
  </si>
  <si>
    <t>COBRO CHEQUE southpoint S.A</t>
  </si>
  <si>
    <t>documento 8930078</t>
  </si>
  <si>
    <t>canje mc</t>
  </si>
  <si>
    <t xml:space="preserve">Transferencia ernesto cifuentes </t>
  </si>
  <si>
    <t xml:space="preserve">Develucion de prestamo ernesto cifuentes </t>
  </si>
  <si>
    <t>documento 8930082</t>
  </si>
  <si>
    <t>documento 8930081</t>
  </si>
  <si>
    <t>pago entel pcs</t>
  </si>
  <si>
    <t xml:space="preserve">pago de planes </t>
  </si>
  <si>
    <t xml:space="preserve">pago vtr hogar </t>
  </si>
  <si>
    <t xml:space="preserve">pago internet barros arana </t>
  </si>
  <si>
    <t>pago cge distribucion sap</t>
  </si>
  <si>
    <t xml:space="preserve">pago de aguas altiplano </t>
  </si>
  <si>
    <t>documento 0216826</t>
  </si>
  <si>
    <t>NUBOX</t>
  </si>
  <si>
    <t xml:space="preserve">PAGO DE NUBOX </t>
  </si>
  <si>
    <t xml:space="preserve">transferencia roberto </t>
  </si>
  <si>
    <t>Edgard Guarachi Yampara N° Recibo 1890</t>
  </si>
  <si>
    <t>DEPOSITO VENTA BANCO SANTANDER</t>
  </si>
  <si>
    <t>DEPOSITO VENTA BANCO ESTADO</t>
  </si>
  <si>
    <t>Inversiones carrasquero Nº 79239</t>
  </si>
  <si>
    <t xml:space="preserve">transferencia banco itau </t>
  </si>
  <si>
    <t>Deposito al banco itau</t>
  </si>
  <si>
    <t>kattia quiroz Nº 79365</t>
  </si>
  <si>
    <t>COBRO CHEQUE comercial vya spa</t>
  </si>
  <si>
    <t xml:space="preserve">transferencia mauricio galindo Nº 79397	</t>
  </si>
  <si>
    <t>transferencia felipe ignacio pozo Nº 79465</t>
  </si>
  <si>
    <t>transfencia jorge aranibar castro</t>
  </si>
  <si>
    <t>gastos para empresa 3 guoquitoqui</t>
  </si>
  <si>
    <t xml:space="preserve">compra de afrecho </t>
  </si>
  <si>
    <t xml:space="preserve">transferencia comercial CGF </t>
  </si>
  <si>
    <t xml:space="preserve">transferencia para materiales electricos </t>
  </si>
  <si>
    <t xml:space="preserve">transferencia victor montenegro material de construccion </t>
  </si>
  <si>
    <t xml:space="preserve">compra materiales de construccion </t>
  </si>
  <si>
    <t xml:space="preserve">compra de materiales electricos </t>
  </si>
  <si>
    <t>transferencia rodrigo sanchez N° 79444</t>
  </si>
  <si>
    <t xml:space="preserve">COBRO CLIENTE </t>
  </si>
  <si>
    <t>tranferencia marisol ortiz N° 79471</t>
  </si>
  <si>
    <t>transferencia fiorella muñoz N° 79437</t>
  </si>
  <si>
    <t>transferencia francisco villarroel N°79360</t>
  </si>
  <si>
    <t>????</t>
  </si>
  <si>
    <t>transferencia maria kappes Nº 1892</t>
  </si>
  <si>
    <t xml:space="preserve">Transferencia pago documentos 31712912, 31712924 </t>
  </si>
  <si>
    <t>transferencia fabrimetal  BOLETA ELECTRONICA</t>
  </si>
  <si>
    <t>Transferencia Duana</t>
  </si>
  <si>
    <t>Duana</t>
  </si>
  <si>
    <t>Nubox santiago</t>
  </si>
  <si>
    <t>Documento 216821</t>
  </si>
  <si>
    <t>Deposito ventas</t>
  </si>
  <si>
    <t>Transferencia Maestro</t>
  </si>
  <si>
    <t>PAGO MAESTRO</t>
  </si>
  <si>
    <t xml:space="preserve">Deposito en efectivo	</t>
  </si>
  <si>
    <t>Documento 7385</t>
  </si>
  <si>
    <t>Carla Pardo Oyarzun N ° recibo 1915</t>
  </si>
  <si>
    <t>Comercial Domingo Branez EIRL N° recibo 1916</t>
  </si>
  <si>
    <t>Raquel del Carmen Diaz N° pedido 79534</t>
  </si>
  <si>
    <t>Maria Soledad Kappes Apablaza	 N° recibo 1914</t>
  </si>
  <si>
    <t>Carla Oxa Cayo N° recibo 1913</t>
  </si>
  <si>
    <t>Nelly Vilma Mamani Mamani N° recibo 1902</t>
  </si>
  <si>
    <t>Renaul Pedro Zubieta Loaiza N° recibo 1901</t>
  </si>
  <si>
    <t>Transferencia repuesto</t>
  </si>
  <si>
    <t>Pago respuesto</t>
  </si>
  <si>
    <t>Deposito en efectivo</t>
  </si>
  <si>
    <t>Jaime Andres Yucra Rojas N° recibo 1917</t>
  </si>
  <si>
    <t>0167724590 Transf. ZAVALA MERMA JOCELYN KELLY</t>
  </si>
  <si>
    <t xml:space="preserve">	00053713971 Transf. JUAN CARLO</t>
  </si>
  <si>
    <t>0042100781 Transf. Juan De Dios Napoleon Zegarra Bolanos</t>
  </si>
  <si>
    <t>CREDITO CONSUMO 26/48</t>
  </si>
  <si>
    <t>CREDITO CONSUMO</t>
  </si>
  <si>
    <t xml:space="preserve">INTERES </t>
  </si>
  <si>
    <t>Pago Interes CP</t>
  </si>
  <si>
    <t>Deposito del banco estado</t>
  </si>
  <si>
    <t>Sociedad comercial C y D SPA N° Pedido 79640</t>
  </si>
  <si>
    <t>Deposito Banco Estado</t>
  </si>
  <si>
    <t xml:space="preserve">PAGO EN LINEA T.G.R. 	</t>
  </si>
  <si>
    <t>PAGO IMPUESTO SOYA</t>
  </si>
  <si>
    <t>documento 216837</t>
  </si>
  <si>
    <t>COBRO CHEQUE Kaufman</t>
  </si>
  <si>
    <t>Carozzi</t>
  </si>
  <si>
    <t>Soya</t>
  </si>
  <si>
    <t xml:space="preserve">Compra </t>
  </si>
  <si>
    <t>Compra</t>
  </si>
  <si>
    <t>Comercial Domingo Branez EIRL N° recibo 1918</t>
  </si>
  <si>
    <t>Jose Jimenez Latorre N° Pedido 79756</t>
  </si>
  <si>
    <t>Jose Jimenez Latorre N° Pedido 79696</t>
  </si>
  <si>
    <t xml:space="preserve"> Wladimir Luis Alberto palomino choque N° Pedido 79652</t>
  </si>
  <si>
    <t>Repuesto</t>
  </si>
  <si>
    <t>Marcos Chura</t>
  </si>
  <si>
    <t>Plan Entel PAPA-MAMA-RUBEN-GPS</t>
  </si>
  <si>
    <t>Plan Movistar Vendedores</t>
  </si>
  <si>
    <t>ADT Barros Arana</t>
  </si>
  <si>
    <t>Luz Barros Arana</t>
  </si>
  <si>
    <t>Agua Barros Arana</t>
  </si>
  <si>
    <t>Internet VTR Barros Arana</t>
  </si>
  <si>
    <t xml:space="preserve"> Richard Mario Mamani Mamani N° Pedido 79773</t>
  </si>
  <si>
    <t>Imprenta Norte</t>
  </si>
  <si>
    <t>Pago imprenta</t>
  </si>
  <si>
    <t>Transferencia Banco Itau</t>
  </si>
  <si>
    <t>CA-FER DENT  ???????????</t>
  </si>
  <si>
    <t>??????????????</t>
  </si>
  <si>
    <t>Deposito</t>
  </si>
  <si>
    <t xml:space="preserve">Deposito </t>
  </si>
  <si>
    <t>Pago Seguros</t>
  </si>
  <si>
    <t>documento 8930084</t>
  </si>
  <si>
    <t>documento 	216824</t>
  </si>
  <si>
    <t>tranSFERENCIA BANCO SANTANDER</t>
  </si>
  <si>
    <t>Maiz</t>
  </si>
  <si>
    <t>Deposito Efectivo</t>
  </si>
  <si>
    <t>Deposito Documento</t>
  </si>
  <si>
    <t>Deposito Ventas</t>
  </si>
  <si>
    <t xml:space="preserve"> Raquel del Carmen Diaz N° Pedido 79790</t>
  </si>
  <si>
    <t xml:space="preserve"> Raquel del Carmen Diaz N° Pedido 79863</t>
  </si>
  <si>
    <t>Renaul Pedro Zubieta Loaiza N° Recibo 1929</t>
  </si>
  <si>
    <t xml:space="preserve"> Mauricio Alberto Galindo Contreras N° Pedido 79855</t>
  </si>
  <si>
    <t>Transferencia Alex</t>
  </si>
  <si>
    <t>Pago maestro</t>
  </si>
  <si>
    <t>Transferencia Comercial Lemo</t>
  </si>
  <si>
    <t xml:space="preserve">Carla Pardo Oyarzun N ° recibo 1931	</t>
  </si>
  <si>
    <t xml:space="preserve"> Paula Espinoza N° pedido 79937</t>
  </si>
  <si>
    <t>Danica Mila Bulic N° pedido 79976</t>
  </si>
  <si>
    <t>Internet WOM Santa Maria</t>
  </si>
  <si>
    <t>Documento 8930087</t>
  </si>
  <si>
    <t>Documento 8930088</t>
  </si>
  <si>
    <t>Deposito efectivo</t>
  </si>
  <si>
    <t>Pago Entel</t>
  </si>
  <si>
    <t>Pago VTR</t>
  </si>
  <si>
    <t>Plan Vtr Empresa</t>
  </si>
  <si>
    <t>Plan Movistar Vendedor</t>
  </si>
  <si>
    <t>Pago Movistar</t>
  </si>
  <si>
    <t>Patentes</t>
  </si>
  <si>
    <t>Pago patentes</t>
  </si>
  <si>
    <t>Patentes x 6 meses Locales</t>
  </si>
  <si>
    <t>documento 8930085</t>
  </si>
  <si>
    <t>documento 8930090</t>
  </si>
  <si>
    <t>documento 8930089</t>
  </si>
  <si>
    <t>documento 	8930091</t>
  </si>
  <si>
    <t>documento 8930092</t>
  </si>
  <si>
    <t>Cemento</t>
  </si>
  <si>
    <t>Pago Cemento</t>
  </si>
  <si>
    <t xml:space="preserve"> Mauricio Alberto Galindo Contreras N° Pedido 79953</t>
  </si>
  <si>
    <t xml:space="preserve"> Cristian Iriarte N° Pedido</t>
  </si>
  <si>
    <t>Andrea Duarte N° Pedido 80002</t>
  </si>
  <si>
    <t xml:space="preserve"> Guau spa N° Pedido 79988</t>
  </si>
  <si>
    <t xml:space="preserve"> Valeska Reyes N° Pedido 80011</t>
  </si>
  <si>
    <t xml:space="preserve"> Brenda Rivero Catalan N° Pedido 79939</t>
  </si>
  <si>
    <t>Carla Pardo Oyarzun N° Recibo 1933</t>
  </si>
  <si>
    <t>Sueldos</t>
  </si>
  <si>
    <t>Pago Sueldos</t>
  </si>
  <si>
    <t>Documento 7372</t>
  </si>
  <si>
    <t>Pago Condomio AGRO SANTA MARIA</t>
  </si>
  <si>
    <t>Joceline Silvania Galleguillos Olivares N° Recibo 1934</t>
  </si>
  <si>
    <t xml:space="preserve">Impuesto Sobregiro 	</t>
  </si>
  <si>
    <t xml:space="preserve">Interés Sobregiro Cta.Corriente 	</t>
  </si>
  <si>
    <t>Sobre Giro</t>
  </si>
  <si>
    <t>Interes Sobre Giro</t>
  </si>
  <si>
    <t>CREDITO CONSUMO 38/48</t>
  </si>
  <si>
    <t>Transferencia Banco Estado</t>
  </si>
  <si>
    <t>Loreto Miranda N° Pedido 80001</t>
  </si>
  <si>
    <t>Arturo Molina Focacci N° Pedido 80027</t>
  </si>
  <si>
    <t>Mauricio Alberto Galindo Contreras N° Pedido 80024</t>
  </si>
  <si>
    <t>Wladimir Luis Alberto palomino choque N° Pedido 80063</t>
  </si>
  <si>
    <t>Transferencia JUAN ARANIBAR</t>
  </si>
  <si>
    <t>Transferencia Sueldo</t>
  </si>
  <si>
    <t>Transferencia Jorge Rojas</t>
  </si>
  <si>
    <t>Pago Maestro Emelari</t>
  </si>
  <si>
    <t>JULIO</t>
  </si>
  <si>
    <t>Contribuciones</t>
  </si>
  <si>
    <t>Transportes</t>
  </si>
  <si>
    <t>CREDITOS CONSUMOS</t>
  </si>
  <si>
    <t>IMPOSICIONES</t>
  </si>
  <si>
    <t>Documento 8930104</t>
  </si>
  <si>
    <t>Transferencia Banco Santander</t>
  </si>
  <si>
    <t>Deposito documento</t>
  </si>
  <si>
    <t>Tipo</t>
  </si>
  <si>
    <t>SERVICIOS</t>
  </si>
  <si>
    <t>JUAN FRANCISCO BLANCO BOSSI </t>
  </si>
  <si>
    <t>Arriendo Terreno</t>
  </si>
  <si>
    <t>Constructora Pilen Limitada N° Pedido 80147</t>
  </si>
  <si>
    <t>Inmobilaria Las Parinas SA N° Pedido 80143</t>
  </si>
  <si>
    <t>Raquel del Carmen Diaz N° Pedido 80136</t>
  </si>
  <si>
    <t xml:space="preserve"> Nelson Salazar</t>
  </si>
  <si>
    <t>Devolucion Rampla</t>
  </si>
  <si>
    <t>Sandra Tapia</t>
  </si>
  <si>
    <t xml:space="preserve"> JUAN CARLOS ARANIBAR CASTRO</t>
  </si>
  <si>
    <t>GASTO COMUNES</t>
  </si>
  <si>
    <t>IVA</t>
  </si>
  <si>
    <t>Eugenio Chacana</t>
  </si>
  <si>
    <t>Casa</t>
  </si>
  <si>
    <t>Pago Casa</t>
  </si>
  <si>
    <t>AGOSTO</t>
  </si>
  <si>
    <t>SEPTIEMBRE</t>
  </si>
  <si>
    <t>Cristian Sanchez</t>
  </si>
  <si>
    <t>Pago Finiquito</t>
  </si>
  <si>
    <t>Materiales</t>
  </si>
  <si>
    <t>Cristian Acoma</t>
  </si>
  <si>
    <t>Ana Perez Apata	N° Recibo 1954</t>
  </si>
  <si>
    <t>Carla Oxa Cayo N° recibo 1955</t>
  </si>
  <si>
    <t xml:space="preserve"> Marisol Ortiz condori N° Pedido 80254</t>
  </si>
  <si>
    <t>Renaul Pedro Zubieta Loaiza N° Recibo 1952</t>
  </si>
  <si>
    <t>Transferencia de Banco Estado</t>
  </si>
  <si>
    <t xml:space="preserve"> Mauricio Alberto Galindo Contreras N° Pedido 80297</t>
  </si>
  <si>
    <t>Carla Pardo Oyarzun N° Recibo 1951</t>
  </si>
  <si>
    <t xml:space="preserve"> Fernando Beizan	 N° Pedido 80365</t>
  </si>
  <si>
    <t xml:space="preserve"> Bertha Altamirano N° Recibo 1953</t>
  </si>
  <si>
    <t>Afrecho</t>
  </si>
  <si>
    <t xml:space="preserve">COMPRA </t>
  </si>
  <si>
    <t xml:space="preserve"> Rodrigo Sanchez Copaja N° Pedido 80320</t>
  </si>
  <si>
    <t>documento 216827</t>
  </si>
  <si>
    <t>documento 	216831</t>
  </si>
  <si>
    <t>documento 216816</t>
  </si>
  <si>
    <t>documento 8930099</t>
  </si>
  <si>
    <t>Fecha Cobro</t>
  </si>
  <si>
    <t>Empresa</t>
  </si>
  <si>
    <t>Observacion</t>
  </si>
  <si>
    <t>Total</t>
  </si>
  <si>
    <t>31865068, 31865067</t>
  </si>
  <si>
    <t>champion</t>
  </si>
  <si>
    <t>saboraid pet</t>
  </si>
  <si>
    <t>13252, 13259</t>
  </si>
  <si>
    <t>8703341, 8703342</t>
  </si>
  <si>
    <t>54563, 54564, 54565</t>
  </si>
  <si>
    <t>1 de 2 fac 1599830</t>
  </si>
  <si>
    <t>2 de 2 fac 1599830</t>
  </si>
  <si>
    <t>kaufmann</t>
  </si>
  <si>
    <t>repuesto</t>
  </si>
  <si>
    <t>papa</t>
  </si>
  <si>
    <t>cemento</t>
  </si>
  <si>
    <t>herctor campos</t>
  </si>
  <si>
    <t>flete</t>
  </si>
  <si>
    <t>1599900, 1599901</t>
  </si>
  <si>
    <t>Truly Nolen</t>
  </si>
  <si>
    <t>Prodigital</t>
  </si>
  <si>
    <t>Fact 3769 - Dog plus</t>
  </si>
  <si>
    <t>importadora caprile</t>
  </si>
  <si>
    <t>soulpíont</t>
  </si>
  <si>
    <t>15081, 150102</t>
  </si>
  <si>
    <t>topk9 spa</t>
  </si>
  <si>
    <t>2 de 2. 4397</t>
  </si>
  <si>
    <t>materiales</t>
  </si>
  <si>
    <t>combustible</t>
  </si>
  <si>
    <t>PAGADO</t>
  </si>
  <si>
    <t>NULO</t>
  </si>
  <si>
    <t>quantum</t>
  </si>
  <si>
    <t>53536, 53537</t>
  </si>
  <si>
    <t>cisternas</t>
  </si>
  <si>
    <t>Finiquito</t>
  </si>
  <si>
    <t>Marben Pet</t>
  </si>
  <si>
    <t>truly nolen</t>
  </si>
  <si>
    <t>cristian altamirano</t>
  </si>
  <si>
    <t>felte</t>
  </si>
  <si>
    <t>cristian ancona</t>
  </si>
  <si>
    <t>jorge andrade</t>
  </si>
  <si>
    <t>soulpoint</t>
  </si>
  <si>
    <t>14860, 148509, 148789, 148743</t>
  </si>
  <si>
    <t>31355390, 31355389</t>
  </si>
  <si>
    <t>dibevsa</t>
  </si>
  <si>
    <t>soboraid</t>
  </si>
  <si>
    <t>31368960, 31361497</t>
  </si>
  <si>
    <t>1580173, 1580138</t>
  </si>
  <si>
    <t>31411809, 31411987</t>
  </si>
  <si>
    <t>23 paleet</t>
  </si>
  <si>
    <t>30 bolsas cemento</t>
  </si>
  <si>
    <t>31563970, 31563971</t>
  </si>
  <si>
    <t>truly</t>
  </si>
  <si>
    <t>trans compos</t>
  </si>
  <si>
    <t>flete maiz</t>
  </si>
  <si>
    <t>cistenas 27,650kg</t>
  </si>
  <si>
    <t>comercial digital</t>
  </si>
  <si>
    <t>1890696, 1890695</t>
  </si>
  <si>
    <t>52831, 52830</t>
  </si>
  <si>
    <t>31683618, 31683617</t>
  </si>
  <si>
    <t>149345, 149341</t>
  </si>
  <si>
    <t>31712912, 31712924</t>
  </si>
  <si>
    <t>andrade</t>
  </si>
  <si>
    <t>31753233, 31753232</t>
  </si>
  <si>
    <t>561577, 561483</t>
  </si>
  <si>
    <t>1 de 2. 4397</t>
  </si>
  <si>
    <t>seguro</t>
  </si>
  <si>
    <t>Estado</t>
  </si>
  <si>
    <t>TRANSFERENCIA BANCO ITAU</t>
  </si>
  <si>
    <t>Transferencia Banco ITAU</t>
  </si>
  <si>
    <t xml:space="preserve">Comisión Mensual Office Banking 	</t>
  </si>
  <si>
    <t>Jaime Andres Yucra Rojas N° recibo 1956</t>
  </si>
  <si>
    <t xml:space="preserve"> Raquel del Carmen Diaz N° pedido 80378</t>
  </si>
  <si>
    <t xml:space="preserve"> Raquel del Carmen Diaz N° pedido 80352</t>
  </si>
  <si>
    <t>Deposti Efectivo</t>
  </si>
  <si>
    <t>Maria Soledad Kappes Apablaza N° Recibo 1957</t>
  </si>
  <si>
    <t xml:space="preserve">Transferencia </t>
  </si>
  <si>
    <t>Papa</t>
  </si>
  <si>
    <t>Transferencia</t>
  </si>
  <si>
    <t>documento 8930103</t>
  </si>
  <si>
    <t>Juan Aranibar</t>
  </si>
  <si>
    <t>Fact 32094884</t>
  </si>
  <si>
    <t>Imposiciones</t>
  </si>
  <si>
    <t>Pago Imposiciones</t>
  </si>
  <si>
    <t>documento 8930101</t>
  </si>
  <si>
    <t>documento 8930102</t>
  </si>
  <si>
    <t xml:space="preserve"> Marisol Ortiz condori N° Pedido 80421</t>
  </si>
  <si>
    <t xml:space="preserve"> Raquel del Carmen Diaz N° Pedido 80526</t>
  </si>
  <si>
    <t xml:space="preserve"> Karina paola navarro espinoza N° Pedido 80292</t>
  </si>
  <si>
    <t>Cisternas</t>
  </si>
  <si>
    <t>Fact 1896356</t>
  </si>
  <si>
    <t>Fact 6330</t>
  </si>
  <si>
    <t>Hector Campos</t>
  </si>
  <si>
    <t>Flete Balancear factura 61648 - 61649</t>
  </si>
  <si>
    <t>N°Doc</t>
  </si>
  <si>
    <t>COMPRA</t>
  </si>
  <si>
    <t>FINIQUITO</t>
  </si>
  <si>
    <t>FLETE</t>
  </si>
  <si>
    <t>fact 32108617</t>
  </si>
  <si>
    <t>Sueldo</t>
  </si>
  <si>
    <t>Miloska Aranibar</t>
  </si>
  <si>
    <t>Depostio Transportes</t>
  </si>
  <si>
    <t>fact 32114524</t>
  </si>
  <si>
    <t>documento 216855</t>
  </si>
  <si>
    <t>documento 8930105</t>
  </si>
  <si>
    <t>documento 216823</t>
  </si>
  <si>
    <t xml:space="preserve"> Mauricio Alberto Galindo Contreras N° Pedido 80639</t>
  </si>
  <si>
    <t xml:space="preserve"> maykol godoy N° Pedido 80559</t>
  </si>
  <si>
    <t>Ana Perez Apata N° Recibo 1962</t>
  </si>
  <si>
    <t>Documento 7386</t>
  </si>
  <si>
    <t>ADT</t>
  </si>
  <si>
    <t>PAGO ADTE</t>
  </si>
  <si>
    <t>12-08-222</t>
  </si>
  <si>
    <t>Nelly Vilma Mamani Mamani N° Recibo 1958</t>
  </si>
  <si>
    <t>Granos</t>
  </si>
  <si>
    <t>Compra Granos</t>
  </si>
  <si>
    <t>Uruguay</t>
  </si>
  <si>
    <t>Compra Alimento Uruguay</t>
  </si>
  <si>
    <t>Compra Agrecho</t>
  </si>
  <si>
    <t>documento 216817</t>
  </si>
  <si>
    <t>documento 216819</t>
  </si>
  <si>
    <t>documento 8930095</t>
  </si>
  <si>
    <t xml:space="preserve">COPA QUENAYA MARICEL VANIA </t>
  </si>
  <si>
    <t>Carla Pardo Oyarzun N° Recibo 1974</t>
  </si>
  <si>
    <t>Tia Dora</t>
  </si>
  <si>
    <t>Devolucion Emprestamo</t>
  </si>
  <si>
    <t xml:space="preserve"> Valeska Reyes N° Pedido 80742</t>
  </si>
  <si>
    <t xml:space="preserve"> Fiorella Muñoz N° Pedido 80744 -  80743</t>
  </si>
  <si>
    <t>Quincena</t>
  </si>
  <si>
    <t xml:space="preserve"> Wladimir Luis Alberto palomino choque N° Pedido 80725</t>
  </si>
  <si>
    <t>Estetica Canina Limari SPA N° Recibo 1975</t>
  </si>
  <si>
    <t>Farmaceutica pharma norte limitada N° Recibo 1973</t>
  </si>
  <si>
    <t xml:space="preserve"> </t>
  </si>
  <si>
    <t>Agua Santa Maria</t>
  </si>
  <si>
    <t>Compra Materiales Villa Frontera</t>
  </si>
  <si>
    <t>Pago Servicios</t>
  </si>
  <si>
    <t>Quantum S.A.</t>
  </si>
  <si>
    <t>Fact 95530 - 95529 - 95528</t>
  </si>
  <si>
    <t>Fact 95037</t>
  </si>
  <si>
    <t>Drag Pharma S.A.</t>
  </si>
  <si>
    <t>Fact 461860 - 461861</t>
  </si>
  <si>
    <t>Nestle S.A.</t>
  </si>
  <si>
    <t>Fact 32135413</t>
  </si>
  <si>
    <t>Fact 8710601-8710600</t>
  </si>
  <si>
    <t>Ripio</t>
  </si>
  <si>
    <t>Pago Ripio</t>
  </si>
  <si>
    <t>Comercializadora Ariaca S.p.a. N° Recibo 1976</t>
  </si>
  <si>
    <t>Nelly Vilma Mamani Mamani N° Recibo 1981</t>
  </si>
  <si>
    <t xml:space="preserve">PAGO EN LINEA T.G.R. </t>
  </si>
  <si>
    <t xml:space="preserve"> Clinica Veterinaria Good Vet N° Pedido 80736</t>
  </si>
  <si>
    <t>Sociedad macaso compania limitada N° Pedido 80825</t>
  </si>
  <si>
    <t>SaboRaid Pet</t>
  </si>
  <si>
    <t>Transportes Campos</t>
  </si>
  <si>
    <t>Fact 13410</t>
  </si>
  <si>
    <t>Flete a la Fact 13410</t>
  </si>
  <si>
    <t>Credito 2</t>
  </si>
  <si>
    <t>Pago Credito Consumo</t>
  </si>
  <si>
    <t>Transporte</t>
  </si>
  <si>
    <t>Drag Pharma 456647</t>
  </si>
  <si>
    <t>Pago Proveedor</t>
  </si>
  <si>
    <t>TRANSFERENCIA BANCO ESTADO</t>
  </si>
  <si>
    <t>Hector Godoy (Cristian)</t>
  </si>
  <si>
    <t>Pago Chofer Papa</t>
  </si>
  <si>
    <t>Sorgo</t>
  </si>
  <si>
    <t>Pago Sorgo</t>
  </si>
  <si>
    <t>Pago Maiz</t>
  </si>
  <si>
    <t>Ernesto Cifuentes</t>
  </si>
  <si>
    <t>Pago Contador 10% Recuperacion del estado</t>
  </si>
  <si>
    <t>documento 216841</t>
  </si>
  <si>
    <t>documento 216849</t>
  </si>
  <si>
    <t xml:space="preserve">Maria Soledad Kappes Apablaza	 N°Recibo 1986	</t>
  </si>
  <si>
    <t>Renaul Pedro Zubieta Loaiza N°Recibo 1987</t>
  </si>
  <si>
    <t>Pago IVA Juan Aranibar</t>
  </si>
  <si>
    <t>Pago IVA Miloska Aranibar</t>
  </si>
  <si>
    <t>Pago IVA</t>
  </si>
  <si>
    <t>Comercializadora Ariaca S.p.a. N° Recibo 1991</t>
  </si>
  <si>
    <t xml:space="preserve"> Mauricio Alberto Galindo Contreras N° Pedido 80892</t>
  </si>
  <si>
    <t>Carla Oxa Cayo N° Recibo 1993</t>
  </si>
  <si>
    <t>Fact  32147682</t>
  </si>
  <si>
    <t>Maestro</t>
  </si>
  <si>
    <t>Pago Factura</t>
  </si>
  <si>
    <t>Drag Pharma</t>
  </si>
  <si>
    <t>Combustible</t>
  </si>
  <si>
    <t>Pago Combustible</t>
  </si>
  <si>
    <t>Deposito Banco Santander</t>
  </si>
  <si>
    <t>Fact 32166330</t>
  </si>
  <si>
    <t xml:space="preserve">TRANSF. INTERNET A OTRO BANCOS 	</t>
  </si>
  <si>
    <t xml:space="preserve">DINAMARCA ARAYA ANDREA ALEJANDRA </t>
  </si>
  <si>
    <t>Carla Pardo Oyarzun N° Recibo 1995</t>
  </si>
  <si>
    <t xml:space="preserve"> FELIPE IGNACIO SOBREVI </t>
  </si>
  <si>
    <t xml:space="preserve"> Sociedad macaso compania limitada	N° Pedido 81002</t>
  </si>
  <si>
    <t xml:space="preserve"> Fabrimetal E.I.Rl. N° Pedido 81013</t>
  </si>
  <si>
    <t xml:space="preserve">MONICA ANDREA ROJAS </t>
  </si>
  <si>
    <t>Jaime Andres Yucra Rojas	 N° Recibo 2005</t>
  </si>
  <si>
    <t>Maria Soledad Kappes Apablaza N° Recibo 2000</t>
  </si>
  <si>
    <t xml:space="preserve"> Raquel del Carmen Diaz N° Pedido 80926 - 80907</t>
  </si>
  <si>
    <t xml:space="preserve"> IBANEZ REFFERS CLAUDIA ALEJANDRA 	</t>
  </si>
  <si>
    <t>Allendes Hnos</t>
  </si>
  <si>
    <t>Fact 2880836</t>
  </si>
  <si>
    <t>Fact 32173625</t>
  </si>
  <si>
    <t>Fact 32173626</t>
  </si>
  <si>
    <t>Andrea Dinarma</t>
  </si>
  <si>
    <t>Pago en tienda CAJA</t>
  </si>
  <si>
    <t>documento 216825</t>
  </si>
  <si>
    <t>documento 216836</t>
  </si>
  <si>
    <t>documento 216828</t>
  </si>
  <si>
    <t>documento 216833</t>
  </si>
  <si>
    <t>documento 216832</t>
  </si>
  <si>
    <t>documento 216829</t>
  </si>
  <si>
    <t>documento 216830</t>
  </si>
  <si>
    <t>Mutual seg.de chi</t>
  </si>
  <si>
    <t xml:space="preserve">	I municipalidad d</t>
  </si>
  <si>
    <t>Documento 216820</t>
  </si>
  <si>
    <t xml:space="preserve">	Deposito documentos</t>
  </si>
  <si>
    <t>Soul Pint</t>
  </si>
  <si>
    <t>Fact 151265 - 150877</t>
  </si>
  <si>
    <t>Carla Oxa</t>
  </si>
  <si>
    <t xml:space="preserve">SOCIEDAD COMERCIAL C Y DSPA </t>
  </si>
  <si>
    <t xml:space="preserve"> ARANIBAR CASTRO MILOSKA YENIFER</t>
  </si>
  <si>
    <t>Edgard Guarachi Yampara N° Recibo 2013</t>
  </si>
  <si>
    <t xml:space="preserve">CONSTRUCTORA PILEN LTDA </t>
  </si>
  <si>
    <t xml:space="preserve"> INMOBILIARIA LAS PARINASSA </t>
  </si>
  <si>
    <t>documento 216861</t>
  </si>
  <si>
    <t xml:space="preserve">Fact 22708 - 22709 </t>
  </si>
  <si>
    <t>Fact 23000-23002</t>
  </si>
  <si>
    <t>Flete Maiz</t>
  </si>
  <si>
    <t>Flete Soya</t>
  </si>
  <si>
    <t>Fact 32197127</t>
  </si>
  <si>
    <t>Fact 32197128</t>
  </si>
  <si>
    <t>Documento 216872</t>
  </si>
  <si>
    <t>Documento 216842</t>
  </si>
  <si>
    <t>Documento 216847</t>
  </si>
  <si>
    <t>Fact 32202438</t>
  </si>
  <si>
    <t>Fact 32202439</t>
  </si>
  <si>
    <t>Documento 216867</t>
  </si>
  <si>
    <t>Documento 216844</t>
  </si>
  <si>
    <t>Documento 216846</t>
  </si>
  <si>
    <t>Documento 216845</t>
  </si>
  <si>
    <t>Documento 216851</t>
  </si>
  <si>
    <t>Documento 	216835</t>
  </si>
  <si>
    <t>Documento 8930093</t>
  </si>
  <si>
    <t>Documento 216840</t>
  </si>
  <si>
    <t>Documento 16822</t>
  </si>
  <si>
    <t>DEPOSITO EN EFECTIVO</t>
  </si>
  <si>
    <t>DEPOSITO EN DEPOSITO</t>
  </si>
  <si>
    <t>Pagos de Sueldos</t>
  </si>
  <si>
    <t>Documento 	216850</t>
  </si>
  <si>
    <t>Saldo Inicial</t>
  </si>
  <si>
    <t>Documento 216838</t>
  </si>
  <si>
    <t>Afrecho + Harinilla</t>
  </si>
  <si>
    <t>Pago Afrecho + Harinilla</t>
  </si>
  <si>
    <t>Fact 32231837</t>
  </si>
  <si>
    <t>Fact 32231838</t>
  </si>
  <si>
    <t>Fact 32238155</t>
  </si>
  <si>
    <t>rut</t>
  </si>
  <si>
    <t>Proa S.A.</t>
  </si>
  <si>
    <t>Beto Olver Vilca Fernandez</t>
  </si>
  <si>
    <t>Empresas Carozzi S.A.</t>
  </si>
  <si>
    <t>Comercial Kimber Sociedad Anonima</t>
  </si>
  <si>
    <t>Aranibar</t>
  </si>
  <si>
    <t>Chacao S.A</t>
  </si>
  <si>
    <t>Adelco Ltda</t>
  </si>
  <si>
    <t>Allendes Hnos Ltda</t>
  </si>
  <si>
    <t>Promerco</t>
  </si>
  <si>
    <t>Nutricion Balanceada S.A.</t>
  </si>
  <si>
    <t>Cisternas Nutricion Animal</t>
  </si>
  <si>
    <t>79888610k</t>
  </si>
  <si>
    <t>Molinera Del Rey LTDA.</t>
  </si>
  <si>
    <t>Molinera Coquimbo LTDA.</t>
  </si>
  <si>
    <t>Marben Pets ltda</t>
  </si>
  <si>
    <t>Sera Chile</t>
  </si>
  <si>
    <t>Dima Ltda</t>
  </si>
  <si>
    <t>5460730k</t>
  </si>
  <si>
    <t>Carlos Humberto Moreno</t>
  </si>
  <si>
    <t>Topk9 S.P.A.</t>
  </si>
  <si>
    <t>Starfood Ltda</t>
  </si>
  <si>
    <t>Sociedad Metalurgica</t>
  </si>
  <si>
    <t>Mini Box Sportage SPA</t>
  </si>
  <si>
    <t>Kabsa S.A.</t>
  </si>
  <si>
    <t>Importadora caprile ltda</t>
  </si>
  <si>
    <t>Velasquez Jaramillo Ltda</t>
  </si>
  <si>
    <t>SouthPoint S.A.</t>
  </si>
  <si>
    <t>Struder S.A.</t>
  </si>
  <si>
    <t>Nestle Chile</t>
  </si>
  <si>
    <t>Prodigital SPA</t>
  </si>
  <si>
    <t>Quality Pro</t>
  </si>
  <si>
    <t>AEG Nutricion Animal</t>
  </si>
  <si>
    <t>77140880k</t>
  </si>
  <si>
    <t>Comercial VYA spa</t>
  </si>
  <si>
    <t>Quiromas Chile S.P.A.</t>
  </si>
  <si>
    <t>Comercial Canda S.P.A.</t>
  </si>
  <si>
    <t>77349539-4</t>
  </si>
  <si>
    <t>Comercializadora semilla dorada SPA</t>
  </si>
  <si>
    <t>76996956k</t>
  </si>
  <si>
    <t>Ecolife S.P.A.</t>
  </si>
  <si>
    <t>VR Food S.P.A.</t>
  </si>
  <si>
    <t>77155218-8</t>
  </si>
  <si>
    <t>Servicios Montaraz S.P.A.</t>
  </si>
  <si>
    <t>Sociedad Importadora Southernking</t>
  </si>
  <si>
    <t>76871191-7</t>
  </si>
  <si>
    <t>Comercializadora animal factor S.P.A.</t>
  </si>
  <si>
    <t>Alimentos 4M S.P.A.</t>
  </si>
  <si>
    <t>Saboraid Pet S.A.</t>
  </si>
  <si>
    <t>Animal Care ACWS</t>
  </si>
  <si>
    <t>Centrobec</t>
  </si>
  <si>
    <t>76753163k</t>
  </si>
  <si>
    <t>Zoodiet S.P.A.</t>
  </si>
  <si>
    <t>Comercial VYA SPA</t>
  </si>
  <si>
    <t>Fact 57168 - 57119</t>
  </si>
  <si>
    <t>Fact 96900 - 97138</t>
  </si>
  <si>
    <t>Starfood</t>
  </si>
  <si>
    <t>Fact 62997 - 62991</t>
  </si>
  <si>
    <t>Credito Consumo</t>
  </si>
  <si>
    <t>Fact 3225257</t>
  </si>
  <si>
    <t>Documento 	216852</t>
  </si>
  <si>
    <t>Documento 	216856</t>
  </si>
  <si>
    <t>Documento 		216854</t>
  </si>
  <si>
    <t>Documento 	8930098</t>
  </si>
  <si>
    <t>Canje mc</t>
  </si>
  <si>
    <t>Fact 32258440</t>
  </si>
  <si>
    <t xml:space="preserve">Documento 	216863	</t>
  </si>
  <si>
    <t>Miloska Aranibar Itau</t>
  </si>
  <si>
    <t>Gastos fijos</t>
  </si>
  <si>
    <t>Pagos</t>
  </si>
  <si>
    <t>Diego Corona</t>
  </si>
  <si>
    <t>Pago Ernesto</t>
  </si>
  <si>
    <t>Mestro</t>
  </si>
  <si>
    <t>Documento 		216866</t>
  </si>
  <si>
    <t>Documento 		216868</t>
  </si>
  <si>
    <t>Fact 32283006</t>
  </si>
  <si>
    <t>Fact 32266237</t>
  </si>
  <si>
    <t>Chofer</t>
  </si>
  <si>
    <t>Banco Santander</t>
  </si>
  <si>
    <t xml:space="preserve">Impuesto al valor agregado	</t>
  </si>
  <si>
    <t xml:space="preserve">Com nom en linea proveedor	</t>
  </si>
  <si>
    <t>Alimentos 4M</t>
  </si>
  <si>
    <t>Roberto Sandoval</t>
  </si>
  <si>
    <t>Comision</t>
  </si>
  <si>
    <t>Petroleo</t>
  </si>
  <si>
    <t>Documento 216873</t>
  </si>
  <si>
    <t>Documento 216869</t>
  </si>
  <si>
    <t>Marco Angel</t>
  </si>
  <si>
    <t>Cobro Cheque</t>
  </si>
  <si>
    <t>Documento 216870</t>
  </si>
  <si>
    <t>Documento 216906</t>
  </si>
  <si>
    <t>Documento 	216907</t>
  </si>
  <si>
    <t>Documento 216884</t>
  </si>
  <si>
    <t>Documento 216900</t>
  </si>
  <si>
    <t>Flete</t>
  </si>
  <si>
    <t>Fact 32326950</t>
  </si>
  <si>
    <t>Truli Nolen</t>
  </si>
  <si>
    <t>Fact 424187</t>
  </si>
  <si>
    <t>Fact 32334976</t>
  </si>
  <si>
    <t>Fact 1600483</t>
  </si>
  <si>
    <t>Fact 1902160</t>
  </si>
  <si>
    <t>Fact 3846</t>
  </si>
  <si>
    <t>Fact 32364127</t>
  </si>
  <si>
    <t>Fact 32364117</t>
  </si>
  <si>
    <t>(en blanco)</t>
  </si>
  <si>
    <t>ESTADO PAGO</t>
  </si>
  <si>
    <t>PAGO POR SEMANA</t>
  </si>
  <si>
    <t>Fact 429261</t>
  </si>
  <si>
    <t>Fact 32370682</t>
  </si>
  <si>
    <t>Comercial Canada SPA</t>
  </si>
  <si>
    <t>OCTUBRE</t>
  </si>
  <si>
    <t>Fact 1600569</t>
  </si>
  <si>
    <t>Fact 32379720</t>
  </si>
  <si>
    <t>Fact 32379719 32380856 32380858</t>
  </si>
  <si>
    <t>Diesel</t>
  </si>
  <si>
    <t>Volvo</t>
  </si>
  <si>
    <t>Nelson</t>
  </si>
  <si>
    <t>Cama Baja</t>
  </si>
  <si>
    <t>Fact 3903</t>
  </si>
  <si>
    <t>Fact 8710600 - 8710601</t>
  </si>
  <si>
    <t>Fact 32451230 - 32451228</t>
  </si>
  <si>
    <t>Fact 32460127</t>
  </si>
  <si>
    <t>Columna1</t>
  </si>
  <si>
    <t>Nelly</t>
  </si>
  <si>
    <t>Cristian</t>
  </si>
  <si>
    <t>Rodrigo</t>
  </si>
  <si>
    <t>9 9671 0573</t>
  </si>
  <si>
    <t>Andres</t>
  </si>
  <si>
    <t>9 5689 0750</t>
  </si>
  <si>
    <t>9 9887 6021</t>
  </si>
  <si>
    <t>Arturo</t>
  </si>
  <si>
    <t>Monica</t>
  </si>
  <si>
    <t>9 3254 2631</t>
  </si>
  <si>
    <t xml:space="preserve">Norberto </t>
  </si>
  <si>
    <t>9 7709 1874</t>
  </si>
  <si>
    <t>Ignacio</t>
  </si>
  <si>
    <t>Vendedor</t>
  </si>
  <si>
    <t>Telefono</t>
  </si>
  <si>
    <t>Jessica</t>
  </si>
  <si>
    <t>Giovana</t>
  </si>
  <si>
    <t>Alberto</t>
  </si>
  <si>
    <t>x</t>
  </si>
  <si>
    <t>Veronica</t>
  </si>
  <si>
    <t>Maria</t>
  </si>
  <si>
    <t>Elizabets</t>
  </si>
  <si>
    <t>Armando</t>
  </si>
  <si>
    <t>Richard</t>
  </si>
  <si>
    <t>Ivan</t>
  </si>
  <si>
    <t>Fernanda</t>
  </si>
  <si>
    <t>Abraham</t>
  </si>
  <si>
    <t>Jhonny</t>
  </si>
  <si>
    <t>juan</t>
  </si>
  <si>
    <t>Lily</t>
  </si>
  <si>
    <t>Cristina</t>
  </si>
  <si>
    <t>Medio</t>
  </si>
  <si>
    <t>Alto</t>
  </si>
  <si>
    <t>Activo</t>
  </si>
  <si>
    <t>Bajo</t>
  </si>
  <si>
    <t>Fact 32551754</t>
  </si>
  <si>
    <t>Fact 2935641</t>
  </si>
  <si>
    <t>Fact 32565089</t>
  </si>
  <si>
    <t>Fact 32573423 - 32573424</t>
  </si>
  <si>
    <t>Fact 32573422</t>
  </si>
  <si>
    <t>Fact 32581827</t>
  </si>
  <si>
    <t>Fact 32581818-32581817</t>
  </si>
  <si>
    <t>Fact 99120 - 99121 (Cambio Fecha 09-11-2022)</t>
  </si>
  <si>
    <t xml:space="preserve"> (Cambio Fecha 26-11-2022)</t>
  </si>
  <si>
    <t xml:space="preserve"> (Cambio Fecha 03-12-2022)</t>
  </si>
  <si>
    <t>Fact 32589717</t>
  </si>
  <si>
    <t>SEMANAL</t>
  </si>
  <si>
    <t>Fact  1600484 (Fecha anterior 07/11)</t>
  </si>
  <si>
    <t>Fact 1600482 (Fecha anterior 07/11)</t>
  </si>
  <si>
    <t>Proa s.a.</t>
  </si>
  <si>
    <t>Nota Venta 37113</t>
  </si>
  <si>
    <t>Comercial Vya Spa</t>
  </si>
  <si>
    <t>Fact 59120 - 59111</t>
  </si>
  <si>
    <t>South Point</t>
  </si>
  <si>
    <t>Fact 153787 - 153780</t>
  </si>
  <si>
    <t>Fact 152783</t>
  </si>
  <si>
    <t>Fact 32618272</t>
  </si>
  <si>
    <t>Fact 568942 - 568941</t>
  </si>
  <si>
    <t>Mundo Animal SPA</t>
  </si>
  <si>
    <t>Suma de totalPedido</t>
  </si>
  <si>
    <t>Etiquetas de fila</t>
  </si>
  <si>
    <t>Id Pedido</t>
  </si>
  <si>
    <t>Fact 32642083</t>
  </si>
  <si>
    <t>Fact 1655446-1655448-1655445</t>
  </si>
  <si>
    <t>(Varios elementos)</t>
  </si>
  <si>
    <t>Fact 32665238</t>
  </si>
  <si>
    <t>Fact 32672793</t>
  </si>
  <si>
    <t>Fact 2936420</t>
  </si>
  <si>
    <t>SIN COBRAR</t>
  </si>
  <si>
    <t>Carozzi S.A.</t>
  </si>
  <si>
    <t xml:space="preserve">Fact 19784927 - 1978428 </t>
  </si>
  <si>
    <t>Fact 32722480</t>
  </si>
  <si>
    <t>59959-59960-60320</t>
  </si>
  <si>
    <t>fact 32735328</t>
  </si>
  <si>
    <t>fact 1655607</t>
  </si>
  <si>
    <t>Fact 32757941</t>
  </si>
  <si>
    <t>Fact 23716 (Total $ 25.207.604) Pago 1 (TRANSFERIR)</t>
  </si>
  <si>
    <t>Fact 23716 (Total $ 25.207.604) Pago 2  (TRANSFERIR)</t>
  </si>
  <si>
    <t>Fact 32772167</t>
  </si>
  <si>
    <t>Fact 32772169 - 32772168</t>
  </si>
  <si>
    <t>Fact 32809093</t>
  </si>
  <si>
    <t>Fact 32801209</t>
  </si>
  <si>
    <t>Fact 32822499 - 32822498</t>
  </si>
  <si>
    <t>Fact 479760-479690</t>
  </si>
  <si>
    <t>Carga llegada 01-12-2022</t>
  </si>
  <si>
    <t>Fact 439672</t>
  </si>
  <si>
    <t>Fact 1655708-1655709</t>
  </si>
  <si>
    <t>Fact 104646-104643-104642-104645-104644-104641</t>
  </si>
  <si>
    <t>Fact 32844970</t>
  </si>
  <si>
    <t>Kleiver</t>
  </si>
  <si>
    <t>Fact 3979 - 4021</t>
  </si>
  <si>
    <t>Fact 1908039</t>
  </si>
  <si>
    <t>Fact 8751508</t>
  </si>
  <si>
    <t>Fact 32900356-32900352</t>
  </si>
  <si>
    <t>Fact 1655897</t>
  </si>
  <si>
    <t>Fact 32917937</t>
  </si>
  <si>
    <t>Fact 1227251</t>
  </si>
  <si>
    <t>Fact 4054</t>
  </si>
  <si>
    <t>Fact 13964</t>
  </si>
  <si>
    <t>Fact 24490-24492-24491</t>
  </si>
  <si>
    <t>Fact 32955618</t>
  </si>
  <si>
    <t>Fact 443131</t>
  </si>
  <si>
    <t>Fact 19912504</t>
  </si>
  <si>
    <t xml:space="preserve">Fact 33052397 </t>
  </si>
  <si>
    <t>Nutricion Balanceada</t>
  </si>
  <si>
    <t>Fact 29001</t>
  </si>
  <si>
    <t>Vilas Motor</t>
  </si>
  <si>
    <t>Fact 45697</t>
  </si>
  <si>
    <t>Fact 2995697</t>
  </si>
  <si>
    <t>Fact 45733</t>
  </si>
  <si>
    <t>Fact 1656053</t>
  </si>
  <si>
    <t>Fact 33076476 - 33077221</t>
  </si>
  <si>
    <t>Fact 480954</t>
  </si>
  <si>
    <t>Fact 33105712</t>
  </si>
  <si>
    <t>Fact 106818-106816-106815-104973-106814-106817-106819-106820</t>
  </si>
  <si>
    <t xml:space="preserve">Fact 106818-106816-106815-104973-106814-106817-106819-106820 </t>
  </si>
  <si>
    <t>Fact 485122</t>
  </si>
  <si>
    <t>Fact 33105628</t>
  </si>
  <si>
    <t>Zacarias</t>
  </si>
  <si>
    <t>Fact 33130103</t>
  </si>
  <si>
    <t>Fact 33130104</t>
  </si>
  <si>
    <t>Produccion</t>
  </si>
  <si>
    <t>Compra de maiz semanal para produccion</t>
  </si>
  <si>
    <t>Fact 3003800</t>
  </si>
  <si>
    <t>Fact 1656221</t>
  </si>
  <si>
    <t>Fact Cisterna Flete</t>
  </si>
  <si>
    <t>TOTAL PROGRAMADO</t>
  </si>
  <si>
    <t>Pago Credito Casa</t>
  </si>
  <si>
    <t>Fact 33180342</t>
  </si>
  <si>
    <t>Fact 33180341</t>
  </si>
  <si>
    <t>Fact 8759144</t>
  </si>
  <si>
    <t>Fact 644868</t>
  </si>
  <si>
    <t>Fact 1911624</t>
  </si>
  <si>
    <t>Fact 33144080</t>
  </si>
  <si>
    <t>Fact 1656417</t>
  </si>
  <si>
    <t>Fact 33226767</t>
  </si>
  <si>
    <t>Fact 33226809</t>
  </si>
  <si>
    <t>Fact 447855</t>
  </si>
  <si>
    <t>Liquidacion</t>
  </si>
  <si>
    <t>Jhonn Rojas</t>
  </si>
  <si>
    <t>Liquidacion ENERO 2023</t>
  </si>
  <si>
    <t xml:space="preserve">Finiquito Jhon Rojas </t>
  </si>
  <si>
    <t>Pago Credito</t>
  </si>
  <si>
    <t>Pago Quincena</t>
  </si>
  <si>
    <t>Pago Quincena trabajadores</t>
  </si>
  <si>
    <t>Pago Sueldos trabajadores</t>
  </si>
  <si>
    <t>Finiquito Jhon Rojas Negocio</t>
  </si>
  <si>
    <t>Fact 67141</t>
  </si>
  <si>
    <t>Fact 4108</t>
  </si>
  <si>
    <t>Fact 33238469-33238446-33238445</t>
  </si>
  <si>
    <t>Fact 33238473</t>
  </si>
  <si>
    <t>Fact 77191</t>
  </si>
  <si>
    <t>Flete 2 pallet</t>
  </si>
  <si>
    <t>Pago trabajadores</t>
  </si>
  <si>
    <t>Compra de Afrecho</t>
  </si>
  <si>
    <t>COMPRA MAIZ</t>
  </si>
  <si>
    <t>COMPRA AFRECHO</t>
  </si>
  <si>
    <t>Soprodi</t>
  </si>
  <si>
    <t>Comercial CGF</t>
  </si>
  <si>
    <t>Pago Aranibar</t>
  </si>
  <si>
    <t>fact 33287962</t>
  </si>
  <si>
    <t>fact 33287801</t>
  </si>
  <si>
    <t>Fact 1687995 - 1687994</t>
  </si>
  <si>
    <t>Fact 62734</t>
  </si>
  <si>
    <t>Pago imposiciones trabajadores</t>
  </si>
  <si>
    <t>Pago Iva</t>
  </si>
  <si>
    <t>Pago IVA empresa</t>
  </si>
  <si>
    <t>Fact 33302036</t>
  </si>
  <si>
    <t>Fact 3036290</t>
  </si>
  <si>
    <t xml:space="preserve">Fact 1682503 - 1682502 - 1682504 (Faltaron 3 sacos Master Cat Pollo, hacer nota credito proxima compra) devolver 24 pallet </t>
  </si>
  <si>
    <t xml:space="preserve">Fact 33325223 </t>
  </si>
  <si>
    <t>Fact 33325194</t>
  </si>
  <si>
    <t>Salfa</t>
  </si>
  <si>
    <t>Neumaticos</t>
  </si>
  <si>
    <t>Campos Flete 28,000Kg</t>
  </si>
  <si>
    <t>Fact 154211 (transferido)</t>
  </si>
  <si>
    <t>Fact 3036375</t>
  </si>
  <si>
    <t>Fact 8784710</t>
  </si>
  <si>
    <t>Fact 68005</t>
  </si>
  <si>
    <t>Fact 1914696</t>
  </si>
  <si>
    <t>Fact 24490-24492-24491 ( SE REALIZA TRANSFERENCIA. Motivo cheque mal ingresado FECHA)</t>
  </si>
  <si>
    <t>Fact 33370528</t>
  </si>
  <si>
    <t>Fact 33364626-33370542</t>
  </si>
  <si>
    <t>Fact 452057</t>
  </si>
  <si>
    <t>Fact 20066861 - 20066860</t>
  </si>
  <si>
    <t>Fact 107022</t>
  </si>
  <si>
    <t>Chemie S.A.</t>
  </si>
  <si>
    <t>Fact 50142</t>
  </si>
  <si>
    <t>Fact 33376644 (08-04-2023 se cambia fecha)</t>
  </si>
  <si>
    <t>Fact 33399140 - 33390007 ( 31-03-2023 se cambia fecha)</t>
  </si>
  <si>
    <t>Flete de fit formula</t>
  </si>
  <si>
    <t>Factura pendiente</t>
  </si>
  <si>
    <t>Fact 30499</t>
  </si>
  <si>
    <t>Fact 33433597</t>
  </si>
  <si>
    <t>Nestle Nota Credito</t>
  </si>
  <si>
    <t>Fact 33448625</t>
  </si>
  <si>
    <t>Fact 33448774</t>
  </si>
  <si>
    <t>Fact 33475438</t>
  </si>
  <si>
    <t>Fact 33456460</t>
  </si>
  <si>
    <t>Fact 33456436</t>
  </si>
  <si>
    <t>Fact 33456435</t>
  </si>
  <si>
    <t>Fact 33468481</t>
  </si>
  <si>
    <t>Maria Eugenia Mollo Machaca</t>
  </si>
  <si>
    <t>Fact 3050140</t>
  </si>
  <si>
    <t>Fact 33490012</t>
  </si>
  <si>
    <t>Fact 33475424</t>
  </si>
  <si>
    <t>Fact 110570-110522-110521-110520-110519-110518</t>
  </si>
  <si>
    <t>Fact 4180</t>
  </si>
  <si>
    <t>Fact 1916863</t>
  </si>
  <si>
    <t>Prodigital-Cisternas-Quatum-Marben</t>
  </si>
  <si>
    <t>Fact 33555437</t>
  </si>
  <si>
    <t>Fact 1688386</t>
  </si>
  <si>
    <t>Fact 14208</t>
  </si>
  <si>
    <t xml:space="preserve">Fact 111521 - 111522 </t>
  </si>
  <si>
    <t>Fact 111523 - 111524</t>
  </si>
  <si>
    <t>Flete stay happy</t>
  </si>
  <si>
    <t>Fact 33574759</t>
  </si>
  <si>
    <t>Fact 33574755-33574762</t>
  </si>
  <si>
    <t>Fact 33574755</t>
  </si>
  <si>
    <t>Fact 33574762</t>
  </si>
  <si>
    <t>Fact 25367 - 25368</t>
  </si>
  <si>
    <t>Fact 456642</t>
  </si>
  <si>
    <t>Fact 33606482</t>
  </si>
  <si>
    <t>Fact 491812 - 491796 - 491795 ( Fecha anterior 20-05-2023)</t>
  </si>
  <si>
    <t>Fact 493456 ( Fecha anterior 20-05-2023)</t>
  </si>
  <si>
    <t>Fact 3065202</t>
  </si>
  <si>
    <t>Fact 1688541</t>
  </si>
  <si>
    <t>Fact 3065447</t>
  </si>
  <si>
    <t>Fact 33620924</t>
  </si>
  <si>
    <t>Fact 33642896</t>
  </si>
  <si>
    <t>Fact 3077054 - 3077062</t>
  </si>
  <si>
    <t>80 pallet</t>
  </si>
  <si>
    <t>28,000 kg</t>
  </si>
  <si>
    <t>Fact 1688585</t>
  </si>
  <si>
    <t>Juan Natalio Perez Alvarez</t>
  </si>
  <si>
    <t>Fact 33649832</t>
  </si>
  <si>
    <t>Balance</t>
  </si>
  <si>
    <t>IPC 14%</t>
  </si>
  <si>
    <t>JUAN</t>
  </si>
  <si>
    <t>MILOSKA</t>
  </si>
  <si>
    <t>TRANSPORTE</t>
  </si>
  <si>
    <t>Calcular de acuerdo a eso</t>
  </si>
  <si>
    <t>BALANCE 2021</t>
  </si>
  <si>
    <t>LISTO</t>
  </si>
  <si>
    <t>BALANCE 2022</t>
  </si>
  <si>
    <t>Fact 3230833</t>
  </si>
  <si>
    <t>Fact 33657481</t>
  </si>
  <si>
    <t>Pago honorarios y Balance</t>
  </si>
  <si>
    <t>Fact 33691154</t>
  </si>
  <si>
    <t>Fact 33683920</t>
  </si>
  <si>
    <t>Fact 33677547</t>
  </si>
  <si>
    <t>Fact 8793864-8793866-8793865</t>
  </si>
  <si>
    <t>Fact 8793282-8793283-8793281</t>
  </si>
  <si>
    <t>Fact 33390003 - 33399145 (08-04-2023 se cambia fecha) (CANCELADO D y L ADMINISTRADORA DE RIESGOS SPA $ 6.600.107)</t>
  </si>
  <si>
    <t>Pago Contribuciones</t>
  </si>
  <si>
    <t>Fact 33732686</t>
  </si>
  <si>
    <t>Fact 33732689</t>
  </si>
  <si>
    <t>27,000kg + Retiro</t>
  </si>
  <si>
    <t>Listo</t>
  </si>
  <si>
    <t>Andrea</t>
  </si>
  <si>
    <t>Carlos</t>
  </si>
  <si>
    <t>Fact 497685 - 497988</t>
  </si>
  <si>
    <t>Fact 3082219</t>
  </si>
  <si>
    <t>Fact 1919227</t>
  </si>
  <si>
    <t>Fact 4261</t>
  </si>
  <si>
    <t>Fac 70475</t>
  </si>
  <si>
    <t>Fact 20183701</t>
  </si>
  <si>
    <t>Fact 33764920 - 33764983</t>
  </si>
  <si>
    <t>Flete 13,000 kg + 300,000</t>
  </si>
  <si>
    <t xml:space="preserve">Pallet 108 </t>
  </si>
  <si>
    <t>Fact 462127</t>
  </si>
  <si>
    <t>Fact 81518 - 81520</t>
  </si>
  <si>
    <t>Fact 33769132</t>
  </si>
  <si>
    <t>Fact 4275</t>
  </si>
  <si>
    <t>Fact 32022</t>
  </si>
  <si>
    <t>Fact 65711</t>
  </si>
  <si>
    <t>fact 112503-112504-112505-113901</t>
  </si>
  <si>
    <t>Fact 66594 -66593($ 1,374,420 PAGADO POR ADELANTADO)</t>
  </si>
  <si>
    <t>Fact 33795265</t>
  </si>
  <si>
    <t>Fact 33795200</t>
  </si>
  <si>
    <t>Fact 33804622</t>
  </si>
  <si>
    <t>Pago finiquito Diego</t>
  </si>
  <si>
    <t>Fact 33819086-33819087-33819088</t>
  </si>
  <si>
    <t>Fact 33819059</t>
  </si>
  <si>
    <t>Pago Credito (60079368)</t>
  </si>
  <si>
    <t>Pago Credito (60241173)</t>
  </si>
  <si>
    <t>Fact 33836016</t>
  </si>
  <si>
    <t>Fact 87419 Nexgar compras</t>
  </si>
  <si>
    <t>PRESTAMO CAJA</t>
  </si>
  <si>
    <t>PELLET ALFAFA</t>
  </si>
  <si>
    <t>pago pellet alfalfa</t>
  </si>
  <si>
    <t>Fact 500655-495659-500654 (495659 vencida y Pagada ). Se anula para generar otro documento con la misma fecha y diferencia en el total</t>
  </si>
  <si>
    <t>Fact 3384086</t>
  </si>
  <si>
    <t>Fact 3114176</t>
  </si>
  <si>
    <t>Fact 3114094</t>
  </si>
  <si>
    <t>Fact 580655-580654</t>
  </si>
  <si>
    <t>Fact 33847357</t>
  </si>
  <si>
    <t>Fact 33853120</t>
  </si>
  <si>
    <t>Fact 33864212</t>
  </si>
  <si>
    <t>Adolfo finiquito</t>
  </si>
  <si>
    <t>13,000kg + 10 pallet</t>
  </si>
  <si>
    <t>28,000kg stay happy</t>
  </si>
  <si>
    <t>Fact 66218</t>
  </si>
  <si>
    <t>Fact 66412</t>
  </si>
  <si>
    <t>Fact 20219732</t>
  </si>
  <si>
    <t>Fact 33880587 - 33880588</t>
  </si>
  <si>
    <t>Fact 1922004</t>
  </si>
  <si>
    <t>Flete 13,000kg</t>
  </si>
  <si>
    <t>Fact 8804723</t>
  </si>
  <si>
    <t>Fact 115952-115953-115966-115661-115684</t>
  </si>
  <si>
    <t>Fact 115298-115510-115406-115297-115086-115087</t>
  </si>
  <si>
    <t>Fact 33886956</t>
  </si>
  <si>
    <t>Fact 33901801-33901800</t>
  </si>
  <si>
    <t>Fact 33897462</t>
  </si>
  <si>
    <t>Fact 1688631 ( Se realiza transferencia )</t>
  </si>
  <si>
    <t>Fact 467678</t>
  </si>
  <si>
    <t>Fact 33912941</t>
  </si>
  <si>
    <t>Fact 20259259</t>
  </si>
  <si>
    <t>Fact 33922763</t>
  </si>
  <si>
    <t>Fact 33922726</t>
  </si>
  <si>
    <t>Fact 25988</t>
  </si>
  <si>
    <t>Fact 68763</t>
  </si>
  <si>
    <t>Fact 580208</t>
  </si>
  <si>
    <t>Fact 503052-502552</t>
  </si>
  <si>
    <t>Maiz Paraguay</t>
  </si>
  <si>
    <t>Compra Sur</t>
  </si>
  <si>
    <t>Fact 3129193</t>
  </si>
  <si>
    <t>Dolares (Total 19,910 dolares ) pago 1 de 2</t>
  </si>
  <si>
    <t>Dolares (Total 19,910 dolares ) pago 2 de 2</t>
  </si>
  <si>
    <t>Maiz + Trigo + Avena Pelada (Total $ 12,084,300) 1 de 2</t>
  </si>
  <si>
    <t>Maiz + Trigo + Avena Pelada (Total $ 12,084,300) 2 de 2</t>
  </si>
  <si>
    <t>Fact 1923385</t>
  </si>
  <si>
    <t>Fact 33935190</t>
  </si>
  <si>
    <t>Fact 33935192</t>
  </si>
  <si>
    <t>Stay Happy</t>
  </si>
  <si>
    <t>Fact 34064444</t>
  </si>
  <si>
    <t>Fact 34064370</t>
  </si>
  <si>
    <t>Fact 34076285</t>
  </si>
  <si>
    <t>Fact 1723569</t>
  </si>
  <si>
    <t>Fact 1723571</t>
  </si>
  <si>
    <t>Fact 34080960</t>
  </si>
  <si>
    <t>Fact 34080947</t>
  </si>
  <si>
    <t>Fact 1723570</t>
  </si>
  <si>
    <t>Pago IVA Mayo 2023</t>
  </si>
  <si>
    <t>Pago Contribuciones Las libanesas y Barros Arana</t>
  </si>
  <si>
    <t>Fact 3142159</t>
  </si>
  <si>
    <t>Fact 3142164</t>
  </si>
  <si>
    <t>Fact 33149</t>
  </si>
  <si>
    <t>Fact 73113</t>
  </si>
  <si>
    <t>Fact 72894</t>
  </si>
  <si>
    <t>Fact 34128978</t>
  </si>
  <si>
    <t>Fact 34138980-34138967</t>
  </si>
  <si>
    <t>Fact 472182</t>
  </si>
  <si>
    <t>Fact 34151985</t>
  </si>
  <si>
    <t>5 pallet</t>
  </si>
  <si>
    <t>Fact 34172403-34172405</t>
  </si>
  <si>
    <t>Pago IVA Abril 2023 ( Se pago por TGR)</t>
  </si>
  <si>
    <t>Fact 34177623</t>
  </si>
  <si>
    <t>Fact 34177631</t>
  </si>
  <si>
    <t>Fact 34183539</t>
  </si>
  <si>
    <t>Fact 31533224</t>
  </si>
  <si>
    <t>Fact 20384068</t>
  </si>
  <si>
    <t>Fact 3164630</t>
  </si>
  <si>
    <t>Fact 34204722</t>
  </si>
  <si>
    <t>Devolucion a CAJA por la compra de AFRECHO y HARENILLA</t>
  </si>
  <si>
    <t>Flete Paraguay</t>
  </si>
  <si>
    <t>Flete Paraguay 2 Camiones</t>
  </si>
  <si>
    <t>Prestamo de $ 5.000.000(Devolver a caja) a Don Ruben (por 18 meses) Descuento mensual sueldo $ 350,000</t>
  </si>
  <si>
    <t>PRESTAMO RUBEN</t>
  </si>
  <si>
    <t>Fact 119676-119677-119682</t>
  </si>
  <si>
    <t>Fact 117268-117561</t>
  </si>
  <si>
    <t>Fact 117560</t>
  </si>
  <si>
    <t>Fact 118766</t>
  </si>
  <si>
    <t>Fact 34204721-34204720</t>
  </si>
  <si>
    <t>Fact 34240756</t>
  </si>
  <si>
    <t>Fact 34240752</t>
  </si>
  <si>
    <t>PRESTADO CAJA</t>
  </si>
  <si>
    <t>Prestamos para carozzi  1</t>
  </si>
  <si>
    <t>Prestamos para carozzi 2</t>
  </si>
  <si>
    <t>Fact 34252912</t>
  </si>
  <si>
    <t>Fact 20415626-20415627</t>
  </si>
  <si>
    <t xml:space="preserve">Nicolas </t>
  </si>
  <si>
    <t>ParKrote Group S.A.</t>
  </si>
  <si>
    <t>Fact 34109</t>
  </si>
  <si>
    <t>Fact 8810754-8827732</t>
  </si>
  <si>
    <t>Fact 34271724</t>
  </si>
  <si>
    <t>13000 kg</t>
  </si>
  <si>
    <t>Fact 34277270</t>
  </si>
  <si>
    <t>Fact 34283367</t>
  </si>
  <si>
    <t>Fact 34305094</t>
  </si>
  <si>
    <t>Fact 120575 - 120574</t>
  </si>
  <si>
    <t>Fact 85909</t>
  </si>
  <si>
    <t>fact 1926697</t>
  </si>
  <si>
    <t>fact 3189732</t>
  </si>
  <si>
    <t>fact 1928192 2 de 2</t>
  </si>
  <si>
    <t>fact 1928192 2 de 1</t>
  </si>
  <si>
    <t>Fact 479335</t>
  </si>
  <si>
    <t>Fact 1724590-1724592</t>
  </si>
  <si>
    <t>Fact 34354735</t>
  </si>
  <si>
    <t>Fact 34360689</t>
  </si>
  <si>
    <t>Fact 34365554</t>
  </si>
  <si>
    <t>Fact 34370325-34370320</t>
  </si>
  <si>
    <t>Fact 3197096</t>
  </si>
  <si>
    <t>Fact 34377378</t>
  </si>
  <si>
    <t xml:space="preserve">Fact 1724685 </t>
  </si>
  <si>
    <t>Flete 12500kg</t>
  </si>
  <si>
    <t>Fact 20417736  pago 1</t>
  </si>
  <si>
    <t>Fact 20417736  pago 2</t>
  </si>
  <si>
    <t>Fact 69860</t>
  </si>
  <si>
    <t>Fact 69859</t>
  </si>
  <si>
    <t>Fact 8810753</t>
  </si>
  <si>
    <t>Fact 34406222</t>
  </si>
  <si>
    <t>Devolucion a CAJA por la compra de CAROZZI</t>
  </si>
  <si>
    <t>Flate 13,000kg</t>
  </si>
  <si>
    <t>Fact 34416082</t>
  </si>
  <si>
    <t>Fact 1755863</t>
  </si>
  <si>
    <t>Fact 121645-121644-121373-121370</t>
  </si>
  <si>
    <t>Fact 122376-122476-122375</t>
  </si>
  <si>
    <t>Fact 121780-121930</t>
  </si>
  <si>
    <t>Fact 517536</t>
  </si>
  <si>
    <t>Fact 69878</t>
  </si>
  <si>
    <t>Fact 34433165</t>
  </si>
  <si>
    <t>Fact 20418392</t>
  </si>
  <si>
    <t>Pago IVA empresa ( Se paga solo PPM por MILOSKA y JUAN)</t>
  </si>
  <si>
    <t>Fact 34442214</t>
  </si>
  <si>
    <t>Fact 34449299</t>
  </si>
  <si>
    <t>1/2 camion + 4 pallet</t>
  </si>
  <si>
    <t>Fact 1755980</t>
  </si>
  <si>
    <t>Fact 34456808</t>
  </si>
  <si>
    <t>Fact 122809</t>
  </si>
  <si>
    <t>Fact 34551856-34551854</t>
  </si>
  <si>
    <t>Fact 34463734-34463729</t>
  </si>
  <si>
    <t>Fact 484263</t>
  </si>
  <si>
    <t>Fact 34564352</t>
  </si>
  <si>
    <t>Fact 2668</t>
  </si>
  <si>
    <t>Fact 35244</t>
  </si>
  <si>
    <t>PAGAR IMPUESTO</t>
  </si>
  <si>
    <t>Fact 34578454-34578452</t>
  </si>
  <si>
    <t>Fact 34578997</t>
  </si>
  <si>
    <t>Fact 34585762</t>
  </si>
  <si>
    <t>Fact 1930964 ( Devolver caja Chica )</t>
  </si>
  <si>
    <t>Jessica Fabiola Rojas Morales</t>
  </si>
  <si>
    <t>Flete camion completo</t>
  </si>
  <si>
    <t>Flete 11 pallet</t>
  </si>
  <si>
    <t>Allendes 3226138</t>
  </si>
  <si>
    <t>Fact 1756219-1756212</t>
  </si>
  <si>
    <t>Fact 34611544</t>
  </si>
  <si>
    <t>Finiquito Nicolas</t>
  </si>
  <si>
    <t>Fact 34619748</t>
  </si>
  <si>
    <t>Fact 20511706</t>
  </si>
  <si>
    <t>Catalina</t>
  </si>
  <si>
    <t>Parkrose Group S.A.</t>
  </si>
  <si>
    <t>Numero</t>
  </si>
  <si>
    <t>Pellfood</t>
  </si>
  <si>
    <t>Comercial Canada S.P.A.</t>
  </si>
  <si>
    <t>CHEMIE S.A.</t>
  </si>
  <si>
    <t>Cooprinsem</t>
  </si>
  <si>
    <t>Nestle Chile S.A.</t>
  </si>
  <si>
    <t>Extruder S.A.</t>
  </si>
  <si>
    <t>Fact 20534642</t>
  </si>
  <si>
    <t>Fact 20534640</t>
  </si>
  <si>
    <t>Fact 20534641</t>
  </si>
  <si>
    <t>Fact 34648976</t>
  </si>
  <si>
    <t>Fact 34656782</t>
  </si>
  <si>
    <t>Fact 34663199</t>
  </si>
  <si>
    <t>Fact 125394-125292</t>
  </si>
  <si>
    <t>Fact 124799-124798-124800</t>
  </si>
  <si>
    <t>Fact 525745-525732</t>
  </si>
  <si>
    <t>Fact 1756434</t>
  </si>
  <si>
    <t>Fact 34693299</t>
  </si>
  <si>
    <t>Fact 34693305-34693302</t>
  </si>
  <si>
    <t>Pago IVA empresa(JUAN ARANIBAR CASTRO)</t>
  </si>
  <si>
    <t>Fact 20512502-20512503</t>
  </si>
  <si>
    <t>Fact 4430</t>
  </si>
  <si>
    <t>Fact 488764</t>
  </si>
  <si>
    <t>Fact 8843803</t>
  </si>
  <si>
    <t>Fact 1932428</t>
  </si>
  <si>
    <t>Fact 34734902</t>
  </si>
  <si>
    <t>Fact 34734954</t>
  </si>
  <si>
    <t>1/2 camion</t>
  </si>
  <si>
    <t>Fact 3249294</t>
  </si>
  <si>
    <t xml:space="preserve">1/2 camion + 6 pallet </t>
  </si>
  <si>
    <t>Fact 75357</t>
  </si>
  <si>
    <t>Fact 51424-51425</t>
  </si>
  <si>
    <t>Comercial Kobor sa</t>
  </si>
  <si>
    <t>Fact 2736</t>
  </si>
  <si>
    <t>Fact 2762</t>
  </si>
  <si>
    <t>Melissa Flores Baluarte IRL</t>
  </si>
  <si>
    <t>Fact 34785524</t>
  </si>
  <si>
    <t>Fact 34778642-34778646</t>
  </si>
  <si>
    <t>Fact 74248</t>
  </si>
  <si>
    <t>Fact 74249</t>
  </si>
  <si>
    <t>Fact 75878</t>
  </si>
  <si>
    <t>Fact 4030</t>
  </si>
  <si>
    <t>Emilio</t>
  </si>
  <si>
    <t>Gustavo</t>
  </si>
  <si>
    <t>Fact 34806087</t>
  </si>
  <si>
    <t>Fact 34827536</t>
  </si>
  <si>
    <t>28,000kg</t>
  </si>
  <si>
    <t>Fact 3261636</t>
  </si>
  <si>
    <t>Fact 90792</t>
  </si>
  <si>
    <t>Fact 1756728-1756727</t>
  </si>
  <si>
    <t>Fact 124253-124254</t>
  </si>
  <si>
    <t>Fact 528990-529286-527570-527443</t>
  </si>
  <si>
    <t>Fact 525605-525753</t>
  </si>
  <si>
    <t>Fact 34843797</t>
  </si>
  <si>
    <t>Fact 20514880</t>
  </si>
  <si>
    <t>Fact 5675565</t>
  </si>
  <si>
    <t>Fact 124364</t>
  </si>
  <si>
    <t>Fact 20514888</t>
  </si>
  <si>
    <t>1/2 Medio Camion + 4 pallet</t>
  </si>
  <si>
    <t>Fact 34865880</t>
  </si>
  <si>
    <t>Fact 1935768  1</t>
  </si>
  <si>
    <t>Fact 1935768  2</t>
  </si>
  <si>
    <t>Fact 36714</t>
  </si>
  <si>
    <t>Fact 127144-127147-127148</t>
  </si>
  <si>
    <t>Fact 126997-126715-126718</t>
  </si>
  <si>
    <t>13 Pallet</t>
  </si>
  <si>
    <t>Fact 1756912</t>
  </si>
  <si>
    <t>Fact 1756595-1756594</t>
  </si>
  <si>
    <t>Fact 494011</t>
  </si>
  <si>
    <t>Fact 34909941</t>
  </si>
  <si>
    <t>Fact 128100-128098</t>
  </si>
  <si>
    <t>Fact 531700-531626</t>
  </si>
  <si>
    <t>Fact 34935137-34935139</t>
  </si>
  <si>
    <t>7 pallet</t>
  </si>
  <si>
    <t>Fact 34943975</t>
  </si>
  <si>
    <t>Fact 4546</t>
  </si>
  <si>
    <t>Fact 76416</t>
  </si>
  <si>
    <t>Documentos</t>
  </si>
  <si>
    <t>Sociedad Hermanos</t>
  </si>
  <si>
    <t>Allca Spa</t>
  </si>
  <si>
    <t>Fact 27797</t>
  </si>
  <si>
    <t>Fact 177</t>
  </si>
  <si>
    <t>Fact 27798</t>
  </si>
  <si>
    <t>Fact 128669</t>
  </si>
  <si>
    <t>Fact 20655767</t>
  </si>
  <si>
    <t>(Todas)</t>
  </si>
  <si>
    <t>Fact 35052717-35052722</t>
  </si>
  <si>
    <t>Fact 52750</t>
  </si>
  <si>
    <t>Fact 2826</t>
  </si>
  <si>
    <t>JUAN CARLOS ARANIBAR CASTRO</t>
  </si>
  <si>
    <t>2 Pallet</t>
  </si>
  <si>
    <t>Fact 20657070</t>
  </si>
  <si>
    <t>Fact 35096756-35096757</t>
  </si>
  <si>
    <t>Fact 35100659</t>
  </si>
  <si>
    <t>Marcela Cipitria</t>
  </si>
  <si>
    <t>Flete + Contenedor</t>
  </si>
  <si>
    <t>Milosk Aranibar Castro</t>
  </si>
  <si>
    <t>Fact 498122</t>
  </si>
  <si>
    <t>Fact 3297631</t>
  </si>
  <si>
    <t>Fact 35123034</t>
  </si>
  <si>
    <t>Fact 35131363</t>
  </si>
  <si>
    <t>Fact 8851882</t>
  </si>
  <si>
    <t>Fact 35143615</t>
  </si>
  <si>
    <t>Fact 77593</t>
  </si>
  <si>
    <t>Fact 20658286</t>
  </si>
  <si>
    <t>Fact 2123</t>
  </si>
  <si>
    <t>Fact 1939467 Pago 1</t>
  </si>
  <si>
    <t>Fact 1939467 Pago 2</t>
  </si>
  <si>
    <t>Fact 1757289</t>
  </si>
  <si>
    <t>Fact 35167880</t>
  </si>
  <si>
    <t>Distribuidora Entre Perro y Gatos</t>
  </si>
  <si>
    <t>Fact 45</t>
  </si>
  <si>
    <t>Fact 237</t>
  </si>
  <si>
    <t>Fact 28335</t>
  </si>
  <si>
    <t>Fact 2146</t>
  </si>
  <si>
    <t>Fact 35212239</t>
  </si>
  <si>
    <t>Fact 35212240</t>
  </si>
  <si>
    <t>Fact 1757233</t>
  </si>
  <si>
    <t>Fact 1757290</t>
  </si>
  <si>
    <t>Fact 1757234</t>
  </si>
  <si>
    <t>Compra insumos</t>
  </si>
  <si>
    <t>Fact 20741601</t>
  </si>
  <si>
    <t>Fact 2154</t>
  </si>
  <si>
    <t>Fact 35255490</t>
  </si>
  <si>
    <t>Fact 2180</t>
  </si>
  <si>
    <t>Fact 1790240</t>
  </si>
  <si>
    <t>Fact 35269786</t>
  </si>
  <si>
    <t>Fact 77598</t>
  </si>
  <si>
    <t>Fact 79320</t>
  </si>
  <si>
    <t>Fact 79293</t>
  </si>
  <si>
    <t>Fact 4613</t>
  </si>
  <si>
    <t>Fact 2187</t>
  </si>
  <si>
    <t>Fact 8882179</t>
  </si>
  <si>
    <t>Fact 8885536</t>
  </si>
  <si>
    <t>Liquidacion Jhontahan</t>
  </si>
  <si>
    <t>Finiquito Jhonathan</t>
  </si>
  <si>
    <t>Fact 2194</t>
  </si>
  <si>
    <t>Fact 1790394</t>
  </si>
  <si>
    <t>Fact 1790237-1790238</t>
  </si>
  <si>
    <t>Caprile</t>
  </si>
  <si>
    <t>Fact 589784</t>
  </si>
  <si>
    <t>Fact 2074</t>
  </si>
  <si>
    <t>Fact 1744</t>
  </si>
  <si>
    <t>Fact 503211</t>
  </si>
  <si>
    <t>Pago finiquito Marcos ( Nunca lo cobro )</t>
  </si>
  <si>
    <t>PAGAR</t>
  </si>
  <si>
    <t>EMPRESAS</t>
  </si>
  <si>
    <t>COMERCIALIZADORA MARIA SOLEDAD KAPPES APABLAZA E.I.R.L.</t>
  </si>
  <si>
    <t>Fact 2199</t>
  </si>
  <si>
    <t>Fact 35358269</t>
  </si>
  <si>
    <t>Fact 132252</t>
  </si>
  <si>
    <t>Fact 132064</t>
  </si>
  <si>
    <t>Fact 131924</t>
  </si>
  <si>
    <t>Fact 2902</t>
  </si>
  <si>
    <t>Fact 35385551</t>
  </si>
  <si>
    <t>Fact 1790627</t>
  </si>
  <si>
    <t>Fact 96251</t>
  </si>
  <si>
    <t>Fact 2211</t>
  </si>
  <si>
    <t>Fact 38714</t>
  </si>
  <si>
    <t>fact 35557836</t>
  </si>
  <si>
    <t>Fact 1790733</t>
  </si>
  <si>
    <t>Fact 2216</t>
  </si>
  <si>
    <t>Fact 2218</t>
  </si>
  <si>
    <t xml:space="preserve">Fact 20744666 - 20744665 pago1 </t>
  </si>
  <si>
    <t>Fact 20744666 - 20744665 pago2</t>
  </si>
  <si>
    <t>Fact 508274</t>
  </si>
  <si>
    <t>Fact 132382-132381</t>
  </si>
  <si>
    <t>Fact 132482-132381</t>
  </si>
  <si>
    <t>Fact 132778-132772</t>
  </si>
  <si>
    <t>Fact 547238</t>
  </si>
  <si>
    <t>Fact 20745110</t>
  </si>
  <si>
    <t>Fact Diferencia 20744665</t>
  </si>
  <si>
    <t>Comercial Animal Factor</t>
  </si>
  <si>
    <t>1942821 - parte 1</t>
  </si>
  <si>
    <t>1942821 - parte 2</t>
  </si>
  <si>
    <t>1791008-1791016</t>
  </si>
  <si>
    <t xml:space="preserve">Repuesto </t>
  </si>
  <si>
    <t>79544-79593</t>
  </si>
  <si>
    <t xml:space="preserve">Fact 20843934 ( Se realiza transferencia por mal estendido ) </t>
  </si>
  <si>
    <t>200 pallet devolucion</t>
  </si>
  <si>
    <t>20791181 part 1</t>
  </si>
  <si>
    <t>20791181 part 2</t>
  </si>
  <si>
    <t>Trasnferencia</t>
  </si>
  <si>
    <t>Finiquito Andrea</t>
  </si>
  <si>
    <t>1791016-1791008</t>
  </si>
  <si>
    <t>20931919 parte 1</t>
  </si>
  <si>
    <t>20931919 parte 2</t>
  </si>
  <si>
    <t>Arena 28,000kg</t>
  </si>
  <si>
    <t>135670-135671-135672</t>
  </si>
  <si>
    <t>552249-552420-552374-552384</t>
  </si>
  <si>
    <t>133562-133563</t>
  </si>
  <si>
    <t>Nelly Sandra Mollo Caballero</t>
  </si>
  <si>
    <t>35878332-35878333</t>
  </si>
  <si>
    <t>35880019-35878331</t>
  </si>
  <si>
    <t>Distrivet Ltda</t>
  </si>
  <si>
    <t>8898309-8898310</t>
  </si>
  <si>
    <t>33835-34174</t>
  </si>
  <si>
    <t>Angely Pamela Nunez Flores</t>
  </si>
  <si>
    <t>Luzmila Isabel Percca Quispe</t>
  </si>
  <si>
    <t>Pago 1 20795917-20795916</t>
  </si>
  <si>
    <t>Pago 2 20795917-20795917</t>
  </si>
  <si>
    <t>Pago 3 20795917-20795918</t>
  </si>
  <si>
    <t>20793971 ( Se realiza transferencia . Motivo firma mal aplicada )</t>
  </si>
  <si>
    <t>Fact 557879-557765</t>
  </si>
  <si>
    <t>Fact 137712-117581-137116</t>
  </si>
  <si>
    <t>Fact 136514-136575</t>
  </si>
  <si>
    <t>Fact 35953044</t>
  </si>
  <si>
    <t>Fact 35942610</t>
  </si>
  <si>
    <t>Transporte Rene 554</t>
  </si>
  <si>
    <t>Fact 21009912-21009913</t>
  </si>
  <si>
    <t>8899875-8899874</t>
  </si>
  <si>
    <t>8904579-8908555</t>
  </si>
  <si>
    <t>Ruth Cecilia Fuentes Cabeza</t>
  </si>
  <si>
    <t>Vendedor Norte</t>
  </si>
  <si>
    <t>Lily Clara Zubieta Loaiza</t>
  </si>
  <si>
    <t>Michiru perts spa</t>
  </si>
  <si>
    <t>Flete trigo y avena</t>
  </si>
  <si>
    <t>21037500-21037504</t>
  </si>
  <si>
    <t>21037503-21037502-21037501</t>
  </si>
  <si>
    <t>4661 - PAGADO CON TRANSFERENCIA</t>
  </si>
  <si>
    <t>Conchuela</t>
  </si>
  <si>
    <t>57144-57145</t>
  </si>
  <si>
    <t>83857-83952</t>
  </si>
  <si>
    <t>1952123 pago 1</t>
  </si>
  <si>
    <t>1952123 pago 2</t>
  </si>
  <si>
    <t>1952123 pago 3</t>
  </si>
  <si>
    <t>Tranferencia Andrea Dinamarca</t>
  </si>
  <si>
    <t>138704-138705-138698-139487-139685</t>
  </si>
  <si>
    <t>Transportes Bravo</t>
  </si>
  <si>
    <t>1849201-1849200</t>
  </si>
  <si>
    <t>Marisol Ortiz condori</t>
  </si>
  <si>
    <t>19-04-2024 - 25-04-2024</t>
  </si>
  <si>
    <t>13-09-2024 - 19-09-2024</t>
  </si>
  <si>
    <t>2328-2327</t>
  </si>
  <si>
    <t>21039656-21039655</t>
  </si>
  <si>
    <t>36214638-36214640-36214636</t>
  </si>
  <si>
    <t>21138454-21138455</t>
  </si>
  <si>
    <t>Alexander Eduardo</t>
  </si>
  <si>
    <t>Flete Cisterna</t>
  </si>
  <si>
    <t>140639-140638</t>
  </si>
  <si>
    <t>567612-565502-565532</t>
  </si>
  <si>
    <t>36274166-36274165</t>
  </si>
  <si>
    <t>8933628-8933617</t>
  </si>
  <si>
    <t>45193  (No se documenta se realizara transferencia )</t>
  </si>
  <si>
    <t>105327 (No se documenta se realizara transferencia )</t>
  </si>
  <si>
    <t>Credito F.Vencimiento ( 05/05/2027)</t>
  </si>
  <si>
    <t>Credito F.Vencimiento ( 10/06/2031)</t>
  </si>
  <si>
    <t>Pago Credito (60249030)</t>
  </si>
  <si>
    <t>MILOSKA ARANIBAR CASTRO</t>
  </si>
  <si>
    <t>Pago Credito (60156571)</t>
  </si>
  <si>
    <t>Credito F.Vencimiento ( 21/11/2025)</t>
  </si>
  <si>
    <t>Credito F.Vencimiento ( 20/05/2026)</t>
  </si>
  <si>
    <t>17-01-2025 - 23-01-2025</t>
  </si>
  <si>
    <t>14-02-2025 - 20-02-2025</t>
  </si>
  <si>
    <t>28-02-2025 - 06-03-2025</t>
  </si>
  <si>
    <t>07-03-2025 - 13-03-2025</t>
  </si>
  <si>
    <t>14-03-2025 - 20-03-2025</t>
  </si>
  <si>
    <t>21-03-2025 - 27-03-2025</t>
  </si>
  <si>
    <t>04-04-2025 - 10-04-2025</t>
  </si>
  <si>
    <t>11-04-2025 - 17-04-2025</t>
  </si>
  <si>
    <t>18-04-2025 - 24-04-2025</t>
  </si>
  <si>
    <t>02-05-2025 - 08-05-2025</t>
  </si>
  <si>
    <t>09-05-2025 - 15-05-2025</t>
  </si>
  <si>
    <t>16-05-2025 - 22-05-2025</t>
  </si>
  <si>
    <t>30-05-2025 - 05-06-2025</t>
  </si>
  <si>
    <t>06-06-2025 - 12-06-2025</t>
  </si>
  <si>
    <t>20-06-2025 - 26-06-2025</t>
  </si>
  <si>
    <t>04-07-2025 - 10-07-2025</t>
  </si>
  <si>
    <t>11-07-2025 - 17-07-2025</t>
  </si>
  <si>
    <t>18-07-2025 - 24-07-2025</t>
  </si>
  <si>
    <t>01-08-2025 - 07-08-2025</t>
  </si>
  <si>
    <t>08-08-2025 - 14-08-2025</t>
  </si>
  <si>
    <t>15-08-2025 - 21-08-2025</t>
  </si>
  <si>
    <t>05-09-2025 - 11-09-2025</t>
  </si>
  <si>
    <t>12-09-2025 - 18-09-2025</t>
  </si>
  <si>
    <t>19-09-2025 - 25-09-2025</t>
  </si>
  <si>
    <t>03-10-2025 - 09-10-2025</t>
  </si>
  <si>
    <t>10-10-2025 - 16-10-2025</t>
  </si>
  <si>
    <t>17-10-2025 - 23-10-2025</t>
  </si>
  <si>
    <t>31-10-2025 - 06-11-2025</t>
  </si>
  <si>
    <t>07-11-2025 - 13-11-2025</t>
  </si>
  <si>
    <t>14-11-2025 - 20-11-2025</t>
  </si>
  <si>
    <t>21-11-2025 - 27-11-2025</t>
  </si>
  <si>
    <t>05-12-2025 - 11-12-2025</t>
  </si>
  <si>
    <t>12-12-2025 - 18-12-2025</t>
  </si>
  <si>
    <t>COTIZACION</t>
  </si>
  <si>
    <t>JUAN , SOCIEDAD Y MILOSKA</t>
  </si>
  <si>
    <t>Pago Cotizaciones Empresas (JUAN, SOCIEDAD y MILOSKA )</t>
  </si>
  <si>
    <t>JUAN y SOCIEDAD</t>
  </si>
  <si>
    <t>Pago IVA ( JUAN Y SOCIEDAD )</t>
  </si>
  <si>
    <t>8 Pallet</t>
  </si>
  <si>
    <t>599860-600135</t>
  </si>
  <si>
    <t>21141131-21141133</t>
  </si>
  <si>
    <t>Comercializadora Animal Factor</t>
  </si>
  <si>
    <t>36335714-36335713</t>
  </si>
  <si>
    <t>Comercializadora Kabor</t>
  </si>
  <si>
    <t>Sociedad comercial C y D SPA</t>
  </si>
  <si>
    <t>563-655</t>
  </si>
  <si>
    <t>141970-141969</t>
  </si>
  <si>
    <t>142766-142767</t>
  </si>
  <si>
    <t>36274165-36274166</t>
  </si>
  <si>
    <t>Guillermo</t>
  </si>
  <si>
    <t>8949062-8949061</t>
  </si>
  <si>
    <t>87371-87370</t>
  </si>
  <si>
    <t>87437-87372</t>
  </si>
  <si>
    <t>Particular</t>
  </si>
  <si>
    <t>21260342-21260341</t>
  </si>
  <si>
    <t>Christian Javier Oviedo Rivera</t>
  </si>
  <si>
    <t>Elizabeth Yolanda Quispe Platero</t>
  </si>
  <si>
    <t>36704889-36704789</t>
  </si>
  <si>
    <t>Pago Credito (60436650)</t>
  </si>
  <si>
    <t>Credito F.Vencimiento ( 25/09/2028) (pago multa SII)</t>
  </si>
  <si>
    <t>25-04-2025 - 01-05-2025</t>
  </si>
  <si>
    <t>23-05-2025 - 29-05-2025</t>
  </si>
  <si>
    <t>25-07-2025 - 31-07-2025</t>
  </si>
  <si>
    <t>22-08-2025 - 28-08-2025</t>
  </si>
  <si>
    <t>24-10-2025 - 30-10-2025</t>
  </si>
  <si>
    <t>19-12-2025 - 25-12-2025</t>
  </si>
  <si>
    <t>23-01-2026 - 29-01-2026</t>
  </si>
  <si>
    <t>20-02-2026 - 26-02-2026</t>
  </si>
  <si>
    <t>20-03-2026 - 26-03-2026</t>
  </si>
  <si>
    <t>24-04-2026 - 26-04-2026</t>
  </si>
  <si>
    <t>Hoy</t>
  </si>
  <si>
    <t>Rita Patricia Penaranda Tapia</t>
  </si>
  <si>
    <t>35507-35683</t>
  </si>
  <si>
    <t>Comercial y Transporte Bravo</t>
  </si>
  <si>
    <t>144127-144147-144925-144924</t>
  </si>
  <si>
    <t>Bertha Altamirano</t>
  </si>
  <si>
    <t>rosalia calle vadillo</t>
  </si>
  <si>
    <t>Comercial Fragus Spa</t>
  </si>
  <si>
    <t>Comercializadora Alimentos y Accesorios</t>
  </si>
  <si>
    <t>581195-581404-581366</t>
  </si>
  <si>
    <t>583102-583868-583568</t>
  </si>
  <si>
    <t>146495-145964</t>
  </si>
  <si>
    <t>36852062-36852063</t>
  </si>
  <si>
    <t>28-03-2025 - 03-04-2025</t>
  </si>
  <si>
    <t>13-06-2025 - 19-06-2025</t>
  </si>
  <si>
    <t>21382859-21382860</t>
  </si>
  <si>
    <t>21382271-21382270-21382269</t>
  </si>
  <si>
    <t>21263554-21263555</t>
  </si>
  <si>
    <t>Jorge Quispe</t>
  </si>
  <si>
    <t>Wilfredo Zavala</t>
  </si>
  <si>
    <t>ASOCAPEC (TIENDA ARANIBAR)</t>
  </si>
  <si>
    <t>Johanna del carmen vargas aduviri</t>
  </si>
  <si>
    <t>SANTA MARIA (TIENDA ARANIBAR)</t>
  </si>
  <si>
    <t>TUCAPEL (TIENDA ARANIBAR)</t>
  </si>
  <si>
    <t xml:space="preserve">Comercial alimentos y accesorios </t>
  </si>
  <si>
    <t>Kobor S.A.</t>
  </si>
  <si>
    <t>Transferir 18 millones</t>
  </si>
  <si>
    <t>Cynthia Pizarro Flores</t>
  </si>
  <si>
    <t>21377344-21377345</t>
  </si>
  <si>
    <t>Destrivet ltda</t>
  </si>
  <si>
    <t>Fact 37003</t>
  </si>
  <si>
    <t>Fact 21525185</t>
  </si>
  <si>
    <t>Fact 556919</t>
  </si>
  <si>
    <t>Fact 610163-608861-608827</t>
  </si>
  <si>
    <t>1916712-1916711</t>
  </si>
  <si>
    <t>51078-51079</t>
  </si>
  <si>
    <t>fact 92946-92947</t>
  </si>
  <si>
    <t>Fact 8991295</t>
  </si>
  <si>
    <t>8991296-8993788-8993789-8993790</t>
  </si>
  <si>
    <t>Maite Finlez 2</t>
  </si>
  <si>
    <t>Fact 21525952</t>
  </si>
  <si>
    <t>Nelly Vilma Mamani Mamani</t>
  </si>
  <si>
    <t>Fact 7075</t>
  </si>
  <si>
    <t>&lt;31-12-2021</t>
  </si>
  <si>
    <t>Bionic</t>
  </si>
  <si>
    <t>Fact 190</t>
  </si>
  <si>
    <t>Fact 61971</t>
  </si>
  <si>
    <t>Sandra Patricia Gomez Salinas</t>
  </si>
  <si>
    <t>Fact 37413650</t>
  </si>
  <si>
    <t>Se anula, se realizaron 2 transferencia , se documento la diferencia para marzo.</t>
  </si>
  <si>
    <t>Edgard Guarachi Yampara</t>
  </si>
  <si>
    <t>96522 ( se realizo transferencia )</t>
  </si>
  <si>
    <t>Fact 2605</t>
  </si>
  <si>
    <t>David Reynaldo Gomez Tapia</t>
  </si>
  <si>
    <t>Fact 37436330</t>
  </si>
  <si>
    <t>Alejandra Paratore</t>
  </si>
  <si>
    <t>Karen Andrea Cerda</t>
  </si>
  <si>
    <t>Soledad Briceño</t>
  </si>
  <si>
    <t>Ruben Anselmo Zavala Romero</t>
  </si>
  <si>
    <t>Fact 603569</t>
  </si>
  <si>
    <t>Fact 603751-603734-603711</t>
  </si>
  <si>
    <t>fact 93680</t>
  </si>
  <si>
    <t>Fact 62607</t>
  </si>
  <si>
    <t>DOLARES</t>
  </si>
  <si>
    <t>CREDITO DOLARES</t>
  </si>
  <si>
    <t>Fact 231</t>
  </si>
  <si>
    <t>Jueves</t>
  </si>
  <si>
    <t>Abel Gilberto Branez Huanca</t>
  </si>
  <si>
    <t>Apas Y Perez Limitada</t>
  </si>
  <si>
    <t>Hilda Irene mercado chuquimia</t>
  </si>
  <si>
    <t>Jorge Luis Machaca Yupanqui</t>
  </si>
  <si>
    <t>Maria Elena vadillo ramirez</t>
  </si>
  <si>
    <t>Renaul Pedro Zubieta Loaiza</t>
  </si>
  <si>
    <t>Ximena Fernandez Caceres</t>
  </si>
  <si>
    <t>Lunes</t>
  </si>
  <si>
    <t>Viernes</t>
  </si>
  <si>
    <t>Rahue Spa</t>
  </si>
  <si>
    <t>Fact 1255</t>
  </si>
  <si>
    <t>Fact 33027</t>
  </si>
  <si>
    <t>Fact 6437</t>
  </si>
  <si>
    <t>Fact 561459</t>
  </si>
  <si>
    <t>Fact 37545680</t>
  </si>
  <si>
    <t>Ferreteria y Merceria tucapel ltda</t>
  </si>
  <si>
    <t>Columna2</t>
  </si>
  <si>
    <t>Ricardo Humberto Figueroa Noguera</t>
  </si>
  <si>
    <t>Vilma Aguilar Vilca</t>
  </si>
  <si>
    <t>Fact 37555492</t>
  </si>
  <si>
    <t>Fact 2629-2625</t>
  </si>
  <si>
    <t>Alejandro Manuel Quiroga Branez</t>
  </si>
  <si>
    <t>En Despacho</t>
  </si>
  <si>
    <t>Comercializadora y servicios de mascotas guau town two spa</t>
  </si>
  <si>
    <t>Monica de la Concepcion Lagos Munoz</t>
  </si>
  <si>
    <t>Martes</t>
  </si>
  <si>
    <t>Florencia solis</t>
  </si>
  <si>
    <t>Hilda hidalgo arias</t>
  </si>
  <si>
    <t>Jaime Andres Yucra Rojas</t>
  </si>
  <si>
    <t>Lidia Rosa Blas Gutierrez</t>
  </si>
  <si>
    <t>Fact 93860</t>
  </si>
  <si>
    <t>Fact 21489749</t>
  </si>
  <si>
    <t>Fact 37584057</t>
  </si>
  <si>
    <t>Arroyo Castillon Haydee Alina</t>
  </si>
  <si>
    <t>Edgard Quenta Mamani</t>
  </si>
  <si>
    <t>Edwin nolberto morales nina</t>
  </si>
  <si>
    <t>Genaro Gregorio Tupa</t>
  </si>
  <si>
    <t>Isabel Mery Esquivel Condori</t>
  </si>
  <si>
    <t>Marcos Tola Alvarado</t>
  </si>
  <si>
    <t>fact 9000835 - 9000836</t>
  </si>
  <si>
    <t>Otro</t>
  </si>
  <si>
    <t>Javier Rural</t>
  </si>
  <si>
    <t>Ricardo Patricio Delannoy Arriagada</t>
  </si>
  <si>
    <t>Compra (A) fact 37526</t>
  </si>
  <si>
    <t>Patricio Antonio Oyanedel Mamani</t>
  </si>
  <si>
    <t>Peluqueria</t>
  </si>
  <si>
    <t>Fact 37602012 (documento se realizo para cobranza el 07-04-2025)</t>
  </si>
  <si>
    <t>Maribel Janet chura flores</t>
  </si>
  <si>
    <t>Elias</t>
  </si>
  <si>
    <t>Maria Concesa Torres Vasquez</t>
  </si>
  <si>
    <t>Columna3</t>
  </si>
  <si>
    <t>Fact 21528322</t>
  </si>
  <si>
    <t>Katty</t>
  </si>
  <si>
    <t>Carmen Gloria Rivera Jimenez</t>
  </si>
  <si>
    <t>Cristian Andres Gregorio Coriza</t>
  </si>
  <si>
    <t>Hilda del Carmen Pinones Rios</t>
  </si>
  <si>
    <t>Kattino de las Mercedes contreras humire</t>
  </si>
  <si>
    <t>Marcela de las Mercedes Tolosa Nunez</t>
  </si>
  <si>
    <t>Adela Estrada Apaza</t>
  </si>
  <si>
    <t>Cathalina Amesquita 2</t>
  </si>
  <si>
    <t>Lissette Carol Soliz Lopez</t>
  </si>
  <si>
    <t>Yasmani Flores Sucasaca</t>
  </si>
  <si>
    <t>Carolina flores diaz</t>
  </si>
  <si>
    <t>Fernando Orlando Chacama Cabezas</t>
  </si>
  <si>
    <t>juana hermelinda vilca ramos</t>
  </si>
  <si>
    <t>Maria Jimena Fernandez Yucra</t>
  </si>
  <si>
    <t>katty</t>
  </si>
  <si>
    <t>fact 7241</t>
  </si>
  <si>
    <t>Comercial Factor Spa</t>
  </si>
  <si>
    <t>fact 5321</t>
  </si>
  <si>
    <t>Fact 2647</t>
  </si>
  <si>
    <t>fact 607438</t>
  </si>
  <si>
    <t>Fact 37639833 - Se cobra 18-04-2025</t>
  </si>
  <si>
    <t>Abel flores carrasco</t>
  </si>
  <si>
    <t>Rendiciones Tiendas</t>
  </si>
  <si>
    <t>Javier Humberto Chavez Penaranda</t>
  </si>
  <si>
    <t>Li Chan Zhou</t>
  </si>
  <si>
    <t>Lissete</t>
  </si>
  <si>
    <t>Lidia Heredia Chulqui</t>
  </si>
  <si>
    <t>Marisol Patricia Montero Ajata</t>
  </si>
  <si>
    <t>Fact 611171 -</t>
  </si>
  <si>
    <t>Cesar Guillermo Humire Maldonado</t>
  </si>
  <si>
    <t>Dante dino Valenzuela perez</t>
  </si>
  <si>
    <t>Emilio Del Carmen Molina Platero</t>
  </si>
  <si>
    <t>Eric Mita Ajno</t>
  </si>
  <si>
    <t>GLADYS AIMA AIMA</t>
  </si>
  <si>
    <t>Hector Elias Vergara Gomez</t>
  </si>
  <si>
    <t>Juan Eliodoro Cruz Callejas</t>
  </si>
  <si>
    <t>Juan Orlando Gonzalez Gonzalez</t>
  </si>
  <si>
    <t>Marcela Cruz Munoz</t>
  </si>
  <si>
    <t>Nora Bravo Acevedo</t>
  </si>
  <si>
    <t>Silverio Leandro Lequepi Benavides</t>
  </si>
  <si>
    <t>Sulma crispin Alvarado</t>
  </si>
  <si>
    <t>Victor alfonso choque</t>
  </si>
  <si>
    <t>Fact 611171-611480 (validar en la pagina)</t>
  </si>
  <si>
    <t>Fact 612694-612630 (validar en la pagina)</t>
  </si>
  <si>
    <t>Fact 120178 pago 1</t>
  </si>
  <si>
    <t>Fact 120178 pago 2</t>
  </si>
  <si>
    <t>test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</si>
</sst>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 &quot;$&quot;* #,##0_ ;_ &quot;$&quot;* \-#,##0_ ;_ &quot;$&quot;* &quot;-&quot;_ ;_ @_ "/>
    <numFmt numFmtId="164" formatCode="dd/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B13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4472C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42" fontId="0" fillId="0" borderId="0" xfId="1" applyFont="1"/>
    <xf numFmtId="42" fontId="2" fillId="0" borderId="0" xfId="1" applyFont="1"/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2" fontId="2" fillId="0" borderId="2" xfId="1" applyFont="1" applyBorder="1" applyAlignment="1">
      <alignment horizontal="center"/>
    </xf>
    <xf numFmtId="42" fontId="2" fillId="0" borderId="3" xfId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2" fontId="2" fillId="0" borderId="6" xfId="1" applyFont="1" applyBorder="1" applyAlignment="1">
      <alignment horizontal="center"/>
    </xf>
    <xf numFmtId="42" fontId="2" fillId="0" borderId="5" xfId="1" applyFont="1" applyBorder="1" applyAlignment="1">
      <alignment horizontal="center"/>
    </xf>
    <xf numFmtId="42" fontId="1" fillId="0" borderId="6" xfId="1" applyFont="1" applyBorder="1" applyAlignment="1">
      <alignment horizontal="center"/>
    </xf>
    <xf numFmtId="42" fontId="1" fillId="0" borderId="7" xfId="1" applyFont="1" applyBorder="1" applyAlignment="1">
      <alignment horizontal="center"/>
    </xf>
    <xf numFmtId="42" fontId="2" fillId="0" borderId="8" xfId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2" fontId="2" fillId="0" borderId="0" xfId="1" applyFont="1" applyBorder="1" applyAlignment="1">
      <alignment horizontal="center"/>
    </xf>
    <xf numFmtId="42" fontId="2" fillId="0" borderId="11" xfId="1" applyFont="1" applyBorder="1" applyAlignment="1">
      <alignment horizontal="center"/>
    </xf>
    <xf numFmtId="42" fontId="1" fillId="0" borderId="0" xfId="1" applyFont="1" applyBorder="1" applyAlignment="1">
      <alignment horizontal="center"/>
    </xf>
    <xf numFmtId="42" fontId="1" fillId="0" borderId="12" xfId="1" applyFont="1" applyBorder="1" applyAlignment="1">
      <alignment horizontal="center"/>
    </xf>
    <xf numFmtId="42" fontId="2" fillId="0" borderId="13" xfId="1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2" fontId="2" fillId="0" borderId="16" xfId="1" applyFont="1" applyBorder="1" applyAlignment="1">
      <alignment horizontal="center"/>
    </xf>
    <xf numFmtId="42" fontId="2" fillId="0" borderId="15" xfId="1" applyFont="1" applyBorder="1" applyAlignment="1">
      <alignment horizontal="center"/>
    </xf>
    <xf numFmtId="42" fontId="1" fillId="0" borderId="17" xfId="1" applyFont="1" applyBorder="1" applyAlignment="1">
      <alignment horizontal="center"/>
    </xf>
    <xf numFmtId="42" fontId="2" fillId="0" borderId="18" xfId="1" applyFont="1" applyBorder="1" applyAlignment="1">
      <alignment horizontal="center"/>
    </xf>
    <xf numFmtId="42" fontId="2" fillId="0" borderId="16" xfId="1" applyFont="1" applyBorder="1"/>
    <xf numFmtId="42" fontId="2" fillId="0" borderId="15" xfId="1" applyFont="1" applyBorder="1"/>
    <xf numFmtId="42" fontId="0" fillId="0" borderId="17" xfId="1" applyFont="1" applyBorder="1" applyAlignment="1">
      <alignment horizontal="center"/>
    </xf>
    <xf numFmtId="42" fontId="0" fillId="0" borderId="12" xfId="1" applyFont="1" applyBorder="1" applyAlignment="1">
      <alignment horizontal="center"/>
    </xf>
    <xf numFmtId="42" fontId="2" fillId="0" borderId="18" xfId="1" applyFont="1" applyBorder="1"/>
    <xf numFmtId="164" fontId="0" fillId="0" borderId="19" xfId="0" applyNumberFormat="1" applyBorder="1" applyAlignment="1">
      <alignment horizontal="center"/>
    </xf>
    <xf numFmtId="0" fontId="0" fillId="0" borderId="20" xfId="0" applyBorder="1"/>
    <xf numFmtId="42" fontId="2" fillId="0" borderId="21" xfId="1" applyFont="1" applyBorder="1"/>
    <xf numFmtId="42" fontId="2" fillId="0" borderId="22" xfId="1" applyFont="1" applyBorder="1"/>
    <xf numFmtId="42" fontId="0" fillId="0" borderId="23" xfId="1" applyFont="1" applyBorder="1" applyAlignment="1">
      <alignment horizontal="center"/>
    </xf>
    <xf numFmtId="42" fontId="0" fillId="0" borderId="24" xfId="1" applyFont="1" applyBorder="1" applyAlignment="1">
      <alignment horizontal="center"/>
    </xf>
    <xf numFmtId="42" fontId="2" fillId="0" borderId="25" xfId="1" applyFont="1" applyBorder="1"/>
    <xf numFmtId="164" fontId="0" fillId="2" borderId="1" xfId="0" applyNumberFormat="1" applyFill="1" applyBorder="1"/>
    <xf numFmtId="0" fontId="3" fillId="2" borderId="26" xfId="0" applyFont="1" applyFill="1" applyBorder="1"/>
    <xf numFmtId="42" fontId="0" fillId="2" borderId="2" xfId="1" applyFont="1" applyFill="1" applyBorder="1"/>
    <xf numFmtId="42" fontId="0" fillId="2" borderId="3" xfId="1" applyFont="1" applyFill="1" applyBorder="1"/>
    <xf numFmtId="42" fontId="0" fillId="2" borderId="3" xfId="1" applyFont="1" applyFill="1" applyBorder="1" applyAlignment="1">
      <alignment horizontal="center"/>
    </xf>
    <xf numFmtId="42" fontId="2" fillId="0" borderId="26" xfId="1" applyFont="1" applyBorder="1"/>
    <xf numFmtId="164" fontId="0" fillId="2" borderId="0" xfId="0" applyNumberFormat="1" applyFill="1"/>
    <xf numFmtId="0" fontId="3" fillId="2" borderId="0" xfId="0" applyFont="1" applyFill="1"/>
    <xf numFmtId="42" fontId="0" fillId="2" borderId="0" xfId="1" applyFont="1" applyFill="1" applyBorder="1"/>
    <xf numFmtId="42" fontId="0" fillId="2" borderId="0" xfId="1" applyFont="1" applyFill="1" applyBorder="1" applyAlignment="1">
      <alignment horizontal="center"/>
    </xf>
    <xf numFmtId="42" fontId="2" fillId="0" borderId="0" xfId="1" applyFont="1" applyBorder="1"/>
    <xf numFmtId="42" fontId="0" fillId="0" borderId="0" xfId="1" applyFont="1" applyBorder="1"/>
    <xf numFmtId="0" fontId="2" fillId="0" borderId="26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42" fontId="1" fillId="0" borderId="26" xfId="1" applyFont="1" applyBorder="1" applyAlignment="1">
      <alignment horizontal="center"/>
    </xf>
    <xf numFmtId="42" fontId="1" fillId="0" borderId="27" xfId="1" applyFont="1" applyBorder="1" applyAlignment="1">
      <alignment horizontal="center"/>
    </xf>
    <xf numFmtId="42" fontId="2" fillId="0" borderId="28" xfId="1" applyFont="1" applyBorder="1" applyAlignment="1">
      <alignment horizontal="center"/>
    </xf>
    <xf numFmtId="42" fontId="1" fillId="0" borderId="29" xfId="1" applyFont="1" applyBorder="1" applyAlignment="1">
      <alignment horizontal="center"/>
    </xf>
    <xf numFmtId="42" fontId="1" fillId="0" borderId="30" xfId="1" applyFont="1" applyBorder="1" applyAlignment="1">
      <alignment horizontal="center"/>
    </xf>
    <xf numFmtId="42" fontId="1" fillId="0" borderId="11" xfId="1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42" fontId="1" fillId="3" borderId="29" xfId="1" applyFont="1" applyFill="1" applyBorder="1" applyAlignment="1">
      <alignment horizontal="center"/>
    </xf>
    <xf numFmtId="42" fontId="2" fillId="3" borderId="11" xfId="1" applyFont="1" applyFill="1" applyBorder="1" applyAlignment="1">
      <alignment horizontal="center"/>
    </xf>
    <xf numFmtId="42" fontId="1" fillId="3" borderId="30" xfId="1" applyFont="1" applyFill="1" applyBorder="1" applyAlignment="1">
      <alignment horizontal="center"/>
    </xf>
    <xf numFmtId="42" fontId="2" fillId="3" borderId="13" xfId="1" applyFont="1" applyFill="1" applyBorder="1" applyAlignment="1">
      <alignment horizontal="center"/>
    </xf>
    <xf numFmtId="42" fontId="0" fillId="0" borderId="29" xfId="1" applyFont="1" applyBorder="1"/>
    <xf numFmtId="42" fontId="2" fillId="0" borderId="11" xfId="1" applyFont="1" applyBorder="1"/>
    <xf numFmtId="42" fontId="0" fillId="0" borderId="30" xfId="1" applyFont="1" applyBorder="1" applyAlignment="1">
      <alignment horizontal="center"/>
    </xf>
    <xf numFmtId="42" fontId="2" fillId="0" borderId="13" xfId="1" applyFont="1" applyBorder="1"/>
    <xf numFmtId="42" fontId="2" fillId="0" borderId="31" xfId="1" applyFont="1" applyBorder="1" applyAlignment="1">
      <alignment horizontal="center"/>
    </xf>
    <xf numFmtId="0" fontId="3" fillId="2" borderId="2" xfId="0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2" fontId="2" fillId="4" borderId="15" xfId="1" applyFont="1" applyFill="1" applyBorder="1" applyAlignment="1">
      <alignment horizontal="center"/>
    </xf>
    <xf numFmtId="42" fontId="1" fillId="4" borderId="17" xfId="1" applyFont="1" applyFill="1" applyBorder="1" applyAlignment="1">
      <alignment horizontal="center"/>
    </xf>
    <xf numFmtId="42" fontId="1" fillId="4" borderId="12" xfId="1" applyFont="1" applyFill="1" applyBorder="1" applyAlignment="1">
      <alignment horizontal="center"/>
    </xf>
    <xf numFmtId="42" fontId="2" fillId="4" borderId="11" xfId="1" applyFont="1" applyFill="1" applyBorder="1" applyAlignment="1">
      <alignment horizontal="center"/>
    </xf>
    <xf numFmtId="42" fontId="1" fillId="4" borderId="0" xfId="1" applyFont="1" applyFill="1" applyBorder="1" applyAlignment="1">
      <alignment horizontal="center"/>
    </xf>
    <xf numFmtId="42" fontId="2" fillId="5" borderId="11" xfId="1" applyFont="1" applyFill="1" applyBorder="1" applyAlignment="1">
      <alignment horizontal="center"/>
    </xf>
    <xf numFmtId="42" fontId="1" fillId="5" borderId="0" xfId="1" applyFont="1" applyFill="1" applyBorder="1" applyAlignment="1">
      <alignment horizontal="center"/>
    </xf>
    <xf numFmtId="42" fontId="1" fillId="5" borderId="12" xfId="1" applyFont="1" applyFill="1" applyBorder="1" applyAlignment="1">
      <alignment horizontal="center"/>
    </xf>
    <xf numFmtId="42" fontId="2" fillId="6" borderId="11" xfId="1" applyFont="1" applyFill="1" applyBorder="1" applyAlignment="1">
      <alignment horizontal="center"/>
    </xf>
    <xf numFmtId="42" fontId="1" fillId="6" borderId="0" xfId="1" applyFont="1" applyFill="1" applyBorder="1" applyAlignment="1">
      <alignment horizontal="center"/>
    </xf>
    <xf numFmtId="42" fontId="1" fillId="6" borderId="12" xfId="1" applyFont="1" applyFill="1" applyBorder="1" applyAlignment="1">
      <alignment horizontal="center"/>
    </xf>
    <xf numFmtId="42" fontId="2" fillId="7" borderId="11" xfId="1" applyFont="1" applyFill="1" applyBorder="1" applyAlignment="1">
      <alignment horizontal="center"/>
    </xf>
    <xf numFmtId="42" fontId="1" fillId="7" borderId="0" xfId="1" applyFont="1" applyFill="1" applyBorder="1" applyAlignment="1">
      <alignment horizontal="center"/>
    </xf>
    <xf numFmtId="42" fontId="1" fillId="7" borderId="12" xfId="1" applyFont="1" applyFill="1" applyBorder="1" applyAlignment="1">
      <alignment horizontal="center"/>
    </xf>
    <xf numFmtId="42" fontId="0" fillId="0" borderId="29" xfId="1" applyFont="1" applyBorder="1" applyAlignment="1">
      <alignment horizontal="center"/>
    </xf>
    <xf numFmtId="42" fontId="0" fillId="0" borderId="0" xfId="1" applyFont="1" applyBorder="1" applyAlignment="1">
      <alignment horizontal="center"/>
    </xf>
    <xf numFmtId="42" fontId="1" fillId="0" borderId="31" xfId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42" fontId="2" fillId="0" borderId="32" xfId="1" applyFont="1" applyBorder="1" applyAlignment="1">
      <alignment horizontal="center"/>
    </xf>
    <xf numFmtId="42" fontId="1" fillId="3" borderId="0" xfId="1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2" fontId="1" fillId="2" borderId="11" xfId="1" applyFont="1" applyFill="1" applyBorder="1" applyAlignment="1">
      <alignment horizontal="center"/>
    </xf>
    <xf numFmtId="42" fontId="2" fillId="2" borderId="11" xfId="1" applyFont="1" applyFill="1" applyBorder="1" applyAlignment="1">
      <alignment horizontal="center"/>
    </xf>
    <xf numFmtId="42" fontId="0" fillId="2" borderId="29" xfId="1" applyFont="1" applyFill="1" applyBorder="1" applyAlignment="1">
      <alignment horizontal="center"/>
    </xf>
    <xf numFmtId="42" fontId="1" fillId="2" borderId="0" xfId="1" applyFont="1" applyFill="1" applyBorder="1" applyAlignment="1">
      <alignment horizontal="center"/>
    </xf>
    <xf numFmtId="42" fontId="0" fillId="3" borderId="29" xfId="1" applyFont="1" applyFill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42" fontId="0" fillId="0" borderId="0" xfId="0" applyNumberFormat="1" applyAlignment="1">
      <alignment horizontal="right"/>
    </xf>
    <xf numFmtId="42" fontId="0" fillId="0" borderId="0" xfId="1" applyFont="1" applyAlignment="1">
      <alignment horizontal="center"/>
    </xf>
    <xf numFmtId="42" fontId="2" fillId="0" borderId="34" xfId="1" applyFont="1" applyBorder="1" applyAlignment="1">
      <alignment horizontal="center"/>
    </xf>
    <xf numFmtId="42" fontId="2" fillId="0" borderId="9" xfId="1" applyFont="1" applyBorder="1" applyAlignment="1">
      <alignment horizontal="center"/>
    </xf>
    <xf numFmtId="42" fontId="2" fillId="5" borderId="9" xfId="1" applyFont="1" applyFill="1" applyBorder="1" applyAlignment="1">
      <alignment horizontal="center"/>
    </xf>
    <xf numFmtId="42" fontId="2" fillId="0" borderId="14" xfId="1" applyFont="1" applyBorder="1" applyAlignment="1">
      <alignment horizontal="center"/>
    </xf>
    <xf numFmtId="42" fontId="2" fillId="0" borderId="14" xfId="1" applyFont="1" applyBorder="1"/>
    <xf numFmtId="42" fontId="2" fillId="0" borderId="19" xfId="1" applyFont="1" applyBorder="1"/>
    <xf numFmtId="42" fontId="1" fillId="0" borderId="1" xfId="1" applyFont="1" applyBorder="1" applyAlignment="1">
      <alignment horizontal="center"/>
    </xf>
    <xf numFmtId="42" fontId="2" fillId="3" borderId="9" xfId="1" applyFont="1" applyFill="1" applyBorder="1" applyAlignment="1">
      <alignment horizontal="center"/>
    </xf>
    <xf numFmtId="42" fontId="2" fillId="0" borderId="9" xfId="1" applyFont="1" applyBorder="1"/>
    <xf numFmtId="42" fontId="2" fillId="2" borderId="9" xfId="1" applyFont="1" applyFill="1" applyBorder="1" applyAlignment="1">
      <alignment horizontal="center"/>
    </xf>
    <xf numFmtId="42" fontId="2" fillId="0" borderId="35" xfId="1" applyFont="1" applyBorder="1" applyAlignment="1">
      <alignment horizontal="center"/>
    </xf>
    <xf numFmtId="42" fontId="1" fillId="0" borderId="2" xfId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/>
    <xf numFmtId="42" fontId="0" fillId="2" borderId="26" xfId="1" applyFont="1" applyFill="1" applyBorder="1"/>
    <xf numFmtId="42" fontId="0" fillId="2" borderId="11" xfId="1" applyFont="1" applyFill="1" applyBorder="1"/>
    <xf numFmtId="42" fontId="0" fillId="0" borderId="11" xfId="1" applyFont="1" applyBorder="1"/>
    <xf numFmtId="42" fontId="2" fillId="0" borderId="26" xfId="1" applyFont="1" applyBorder="1" applyAlignment="1">
      <alignment horizontal="center"/>
    </xf>
    <xf numFmtId="42" fontId="0" fillId="3" borderId="0" xfId="1" applyFont="1" applyFill="1" applyBorder="1" applyAlignment="1">
      <alignment horizontal="center"/>
    </xf>
    <xf numFmtId="42" fontId="0" fillId="0" borderId="29" xfId="1" applyFont="1" applyFill="1" applyBorder="1" applyAlignment="1">
      <alignment horizontal="center"/>
    </xf>
    <xf numFmtId="9" fontId="0" fillId="0" borderId="0" xfId="2" applyFont="1" applyAlignment="1">
      <alignment horizontal="right"/>
    </xf>
    <xf numFmtId="42" fontId="1" fillId="0" borderId="30" xfId="1" applyFont="1" applyFill="1" applyBorder="1" applyAlignment="1">
      <alignment horizontal="center"/>
    </xf>
    <xf numFmtId="42" fontId="1" fillId="0" borderId="36" xfId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right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/>
    </xf>
    <xf numFmtId="42" fontId="6" fillId="0" borderId="0" xfId="1" applyFont="1" applyAlignment="1">
      <alignment horizontal="left"/>
    </xf>
    <xf numFmtId="0" fontId="2" fillId="13" borderId="0" xfId="0" applyFont="1" applyFill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4" borderId="37" xfId="0" applyFont="1" applyFill="1" applyBorder="1" applyAlignment="1">
      <alignment horizontal="center" vertical="center"/>
    </xf>
    <xf numFmtId="0" fontId="6" fillId="15" borderId="12" xfId="0" applyFont="1" applyFill="1" applyBorder="1" applyAlignment="1">
      <alignment horizontal="center" vertical="center"/>
    </xf>
    <xf numFmtId="0" fontId="6" fillId="16" borderId="12" xfId="0" applyFont="1" applyFill="1" applyBorder="1" applyAlignment="1">
      <alignment horizontal="center" vertical="center"/>
    </xf>
    <xf numFmtId="14" fontId="6" fillId="15" borderId="12" xfId="0" applyNumberFormat="1" applyFont="1" applyFill="1" applyBorder="1" applyAlignment="1">
      <alignment horizontal="center" vertical="center"/>
    </xf>
    <xf numFmtId="14" fontId="6" fillId="16" borderId="12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14" fontId="6" fillId="12" borderId="12" xfId="0" applyNumberFormat="1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2" fillId="17" borderId="37" xfId="0" applyFont="1" applyFill="1" applyBorder="1" applyAlignment="1">
      <alignment horizontal="center" vertical="center"/>
    </xf>
    <xf numFmtId="14" fontId="6" fillId="17" borderId="12" xfId="0" applyNumberFormat="1" applyFont="1" applyFill="1" applyBorder="1" applyAlignment="1">
      <alignment horizontal="center" vertical="center"/>
    </xf>
    <xf numFmtId="0" fontId="6" fillId="17" borderId="12" xfId="0" applyFont="1" applyFill="1" applyBorder="1" applyAlignment="1">
      <alignment horizontal="center" vertical="center"/>
    </xf>
    <xf numFmtId="14" fontId="6" fillId="17" borderId="0" xfId="0" applyNumberFormat="1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17" borderId="37" xfId="0" applyFont="1" applyFill="1" applyBorder="1" applyAlignment="1">
      <alignment horizontal="center"/>
    </xf>
    <xf numFmtId="164" fontId="4" fillId="9" borderId="11" xfId="0" applyNumberFormat="1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42" fontId="4" fillId="9" borderId="11" xfId="1" applyFont="1" applyFill="1" applyBorder="1" applyAlignment="1">
      <alignment horizontal="center"/>
    </xf>
    <xf numFmtId="42" fontId="8" fillId="9" borderId="9" xfId="1" applyFont="1" applyFill="1" applyBorder="1" applyAlignment="1">
      <alignment horizontal="center"/>
    </xf>
    <xf numFmtId="42" fontId="8" fillId="9" borderId="11" xfId="1" applyFont="1" applyFill="1" applyBorder="1" applyAlignment="1">
      <alignment horizontal="center"/>
    </xf>
    <xf numFmtId="42" fontId="4" fillId="9" borderId="29" xfId="1" applyFont="1" applyFill="1" applyBorder="1" applyAlignment="1">
      <alignment horizontal="center"/>
    </xf>
    <xf numFmtId="42" fontId="4" fillId="9" borderId="0" xfId="1" applyFont="1" applyFill="1" applyBorder="1" applyAlignment="1">
      <alignment horizontal="center"/>
    </xf>
    <xf numFmtId="42" fontId="6" fillId="17" borderId="0" xfId="1" applyFont="1" applyFill="1" applyAlignment="1">
      <alignment horizontal="left"/>
    </xf>
    <xf numFmtId="0" fontId="0" fillId="0" borderId="0" xfId="0" applyAlignment="1">
      <alignment horizontal="left"/>
    </xf>
    <xf numFmtId="42" fontId="7" fillId="11" borderId="0" xfId="1" applyFont="1" applyFill="1" applyAlignment="1">
      <alignment horizontal="center"/>
    </xf>
    <xf numFmtId="42" fontId="6" fillId="12" borderId="0" xfId="1" applyFont="1" applyFill="1" applyAlignment="1">
      <alignment horizontal="left"/>
    </xf>
    <xf numFmtId="0" fontId="0" fillId="4" borderId="0" xfId="0" applyFill="1" applyAlignment="1">
      <alignment horizontal="right"/>
    </xf>
    <xf numFmtId="42" fontId="0" fillId="4" borderId="0" xfId="1" applyFont="1" applyFill="1" applyAlignment="1">
      <alignment horizontal="center"/>
    </xf>
    <xf numFmtId="14" fontId="9" fillId="3" borderId="12" xfId="0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4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42" fontId="9" fillId="3" borderId="0" xfId="1" applyFont="1" applyFill="1" applyAlignment="1">
      <alignment horizontal="left"/>
    </xf>
    <xf numFmtId="0" fontId="9" fillId="3" borderId="37" xfId="0" applyFon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42" fontId="2" fillId="18" borderId="16" xfId="1" applyFont="1" applyFill="1" applyBorder="1" applyAlignment="1">
      <alignment horizontal="center"/>
    </xf>
    <xf numFmtId="42" fontId="2" fillId="18" borderId="14" xfId="1" applyFont="1" applyFill="1" applyBorder="1" applyAlignment="1">
      <alignment horizontal="center"/>
    </xf>
    <xf numFmtId="42" fontId="2" fillId="18" borderId="15" xfId="1" applyFont="1" applyFill="1" applyBorder="1" applyAlignment="1">
      <alignment horizontal="center"/>
    </xf>
    <xf numFmtId="42" fontId="1" fillId="18" borderId="17" xfId="1" applyFont="1" applyFill="1" applyBorder="1" applyAlignment="1">
      <alignment horizontal="center"/>
    </xf>
    <xf numFmtId="42" fontId="1" fillId="18" borderId="12" xfId="1" applyFont="1" applyFill="1" applyBorder="1" applyAlignment="1">
      <alignment horizontal="center"/>
    </xf>
    <xf numFmtId="42" fontId="2" fillId="18" borderId="18" xfId="1" applyFont="1" applyFill="1" applyBorder="1" applyAlignment="1">
      <alignment horizontal="center"/>
    </xf>
    <xf numFmtId="0" fontId="6" fillId="15" borderId="40" xfId="0" applyFont="1" applyFill="1" applyBorder="1" applyAlignment="1">
      <alignment horizontal="center" vertical="center"/>
    </xf>
    <xf numFmtId="42" fontId="2" fillId="19" borderId="11" xfId="1" applyFont="1" applyFill="1" applyBorder="1" applyAlignment="1">
      <alignment horizontal="center"/>
    </xf>
    <xf numFmtId="42" fontId="8" fillId="19" borderId="11" xfId="1" applyFont="1" applyFill="1" applyBorder="1" applyAlignment="1">
      <alignment horizontal="center"/>
    </xf>
    <xf numFmtId="164" fontId="0" fillId="19" borderId="11" xfId="0" applyNumberFormat="1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42" fontId="1" fillId="19" borderId="11" xfId="1" applyFont="1" applyFill="1" applyBorder="1" applyAlignment="1">
      <alignment horizontal="center"/>
    </xf>
    <xf numFmtId="42" fontId="2" fillId="19" borderId="9" xfId="1" applyFont="1" applyFill="1" applyBorder="1" applyAlignment="1">
      <alignment horizontal="center"/>
    </xf>
    <xf numFmtId="42" fontId="0" fillId="19" borderId="29" xfId="1" applyFont="1" applyFill="1" applyBorder="1" applyAlignment="1">
      <alignment horizontal="center"/>
    </xf>
    <xf numFmtId="42" fontId="0" fillId="19" borderId="0" xfId="1" applyFon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42" fontId="2" fillId="4" borderId="16" xfId="1" applyFont="1" applyFill="1" applyBorder="1" applyAlignment="1">
      <alignment horizontal="center"/>
    </xf>
    <xf numFmtId="42" fontId="2" fillId="4" borderId="14" xfId="1" applyFont="1" applyFill="1" applyBorder="1" applyAlignment="1">
      <alignment horizontal="center"/>
    </xf>
    <xf numFmtId="42" fontId="2" fillId="4" borderId="18" xfId="1" applyFont="1" applyFill="1" applyBorder="1" applyAlignment="1">
      <alignment horizontal="center"/>
    </xf>
    <xf numFmtId="0" fontId="12" fillId="21" borderId="0" xfId="0" applyFont="1" applyFill="1" applyAlignment="1">
      <alignment horizontal="right"/>
    </xf>
    <xf numFmtId="42" fontId="0" fillId="0" borderId="0" xfId="0" applyNumberFormat="1"/>
    <xf numFmtId="0" fontId="10" fillId="0" borderId="0" xfId="0" applyFont="1" applyAlignment="1">
      <alignment horizontal="left"/>
    </xf>
    <xf numFmtId="0" fontId="8" fillId="22" borderId="0" xfId="0" applyFont="1" applyFill="1" applyAlignment="1">
      <alignment horizontal="center"/>
    </xf>
    <xf numFmtId="0" fontId="8" fillId="22" borderId="0" xfId="0" applyFont="1" applyFill="1" applyAlignment="1">
      <alignment horizontal="left"/>
    </xf>
    <xf numFmtId="0" fontId="8" fillId="22" borderId="0" xfId="0" applyFont="1" applyFill="1"/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left"/>
    </xf>
    <xf numFmtId="0" fontId="2" fillId="10" borderId="0" xfId="0" applyFont="1" applyFill="1"/>
    <xf numFmtId="0" fontId="2" fillId="24" borderId="0" xfId="0" applyFont="1" applyFill="1" applyAlignment="1">
      <alignment horizontal="center"/>
    </xf>
    <xf numFmtId="0" fontId="2" fillId="24" borderId="0" xfId="0" applyFont="1" applyFill="1" applyAlignment="1">
      <alignment horizontal="left"/>
    </xf>
    <xf numFmtId="0" fontId="2" fillId="24" borderId="0" xfId="0" applyFont="1" applyFill="1"/>
    <xf numFmtId="14" fontId="6" fillId="3" borderId="12" xfId="0" applyNumberFormat="1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42" fontId="6" fillId="3" borderId="0" xfId="1" applyFont="1" applyFill="1" applyAlignment="1">
      <alignment horizontal="left"/>
    </xf>
    <xf numFmtId="0" fontId="6" fillId="3" borderId="37" xfId="0" applyFont="1" applyFill="1" applyBorder="1" applyAlignment="1">
      <alignment horizontal="center"/>
    </xf>
    <xf numFmtId="42" fontId="10" fillId="0" borderId="0" xfId="0" applyNumberFormat="1" applyFont="1" applyAlignment="1">
      <alignment horizontal="center"/>
    </xf>
    <xf numFmtId="14" fontId="9" fillId="15" borderId="12" xfId="0" applyNumberFormat="1" applyFon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 vertical="center"/>
    </xf>
    <xf numFmtId="14" fontId="9" fillId="23" borderId="0" xfId="0" applyNumberFormat="1" applyFont="1" applyFill="1" applyAlignment="1">
      <alignment horizontal="center"/>
    </xf>
    <xf numFmtId="0" fontId="9" fillId="23" borderId="0" xfId="0" applyFont="1" applyFill="1" applyAlignment="1">
      <alignment horizontal="center"/>
    </xf>
    <xf numFmtId="42" fontId="9" fillId="23" borderId="0" xfId="1" applyFont="1" applyFill="1" applyAlignment="1">
      <alignment horizontal="left"/>
    </xf>
    <xf numFmtId="0" fontId="9" fillId="23" borderId="40" xfId="0" applyFont="1" applyFill="1" applyBorder="1" applyAlignment="1">
      <alignment horizontal="center" vertical="center"/>
    </xf>
    <xf numFmtId="0" fontId="12" fillId="21" borderId="0" xfId="0" applyFont="1" applyFill="1" applyAlignment="1">
      <alignment horizontal="center"/>
    </xf>
    <xf numFmtId="0" fontId="11" fillId="20" borderId="0" xfId="0" applyFont="1" applyFill="1" applyAlignment="1">
      <alignment horizontal="right"/>
    </xf>
    <xf numFmtId="42" fontId="11" fillId="20" borderId="0" xfId="0" applyNumberFormat="1" applyFont="1" applyFill="1" applyAlignment="1">
      <alignment horizontal="center"/>
    </xf>
    <xf numFmtId="0" fontId="0" fillId="0" borderId="0" xfId="0" pivotButton="1"/>
    <xf numFmtId="1" fontId="0" fillId="0" borderId="0" xfId="0" applyNumberFormat="1"/>
    <xf numFmtId="0" fontId="2" fillId="17" borderId="0" xfId="0" applyFont="1" applyFill="1" applyAlignment="1">
      <alignment horizontal="center" vertical="center"/>
    </xf>
    <xf numFmtId="0" fontId="0" fillId="25" borderId="0" xfId="0" applyFill="1"/>
    <xf numFmtId="0" fontId="0" fillId="25" borderId="0" xfId="0" applyFill="1" applyAlignment="1">
      <alignment horizontal="center"/>
    </xf>
    <xf numFmtId="14" fontId="7" fillId="11" borderId="0" xfId="0" applyNumberFormat="1" applyFont="1" applyFill="1" applyAlignment="1">
      <alignment horizontal="center"/>
    </xf>
    <xf numFmtId="14" fontId="6" fillId="13" borderId="12" xfId="0" applyNumberFormat="1" applyFont="1" applyFill="1" applyBorder="1" applyAlignment="1">
      <alignment horizontal="center" vertical="center"/>
    </xf>
    <xf numFmtId="0" fontId="6" fillId="13" borderId="40" xfId="0" applyFont="1" applyFill="1" applyBorder="1" applyAlignment="1">
      <alignment horizontal="center" vertical="center"/>
    </xf>
    <xf numFmtId="14" fontId="6" fillId="13" borderId="0" xfId="0" applyNumberFormat="1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42" fontId="6" fillId="13" borderId="0" xfId="1" applyFont="1" applyFill="1" applyAlignment="1">
      <alignment horizontal="left"/>
    </xf>
    <xf numFmtId="0" fontId="6" fillId="13" borderId="37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42" fontId="0" fillId="15" borderId="0" xfId="0" applyNumberFormat="1" applyFill="1"/>
    <xf numFmtId="0" fontId="2" fillId="27" borderId="37" xfId="0" applyFont="1" applyFill="1" applyBorder="1" applyAlignment="1">
      <alignment horizontal="center" vertical="center"/>
    </xf>
    <xf numFmtId="14" fontId="6" fillId="27" borderId="12" xfId="0" applyNumberFormat="1" applyFont="1" applyFill="1" applyBorder="1" applyAlignment="1">
      <alignment horizontal="center" vertical="center"/>
    </xf>
    <xf numFmtId="0" fontId="6" fillId="27" borderId="40" xfId="0" applyFont="1" applyFill="1" applyBorder="1" applyAlignment="1">
      <alignment horizontal="center" vertical="center"/>
    </xf>
    <xf numFmtId="14" fontId="6" fillId="27" borderId="0" xfId="0" applyNumberFormat="1" applyFont="1" applyFill="1" applyAlignment="1">
      <alignment horizontal="center"/>
    </xf>
    <xf numFmtId="0" fontId="6" fillId="27" borderId="0" xfId="0" applyFont="1" applyFill="1" applyAlignment="1">
      <alignment horizontal="center"/>
    </xf>
    <xf numFmtId="42" fontId="6" fillId="27" borderId="0" xfId="1" applyFont="1" applyFill="1" applyAlignment="1">
      <alignment horizontal="left"/>
    </xf>
    <xf numFmtId="0" fontId="6" fillId="27" borderId="37" xfId="0" applyFont="1" applyFill="1" applyBorder="1" applyAlignment="1">
      <alignment horizontal="center"/>
    </xf>
    <xf numFmtId="0" fontId="2" fillId="26" borderId="37" xfId="0" applyFont="1" applyFill="1" applyBorder="1" applyAlignment="1">
      <alignment horizontal="center" vertical="center"/>
    </xf>
    <xf numFmtId="14" fontId="6" fillId="26" borderId="12" xfId="0" applyNumberFormat="1" applyFont="1" applyFill="1" applyBorder="1" applyAlignment="1">
      <alignment horizontal="center" vertical="center"/>
    </xf>
    <xf numFmtId="0" fontId="6" fillId="26" borderId="40" xfId="0" applyFont="1" applyFill="1" applyBorder="1" applyAlignment="1">
      <alignment horizontal="center" vertical="center"/>
    </xf>
    <xf numFmtId="14" fontId="6" fillId="26" borderId="0" xfId="0" applyNumberFormat="1" applyFont="1" applyFill="1" applyAlignment="1">
      <alignment horizontal="center"/>
    </xf>
    <xf numFmtId="0" fontId="6" fillId="26" borderId="0" xfId="0" applyFont="1" applyFill="1" applyAlignment="1">
      <alignment horizontal="center"/>
    </xf>
    <xf numFmtId="42" fontId="6" fillId="26" borderId="0" xfId="1" applyFont="1" applyFill="1" applyAlignment="1">
      <alignment horizontal="left"/>
    </xf>
    <xf numFmtId="0" fontId="6" fillId="26" borderId="37" xfId="0" applyFont="1" applyFill="1" applyBorder="1" applyAlignment="1">
      <alignment horizontal="center"/>
    </xf>
    <xf numFmtId="0" fontId="0" fillId="7" borderId="0" xfId="0" applyFill="1"/>
    <xf numFmtId="0" fontId="0" fillId="3" borderId="0" xfId="0" applyFill="1"/>
    <xf numFmtId="0" fontId="14" fillId="0" borderId="37" xfId="0" applyFont="1" applyBorder="1" applyAlignment="1">
      <alignment horizontal="center"/>
    </xf>
    <xf numFmtId="0" fontId="16" fillId="12" borderId="41" xfId="0" applyFont="1" applyFill="1" applyBorder="1" applyAlignment="1">
      <alignment horizontal="center"/>
    </xf>
    <xf numFmtId="0" fontId="16" fillId="0" borderId="41" xfId="0" applyFont="1" applyBorder="1"/>
    <xf numFmtId="0" fontId="16" fillId="0" borderId="41" xfId="0" applyFont="1" applyBorder="1" applyAlignment="1">
      <alignment horizontal="center"/>
    </xf>
    <xf numFmtId="0" fontId="15" fillId="29" borderId="0" xfId="0" applyFont="1" applyFill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/>
    </xf>
    <xf numFmtId="14" fontId="14" fillId="15" borderId="12" xfId="0" applyNumberFormat="1" applyFont="1" applyFill="1" applyBorder="1" applyAlignment="1">
      <alignment horizontal="center" vertical="center"/>
    </xf>
    <xf numFmtId="0" fontId="17" fillId="13" borderId="37" xfId="0" applyFont="1" applyFill="1" applyBorder="1" applyAlignment="1">
      <alignment horizontal="center" vertical="center"/>
    </xf>
    <xf numFmtId="0" fontId="14" fillId="15" borderId="40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2" fontId="14" fillId="0" borderId="0" xfId="1" applyFont="1" applyAlignment="1">
      <alignment horizontal="left"/>
    </xf>
    <xf numFmtId="0" fontId="18" fillId="0" borderId="0" xfId="0" applyFont="1"/>
    <xf numFmtId="0" fontId="10" fillId="0" borderId="0" xfId="0" applyFont="1"/>
    <xf numFmtId="42" fontId="10" fillId="0" borderId="0" xfId="0" applyNumberFormat="1" applyFont="1"/>
    <xf numFmtId="0" fontId="19" fillId="0" borderId="0" xfId="0" pivotButton="1" applyFont="1"/>
    <xf numFmtId="0" fontId="10" fillId="0" borderId="0" xfId="0" applyFont="1" applyAlignment="1">
      <alignment horizontal="center"/>
    </xf>
    <xf numFmtId="0" fontId="20" fillId="31" borderId="0" xfId="0" applyFont="1" applyFill="1" applyAlignment="1">
      <alignment horizontal="center"/>
    </xf>
    <xf numFmtId="0" fontId="20" fillId="28" borderId="0" xfId="0" applyFont="1" applyFill="1" applyAlignment="1">
      <alignment horizontal="left"/>
    </xf>
    <xf numFmtId="42" fontId="20" fillId="28" borderId="0" xfId="0" applyNumberFormat="1" applyFont="1" applyFill="1"/>
    <xf numFmtId="0" fontId="12" fillId="28" borderId="12" xfId="0" applyFont="1" applyFill="1" applyBorder="1" applyAlignment="1">
      <alignment horizontal="left"/>
    </xf>
    <xf numFmtId="42" fontId="12" fillId="28" borderId="12" xfId="0" applyNumberFormat="1" applyFont="1" applyFill="1" applyBorder="1"/>
    <xf numFmtId="0" fontId="20" fillId="28" borderId="0" xfId="0" applyFont="1" applyFill="1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14" fontId="10" fillId="0" borderId="0" xfId="0" applyNumberFormat="1" applyFont="1" applyAlignment="1">
      <alignment horizontal="left" indent="3"/>
    </xf>
    <xf numFmtId="0" fontId="0" fillId="32" borderId="0" xfId="0" applyFill="1"/>
    <xf numFmtId="0" fontId="2" fillId="32" borderId="37" xfId="0" applyFont="1" applyFill="1" applyBorder="1" applyAlignment="1">
      <alignment horizontal="center" vertical="center"/>
    </xf>
    <xf numFmtId="14" fontId="6" fillId="32" borderId="12" xfId="0" applyNumberFormat="1" applyFont="1" applyFill="1" applyBorder="1" applyAlignment="1">
      <alignment horizontal="center" vertical="center"/>
    </xf>
    <xf numFmtId="0" fontId="6" fillId="32" borderId="40" xfId="0" applyFont="1" applyFill="1" applyBorder="1" applyAlignment="1">
      <alignment horizontal="center" vertical="center"/>
    </xf>
    <xf numFmtId="14" fontId="6" fillId="32" borderId="0" xfId="0" applyNumberFormat="1" applyFont="1" applyFill="1" applyAlignment="1">
      <alignment horizontal="center"/>
    </xf>
    <xf numFmtId="0" fontId="6" fillId="32" borderId="0" xfId="0" applyFont="1" applyFill="1" applyAlignment="1">
      <alignment horizontal="center"/>
    </xf>
    <xf numFmtId="42" fontId="6" fillId="32" borderId="0" xfId="1" applyFont="1" applyFill="1" applyAlignment="1">
      <alignment horizontal="left"/>
    </xf>
    <xf numFmtId="0" fontId="6" fillId="32" borderId="37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 vertical="center"/>
    </xf>
    <xf numFmtId="14" fontId="6" fillId="5" borderId="12" xfId="0" applyNumberFormat="1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1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42" fontId="6" fillId="5" borderId="0" xfId="1" applyFont="1" applyFill="1" applyAlignment="1">
      <alignment horizontal="left"/>
    </xf>
    <xf numFmtId="0" fontId="6" fillId="5" borderId="37" xfId="0" applyFont="1" applyFill="1" applyBorder="1" applyAlignment="1">
      <alignment horizontal="center"/>
    </xf>
    <xf numFmtId="0" fontId="0" fillId="5" borderId="0" xfId="0" applyFill="1"/>
    <xf numFmtId="0" fontId="0" fillId="15" borderId="0" xfId="0" applyFill="1"/>
    <xf numFmtId="0" fontId="2" fillId="33" borderId="37" xfId="0" applyFont="1" applyFill="1" applyBorder="1" applyAlignment="1">
      <alignment horizontal="center" vertical="center"/>
    </xf>
    <xf numFmtId="14" fontId="6" fillId="33" borderId="12" xfId="0" applyNumberFormat="1" applyFont="1" applyFill="1" applyBorder="1" applyAlignment="1">
      <alignment horizontal="center" vertical="center"/>
    </xf>
    <xf numFmtId="0" fontId="6" fillId="33" borderId="40" xfId="0" applyFont="1" applyFill="1" applyBorder="1" applyAlignment="1">
      <alignment horizontal="center" vertical="center"/>
    </xf>
    <xf numFmtId="14" fontId="6" fillId="33" borderId="0" xfId="0" applyNumberFormat="1" applyFont="1" applyFill="1" applyAlignment="1">
      <alignment horizontal="center"/>
    </xf>
    <xf numFmtId="0" fontId="6" fillId="33" borderId="0" xfId="0" applyFont="1" applyFill="1" applyAlignment="1">
      <alignment horizontal="center"/>
    </xf>
    <xf numFmtId="42" fontId="6" fillId="33" borderId="0" xfId="1" applyFont="1" applyFill="1" applyAlignment="1">
      <alignment horizontal="left"/>
    </xf>
    <xf numFmtId="0" fontId="6" fillId="33" borderId="37" xfId="0" applyFont="1" applyFill="1" applyBorder="1" applyAlignment="1">
      <alignment horizontal="center"/>
    </xf>
    <xf numFmtId="0" fontId="0" fillId="33" borderId="0" xfId="0" applyFill="1"/>
    <xf numFmtId="0" fontId="2" fillId="7" borderId="37" xfId="0" applyFont="1" applyFill="1" applyBorder="1" applyAlignment="1">
      <alignment horizontal="center" vertical="center"/>
    </xf>
    <xf numFmtId="14" fontId="6" fillId="7" borderId="12" xfId="0" applyNumberFormat="1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14" fontId="6" fillId="7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42" fontId="6" fillId="7" borderId="0" xfId="1" applyFont="1" applyFill="1" applyAlignment="1">
      <alignment horizontal="left"/>
    </xf>
    <xf numFmtId="0" fontId="6" fillId="7" borderId="37" xfId="0" applyFont="1" applyFill="1" applyBorder="1" applyAlignment="1">
      <alignment horizontal="center"/>
    </xf>
    <xf numFmtId="0" fontId="2" fillId="10" borderId="37" xfId="0" applyFont="1" applyFill="1" applyBorder="1" applyAlignment="1">
      <alignment horizontal="center" vertical="center"/>
    </xf>
    <xf numFmtId="14" fontId="6" fillId="10" borderId="12" xfId="0" applyNumberFormat="1" applyFont="1" applyFill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/>
    </xf>
    <xf numFmtId="14" fontId="6" fillId="10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42" fontId="6" fillId="10" borderId="0" xfId="1" applyFont="1" applyFill="1" applyAlignment="1">
      <alignment horizontal="left"/>
    </xf>
    <xf numFmtId="0" fontId="6" fillId="10" borderId="37" xfId="0" applyFont="1" applyFill="1" applyBorder="1" applyAlignment="1">
      <alignment horizontal="center"/>
    </xf>
    <xf numFmtId="42" fontId="20" fillId="31" borderId="0" xfId="0" applyNumberFormat="1" applyFont="1" applyFill="1"/>
    <xf numFmtId="0" fontId="20" fillId="31" borderId="0" xfId="0" applyFont="1" applyFill="1" applyAlignment="1">
      <alignment horizontal="left"/>
    </xf>
    <xf numFmtId="42" fontId="20" fillId="25" borderId="0" xfId="0" applyNumberFormat="1" applyFont="1" applyFill="1"/>
    <xf numFmtId="0" fontId="20" fillId="25" borderId="0" xfId="0" applyFont="1" applyFill="1" applyAlignment="1">
      <alignment horizontal="left"/>
    </xf>
    <xf numFmtId="0" fontId="2" fillId="34" borderId="37" xfId="0" applyFont="1" applyFill="1" applyBorder="1" applyAlignment="1">
      <alignment horizontal="center" vertical="center"/>
    </xf>
    <xf numFmtId="14" fontId="6" fillId="34" borderId="12" xfId="0" applyNumberFormat="1" applyFont="1" applyFill="1" applyBorder="1" applyAlignment="1">
      <alignment horizontal="center" vertical="center"/>
    </xf>
    <xf numFmtId="0" fontId="6" fillId="34" borderId="40" xfId="0" applyFont="1" applyFill="1" applyBorder="1" applyAlignment="1">
      <alignment horizontal="center" vertical="center"/>
    </xf>
    <xf numFmtId="14" fontId="6" fillId="34" borderId="0" xfId="0" applyNumberFormat="1" applyFont="1" applyFill="1" applyAlignment="1">
      <alignment horizontal="center"/>
    </xf>
    <xf numFmtId="0" fontId="6" fillId="34" borderId="0" xfId="0" applyFont="1" applyFill="1" applyAlignment="1">
      <alignment horizontal="center"/>
    </xf>
    <xf numFmtId="42" fontId="6" fillId="34" borderId="0" xfId="1" applyFont="1" applyFill="1" applyAlignment="1">
      <alignment horizontal="left"/>
    </xf>
    <xf numFmtId="0" fontId="6" fillId="34" borderId="37" xfId="0" applyFont="1" applyFill="1" applyBorder="1" applyAlignment="1">
      <alignment horizontal="center"/>
    </xf>
    <xf numFmtId="0" fontId="0" fillId="34" borderId="0" xfId="0" applyFill="1"/>
    <xf numFmtId="0" fontId="21" fillId="0" borderId="0" xfId="0" pivotButton="1" applyFont="1"/>
    <xf numFmtId="0" fontId="22" fillId="2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42" fontId="21" fillId="0" borderId="0" xfId="0" applyNumberFormat="1" applyFont="1" applyAlignment="1">
      <alignment horizontal="center"/>
    </xf>
    <xf numFmtId="0" fontId="21" fillId="35" borderId="0" xfId="0" applyFont="1" applyFill="1" applyAlignment="1">
      <alignment horizontal="left"/>
    </xf>
    <xf numFmtId="42" fontId="21" fillId="35" borderId="0" xfId="0" applyNumberFormat="1" applyFont="1" applyFill="1" applyAlignment="1">
      <alignment horizontal="center"/>
    </xf>
    <xf numFmtId="0" fontId="21" fillId="7" borderId="0" xfId="0" applyFont="1" applyFill="1" applyAlignment="1">
      <alignment horizontal="left"/>
    </xf>
    <xf numFmtId="42" fontId="21" fillId="7" borderId="0" xfId="0" applyNumberFormat="1" applyFont="1" applyFill="1" applyAlignment="1">
      <alignment horizontal="center"/>
    </xf>
    <xf numFmtId="0" fontId="21" fillId="13" borderId="0" xfId="0" applyFont="1" applyFill="1" applyAlignment="1">
      <alignment horizontal="left"/>
    </xf>
    <xf numFmtId="42" fontId="21" fillId="13" borderId="0" xfId="0" applyNumberFormat="1" applyFont="1" applyFill="1" applyAlignment="1">
      <alignment horizontal="center"/>
    </xf>
    <xf numFmtId="0" fontId="2" fillId="30" borderId="12" xfId="0" applyFont="1" applyFill="1" applyBorder="1"/>
    <xf numFmtId="0" fontId="0" fillId="0" borderId="12" xfId="0" applyBorder="1"/>
    <xf numFmtId="0" fontId="0" fillId="3" borderId="12" xfId="0" applyFill="1" applyBorder="1" applyAlignment="1">
      <alignment horizontal="left"/>
    </xf>
    <xf numFmtId="42" fontId="0" fillId="3" borderId="12" xfId="0" applyNumberFormat="1" applyFill="1" applyBorder="1"/>
    <xf numFmtId="0" fontId="0" fillId="3" borderId="12" xfId="0" applyFill="1" applyBorder="1"/>
    <xf numFmtId="0" fontId="0" fillId="15" borderId="12" xfId="0" applyFill="1" applyBorder="1" applyAlignment="1">
      <alignment horizontal="left"/>
    </xf>
    <xf numFmtId="42" fontId="0" fillId="15" borderId="12" xfId="0" applyNumberFormat="1" applyFill="1" applyBorder="1"/>
    <xf numFmtId="0" fontId="21" fillId="5" borderId="0" xfId="0" applyFont="1" applyFill="1" applyAlignment="1">
      <alignment horizontal="left"/>
    </xf>
    <xf numFmtId="42" fontId="21" fillId="5" borderId="0" xfId="0" applyNumberFormat="1" applyFont="1" applyFill="1" applyAlignment="1">
      <alignment horizontal="center"/>
    </xf>
    <xf numFmtId="0" fontId="21" fillId="36" borderId="0" xfId="0" applyFont="1" applyFill="1" applyAlignment="1">
      <alignment horizontal="left"/>
    </xf>
    <xf numFmtId="42" fontId="21" fillId="36" borderId="0" xfId="0" applyNumberFormat="1" applyFont="1" applyFill="1" applyAlignment="1">
      <alignment horizontal="center"/>
    </xf>
    <xf numFmtId="0" fontId="21" fillId="15" borderId="0" xfId="0" applyFont="1" applyFill="1" applyAlignment="1">
      <alignment horizontal="left"/>
    </xf>
    <xf numFmtId="42" fontId="21" fillId="15" borderId="0" xfId="0" applyNumberFormat="1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/>
    <xf numFmtId="0" fontId="0" fillId="3" borderId="12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30" borderId="12" xfId="0" applyFont="1" applyFill="1" applyBorder="1" applyAlignment="1">
      <alignment horizontal="left"/>
    </xf>
    <xf numFmtId="42" fontId="2" fillId="30" borderId="12" xfId="0" applyNumberFormat="1" applyFont="1" applyFill="1" applyBorder="1"/>
    <xf numFmtId="42" fontId="0" fillId="27" borderId="0" xfId="0" applyNumberFormat="1" applyFill="1"/>
    <xf numFmtId="0" fontId="0" fillId="0" borderId="0" xfId="0"/>
    <xf numFmtId="0" fontId="0" fillId="27" borderId="0" xfId="0" applyFill="1" applyAlignment="1">
      <alignment horizontal="left"/>
    </xf>
  </cellXfs>
  <cellStyles count="3">
    <cellStyle name="Moneda [0]" xfId="1" builtinId="7"/>
    <cellStyle name="Normal" xfId="0" builtinId="0"/>
    <cellStyle name="Porcentaje" xfId="2" builtinId="5"/>
  </cellStyles>
  <dxfs count="5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 Light"/>
        <family val="2"/>
        <scheme val="major"/>
      </font>
      <fill>
        <patternFill patternType="solid">
          <fgColor rgb="FF000000"/>
          <bgColor rgb="FF000000"/>
        </patternFill>
      </fill>
      <alignment horizontal="center" vertical="bottom" textRotation="0" wrapText="0" indent="0" justifyLastLine="0" shrinkToFi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alignment horizontal="center"/>
    </dxf>
    <dxf>
      <alignment horizontal="center"/>
    </dxf>
    <dxf>
      <alignment horizontal="center"/>
    </dxf>
    <dxf>
      <font>
        <b/>
        <color theme="0"/>
      </font>
      <fill>
        <patternFill patternType="solid">
          <fgColor indexed="64"/>
          <bgColor theme="3" tint="-0.249977111117893"/>
        </patternFill>
      </fill>
    </dxf>
    <dxf>
      <font>
        <b/>
        <color theme="0"/>
      </font>
      <fill>
        <patternFill patternType="solid">
          <fgColor indexed="64"/>
          <bgColor theme="3" tint="-0.249977111117893"/>
        </patternFill>
      </fill>
    </dxf>
    <dxf>
      <numFmt numFmtId="32" formatCode="_ &quot;$&quot;* #,##0_ ;_ &quot;$&quot;* \-#,##0_ ;_ &quot;$&quot;* &quot;-&quot;_ ;_ @_ 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font>
        <b/>
      </font>
    </dxf>
    <dxf>
      <font>
        <sz val="1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  <color theme="0"/>
      </font>
      <fill>
        <patternFill patternType="solid">
          <fgColor indexed="64"/>
          <bgColor theme="9" tint="-0.249977111117893"/>
        </patternFill>
      </fill>
      <alignment horizontal="center"/>
    </dxf>
    <dxf>
      <font>
        <b/>
        <sz val="18"/>
        <color theme="0"/>
      </font>
      <fill>
        <patternFill patternType="solid">
          <fgColor indexed="64"/>
          <bgColor theme="9" tint="-0.249977111117893"/>
        </patternFill>
      </fill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z val="22"/>
      </font>
    </dxf>
    <dxf>
      <font>
        <sz val="2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/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/>
      </font>
    </dxf>
    <dxf>
      <font>
        <b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b/>
      </font>
    </dxf>
    <dxf>
      <alignment horizontal="right"/>
    </dxf>
    <dxf>
      <numFmt numFmtId="32" formatCode="_ &quot;$&quot;* #,##0_ ;_ &quot;$&quot;* \-#,##0_ ;_ &quot;$&quot;* &quot;-&quot;_ ;_ @_ 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32" formatCode="_ &quot;$&quot;* #,##0_ ;_ &quot;$&quot;* \-#,##0_ ;_ &quot;$&quot;* &quot;-&quot;_ ;_ @_ 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4472C4"/>
        </top>
        <bottom/>
        <vertical/>
        <horizontal/>
      </border>
    </dxf>
    <dxf>
      <border outline="0"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thin">
          <color rgb="FF4472C4"/>
        </left>
      </border>
    </dxf>
    <dxf>
      <border>
        <left style="thin">
          <color rgb="FF4472C4"/>
        </left>
      </border>
    </dxf>
    <dxf>
      <border>
        <top style="thin">
          <color rgb="FF4472C4"/>
        </top>
      </border>
    </dxf>
    <dxf>
      <border>
        <top style="thin">
          <color rgb="FF4472C4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</dxfs>
  <tableStyles count="1" defaultTableStyle="TableStyleMedium2" defaultPivotStyle="PivotStyleLight16">
    <tableStyle name="TableStyleLight9 2" pivot="0" count="9" xr9:uid="{645E8E48-1F50-43AD-BEBF-3C4477BBF9B1}">
      <tableStyleElement type="wholeTable" dxfId="564"/>
      <tableStyleElement type="headerRow" dxfId="563"/>
      <tableStyleElement type="totalRow" dxfId="562"/>
      <tableStyleElement type="firstColumn" dxfId="561"/>
      <tableStyleElement type="lastColumn" dxfId="560"/>
      <tableStyleElement type="firstRowStripe" dxfId="559"/>
      <tableStyleElement type="secondRowStripe" dxfId="558"/>
      <tableStyleElement type="firstColumnStripe" dxfId="557"/>
      <tableStyleElement type="secondColumnStripe" dxfId="556"/>
    </tableStyle>
  </tableStyles>
  <colors>
    <mruColors>
      <color rgb="FF0B13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735.476382870373" createdVersion="8" refreshedVersion="8" minRefreshableVersion="3" recordCount="433" xr:uid="{27E680F6-35DA-4F22-80A2-FA6C787EE3CD}">
  <cacheSource type="worksheet">
    <worksheetSource name="Tabla7"/>
  </cacheSource>
  <cacheFields count="17">
    <cacheField name="Id Pedido" numFmtId="0">
      <sharedItems containsString="0" containsBlank="1" containsNumber="1" containsInteger="1" minValue="105036" maxValue="132090"/>
    </cacheField>
    <cacheField name="nombre" numFmtId="0">
      <sharedItems containsBlank="1" count="871">
        <s v="Soledad Briceño"/>
        <s v="Abel flores carrasco"/>
        <s v="Abel Gilberto Branez Huanca"/>
        <s v="Adela Estrada Apaza"/>
        <s v="Alejandra Paratore"/>
        <s v="Alejandro Manuel Quiroga Branez"/>
        <s v="Angely Pamela Nunez Flores"/>
        <s v="Apas Y Perez Limitada"/>
        <s v="Arroyo Castillon Haydee Alina"/>
        <s v="ASOCAPEC (TIENDA ARANIBAR)"/>
        <s v="Bertha Altamirano"/>
        <s v="Carla Pardo Oyarzun"/>
        <s v="Carmen Gloria Rivera Jimenez"/>
        <s v="Carolina flores diaz"/>
        <s v="Cathalina Amesquita 2"/>
        <s v="Cesar Guillermo Humire Maldonado"/>
        <s v="Christian Javier Oviedo Rivera"/>
        <s v="COMERCIALIZADORA MARIA SOLEDAD KAPPES APABLAZA E.I.R.L."/>
        <s v="Cristian Andres Gregorio Coriza"/>
        <s v="Cynthia Pizarro Flores"/>
        <s v="Dante dino Valenzuela perez"/>
        <s v="David Reynaldo Gomez Tapia"/>
        <s v="Edgard Guarachi Yampara"/>
        <s v="Edgard Quenta Mamani"/>
        <s v="Edwin nolberto morales nina"/>
        <s v="Elizabeth Suazo Gonzalez"/>
        <s v="Elizabeth Yolanda Quispe Platero"/>
        <s v="Emilio Del Carmen Molina Platero"/>
        <s v="Eric Mita Ajno"/>
        <s v="Erica Mamani Castro"/>
        <s v="Fernando Orlando Chacama Cabezas"/>
        <s v="Ferreteria y Merceria tucapel ltda"/>
        <s v="Florencia solis"/>
        <s v="Genaro Gregorio Tupa"/>
        <s v="GLADYS AIMA AIMA"/>
        <s v="Hector Elias Vergara Gomez"/>
        <s v="Hilda del Carmen Pinones Rios"/>
        <s v="Hilda hidalgo arias"/>
        <s v="Hilda Irene mercado chuquimia"/>
        <s v="Isabel Mery Esquivel Condori"/>
        <s v="Jaime Andres Yucra Rojas"/>
        <s v="Javier Humberto Chavez Penaranda"/>
        <s v="Jessica Fabiola Rojas Morales"/>
        <s v="Johanna del carmen vargas aduviri"/>
        <s v="Jorge Luis Machaca Yupanqui"/>
        <s v="Juan Eliodoro Cruz Callejas"/>
        <s v="Juan Natalio Perez Alvarez"/>
        <s v="Juan Orlando Gonzalez Gonzalez"/>
        <s v="juana hermelinda vilca ramos"/>
        <s v="Karen Andrea Cerda"/>
        <s v="Kattino de las Mercedes contreras humire"/>
        <s v="Li Chan Zhou"/>
        <s v="Lidia Heredia Chulqui"/>
        <s v="Lidia Rosa Blas Gutierrez"/>
        <s v="Lily Clara Zubieta Loaiza"/>
        <s v="Lissette Carol Soliz Lopez"/>
        <s v="Maite Finlez 2"/>
        <s v="Marcela Cruz Munoz"/>
        <s v="Marcela de las Mercedes Tolosa Nunez"/>
        <s v="Marcos Tola Alvarado"/>
        <s v="Maria Concesa Torres Vasquez"/>
        <s v="Maria Elena vadillo ramirez"/>
        <s v="Maria Eugenia Mollo Machaca"/>
        <s v="Maria Jimena Fernandez Yucra"/>
        <s v="Maribel Janet chura flores"/>
        <s v="Marisol Ortiz condori"/>
        <s v="Marisol Patricia Montero Ajata"/>
        <s v="Melissa Flores Baluarte IRL"/>
        <s v="Michiru perts spa"/>
        <s v="Monica de la Concepcion Lagos Munoz"/>
        <s v="Mundo Animal SPA"/>
        <s v="Nelly Sandra Mollo Caballero"/>
        <s v="Nelly Vilma Mamani Mamani"/>
        <s v="Nora Bravo Acevedo"/>
        <s v="Patricio Antonio Oyanedel Mamani"/>
        <s v="Renaul Pedro Zubieta Loaiza"/>
        <s v="Ricardo Humberto Figueroa Noguera"/>
        <s v="Ricardo Patricio Delannoy Arriagada"/>
        <s v="Rita Patricia Penaranda Tapia"/>
        <s v="rosalia calle vadillo"/>
        <s v="Ruben Anselmo Zavala Romero"/>
        <s v="Ruth Cecilia Fuentes Cabeza"/>
        <s v="Sandra Patricia Gomez Salinas"/>
        <s v="SANTA MARIA (TIENDA ARANIBAR)"/>
        <s v="Silverio Leandro Lequepi Benavides"/>
        <s v="Sociedad comercial C y D SPA"/>
        <s v="Sofia Esmeralda Cartes Cerda"/>
        <s v="Sulma crispin Alvarado"/>
        <s v="TUCAPEL (TIENDA ARANIBAR)"/>
        <s v="Victor alfonso choque"/>
        <s v="Vilma Aguilar Vilca"/>
        <s v="Ximena Fernandez Caceres"/>
        <s v="Yasmani Flores Sucasaca"/>
        <m/>
        <s v="Alex Fernando Carrasco Mollo" u="1"/>
        <s v="Beltran tito rios" u="1"/>
        <s v="Chura Blas Ivan Teodosio" u="1"/>
        <s v="Comercializadora Pet Group Spa" u="1"/>
        <s v="Constanza Eliana Alave Mamani" u="1"/>
        <s v="Cristopher Wilfredo Ramos Mariman" u="1"/>
        <s v="Irma del Carmen Humire Gutierrez" u="1"/>
        <s v="Jeannette Yolanda Delgado Huanca" u="1"/>
        <s v="Jonathan Jean Pool Patzi Mamani" u="1"/>
        <s v="Juan Calle Llanos" u="1"/>
        <s v="La Paloma SPA" u="1"/>
        <s v="Luis Hugo Tamallo Barraza" u="1"/>
        <s v="Luzmila Isabel Percca Quispe" u="1"/>
        <s v="Margarita Flores Castillo" u="1"/>
        <s v="Marleny Condenayta Calizaya" u="1"/>
        <s v="marta elena blanco blanco" u="1"/>
        <s v="Oliver Vilca Machaca" u="1"/>
        <s v="Raul Lautaro Leiva Arias" u="1"/>
        <s v="Rosa Rebolledo Salas" u="1"/>
        <s v="Sociedad macaso compania limitada" u="1"/>
        <s v="Solimar Cruz Ucharico" u="1"/>
        <s v="Susana Pacasi Mita" u="1"/>
        <s v="Virginia Rosa Vicente Medina" u="1"/>
        <s v="Yenny Lorena Diaz celis" u="1"/>
        <s v="Yolanda Menacho Condori" u="1"/>
        <s v="Claudia Palacios Tarqui" u="1"/>
        <s v="Comercializadora y servicios de mascotas guau town two spa" u="1"/>
        <s v="Cristina Soledad Terrazas Ayca" u="1"/>
        <s v="Doris Malu Choque Gonzalez" u="1"/>
        <s v="ELIZABETH VICENCIO" u="1"/>
        <s v="Jose Eugenio Vinet Huanca" u="1"/>
        <s v="Luis Ismael Munoz" u="1"/>
        <s v="Maria Eugenia Cortes Cortes" u="1"/>
        <s v="Maximiliano Felix Ceballos Ceballos" u="1"/>
        <s v="Sonia Simona Alberto Zarzuri" u="1"/>
        <s v="Claudia Pocori Poca" u="1"/>
        <s v="Distribuidora Luz Adriana Quinceno Chavez" u="1"/>
        <s v="Donde Santi limitada" u="1"/>
        <s v="Eder Mercedes Mendez Aguayo" u="1"/>
        <s v="Elmer Jesus Rodriguez Hoyos" u="1"/>
        <s v="Ernesto Coriza Mamani" u="1"/>
        <s v="Ernesto Gabriel Castillon Poma" u="1"/>
        <s v="Frano Mario Atlagich cerda" u="1"/>
        <s v="Garcia y turpo Spa" u="1"/>
        <s v="Gerardo Miguel Maita Flores" u="1"/>
        <s v="Gilberto Quispe Ancco" u="1"/>
        <s v="Juan Daniel Mamani Tupa" u="1"/>
        <s v="Juana Paulina Marca Alvarado" u="1"/>
        <s v="Leandro Ortuno" u="1"/>
        <s v="Madelein Rossana Altina Calle" u="1"/>
        <s v="Margarita Prima Olivarez Mamani" u="1"/>
        <s v="Maria Amelia Condori Vasquez" u="1"/>
        <s v="Marta del carmen Villalobos Valdivia" u="1"/>
        <s v="Marta Pacaje Nina" u="1"/>
        <s v="Mary y Laura SPA" u="1"/>
        <s v="Paulina Jordana Maciel Hidalgo Mamani" u="1"/>
        <s v="Teresa Caceres acero" u="1"/>
        <s v="Vanesa Ruth Barriga LLerena" u="1"/>
        <s v="Veronica sierra gutierrez" u="1"/>
        <s v="Wilber Calisaya Huanacuni" u="1"/>
        <s v="Wilma Del Carmen Flores Gonzalez" u="1"/>
        <s v="Abel Alfonso Quispe Condori" u="1"/>
        <s v="Almacenes Delfina Condori Velasquez E.I" u="1"/>
        <s v="Andres Llusco Llusco" u="1"/>
        <s v="Aurelia Mamani Yucra" u="1"/>
        <s v="Benilda Gonzalo Laricano" u="1"/>
        <s v="Berta Maria Chura Bautista" u="1"/>
        <s v="Carolina Rada Llanos" u="1"/>
        <s v="Claudia Samare Huanca Rivera" u="1"/>
        <s v="DISTRIBUIDORA AL POR MAYOR Y MENOR VIRGEN DE COTOCA SPA" u="1"/>
        <s v="Fidel Lazaro Lazaro" u="1"/>
        <s v="Gedwer Cerezo" u="1"/>
        <s v="Giovanna Magdalena Araya Reyes" u="1"/>
        <s v="Gladys Rosmaryr Cruz Cruz" u="1"/>
        <s v="GRUAS TORRES CARVAJAL Y CIA LIMITADA" u="1"/>
        <s v="Jans Wisny Mamani Condori" u="1"/>
        <s v="Jimena Claudia Gomez Barrobe" u="1"/>
        <s v="Jose Mollo Alconz" u="1"/>
        <s v="Luisa Carmen Riquelme Ayala" u="1"/>
        <s v="Luisa Cristina Olavarria Maldonado" u="1"/>
        <s v="Reinaldo Diaz" u="1"/>
        <s v="Reynaldo Amador Manzano Guardia" u="1"/>
        <s v="Sociedad familiar santa e hijos spa" u="1"/>
        <s v="Sociedad MH SPA" u="1"/>
        <s v="Valentina Vadillo gomez" u="1"/>
        <s v="Villaroel Alvarado Susana" u="1"/>
        <s v="Walker Cristobal Vargas Cochi" u="1"/>
        <s v="Wilfran Choque Canqui" u="1"/>
        <s v="Yasna Pamela Chepillo Contreras" u="1"/>
        <s v="Yolanda del Carmen Fernandez Saez" u="1"/>
        <s v="Abimael Lopez choque" u="1"/>
        <s v="Angulo angulo sulay" u="1"/>
        <s v="Armando Jimenez Viza" u="1"/>
        <s v="Celia Gloria Benites Mamani" u="1"/>
        <s v="Comercial mately y JD spa" u="1"/>
        <s v="Cristobal Antonio Mundaca Villalon" u="1"/>
        <s v="Feliciano cauna santos" u="1"/>
        <s v="Gregoria Pascual Mamani Pacaje" u="1"/>
        <s v="Hermelinda Maria Nina vilca" u="1"/>
        <s v="Isabel Colque Villca" u="1"/>
        <s v="Jaime Luis Li Aravena" u="1"/>
        <s v="Javier Colque Espinoza" u="1"/>
        <s v="Johana Rodriguez" u="1"/>
        <s v="Jorge eduardo cerda bruna" u="1"/>
        <s v="Karen Lia Flores Mamani" u="1"/>
        <s v="Leonardo Mamani Chambe" u="1"/>
        <s v="Lidia mamani mamani" u="1"/>
        <s v="Luis Armando Mera Mollo" u="1"/>
        <s v="Luz Eliana Galleguillos Contreras" u="1"/>
        <s v="P. V. Pet shop spa" u="1"/>
        <s v="Palacios gonzalo spa" u="1"/>
        <s v="Priscilla Fatima Vasconcellos Amaral desouza" u="1"/>
        <s v="Sandra Salluca Quispe" u="1"/>
        <s v="Sergio Jaime Delgado Chambe" u="1"/>
        <s v="Tomas Mauricio Jimenez Amado" u="1"/>
        <s v="edgar yone vargas ururi" u="1"/>
        <s v="Eduardo augusto munoz hernandez" u="1"/>
        <s v="Elia Felipa Blanco Huaylla" u="1"/>
        <s v="Henry Limari Cutipa" u="1"/>
        <s v="Inversiones Carrasquero Gomez spa" u="1"/>
        <s v="JOHANNA MAMANI IMANA" u="1"/>
        <s v="Jose Luis Oroccollo Cutipa" u="1"/>
        <s v="Katherine Olguin Altina" u="1"/>
        <s v="Leila Diaz" u="1"/>
        <s v="Liliam Beatriz Mollostaca Gutierrez" u="1"/>
        <s v="Maria Susana yampara mamani 2" u="1"/>
        <s v="MARIA TUPA TUPA" u="1"/>
        <s v="Mario Ivan Astudillo Castro" u="1"/>
        <s v="Mateo Salvador Mamani Quispe" u="1"/>
        <s v="MINIMARKET MARIA ELENA VADILLO RAMIREZ SPA" u="1"/>
        <s v="Nataly Ayca Apaza" u="1"/>
        <s v="Panaderia y pasteleria cecilia magdalena rojo hernandez" u="1"/>
        <s v="Papoveda Ireno Ocana Flores" u="1"/>
        <s v="Pedro Gomez" u="1"/>
        <s v="Rene Hidalgo Riquelme" u="1"/>
        <s v="Servicios De Climatizacion Hecsus" u="1"/>
        <s v="Severo Sanchez caguana" u="1"/>
        <s v="Vanessa mavel Laura pairo" u="1"/>
        <s v="Alfredo Wilson Alvarez Vargas" u="1"/>
        <s v="Almacen mediano efrain ortega flores empresa individual de responsabilidad ltda" u="1"/>
        <s v="amalia zambrano terrazas" u="1"/>
        <s v="Andrea Vanessa Garcia Toco" u="1"/>
        <s v="Betty angelica gonzalez sanchez" u="1"/>
        <s v="Carmen Rosa Quispe Flores" u="1"/>
        <s v="Dagoberto Vergara Alavardo" u="1"/>
        <s v="Dalia Carbajal Yucra" u="1"/>
        <s v="Delma Mita Ajno" u="1"/>
        <s v="Fausto Carita LLanqui" u="1"/>
        <s v="Florencia colque" u="1"/>
        <s v="Gumercindo orcco centon" u="1"/>
        <s v="Ingrid Susan Carrion Gutierrez" u="1"/>
        <s v="Johann Saavedra Kreul" u="1"/>
        <s v="Jose Miguel Ramirez Villca" u="1"/>
        <s v="Juan Enrique Alfaro Ramos" u="1"/>
        <s v="Juana aliaga perez" u="1"/>
        <s v="Laura Tola Yonny" u="1"/>
        <s v="Malvina Flores Lucay" u="1"/>
        <s v="Martha Heredia Rojas" u="1"/>
        <s v="Minimarket Chaman Nieves Merma Barreda" u="1"/>
        <s v="Nancy edith naranjo ubilla" u="1"/>
        <s v="Neva evelyn Inquiltupa choque" u="1"/>
        <s v="Paulina Vino Alavi" u="1"/>
        <s v="Rene Marcos Ayca Mamani" u="1"/>
        <s v="Ricardo Elias Pablo Paredes Quiroz" u="1"/>
        <s v="Sociedad Florencia y Raul limitada" u="1"/>
        <s v="Tiva Isabel Chura Bautista" u="1"/>
        <s v="Veronica flores mamani" u="1"/>
        <s v="Victor Manuel Mamani Vilca" u="1"/>
        <s v="Virginia Perez Mamani" u="1"/>
        <s v="Yelissa Vichy Platero Choque" u="1"/>
        <s v="Yola Silvia Ayno Calle" u="1"/>
        <s v="Zenovia castillo" u="1"/>
        <s v="Aso. Botanica organica cannabis internacional" u="1"/>
        <s v="Camilo Juan Baltazar Rojas" u="1"/>
        <s v="Inversiones restaurante a&amp;m spa" u="1"/>
        <s v="Isabel Cochi Choque" u="1"/>
        <s v="Ivan agustin campillay garcia" u="1"/>
        <s v="Maquinarias Industriales" u="1"/>
        <s v="comercializadora la rocca spa" u="1"/>
        <s v="Elsa Valeria Fernandez Vilca" u="1"/>
        <s v="Felix Marca Gomez" u="1"/>
        <s v="Judith Nelcy Apaza Anchapuri" u="1"/>
        <s v="Lissie Fabiola Corvacho Vidal" u="1"/>
        <s v="luis alberto ancco guerra" u="1"/>
        <s v="Patricia Santa Alave Alave" u="1"/>
        <s v="Rosemary Anabela Sandoval La Rosa" u="1"/>
        <s v="Ruth Edita Orellana Escalona" u="1"/>
        <s v="Carla Oxa Cayo" u="1"/>
        <s v="Comercializadora rosmary castellanos E.I.R.L" u="1"/>
        <s v="Constructora Pilen Limitada" u="1"/>
        <s v="Geovana Sofia Pastene Messenet" u="1"/>
        <s v="Inmobilaria Las Parinas SA" u="1"/>
        <s v="Jose Leonidas Figueroa Munoz" u="1"/>
        <s v="Julian Wilfredo Gomez Condori" u="1"/>
        <s v="Miguel Campos Valencia" u="1"/>
        <s v="Nestor Alexis Flores Lopez" u="1"/>
        <s v="Omar Alfaro Marincovich" u="1"/>
        <s v="Rosa Florinda Blanco Quispe" u="1"/>
        <s v="Walter chavarri meca" u="1"/>
        <s v="Wilder francisco Alvarez fernandez" u="1"/>
        <s v="Alicia ines condori flores" u="1"/>
        <s v="Ana angelica vilca apas" u="1"/>
        <s v="Desde cero spa" u="1"/>
        <s v="Gloria Rocha" u="1"/>
        <s v="Jose Leonidas Figueroa Muñoz" u="1"/>
        <s v="Manuel veliz munoz" u="1"/>
        <s v="Nataly Johana Zapana Ale" u="1"/>
        <s v="Pablo Isaac Blas Barreto" u="1"/>
        <s v="Sergio Felix Alave huaylla" u="1"/>
        <s v="Ana Contreras Colque" u="1"/>
        <s v="Ana Maria Sanchez Cortes" u="1"/>
        <s v="Carmen Rosa Rivera Andrade" u="1"/>
        <s v="Comercial Roberto Carlos Tapia Perez E.I.R.L" u="1"/>
        <s v="Eduardo Octavio Reyes Gallardo" u="1"/>
        <s v="Gladys salome vargas ururi" u="1"/>
        <s v="Jasmany Andres Gomez Munoz" u="1"/>
        <s v="Juan Gabriel Colque Viza" u="1"/>
        <s v="Lucia Candia Candia" u="1"/>
        <s v="Victor Severo Colque" u="1"/>
        <s v="Bernarda campillay" u="1"/>
        <s v="David Adrian Melo Morales" u="1"/>
        <s v="Dionisio Alberto alave blas" u="1"/>
        <s v="Diva Isabel Flores Chura" u="1"/>
        <s v="Veronica Lizana Valdenegro" u="1"/>
        <s v="Cruz Mamani Vladimir Diaz" u="1"/>
        <s v="Julie Pamela Corrales Rojas" u="1"/>
        <s v="Roberta Torrez Moreno" u="1"/>
        <s v="Abel Moreno Burga" u="1"/>
        <s v="Agustin campillay carmona" u="1"/>
        <s v="Brunilda del Carmen Fernandez Chapa" u="1"/>
        <s v="Centro de eventos fanny iribarren godoy E.I.R.L" u="1"/>
        <s v="Fabiola Herrera Mamani" u="1"/>
        <s v="Felicidad Capia Choque" u="1"/>
        <s v="Jaime Edwin Morales Vargas" u="1"/>
        <s v="Jessica Isabel visnola Corvacho" u="1"/>
        <s v="Santos Romario Yavi Reynaga" u="1"/>
        <s v="Servicios de alimentacion pwa limitada" u="1"/>
        <s v="VIANEY DE LOURDES PEREIRA VARAS" u="1"/>
        <s v="Elena De Lourdes Zapata Munoz" u="1"/>
        <s v="Jose bustos marchant" u="1"/>
        <s v="San Marcos De Leon SPA" u="1"/>
        <s v="Sergio Torres Delgado" u="1"/>
        <s v="Teosila Mariela Banegas Alave" u="1"/>
        <s v="ANDRES JAVIER VILLALOBOS COAQUIRA" u="1"/>
        <s v="ANGEL GILBERTO ALAVE ALVE" u="1"/>
        <s v="Genny Ticona Guarachi" u="1"/>
        <s v="Maria Angelica Carrasco Quispe" u="1"/>
        <s v="ruby salazar valencia" u="1"/>
        <s v="Salitrera Irma Servicio de Higuiene Limitada" u="1"/>
        <s v="Brenda Rivero Catalan" u="1"/>
        <s v="Jose Luis Espinoza Santana" u="1"/>
        <s v="Rosa Roxana Barra Mamani" u="1"/>
        <s v="alba saez" u="1"/>
        <s v="Jose Alfredo apaz cuna" u="1"/>
        <s v="Luis Alberto Toro Ossandon" u="1"/>
        <s v="Edwin Abad Vilca Ticona" u="1"/>
        <s v="IMPORTACION Y EXPORTACION , INGENIERIA Y SERVICIOS TOTIKO SOCIEDAD POR" u="1"/>
        <s v="Maria Arminda Mitma Crispin" u="1"/>
        <s v="Scarlett del carmen espinoza bobadilla" u="1"/>
        <s v="Ana Perez Apata" u="1"/>
        <s v="Joceline Silvania Galleguillos Olivares" u="1"/>
        <s v="Julie Encina" u="1"/>
        <s v="Silvia Chuquichambi Mamani" u="1"/>
        <s v="Emmanuel morales" u="1"/>
        <s v="Francis Roxana Coya Baltazar" u="1"/>
        <s v="Leonardo Flores Ccopa" u="1"/>
        <s v="Marcedes Ticona Apaza" u="1"/>
        <s v="Victoria Jove" u="1"/>
        <s v="Yecsy olivares cordova" u="1"/>
        <s v="Alex Rojas Huanca" u="1"/>
        <s v="Aquino Castro Santusa" u="1"/>
        <s v="Distribuidora y Comercializadora Perez Vinet SPA" u="1"/>
        <s v="Elsa Chura" u="1"/>
        <s v="Fider Gregorio Jacinto Mita" u="1"/>
        <s v="Hermelinda Larico Sanca" u="1"/>
        <s v="Alex Luis Alberto coz collao" u="1"/>
        <s v="Carmen Huarachi Villca" u="1"/>
        <s v="Carolina Huanca" u="1"/>
        <s v="David Edgar Mollo Mamani" u="1"/>
        <s v="Felix Calle Huanca" u="1"/>
        <s v="Genoveva Adasme Mejias" u="1"/>
        <s v="Livio Cesar Tito Ortiz" u="1"/>
        <s v="Marcia Magdalena Moroso" u="1"/>
        <s v="Zunilda del Rosario Arancibia Varas" u="1"/>
        <s v="Julio Justino Calle Pacaje" u="1"/>
        <s v="Maria Rosa Ardiles Gonzales" u="1"/>
        <s v="Maria Susana Yampara Mamani" u="1"/>
        <s v="Juana Rosa Guerra Jiron" u="1"/>
        <s v="Ochoa Mamani Yaneth" u="1"/>
        <s v="Carolina Aida Huarachi Villca" u="1"/>
        <s v="Distribuidora y comercializadora de productos y servicios mili mascota" u="1"/>
        <s v="Italo Zamora" u="1"/>
        <s v="Comercializadora judith supanta condore eirl" u="1"/>
        <s v="hernan del transito romeros torres" u="1"/>
        <s v="Maria Isabel Sanchez Terrazas" u="1"/>
        <s v="Cristina Veronica Alave Cruz" u="1"/>
        <s v="Edwin Daniel Martinez Huamani" u="1"/>
        <s v="Elvis wladimir villca terrazas" u="1"/>
        <s v="Gisella Judith Hernandez Martin" u="1"/>
        <s v="Hugo Leonardo Gonzalez Araya" u="1"/>
        <s v="Los Pepes Limitada" u="1"/>
        <s v="Nicole Pinto 2" u="1"/>
        <s v="Carmen Rosa Huanca Beltran" u="1"/>
        <s v="Guadalupe Haydee Condori Quispe" u="1"/>
        <s v="Pablo Antonio Lopez Simon" u="1"/>
        <s v="Primitivo Chuquichambi Beltran" u="1"/>
        <s v="comercial Lemo Montoya spa" u="1"/>
        <s v="maria Eugenia Maldonado humire" u="1"/>
        <s v="COMERCIALIZACION DE ALIMENTOS Y ACCESORIOS DE MASCOTAS SPA" u="1"/>
        <s v="Abraham Gomez Choque" u="1"/>
        <s v="Edith Marisol Coaquera Chama" u="1"/>
        <s v="Rosa Edith Lizana Valdenegro" u="1"/>
        <s v="Yely Elizabeth Vasquez Rojas" u="1"/>
        <s v="sociedad comercial flores y flores Ltda" u="1"/>
        <s v="Vilca marca mayling nycolle" u="1"/>
        <s v="Walter Quispe Tapia" u="1"/>
        <s v="Alba Abarca" u="1"/>
        <s v="Aurelia del Carmen Meriches Quinteros" u="1"/>
        <s v="Pamela Natalie Martinez Escobar" u="1"/>
        <s v="SONIA TICAHUANCA BONIFACIO" u="1"/>
        <s v="Catapab minimarket-almacen" u="1"/>
        <s v="Comercial Domingo Branez EIRL" u="1"/>
        <s v="Francisca Venancia Maita Flores" u="1"/>
        <s v="jorge fernando caceres alvarez" u="1"/>
        <s v="Patricia Mora Campillay" u="1"/>
        <s v="Tienda Asocapec" u="1"/>
        <s v="Eraclia perez martinez" u="1"/>
        <s v="Teresa Marca Maquera" u="1"/>
        <s v="Jesus zarzuri blas" u="1"/>
        <s v="Liliana moreno" u="1"/>
        <s v="Rosa Martinez morales" u="1"/>
        <s v="Andres Nicolas Pavicic Focacci Servicios Turisticos y Gastronomia y Otros EIRL" u="1"/>
        <s v="Mary Isabel del Carmen Perez Leiva" u="1"/>
        <s v="Sergio Juan Gregorio Gregorio" u="1"/>
        <s v="Constructora Rio Maule" u="1"/>
        <s v="Epifania Mamani caseres" u="1"/>
        <s v="Paula martinez" u="1"/>
        <s v="Antonia de lourdes Duran Villalobos" u="1"/>
        <s v="Hernan Vargas Ururi" u="1"/>
        <s v="Distribuidora y comercializadora colas y patitas SPA" u="1"/>
        <s v="Margarita Eugenia Aviles Bolado" u="1"/>
        <s v="Veronica Tupa Tupa" u="1"/>
        <s v="Margarita Vasquez Rodriguez" u="1"/>
        <s v="Soledad Rosario Baltazar Castro" u="1"/>
        <s v="Yamitt Estefani Gregorio Gutierrez" u="1"/>
        <s v="Arturo Molina Focacci" u="1"/>
        <s v="Sociedad Comercial J y C LTDA" u="1"/>
        <s v="Ube Nancy Flores Lucay" u="1"/>
        <s v="Nicol Aguilar 2" u="1"/>
        <s v="Catalina Reyes" u="1"/>
        <s v="nelson bertelon" u="1"/>
        <s v="Dispensador Artesanos" u="1"/>
        <s v="Mario Mamani Chahuaa" u="1"/>
        <s v="Comercial rojas" u="1"/>
        <s v="Maria Laura Ribera Martinez" u="1"/>
        <s v="Patricia Arlen Concha Gonzalez" u="1"/>
        <s v="Constanza Pomarera" u="1"/>
        <s v="Juan acuna gonzalez" u="1"/>
        <s v="Bastian Enrique Perez Herrera" u="1"/>
        <s v="Cesar Quispe ancco" u="1"/>
        <s v="Juan Carlos Quispe rosa" u="1"/>
        <s v="Juana Sandra Fernandez Fernandez" u="1"/>
        <s v="CAROLINA IRMA FLORES MARCA" u="1"/>
        <s v="Rosa Caselino Fernandez" u="1"/>
        <s v="alexandra chocobar" u="1"/>
        <s v="Odilia Maria Delgado Lazaro" u="1"/>
        <s v="oscar barrera araya" u="1"/>
        <s v="Espinoza Carvantes Lucero" u="1"/>
        <s v="Juan Contreras moreno" u="1"/>
        <s v="Jahilan Vargas" u="1"/>
        <s v="Isabel Pacheco" u="1"/>
        <s v="Maria Concepcion Challapa Vilches" u="1"/>
        <s v="Marisol Zambrano" u="1"/>
        <s v="Cristhian Giron Sanchez" u="1"/>
        <s v="Agricola Chym SPA" u="1"/>
        <s v="Asociacion Gremial de Duenos de camiones y afines" u="1"/>
        <s v="Gladys Luz Canchumanya Camargo" u="1"/>
        <s v="barbara gomez" u="1"/>
        <s v="Fidel Marco Flores Huanca" u="1"/>
        <s v="Magdalena Saavedra" u="1"/>
        <s v="Paulina marta flores viza" u="1"/>
        <s v="Rocha Ralde Silvia Carla" u="1"/>
        <s v="Salma aguirre" u="1"/>
        <s v="Patricio Cristian Andres Quispe Pasten" u="1"/>
        <s v="Jose Manuel Aguilar Zarate" u="1"/>
        <s v="Nancy Margarita Mayorga Perez" u="1"/>
        <s v="Efrain Ortega Flores" u="1"/>
        <s v="Cecilia Karina Montecinos Guerra" u="1"/>
        <s v="Jessica Ramirez Huanca" u="1"/>
        <s v="Vilma Gomez" u="1"/>
        <s v="juana montealegre veliz" u="1"/>
        <s v="berta galleguillos" u="1"/>
        <s v="Camilo Araya 2" u="1"/>
        <s v="Maria lopez sarmiento" u="1"/>
        <s v="rosa torres" u="1"/>
        <s v="darkmirk spa" u="1"/>
        <s v="Hugo Alejandro Godoy Godoy" u="1"/>
        <s v="Edith Ledezma Velasquez" u="1"/>
        <s v="Gilberto Felix Cares Alcon" u="1"/>
        <s v="Rocha Rlde Silvia Carla" u="1"/>
        <s v="Wualter Mamani Poma" u="1"/>
        <s v="Hugo Limachi Cama" u="1"/>
        <s v="Maria Gema Cortes Rodireguez" u="1"/>
        <s v="Astur Alfonson Vasquez Coroca" u="1"/>
        <s v="Jose Lopez" u="1"/>
        <s v="Manuel Chavez Riquelme" u="1"/>
        <s v="li chan zhou spa" u="1"/>
        <s v="Rosemary Ramirez" u="1"/>
        <s v="Luz Adriana quiceno Chavez" u="1"/>
        <s v="abraham mamani" u="1"/>
        <s v="Hector Vargas" u="1"/>
        <s v="Maria Inez Aguila Ruz" u="1"/>
        <s v="nancy monserrat Rojas" u="1"/>
        <s v="Arline julio Barreda" u="1"/>
        <s v="KAROL CHRISTELL VANESSA MAMANI VISCARRA" u="1"/>
        <s v="Miguel Angel Marcelo Mamani Laura" u="1"/>
        <s v="Dispensador 1" u="1"/>
        <s v="Elida Luz Quispe Mamani" u="1"/>
        <s v="Salin canto" u="1"/>
        <s v="kerly avila" u="1"/>
        <s v="amanda cepeda" u="1"/>
        <s v="Ana Julieth chavez hoyos" u="1"/>
        <s v="Daniela Valenzuela" u="1"/>
        <s v="Danitza 2" u="1"/>
        <s v="Eugenio Zarco Machaca" u="1"/>
        <s v="Francisco Javier Villaroel Calderon" u="1"/>
        <s v="Jaqueline Irrazabal" u="1"/>
        <s v="Jilberto Gabriel Celis Ordenes" u="1"/>
        <s v="Juan cegarra" u="1"/>
        <s v="Juan Gustavo stromilli Rodriguez" u="1"/>
        <s v="Juan Salazar" u="1"/>
        <s v="Lidia flores" u="1"/>
        <s v="maria peralta" u="1"/>
        <s v="Maria Valdivia Vergara" u="1"/>
        <s v="Michael Hernández" u="1"/>
        <s v="Nelida Antonia Teran Soza" u="1"/>
        <s v="Rodrigo Sanchez Copaja" u="1"/>
        <s v="Adelina Marca" u="1"/>
        <s v="Alejandra Patricia Araya Tapia" u="1"/>
        <s v="Aylin Rodríguez" u="1"/>
        <s v="Ruben berrios morales" u="1"/>
        <s v="Maria luisa Figueroa vivanco" u="1"/>
        <s v="Junior College SA" u="1"/>
        <s v="MIGUEL ALEJANDRO LOPEZ CUENTAS" u="1"/>
        <s v="Sofia del carmen munoz barrera" u="1"/>
        <s v="Viper maquinaria limitada" u="1"/>
        <s v="servios metacor spa" u="1"/>
        <s v="Natalia Chura Calisaya" u="1"/>
        <s v="Judith Claudia Supanta Condore" u="1"/>
        <s v="Yenny Lilian Challapa Pavez" u="1"/>
        <s v="Casitas pets spa" u="1"/>
        <s v="luis salvador lopez" u="1"/>
        <s v="Cleto machaca mamani" u="1"/>
        <s v="Catalina Casanga" u="1"/>
        <s v="Judith Ivania Castro Sepulveda" u="1"/>
        <s v="Miriam rocio cariaga garcia" u="1"/>
        <s v="Nicol Aguilar" u="1"/>
        <s v="valentina borquez" u="1"/>
        <s v="Zamorana terrazas amalia" u="1"/>
        <s v="Comercial Paulina spa" u="1"/>
        <s v="Inversiones Carmen Faundez Linares" u="1"/>
        <s v="Carolina Andrea Mancilla Fuenzalida" u="1"/>
        <s v="Sonia Hortencia Jiron Bolanios" u="1"/>
        <s v="Alex Gutierrez Beltran" u="1"/>
        <s v="Miriam Delgadillo Saenz" u="1"/>
        <s v="Roxana Vilca Nina" u="1"/>
        <s v="Ximena Hernández" u="1"/>
        <s v="jose luis pari tola" u="1"/>
        <s v="Paola Torres Ramirez" u="1"/>
        <s v="isis bellet" u="1"/>
        <s v="Delia Juana Terrazas Ayca" u="1"/>
        <s v="Juana Lopez lazo" u="1"/>
        <s v="Paola Lang" u="1"/>
        <s v="Delia Angelica Cruz Alcon" u="1"/>
        <s v="Raul Osorio" u="1"/>
        <s v="Jorge Segundo Gas Verdejo" u="1"/>
        <s v="Rodrigo Oliva" u="1"/>
        <s v="Cristofher Jonathan Rivera Matamoros" u="1"/>
        <s v="Gervasia del Carmen Challapa Vilches" u="1"/>
        <s v="Marcia Andrea Astudillo Leon" u="1"/>
        <s v="transporte tacar spa" u="1"/>
        <s v="Florencio Villca Marca" u="1"/>
        <s v="Giovanni Richard Mamani Apata" u="1"/>
        <s v="Hilaria Santos Chambilla Chura" u="1"/>
        <s v="Ganesha Logistics International" u="1"/>
        <s v="Alexia" u="1"/>
        <s v="RAMIRO GONZALO QUISPE" u="1"/>
        <s v="maite finlez trabajo 2" u="1"/>
        <s v="Rene Alfaro Vicencio" u="1"/>
        <s v="Alejandra espinoza" u="1"/>
        <s v="Gabriela Eugenia Nahuelcoy Huenuman" u="1"/>
        <s v="Yerko Arturo Fernandez Yucra" u="1"/>
        <s v="Luis Israel Munoz" u="1"/>
        <s v="Carlos Cortez" u="1"/>
        <s v="Eliana Patricia Lequepi Chambe" u="1"/>
        <s v="Exedin Santa Cruz Jimenez spa" u="1"/>
        <s v="Sociedad zenteno y berrios limitada" u="1"/>
        <s v="Carlos Patricio Araya" u="1"/>
        <s v="Clinica Veterinaria Diego Portales E.I.R.L" u="1"/>
        <s v="Catalina Cortes" u="1"/>
        <s v="rosa alejandra paredes huanca" u="1"/>
        <s v="Ascencia Modesta Chura Silvestre" u="1"/>
        <s v="carla Lorena garnica tapia" u="1"/>
        <s v="Lorena Astorga" u="1"/>
        <s v="Reynaldo Gomez Ventura E.I.R.L." u="1"/>
        <s v="Isabel Limache Cutipa" u="1"/>
        <s v="Edwin Elio Martinez Pian" u="1"/>
        <s v="romina giliberto 2" u="1"/>
        <s v="Elsa Albarado Santander" u="1"/>
        <s v="Ailyn rodriguez" u="1"/>
        <s v="Carolina Huanca Cruz" u="1"/>
        <s v="Geldy Joselyn Mamani Chura" u="1"/>
        <s v="Claudia Andrea Toro Carrasco" u="1"/>
        <s v="Sonia Daniela Mamani Mamani" u="1"/>
        <s v="Francisco ruben gonzalez sanchez" u="1"/>
        <s v="Reyna Esther Untoja Lovera" u="1"/>
        <s v="carlos araya" u="1"/>
        <s v="Cinthia Sanchez Cruz" u="1"/>
        <s v="Leyla haydee de carmen gonzalez flores" u="1"/>
        <s v="Leila haidee gonzalez flores" u="1"/>
        <s v="Alfonso Godoy" u="1"/>
        <s v="Zunilda Rosa Pari Cardenas" u="1"/>
        <s v="Alba rosa saez araos" u="1"/>
        <s v="importadora y exportadora E.C.V SPA" u="1"/>
        <s v="Kattia quiroz" u="1"/>
        <s v="Planeta amor spa" u="1"/>
        <s v="Marlene Agueda Gutierrez Flores" u="1"/>
        <s v="Inegar spa" u="1"/>
        <s v="Aileen Angeli Cisternas Canque" u="1"/>
        <s v="ASOCAPEC ( TIENDA ARANIBAR)" u="1"/>
        <s v="SANTA MARIA ( TIENDA ARANIBAR )" u="1"/>
        <s v="Maria Soledad Kappes Apablaza" u="1"/>
        <s v="Arminda Ramirez Sarmiento" u="1"/>
        <s v="Lucy beatriz mamani mamani" u="1"/>
        <s v="Simona Sabina Paco manzano" u="1"/>
        <s v="Amelia Ana Colque Mollo" u="1"/>
        <s v="novelia paulina morales guzman" u="1"/>
        <s v="Centro de estetica Canina y Felina Maggy SPA" u="1"/>
        <s v="Silverio Beltran Chuquichambi" u="1"/>
        <s v="Olga Layme Riquelme" u="1"/>
        <s v="Jenny Castro Choquehuanca" u="1"/>
        <s v="Beatriz Nancy Coca Baltazar" u="1"/>
        <s v="Minimarket Erika Alejandrina Leuque" u="1"/>
        <s v="Luisa Flores Alave" u="1"/>
        <s v="Ximena Jara 3" u="1"/>
        <s v="Sociedad De Bienestar Y Salud Animal SPA" u="1"/>
        <s v="Irene Guerra Chaparro" u="1"/>
        <s v="Asocapec (Tienda)" u="1"/>
        <s v="Santa Maria (Tienda)" u="1"/>
        <s v="Eliana Castro Cayo" u="1"/>
        <s v="Miloska Aranibar Castro" u="1"/>
        <s v="Daniza Liliana Cayo Mamani" u="1"/>
        <s v="Raquela mamani villca" u="1"/>
        <s v="Ninaraqui maquera yaneth" u="1"/>
        <s v="Jocelyn Soledad Baltazar Baltazar" u="1"/>
        <s v="Patricio Alfredo Mamani Pairo" u="1"/>
        <s v="Patricia Mercedes monardez sanhueza" u="1"/>
        <s v="Cintya Rojas" u="1"/>
        <s v="Jose Antonio Zuñiga Fernandez" u="1"/>
        <s v="Estetica Canina Limari SPA" u="1"/>
        <s v="Gloria Baltazar" u="1"/>
        <s v="Amelia Fernandez" u="1"/>
        <s v="claudia veas cordoba" u="1"/>
        <s v="Constanza Galleguillos" u="1"/>
        <s v="Juan vecino" u="1"/>
        <s v="Marcos mondaca guerrero" u="1"/>
        <s v="Maria jose de la fuente" u="1"/>
        <s v="Viviana valenzuela" u="1"/>
        <s v="ximena jara" u="1"/>
        <s v="Apolonia bertina vilca flores" u="1"/>
        <s v="Lidice Mamani Llanos" u="1"/>
        <s v="Maria cecilia Chocano Portilla" u="1"/>
        <s v="Luis Israel Munoz Rioz" u="1"/>
        <s v="Marcela Paredes Morales" u="1"/>
        <s v="Comercializadora Moc spa" u="1"/>
        <s v="erika sandoval 2" u="1"/>
        <s v="Carolina quilca" u="1"/>
        <s v="noemi garcia castro" u="1"/>
        <s v="elizabeth muñoz" u="1"/>
        <s v="Jorge Vasquez Medina" u="1"/>
        <s v="Roger Celso Valdez Tangara" u="1"/>
        <s v="Rolando Fabian Álvarez huarachi" u="1"/>
        <s v="BETAPYME SPA" u="1"/>
        <s v="Guau spa" u="1"/>
        <s v="Iris Soledad Bravo Mamani" u="1"/>
        <s v="Ivonne Gladys Chavez Ampuero" u="1"/>
        <s v="Marta Galleguillos" u="1"/>
        <s v="Neidy Adiayned Santa Cruz Tapia" u="1"/>
        <s v="Sociedad de servicios veterinarios alma spa" u="1"/>
        <s v="ANDREA DINAMARCA" u="1"/>
        <s v="Edwin Luis Olivares Velasco" u="1"/>
        <s v="Carlos Garcia Lovera" u="1"/>
        <s v="Gloria Ines Espinoza Madueno" u="1"/>
        <s v="Jorge Luis Andia Guillen" u="1"/>
        <s v="Reinaldo perez zamorano" u="1"/>
        <s v="Comercializadora C&amp;M SPA" u="1"/>
        <s v="Elvira Angela Romero Crispin" u="1"/>
        <s v="Marcos Luis Mamani Moya" u="1"/>
        <s v="Wladimir Luis Alberto palomino choque" u="1"/>
        <s v="Angel Jorge terrazas mollo" u="1"/>
        <s v="Loreto Miranda" u="1"/>
        <s v="Elmer Huanca Cruz" u="1"/>
        <s v="Sol lara" u="1"/>
        <s v="Minimarket Marianela Figueroa E.I.R.L." u="1"/>
        <s v="TRANSITO DEL CARMEN CARLOS LECAROS LOPEZ" u="1"/>
        <s v="maite finlez dias" u="1"/>
        <s v="Diego Santos Blanco Calle" u="1"/>
        <s v="FABRIZIO GONZALO ZAMPILLO RODRIGUEZ" u="1"/>
        <s v="Geraldine Olivos Olivos" u="1"/>
        <s v="sonia blas" u="1"/>
        <s v="Ana Ayala Marca" u="1"/>
        <s v="Karen Guarachi Flores" u="1"/>
        <s v="Gabriela Carolina Portilla Portilla" u="1"/>
        <s v="Milena trillo" u="1"/>
        <s v="Lidia tupa quispe" u="1"/>
        <s v="Emilio guinez" u="1"/>
        <s v="Coral Ramona De Las Rosas Meneses Riquelme" u="1"/>
        <s v="Gerald Humberto Cruz Alave" u="1"/>
        <s v="Heidy Nunez" u="1"/>
        <s v="Simon Huarachi Gomez" u="1"/>
        <s v="Wilmer Huanca Choque" u="1"/>
        <s v="Jose Alfredo apaz cuña" u="1"/>
        <s v="Karina paola navarro espinoza" u="1"/>
        <s v="Rosario Gonzalez Silva" u="1"/>
        <s v="Erick Yonatan Mamani Tupa" u="1"/>
        <s v="I. Municipalidad De Pozo Almonte" u="1"/>
        <s v="Geraldine Carolina Cruz Cruz" u="1"/>
        <s v="Betty angélica gonzalez sanchez" u="1"/>
        <s v="Javier Humberto Chávez Peñaranda" u="1"/>
        <s v="Nelson Freddy Flores Mendoza" u="1"/>
        <s v="Angela Campos" u="1"/>
        <s v="magaly olmedo rojas" u="1"/>
        <s v="Jose Jimenez Latorre" u="1"/>
        <s v="Romina paz gaete" u="1"/>
        <s v="marcela aragon" u="1"/>
        <s v="Humberto Luciano Bruna Choque" u="1"/>
        <s v="Fabrimetal E.I.R.L." u="1"/>
        <s v="Kriss Santos" u="1"/>
        <s v="Reina Chuquichambi Mamani" u="1"/>
        <s v="Nelson Aguilar Marca" u="1"/>
        <s v="Constanza Mia Fustos" u="1"/>
        <s v="Edith Veronica Apaz Ramirez" u="1"/>
        <s v="Rodrigo Bisquert" u="1"/>
        <s v="Yulimar Carolina Machado" u="1"/>
        <s v="Ciaffaroni Leal SPA" u="1"/>
        <s v="ELIANA LUCRECIA PACAJE ARAMAYO" u="1"/>
        <s v="daniel vargas" u="1"/>
        <s v="Irma iris Tapia solar" u="1"/>
        <s v="Claudio Luza" u="1"/>
        <s v="Gustavo Eduardo Veliz Trillo" u="1"/>
        <s v="Farmaceutica pharma norte limitada" u="1"/>
        <s v="Masterfruto spa" u="1"/>
        <s v="Leonel Ocana" u="1"/>
        <s v="Oriana Quinche" u="1"/>
        <s v="claudia castro figueroa" u="1"/>
        <s v="Oriana Mamani Visa" u="1"/>
        <s v="Juan Octavio Marza Padilla" u="1"/>
        <s v="Ivette Flores Arellano" u="1"/>
        <s v="Angel Pablo Schampke Alfaro" u="1"/>
        <s v="yerelle tapia" u="1"/>
        <s v="Paula Olivia Araneda Carvajal" u="1"/>
        <s v="Gabriela Alvarez Choquechambe" u="1"/>
        <s v="Sandra arancibia leyte" u="1"/>
        <s v="Altomarket camila zenteno" u="1"/>
        <s v="Cristy Elizable" u="1"/>
        <s v="Emiliano Santiago" u="1"/>
        <s v="Maria soledad Undurraga pesse" u="1"/>
        <s v="Francisco Salomon choque Gonzalez" u="1"/>
        <s v="Constanza Blanco" u="1"/>
        <s v="Melissa Flores Baluarte" u="1"/>
        <s v="Farriel urra" u="1"/>
        <s v="Pablo gilberto gutierrez choque" u="1"/>
        <s v="Raquel Marcela Pereira Garcia" u="1"/>
        <s v="Maria Isabel Blanco Ayca" u="1"/>
        <s v="Graciela valverde" u="1"/>
        <s v="Inventario" u="1"/>
        <s v="Silvia Waleska Gonzalez Cuni" u="1"/>
        <s v="Severo Sánchez caguana" u="1"/>
        <s v="Francisca paredes" u="1"/>
        <s v="Ximena Ninoska Medalla Colque" u="1"/>
        <s v="Javier Calizaya Huanacuni" u="1"/>
        <s v="Jauret spa" u="1"/>
        <s v="Jennifer salinas" u="1"/>
        <s v="ANGELICA OROZ" u="1"/>
        <s v="Joanna amstein rubilar" u="1"/>
        <s v="German Gregorio Aular" u="1"/>
        <s v="Alejandro Antonio Diaz Barraza" u="1"/>
        <s v="Avicola Gallo Ltda" u="1"/>
        <s v="Manuel Ruz Sandoval" u="1"/>
        <s v="Eliana Rosaria Taucare Vasquez" u="1"/>
        <s v="Yenny Lorena Díaz celis" u="1"/>
        <s v="Juan Carlos Mamani Churata" u="1"/>
        <s v="Cristian Crisanto Ramires" u="1"/>
        <s v="Nancy Ortiz Mayea" u="1"/>
        <s v="emilio" u="1"/>
        <s v="Maria Cecilia Checura Menares" u="1"/>
        <s v="Clinica Veterinaria Good Vet" u="1"/>
        <s v="Saturnino Epifanio Alave Silvestre" u="1"/>
        <s v="Nelson Chanes" u="1"/>
        <s v="Inversiones Rojas Blanco Spa" u="1"/>
        <s v="Johana Margareth ardiles opazo" u="1"/>
        <s v="Luis Guterrez" u="1"/>
        <s v="Paola Gallardo Luque" u="1"/>
        <s v="jorge telente valenzuela" u="1"/>
        <s v="Maria Elena Curapi Caniumil" u="1"/>
        <s v="Vilma Angelica Chui Jimenez" u="1"/>
        <s v="Sonia vilca mamani" u="1"/>
        <s v="JESSICA PAREDES" u="1"/>
        <s v="Yasmine Grecia Valenzuela Heresi" u="1"/>
        <s v="Javier Chachaque Pacari" u="1"/>
        <s v="Alejandra Rivera" u="1"/>
        <s v="Mariela flores alderete" u="1"/>
        <s v="Clinica veterinaria huellas spa" u="1"/>
        <s v="Cristina del carmen urrucelqui jimenez" u="1"/>
        <s v="Humberto Araya Solis" u="1"/>
        <s v="Mauricio Alberto Galindo Contreras" u="1"/>
        <s v="Walter Calderón Catalán" u="1"/>
        <s v="Miryan nova" u="1"/>
        <s v="Tito Pacompia Apaza" u="1"/>
        <s v="Katty Rojas" u="1"/>
        <s v="Alejandro Ayhuasi Chura (2)" u="1"/>
        <s v="Maximiliana Bernarda Blas Mamani" u="1"/>
        <s v="Sociedad de soluciones integrales Nutricionales animalia spa" u="1"/>
        <s v="Raquel del Carmen Diaz" u="1"/>
        <s v="Devora Reyes Flores" u="1"/>
        <s v="Norma caceres" u="1"/>
        <s v="Elsa Flores" u="1"/>
        <s v="Patricia del Carmen Montano" u="1"/>
        <s v="Grace Valdes Alvarado" u="1"/>
        <s v="erika sandoval" u="1"/>
        <s v="Cristian Iriarte" u="1"/>
        <s v="Cristina Estela Pavez Tapia" u="1"/>
        <s v="Barbara Elisa Cortes Arias" u="1"/>
        <s v="Rafael Santiago Duenas Acha" u="1"/>
        <s v="Flora del Carmen Godoy Condori" u="1"/>
        <s v="Nancy Lovera Calvimontes" u="1"/>
        <s v="UBILDA ARLINE JULIO BARRERA" u="1"/>
        <s v="Elena Villaroel" u="1"/>
        <s v="stephani lopez" u="1"/>
        <s v="Juan Naralio Perez Alvarez" u="1"/>
        <s v="Jorge Bernal" u="1"/>
        <s v="cristian rojas" u="1"/>
        <s v="Victoria Lorna Velasquez Alvarado" u="1"/>
        <s v="Renacer de Acha SPA" u="1"/>
        <s v="Braulio Alberto Villalobos Guerrero G Dent EIRL" u="1"/>
        <s v="Cynthia Jenifer Oro Acuna" u="1"/>
        <s v="Ximena del Carmen Avila Mendoza" u="1"/>
        <s v="li chan zou spa" u="1"/>
        <s v="Ruperta Damiana Villca Zubieta" u="1"/>
        <s v="Giovanna Silvia Apaza Flores" u="1"/>
        <s v="Comercializadora Ariaca S.p.a." u="1"/>
        <s v="Henry Marcos Humire Terrazas" u="1"/>
        <s v="Carmen Catherina Zapata Leiva" u="1"/>
        <s v="Jose Alfredo Conejeros Macaya" u="1"/>
        <s v="Maribel Soledad Marca Aranibar" u="1"/>
        <s v="Danitza Andrea Maita Baltazar" u="1"/>
        <s v="Agro Badger Spa" u="1"/>
        <s v="Accesorios y alimentos Mauricio Morales EIRL" u="1"/>
        <s v="Lisseth Liliana Flores Flores" u="1"/>
        <s v="Ingrid Andrea Cataldo Huiza" u="1"/>
        <s v="Carolina Andrea Machuca Lobos" u="1"/>
        <s v="lidia" u="1"/>
        <s v="Javier Nogales Heredia" u="1"/>
        <s v="Lidia Cristina Mallea Huanca" u="1"/>
        <s v="Eufracio Leandro Mamani Olivarez" u="1"/>
        <s v="Maria Angelica Riffo Jara" u="1"/>
        <s v="Vilma Emiliana Flores Flores" u="1"/>
        <s v="Lina tomasa nina flores" u="1"/>
        <s v="Import y Export de vehiculos y repuestos americanos spa" u="1"/>
        <s v="Maria Cristina Cuellar" u="1"/>
        <s v="Iska Acuña" u="1"/>
        <s v="Felipe Andres Castillo Rodriguez E.I.R.L" u="1"/>
        <s v="rodrigo flores eirl" u="1"/>
        <s v="Martin kapajeique quispe" u="1"/>
        <s v="Yesika leonora Quispe vilca" u="1"/>
        <s v="Yasmina vilca flores" u="1"/>
        <s v="Raquel Terraza" u="1"/>
      </sharedItems>
    </cacheField>
    <cacheField name="Columna2" numFmtId="0">
      <sharedItems containsBlank="1"/>
    </cacheField>
    <cacheField name="Columna3" numFmtId="14">
      <sharedItems containsSemiMixedTypes="0" containsNonDate="0" containsDate="1" containsString="0" minDate="2025-03-19T00:00:00" maxDate="2025-03-20T00:00:00"/>
    </cacheField>
    <cacheField name="Fecha Cobro" numFmtId="14">
      <sharedItems containsNonDate="0" containsDate="1" containsString="0" containsBlank="1" minDate="2023-11-04T00:00:00" maxDate="2025-04-18T00:00:00"/>
    </cacheField>
    <cacheField name="fecha_entrega" numFmtId="14">
      <sharedItems containsNonDate="0" containsDate="1" containsString="0" containsBlank="1" minDate="2023-11-04T00:00:00" maxDate="2025-03-22T00:00:00"/>
    </cacheField>
    <cacheField name="totalPedido" numFmtId="0">
      <sharedItems containsString="0" containsBlank="1" containsNumber="1" containsInteger="1" minValue="2" maxValue="5083581"/>
    </cacheField>
    <cacheField name="credito" numFmtId="0">
      <sharedItems containsString="0" containsBlank="1" containsNumber="1" containsInteger="1" minValue="0" maxValue="60" count="11">
        <n v="0"/>
        <n v="1"/>
        <n v="7"/>
        <n v="15"/>
        <n v="30"/>
        <n v="21"/>
        <n v="10"/>
        <n v="20"/>
        <m/>
        <n v="2" u="1"/>
        <n v="60" u="1"/>
      </sharedItems>
    </cacheField>
    <cacheField name="estadoPedido" numFmtId="0">
      <sharedItems containsBlank="1" count="6">
        <s v="Entregado"/>
        <s v="En Despacho"/>
        <s v="Pendiente"/>
        <m/>
        <s v="Incompleto" u="1"/>
        <s v="Rechazado" u="1"/>
      </sharedItems>
    </cacheField>
    <cacheField name="countFecha" numFmtId="0">
      <sharedItems containsString="0" containsBlank="1" containsNumber="1" containsInteger="1" minValue="-63" maxValue="715" count="753">
        <n v="35"/>
        <n v="-1"/>
        <n v="0"/>
        <n v="36"/>
        <n v="167"/>
        <n v="-3"/>
        <n v="11"/>
        <n v="9"/>
        <n v="8"/>
        <n v="2"/>
        <n v="7"/>
        <n v="6"/>
        <n v="5"/>
        <n v="4"/>
        <n v="1"/>
        <n v="-2"/>
        <n v="-5"/>
        <n v="-6"/>
        <n v="-7"/>
        <n v="-15"/>
        <n v="-13"/>
        <n v="-14"/>
        <n v="17"/>
        <n v="13"/>
        <n v="-4"/>
        <n v="-9"/>
        <n v="-21"/>
        <n v="30"/>
        <n v="-8"/>
        <n v="16"/>
        <n v="-16"/>
        <n v="50"/>
        <n v="501"/>
        <n v="-29"/>
        <n v="-10"/>
        <n v="75"/>
        <n v="-11"/>
        <n v="18"/>
        <m/>
        <n v="34" u="1"/>
        <n v="166" u="1"/>
        <n v="10" u="1"/>
        <n v="3" u="1"/>
        <n v="14" u="1"/>
        <n v="12" u="1"/>
        <n v="-20" u="1"/>
        <n v="29" u="1"/>
        <n v="15" u="1"/>
        <n v="-17" u="1"/>
        <n v="151" u="1"/>
        <n v="49" u="1"/>
        <n v="500" u="1"/>
        <n v="-30" u="1"/>
        <n v="74" u="1"/>
        <n v="-12" u="1"/>
        <n v="33" u="1"/>
        <n v="165" u="1"/>
        <n v="28" u="1"/>
        <n v="-18" u="1"/>
        <n v="150" u="1"/>
        <n v="48" u="1"/>
        <n v="499" u="1"/>
        <n v="73" u="1"/>
        <n v="31" u="1"/>
        <n v="32" u="1"/>
        <n v="163" u="1"/>
        <n v="19" u="1"/>
        <n v="-19" u="1"/>
        <n v="-23" u="1"/>
        <n v="26" u="1"/>
        <n v="148" u="1"/>
        <n v="46" u="1"/>
        <n v="497" u="1"/>
        <n v="71" u="1"/>
        <n v="162" u="1"/>
        <n v="-24" u="1"/>
        <n v="25" u="1"/>
        <n v="147" u="1"/>
        <n v="45" u="1"/>
        <n v="496" u="1"/>
        <n v="70" u="1"/>
        <n v="161" u="1"/>
        <n v="24" u="1"/>
        <n v="146" u="1"/>
        <n v="44" u="1"/>
        <n v="495" u="1"/>
        <n v="69" u="1"/>
        <n v="160" u="1"/>
        <n v="-22" u="1"/>
        <n v="23" u="1"/>
        <n v="145" u="1"/>
        <n v="43" u="1"/>
        <n v="494" u="1"/>
        <n v="68" u="1"/>
        <n v="27" u="1"/>
        <n v="159" u="1"/>
        <n v="22" u="1"/>
        <n v="144" u="1"/>
        <n v="42" u="1"/>
        <n v="493" u="1"/>
        <n v="67" u="1"/>
        <n v="158" u="1"/>
        <n v="21" u="1"/>
        <n v="143" u="1"/>
        <n v="41" u="1"/>
        <n v="492" u="1"/>
        <n v="66" u="1"/>
        <n v="156" u="1"/>
        <n v="-26" u="1"/>
        <n v="141" u="1"/>
        <n v="39" u="1"/>
        <n v="490" u="1"/>
        <n v="64" u="1"/>
        <n v="155" u="1"/>
        <n v="20" u="1"/>
        <n v="-27" u="1"/>
        <n v="140" u="1"/>
        <n v="38" u="1"/>
        <n v="489" u="1"/>
        <n v="63" u="1"/>
        <n v="154" u="1"/>
        <n v="47" u="1"/>
        <n v="40" u="1"/>
        <n v="37" u="1"/>
        <n v="-28" u="1"/>
        <n v="139" u="1"/>
        <n v="488" u="1"/>
        <n v="62" u="1"/>
        <n v="153" u="1"/>
        <n v="138" u="1"/>
        <n v="487" u="1"/>
        <n v="61" u="1"/>
        <n v="152" u="1"/>
        <n v="137" u="1"/>
        <n v="486" u="1"/>
        <n v="60" u="1"/>
        <n v="-25" u="1"/>
        <n v="136" u="1"/>
        <n v="485" u="1"/>
        <n v="59" u="1"/>
        <n v="133" u="1"/>
        <n v="482" u="1"/>
        <n v="56" u="1"/>
        <n v="132" u="1"/>
        <n v="481" u="1"/>
        <n v="55" u="1"/>
        <n v="131" u="1"/>
        <n v="480" u="1"/>
        <n v="54" u="1"/>
        <n v="129" u="1"/>
        <n v="478" u="1"/>
        <n v="52" u="1"/>
        <n v="126" u="1"/>
        <n v="475" u="1"/>
        <n v="125" u="1"/>
        <n v="474" u="1"/>
        <n v="124" u="1"/>
        <n v="473" u="1"/>
        <n v="123" u="1"/>
        <n v="472" u="1"/>
        <n v="122" u="1"/>
        <n v="471" u="1"/>
        <n v="134" u="1"/>
        <n v="119" u="1"/>
        <n v="468" u="1"/>
        <n v="118" u="1"/>
        <n v="467" u="1"/>
        <n v="117" u="1"/>
        <n v="466" u="1"/>
        <n v="116" u="1"/>
        <n v="465" u="1"/>
        <n v="130" u="1"/>
        <n v="115" u="1"/>
        <n v="464" u="1"/>
        <n v="127" u="1"/>
        <n v="112" u="1"/>
        <n v="461" u="1"/>
        <n v="111" u="1"/>
        <n v="460" u="1"/>
        <n v="110" u="1"/>
        <n v="459" u="1"/>
        <n v="109" u="1"/>
        <n v="458" u="1"/>
        <n v="108" u="1"/>
        <n v="457" u="1"/>
        <n v="121" u="1"/>
        <n v="106" u="1"/>
        <n v="455" u="1"/>
        <n v="120" u="1"/>
        <n v="105" u="1"/>
        <n v="65" u="1"/>
        <n v="454" u="1"/>
        <n v="104" u="1"/>
        <n v="453" u="1"/>
        <n v="103" u="1"/>
        <n v="452" u="1"/>
        <n v="102" u="1"/>
        <n v="451" u="1"/>
        <n v="101" u="1"/>
        <n v="450" u="1"/>
        <n v="114" u="1"/>
        <n v="99" u="1"/>
        <n v="448" u="1"/>
        <n v="113" u="1"/>
        <n v="98" u="1"/>
        <n v="58" u="1"/>
        <n v="447" u="1"/>
        <n v="97" u="1"/>
        <n v="57" u="1"/>
        <n v="446" u="1"/>
        <n v="96" u="1"/>
        <n v="445" u="1"/>
        <n v="-31" u="1"/>
        <n v="95" u="1"/>
        <n v="444" u="1"/>
        <n v="-32" u="1"/>
        <n v="94" u="1"/>
        <n v="443" u="1"/>
        <n v="107" u="1"/>
        <n v="92" u="1"/>
        <n v="441" u="1"/>
        <n v="91" u="1"/>
        <n v="51" u="1"/>
        <n v="440" u="1"/>
        <n v="90" u="1"/>
        <n v="439" u="1"/>
        <n v="89" u="1"/>
        <n v="438" u="1"/>
        <n v="88" u="1"/>
        <n v="437" u="1"/>
        <n v="87" u="1"/>
        <n v="436" u="1"/>
        <n v="100" u="1"/>
        <n v="85" u="1"/>
        <n v="434" u="1"/>
        <n v="84" u="1"/>
        <n v="433" u="1"/>
        <n v="83" u="1"/>
        <n v="432" u="1"/>
        <n v="82" u="1"/>
        <n v="431" u="1"/>
        <n v="80" u="1"/>
        <n v="429" u="1"/>
        <n v="93" u="1"/>
        <n v="78" u="1"/>
        <n v="427" u="1"/>
        <n v="76" u="1"/>
        <n v="425" u="1"/>
        <n v="423" u="1"/>
        <n v="422" u="1"/>
        <n v="86" u="1"/>
        <n v="420" u="1"/>
        <n v="419" u="1"/>
        <n v="418" u="1"/>
        <n v="416" u="1"/>
        <n v="81" u="1"/>
        <n v="415" u="1"/>
        <n v="79" u="1"/>
        <n v="413" u="1"/>
        <n v="412" u="1"/>
        <n v="77" u="1"/>
        <n v="411" u="1"/>
        <n v="410" u="1"/>
        <n v="409" u="1"/>
        <n v="408" u="1"/>
        <n v="72" u="1"/>
        <n v="406" u="1"/>
        <n v="405" u="1"/>
        <n v="404" u="1"/>
        <n v="403" u="1"/>
        <n v="53" u="1"/>
        <n v="402" u="1"/>
        <n v="401" u="1"/>
        <n v="399" u="1"/>
        <n v="398" u="1"/>
        <n v="397" u="1"/>
        <n v="396" u="1"/>
        <n v="395" u="1"/>
        <n v="389" u="1"/>
        <n v="388" u="1"/>
        <n v="387" u="1"/>
        <n v="383" u="1"/>
        <n v="382" u="1"/>
        <n v="381" u="1"/>
        <n v="380" u="1"/>
        <n v="377" u="1"/>
        <n v="376" u="1"/>
        <n v="375" u="1"/>
        <n v="374" u="1"/>
        <n v="373" u="1"/>
        <n v="371" u="1"/>
        <n v="370" u="1"/>
        <n v="369" u="1"/>
        <n v="366" u="1"/>
        <n v="362" u="1"/>
        <n v="361" u="1"/>
        <n v="360" u="1"/>
        <n v="359" u="1"/>
        <n v="357" u="1"/>
        <n v="355" u="1"/>
        <n v="354" u="1"/>
        <n v="353" u="1"/>
        <n v="352" u="1"/>
        <n v="350" u="1"/>
        <n v="349" u="1"/>
        <n v="-33" u="1"/>
        <n v="348" u="1"/>
        <n v="347" u="1"/>
        <n v="346" u="1"/>
        <n v="345" u="1"/>
        <n v="310" u="1"/>
        <n v="342" u="1"/>
        <n v="307" u="1"/>
        <n v="341" u="1"/>
        <n v="306" u="1"/>
        <n v="340" u="1"/>
        <n v="305" u="1"/>
        <n v="339" u="1"/>
        <n v="304" u="1"/>
        <n v="338" u="1"/>
        <n v="303" u="1"/>
        <n v="336" u="1"/>
        <n v="301" u="1"/>
        <n v="335" u="1"/>
        <n v="300" u="1"/>
        <n v="333" u="1"/>
        <n v="298" u="1"/>
        <n v="332" u="1"/>
        <n v="297" u="1"/>
        <n v="331" u="1"/>
        <n v="296" u="1"/>
        <n v="329" u="1"/>
        <n v="294" u="1"/>
        <n v="328" u="1"/>
        <n v="293" u="1"/>
        <n v="327" u="1"/>
        <n v="292" u="1"/>
        <n v="326" u="1"/>
        <n v="291" u="1"/>
        <n v="325" u="1"/>
        <n v="290" u="1"/>
        <n v="324" u="1"/>
        <n v="289" u="1"/>
        <n v="318" u="1"/>
        <n v="283" u="1"/>
        <n v="317" u="1"/>
        <n v="282" u="1"/>
        <n v="315" u="1"/>
        <n v="280" u="1"/>
        <n v="313" u="1"/>
        <n v="278" u="1"/>
        <n v="312" u="1"/>
        <n v="277" u="1"/>
        <n v="256" u="1"/>
        <n v="255" u="1"/>
        <n v="254" u="1"/>
        <n v="286" u="1"/>
        <n v="251" u="1"/>
        <n v="284" u="1"/>
        <n v="249" u="1"/>
        <n v="248" u="1"/>
        <n v="247" u="1"/>
        <n v="245" u="1"/>
        <n v="243" u="1"/>
        <n v="182" u="1"/>
        <n v="242" u="1"/>
        <n v="343" u="1"/>
        <n v="231" u="1"/>
        <n v="537" u="1"/>
        <n v="263" u="1"/>
        <n v="715" u="1"/>
        <n v="624" u="1"/>
        <n v="198" u="1"/>
        <n v="622" u="1"/>
        <n v="211" u="1"/>
        <n v="218" u="1"/>
        <n v="587" u="1"/>
        <n v="179" u="1"/>
        <n v="230" u="1"/>
        <n v="536" u="1"/>
        <n v="262" u="1"/>
        <n v="714" u="1"/>
        <n v="623" u="1"/>
        <n v="181" u="1"/>
        <n v="197" u="1"/>
        <n v="621" u="1"/>
        <n v="210" u="1"/>
        <n v="217" u="1"/>
        <n v="586" u="1"/>
        <n v="178" u="1"/>
        <n v="276" u="1"/>
        <n v="241" u="1"/>
        <n v="253" u="1"/>
        <n v="229" u="1"/>
        <n v="535" u="1"/>
        <n v="261" u="1"/>
        <n v="713" u="1"/>
        <n v="180" u="1"/>
        <n v="196" u="1"/>
        <n v="620" u="1"/>
        <n v="209" u="1"/>
        <n v="216" u="1"/>
        <n v="585" u="1"/>
        <n v="177" u="1"/>
        <n v="275" u="1"/>
        <n v="240" u="1"/>
        <n v="227" u="1"/>
        <n v="533" u="1"/>
        <n v="259" u="1"/>
        <n v="711" u="1"/>
        <n v="194" u="1"/>
        <n v="618" u="1"/>
        <n v="207" u="1"/>
        <n v="214" u="1"/>
        <n v="583" u="1"/>
        <n v="175" u="1"/>
        <n v="273" u="1"/>
        <n v="238" u="1"/>
        <n v="250" u="1"/>
        <n v="226" u="1"/>
        <n v="532" u="1"/>
        <n v="258" u="1"/>
        <n v="710" u="1"/>
        <n v="619" u="1"/>
        <n v="193" u="1"/>
        <n v="617" u="1"/>
        <n v="206" u="1"/>
        <n v="213" u="1"/>
        <n v="582" u="1"/>
        <n v="174" u="1"/>
        <n v="272" u="1"/>
        <n v="237" u="1"/>
        <n v="337" u="1"/>
        <n v="225" u="1"/>
        <n v="531" u="1"/>
        <n v="257" u="1"/>
        <n v="709" u="1"/>
        <n v="176" u="1"/>
        <n v="192" u="1"/>
        <n v="616" u="1"/>
        <n v="205" u="1"/>
        <n v="212" u="1"/>
        <n v="581" u="1"/>
        <n v="128" u="1"/>
        <n v="173" u="1"/>
        <n v="271" u="1"/>
        <n v="236" u="1"/>
        <n v="224" u="1"/>
        <n v="530" u="1"/>
        <n v="708" u="1"/>
        <n v="191" u="1"/>
        <n v="615" u="1"/>
        <n v="204" u="1"/>
        <n v="580" u="1"/>
        <n v="172" u="1"/>
        <n v="270" u="1"/>
        <n v="235" u="1"/>
        <n v="244" u="1"/>
        <n v="220" u="1"/>
        <n v="526" u="1"/>
        <n v="252" u="1"/>
        <n v="704" u="1"/>
        <n v="613" u="1"/>
        <n v="171" u="1"/>
        <n v="187" u="1"/>
        <n v="611" u="1"/>
        <n v="200" u="1"/>
        <n v="576" u="1"/>
        <n v="168" u="1"/>
        <n v="266" u="1"/>
        <n v="219" u="1"/>
        <n v="525" u="1"/>
        <n v="703" u="1"/>
        <n v="612" u="1"/>
        <n v="170" u="1"/>
        <n v="186" u="1"/>
        <n v="610" u="1"/>
        <n v="199" u="1"/>
        <n v="575" u="1"/>
        <n v="265" u="1"/>
        <n v="330" u="1"/>
        <n v="524" u="1"/>
        <n v="702" u="1"/>
        <n v="169" u="1"/>
        <n v="185" u="1"/>
        <n v="609" u="1"/>
        <n v="574" u="1"/>
        <n v="264" u="1"/>
        <n v="523" u="1"/>
        <n v="701" u="1"/>
        <n v="184" u="1"/>
        <n v="608" u="1"/>
        <n v="573" u="1"/>
        <n v="228" u="1"/>
        <n v="522" u="1"/>
        <n v="700" u="1"/>
        <n v="183" u="1"/>
        <n v="607" u="1"/>
        <n v="203" u="1"/>
        <n v="572" u="1"/>
        <n v="164" u="1"/>
        <n v="239" u="1"/>
        <n v="215" u="1"/>
        <n v="521" u="1"/>
        <n v="699" u="1"/>
        <n v="606" u="1"/>
        <n v="195" u="1"/>
        <n v="202" u="1"/>
        <n v="571" u="1"/>
        <n v="519" u="1"/>
        <n v="697" u="1"/>
        <n v="604" u="1"/>
        <n v="569" u="1"/>
        <n v="518" u="1"/>
        <n v="696" u="1"/>
        <n v="605" u="1"/>
        <n v="603" u="1"/>
        <n v="568" u="1"/>
        <n v="223" u="1"/>
        <n v="323" u="1"/>
        <n v="517" u="1"/>
        <n v="695" u="1"/>
        <n v="602" u="1"/>
        <n v="567" u="1"/>
        <n v="222" u="1"/>
        <n v="234" u="1"/>
        <n v="322" u="1"/>
        <n v="516" u="1"/>
        <n v="694" u="1"/>
        <n v="601" u="1"/>
        <n v="190" u="1"/>
        <n v="566" u="1"/>
        <n v="221" u="1"/>
        <n v="232" u="1"/>
        <n v="320" u="1"/>
        <n v="208" u="1"/>
        <n v="514" u="1"/>
        <n v="692" u="1"/>
        <n v="599" u="1"/>
        <n v="188" u="1"/>
        <n v="564" u="1"/>
        <n v="512" u="1"/>
        <n v="690" u="1"/>
        <n v="157" u="1"/>
        <n v="597" u="1"/>
        <n v="562" u="1"/>
        <n v="511" u="1"/>
        <n v="689" u="1"/>
        <n v="598" u="1"/>
        <n v="596" u="1"/>
        <n v="561" u="1"/>
        <n v="316" u="1"/>
        <n v="510" u="1"/>
        <n v="688" u="1"/>
        <n v="595" u="1"/>
        <n v="560" u="1"/>
        <n v="509" u="1"/>
        <n v="687" u="1"/>
        <n v="594" u="1"/>
        <n v="559" u="1"/>
        <n v="314" u="1"/>
        <n v="507" u="1"/>
        <n v="686" u="1"/>
        <n v="592" u="1"/>
        <n v="189" u="1"/>
        <n v="558" u="1"/>
        <n v="201" u="1"/>
        <n v="233" u="1"/>
        <n v="685" u="1"/>
        <n v="557" u="1"/>
        <n v="149" u="1"/>
        <n v="503" u="1"/>
        <n v="682" u="1"/>
        <n v="590" u="1"/>
        <n v="588" u="1"/>
        <n v="554" u="1"/>
        <n v="309" u="1"/>
        <n v="681" u="1"/>
        <n v="553" u="1"/>
        <n v="308" u="1"/>
        <n v="502" u="1"/>
        <n v="680" u="1"/>
        <n v="589" u="1"/>
        <n v="552" u="1"/>
        <n v="679" u="1"/>
        <n v="551" u="1"/>
        <n v="678" u="1"/>
        <n v="550" u="1"/>
        <n v="142" u="1"/>
        <n v="676" u="1"/>
        <n v="584" u="1"/>
        <n v="548" u="1"/>
        <n v="675" u="1"/>
        <n v="547" u="1"/>
        <n v="302" u="1"/>
        <n v="674" u="1"/>
        <n v="546" u="1"/>
        <n v="673" u="1"/>
        <n v="545" u="1"/>
        <n v="672" u="1"/>
        <n v="579" u="1"/>
        <n v="544" u="1"/>
        <n v="299" u="1"/>
        <n v="671" u="1"/>
        <n v="578" u="1"/>
        <n v="543" u="1"/>
        <n v="135" u="1"/>
        <n v="491" u="1"/>
        <n v="669" u="1"/>
        <n v="541" u="1"/>
        <n v="668" u="1"/>
        <n v="577" u="1"/>
        <n v="540" u="1"/>
        <n v="666" u="1"/>
        <n v="538" u="1"/>
        <n v="665" u="1"/>
        <n v="664" u="1"/>
        <n v="484" u="1"/>
        <n v="662" u="1"/>
        <n v="534" u="1"/>
        <n v="483" u="1"/>
        <n v="661" u="1"/>
        <n v="570" u="1"/>
        <n v="288" u="1"/>
        <n v="660" u="1"/>
        <n v="287" u="1"/>
        <n v="659" u="1"/>
        <n v="658" u="1"/>
        <n v="565" u="1"/>
        <n v="285" u="1"/>
        <n v="479" u="1"/>
        <n v="657" u="1"/>
        <n v="529" u="1"/>
        <n v="477" u="1"/>
        <n v="655" u="1"/>
        <n v="527" u="1"/>
        <n v="281" u="1"/>
        <n v="653" u="1"/>
        <n v="652" u="1"/>
        <n v="279" u="1"/>
        <n v="651" u="1"/>
        <n v="650" u="1"/>
        <n v="470" u="1"/>
        <n v="648" u="1"/>
        <n v="555" u="1"/>
        <n v="520" u="1"/>
        <n v="469" u="1"/>
        <n v="647" u="1"/>
        <n v="556" u="1"/>
        <n v="645" u="1"/>
        <n v="644" u="1"/>
        <n v="269" u="1"/>
        <n v="463" u="1"/>
        <n v="641" u="1"/>
        <n v="513" u="1"/>
        <n v="268" u="1"/>
        <n v="462" u="1"/>
        <n v="640" u="1"/>
        <n v="549" u="1"/>
        <n v="267" u="1"/>
        <n v="639" u="1"/>
        <n v="638" u="1"/>
        <n v="637" u="1"/>
        <n v="633" u="1"/>
        <n v="542" u="1"/>
        <n v="505" u="1"/>
        <n v="260" u="1"/>
        <n v="632" u="1"/>
        <n v="539" u="1"/>
        <n v="504" u="1"/>
        <n v="631" u="1"/>
        <n v="630" u="1"/>
        <n v="629" u="1"/>
        <n v="449" u="1"/>
        <n v="627" u="1"/>
        <n v="626" u="1"/>
        <n v="498" u="1"/>
        <n v="625" u="1"/>
        <n v="442" u="1"/>
        <n v="528" u="1"/>
        <n v="246" u="1"/>
        <n v="435" u="1"/>
        <n v="508" u="1"/>
        <n v="506" u="1"/>
        <n v="430" u="1"/>
        <n v="515" u="1"/>
        <n v="428" u="1"/>
        <n v="476" u="1"/>
        <n v="424" u="1"/>
        <n v="421" u="1"/>
        <n v="417" u="1"/>
        <n v="414" u="1"/>
        <n v="591" u="1"/>
        <n v="400" u="1"/>
        <n v="393" u="1"/>
        <n v="392" u="1"/>
        <n v="391" u="1"/>
        <n v="390" u="1"/>
        <n v="385" u="1"/>
        <n v="563" u="1"/>
        <n v="384" u="1"/>
        <n v="378" u="1"/>
        <n v="379" u="1"/>
        <n v="426" u="1"/>
        <n v="372" u="1"/>
        <n v="456" u="1"/>
        <n v="367" u="1"/>
        <n v="363" u="1"/>
        <n v="344" u="1"/>
        <n v="394" u="1"/>
        <n v="386" u="1"/>
        <n v="407" u="1"/>
        <n v="321" u="1"/>
        <n v="319" u="1"/>
        <n v="364" u="1"/>
        <n v="311" u="1"/>
        <n v="358" u="1"/>
        <n v="356" u="1"/>
        <n v="295" u="1"/>
        <n v="334" u="1"/>
        <n v="368" u="1"/>
        <n v="365" u="1"/>
        <n v="351" u="1"/>
        <n v="274" u="1"/>
        <n v="-63" u="1"/>
        <n v="-59" u="1"/>
        <n v="-55" u="1"/>
        <n v="-51" u="1"/>
        <n v="-47" u="1"/>
        <n v="-43" u="1"/>
        <n v="-39" u="1"/>
        <n v="-35" u="1"/>
        <n v="-60" u="1"/>
        <n v="-56" u="1"/>
        <n v="-52" u="1"/>
        <n v="-48" u="1"/>
        <n v="-44" u="1"/>
        <n v="-40" u="1"/>
        <n v="-36" u="1"/>
        <n v="-61" u="1"/>
        <n v="-57" u="1"/>
        <n v="-53" u="1"/>
        <n v="-49" u="1"/>
        <n v="-45" u="1"/>
        <n v="-41" u="1"/>
        <n v="-37" u="1"/>
        <n v="-58" u="1"/>
        <n v="-54" u="1"/>
        <n v="-50" u="1"/>
        <n v="-46" u="1"/>
        <n v="-42" u="1"/>
        <n v="-38" u="1"/>
        <n v="-34" u="1"/>
      </sharedItems>
    </cacheField>
    <cacheField name="idInformeTransporte" numFmtId="0">
      <sharedItems containsBlank="1" containsMixedTypes="1" containsNumber="1" containsInteger="1" minValue="8187" maxValue="8850"/>
    </cacheField>
    <cacheField name="solicitante" numFmtId="0">
      <sharedItems containsBlank="1"/>
    </cacheField>
    <cacheField name="idReciboCobranza" numFmtId="0">
      <sharedItems containsBlank="1" containsMixedTypes="1" containsNumber="1" containsInteger="1" minValue="7433" maxValue="7446"/>
    </cacheField>
    <cacheField name="total_recibo" numFmtId="0">
      <sharedItems containsBlank="1" containsMixedTypes="1" containsNumber="1" containsInteger="1" minValue="102400" maxValue="4598253"/>
    </cacheField>
    <cacheField name="abono_recibo" numFmtId="0">
      <sharedItems containsBlank="1" containsMixedTypes="1" containsNumber="1" containsInteger="1" minValue="102400" maxValue="4598253"/>
    </cacheField>
    <cacheField name="tipo_pedido" numFmtId="0">
      <sharedItems containsString="0" containsBlank="1" containsNumber="1" containsInteger="1" minValue="1" maxValue="2"/>
    </cacheField>
    <cacheField name="entregaPed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735.761179166664" createdVersion="8" refreshedVersion="8" minRefreshableVersion="3" recordCount="1666" xr:uid="{BE1D0434-996A-42B2-A275-4C1FA1CDB67B}">
  <cacheSource type="worksheet">
    <worksheetSource name="Tabla2"/>
  </cacheSource>
  <cacheFields count="9">
    <cacheField name="N°Doc" numFmtId="0">
      <sharedItems containsBlank="1" containsMixedTypes="1" containsNumber="1" containsInteger="1" minValue="216816" maxValue="8930105" count="1263">
        <n v="216816"/>
        <n v="216817"/>
        <n v="216818"/>
        <n v="216819"/>
        <n v="216820"/>
        <n v="216821"/>
        <n v="216822"/>
        <n v="216823"/>
        <n v="216824"/>
        <n v="216825"/>
        <n v="216826"/>
        <n v="216827"/>
        <n v="216828"/>
        <n v="216829"/>
        <n v="216830"/>
        <n v="216831"/>
        <n v="216832"/>
        <n v="216833"/>
        <n v="216834"/>
        <n v="216835"/>
        <n v="216836"/>
        <n v="216837"/>
        <n v="216838"/>
        <n v="216839"/>
        <n v="216840"/>
        <n v="216841"/>
        <n v="216842"/>
        <n v="216843"/>
        <n v="216844"/>
        <n v="216845"/>
        <n v="216846"/>
        <n v="216847"/>
        <n v="216848"/>
        <n v="216849"/>
        <n v="216850"/>
        <n v="216851"/>
        <n v="216852"/>
        <n v="216853"/>
        <n v="216854"/>
        <n v="216855"/>
        <n v="216856"/>
        <n v="216857"/>
        <n v="216858"/>
        <n v="216859"/>
        <n v="216860"/>
        <n v="216861"/>
        <n v="216862"/>
        <n v="216863"/>
        <n v="216864"/>
        <n v="216865"/>
        <n v="216866"/>
        <n v="216867"/>
        <n v="216868"/>
        <n v="216869"/>
        <n v="216870"/>
        <n v="216871"/>
        <n v="216872"/>
        <n v="216873"/>
        <n v="216874"/>
        <n v="216875"/>
        <n v="216876"/>
        <n v="216877"/>
        <n v="216878"/>
        <n v="216879"/>
        <n v="216880"/>
        <n v="216881"/>
        <n v="216882"/>
        <n v="216883"/>
        <n v="216884"/>
        <n v="216885"/>
        <n v="216886"/>
        <n v="216887"/>
        <n v="216888"/>
        <n v="216889"/>
        <n v="216890"/>
        <n v="216891"/>
        <n v="216892"/>
        <n v="216893"/>
        <n v="216894"/>
        <n v="216895"/>
        <n v="216896"/>
        <n v="216897"/>
        <n v="216898"/>
        <n v="216899"/>
        <n v="216900"/>
        <n v="216901"/>
        <n v="216902"/>
        <n v="216903"/>
        <n v="216904"/>
        <n v="216905"/>
        <n v="216906"/>
        <n v="216907"/>
        <n v="216908"/>
        <n v="216909"/>
        <n v="216910"/>
        <n v="216911"/>
        <n v="216912"/>
        <n v="216913"/>
        <n v="216914"/>
        <n v="216915"/>
        <n v="1227156"/>
        <n v="1227157"/>
        <n v="1227158"/>
        <n v="1227159"/>
        <n v="1227160"/>
        <n v="1227161"/>
        <n v="1227162"/>
        <n v="1227163"/>
        <n v="1227164"/>
        <n v="1227165"/>
        <n v="1227166"/>
        <n v="1227167"/>
        <n v="1227168"/>
        <n v="1227169"/>
        <n v="1227170"/>
        <n v="1227171"/>
        <n v="1227172"/>
        <n v="1227173"/>
        <n v="1227174"/>
        <n v="1227175"/>
        <n v="1227176"/>
        <n v="1227177"/>
        <n v="1227178"/>
        <n v="1227179"/>
        <n v="1227180"/>
        <n v="1227181"/>
        <n v="1227182"/>
        <n v="1227183"/>
        <n v="1227184"/>
        <n v="1227185"/>
        <n v="1227186"/>
        <n v="1227187"/>
        <n v="1227188"/>
        <n v="1227189"/>
        <n v="1227190"/>
        <n v="1227191"/>
        <n v="1227192"/>
        <n v="1227193"/>
        <n v="1227194"/>
        <n v="1227195"/>
        <n v="1227196"/>
        <n v="1227197"/>
        <n v="1227198"/>
        <n v="1227199"/>
        <n v="1227200"/>
        <n v="1227201"/>
        <n v="1227202"/>
        <n v="1227203"/>
        <n v="1227204"/>
        <n v="1227205"/>
        <n v="1227206"/>
        <n v="1227207"/>
        <n v="1227208"/>
        <n v="1227209"/>
        <n v="1227210"/>
        <n v="1227211"/>
        <n v="1227212"/>
        <n v="1227213"/>
        <n v="1227214"/>
        <n v="1227215"/>
        <n v="1227216"/>
        <n v="1227217"/>
        <n v="1227218"/>
        <n v="1227219"/>
        <n v="1227220"/>
        <n v="1227221"/>
        <n v="1227222"/>
        <n v="1227223"/>
        <n v="1227224"/>
        <n v="1227225"/>
        <n v="1227226"/>
        <n v="1227227"/>
        <n v="1227228"/>
        <n v="1227229"/>
        <n v="1227230"/>
        <n v="1227231"/>
        <n v="1227232"/>
        <n v="1227233"/>
        <n v="1227234"/>
        <n v="1227235"/>
        <n v="1227236"/>
        <n v="1227237"/>
        <n v="1227238"/>
        <n v="1227239"/>
        <n v="1227240"/>
        <n v="1227241"/>
        <n v="1227242"/>
        <n v="1227243"/>
        <n v="1227244"/>
        <n v="1227245"/>
        <n v="1227246"/>
        <n v="1227247"/>
        <n v="1227248"/>
        <n v="1227249"/>
        <n v="1227250"/>
        <n v="1227251"/>
        <n v="1227252"/>
        <n v="1227253"/>
        <n v="1227254"/>
        <n v="1227255"/>
        <n v="2081891"/>
        <n v="2081892"/>
        <n v="2081893"/>
        <n v="2081894"/>
        <n v="2081895"/>
        <n v="2081896"/>
        <n v="2081897"/>
        <n v="2081898"/>
        <n v="2081899"/>
        <n v="2081900"/>
        <n v="2081901"/>
        <n v="2081902"/>
        <n v="2081903"/>
        <n v="2081904"/>
        <n v="2081905"/>
        <n v="2081906"/>
        <n v="2081907"/>
        <n v="2081908"/>
        <n v="2081909"/>
        <n v="2081910"/>
        <n v="2081911"/>
        <n v="2081912"/>
        <n v="2081913"/>
        <n v="2081914"/>
        <n v="2081915"/>
        <n v="2081916"/>
        <n v="2081917"/>
        <n v="2081918"/>
        <n v="2081919"/>
        <n v="2081920"/>
        <n v="2081921"/>
        <n v="2081922"/>
        <n v="2081923"/>
        <n v="2081924"/>
        <n v="2081925"/>
        <n v="2081926"/>
        <n v="2081927"/>
        <n v="2081928"/>
        <n v="2081929"/>
        <n v="2081930"/>
        <n v="2081931"/>
        <n v="2081932"/>
        <n v="2081933"/>
        <n v="2081934"/>
        <n v="2081935"/>
        <n v="2081936"/>
        <n v="2081937"/>
        <n v="2081938"/>
        <n v="2081939"/>
        <n v="2081940"/>
        <n v="2081941"/>
        <n v="2081942"/>
        <n v="2081943"/>
        <n v="2081944"/>
        <n v="2081945"/>
        <n v="2081946"/>
        <n v="2081947"/>
        <n v="2081948"/>
        <n v="2081949"/>
        <n v="2081950"/>
        <n v="2081951"/>
        <n v="2081952"/>
        <n v="2081953"/>
        <n v="2081954"/>
        <n v="2081955"/>
        <n v="2081956"/>
        <n v="2081957"/>
        <n v="2081958"/>
        <n v="2081959"/>
        <n v="2081960"/>
        <n v="2081961"/>
        <n v="2081962"/>
        <n v="2081963"/>
        <n v="2081964"/>
        <n v="2081965"/>
        <n v="2081966"/>
        <n v="2081967"/>
        <n v="2081968"/>
        <n v="2081969"/>
        <n v="2081970"/>
        <n v="2081971"/>
        <n v="2081972"/>
        <n v="2081973"/>
        <n v="2081974"/>
        <n v="2081975"/>
        <n v="2081976"/>
        <n v="2081977"/>
        <n v="2081978"/>
        <n v="2081979"/>
        <n v="2081980"/>
        <n v="2081981"/>
        <n v="2081982"/>
        <n v="2081983"/>
        <n v="2081984"/>
        <n v="2081985"/>
        <n v="2081986"/>
        <n v="2081987"/>
        <n v="2081988"/>
        <n v="2081989"/>
        <n v="2081990"/>
        <n v="3230796"/>
        <n v="3230797"/>
        <n v="3230798"/>
        <n v="3230799"/>
        <n v="3230800"/>
        <n v="3230801"/>
        <n v="3230802"/>
        <n v="3230803"/>
        <n v="3230804"/>
        <n v="3230805"/>
        <n v="3230806"/>
        <n v="3230807"/>
        <n v="3230808"/>
        <n v="3230809"/>
        <n v="3230810"/>
        <n v="3230811"/>
        <n v="3230812"/>
        <n v="3230813"/>
        <n v="3230814"/>
        <n v="3230815"/>
        <n v="3230816"/>
        <n v="3230817"/>
        <n v="3230818"/>
        <n v="3230819"/>
        <n v="3230820"/>
        <n v="3230821"/>
        <n v="3230822"/>
        <n v="3230823"/>
        <n v="3230824"/>
        <n v="3230825"/>
        <n v="3230826"/>
        <n v="3230827"/>
        <n v="3230828"/>
        <n v="3230829"/>
        <n v="3230830"/>
        <n v="3230831"/>
        <n v="3230832"/>
        <n v="3230833"/>
        <n v="3230834"/>
        <n v="3230835"/>
        <n v="3230836"/>
        <n v="3230837"/>
        <n v="3230838"/>
        <n v="3230839"/>
        <n v="3230840"/>
        <n v="3230841"/>
        <n v="3230842"/>
        <n v="3230843"/>
        <n v="3230844"/>
        <n v="3230845"/>
        <n v="3230846"/>
        <n v="3230847"/>
        <n v="3230848"/>
        <n v="3230849"/>
        <n v="3230850"/>
        <n v="3230851"/>
        <n v="3230852"/>
        <n v="3230853"/>
        <n v="3230854"/>
        <n v="3230855"/>
        <n v="3230856"/>
        <n v="3230857"/>
        <n v="3230858"/>
        <n v="3230859"/>
        <n v="3230860"/>
        <n v="3230861"/>
        <n v="3230862"/>
        <n v="3230863"/>
        <n v="3230864"/>
        <n v="3230865"/>
        <n v="3230866"/>
        <n v="3230867"/>
        <n v="3230868"/>
        <n v="3230869"/>
        <n v="3230870"/>
        <n v="3230871"/>
        <n v="3230872"/>
        <n v="3230873"/>
        <n v="3230874"/>
        <n v="3230875"/>
        <n v="3230876"/>
        <n v="3230877"/>
        <n v="3230878"/>
        <n v="3230879"/>
        <n v="3230880"/>
        <n v="3230881"/>
        <n v="3230882"/>
        <n v="3230883"/>
        <n v="3230884"/>
        <n v="3230885"/>
        <n v="3230886"/>
        <n v="3230887"/>
        <n v="3230888"/>
        <n v="3230889"/>
        <n v="3230890"/>
        <n v="3230891"/>
        <n v="3230892"/>
        <n v="3230893"/>
        <n v="3230894"/>
        <n v="3230895"/>
        <n v="4702856"/>
        <n v="4702857"/>
        <n v="4702858"/>
        <n v="4702859"/>
        <n v="4702860"/>
        <n v="4702861"/>
        <n v="4702862"/>
        <n v="4702863"/>
        <n v="4702864"/>
        <n v="4702865"/>
        <n v="4702866"/>
        <n v="4702867"/>
        <n v="4702868"/>
        <n v="4702869"/>
        <n v="4702870"/>
        <n v="4702871"/>
        <n v="4702872"/>
        <n v="4702873"/>
        <n v="4702874"/>
        <n v="4702875"/>
        <n v="4702876"/>
        <n v="4702877"/>
        <n v="4702878"/>
        <n v="4702879"/>
        <n v="4702880"/>
        <n v="4702881"/>
        <n v="4702882"/>
        <n v="4702883"/>
        <n v="4702884"/>
        <n v="4702885"/>
        <n v="4702886"/>
        <n v="4702887"/>
        <n v="4702888"/>
        <n v="4702889"/>
        <n v="4702890"/>
        <n v="4702891"/>
        <n v="4702892"/>
        <n v="4702893"/>
        <n v="4702894"/>
        <n v="4702895"/>
        <n v="4702896"/>
        <n v="4702897"/>
        <n v="4702898"/>
        <n v="4702899"/>
        <n v="4702900"/>
        <n v="4702901"/>
        <n v="4702902"/>
        <n v="4702903"/>
        <n v="4702904"/>
        <n v="4702905"/>
        <n v="4702906"/>
        <n v="4702907"/>
        <n v="4702908"/>
        <n v="4702909"/>
        <n v="4702910"/>
        <n v="4702911"/>
        <n v="4702912"/>
        <n v="4702913"/>
        <n v="4702914"/>
        <n v="4702915"/>
        <n v="4702916"/>
        <n v="4702917"/>
        <n v="4702918"/>
        <n v="4702919"/>
        <n v="4702920"/>
        <n v="4702921"/>
        <n v="4702922"/>
        <n v="4702923"/>
        <n v="4702924"/>
        <n v="4702925"/>
        <n v="4702926"/>
        <n v="4702927"/>
        <n v="4702928"/>
        <n v="4702929"/>
        <n v="4702930"/>
        <n v="4702931"/>
        <n v="4702932"/>
        <n v="4702933"/>
        <n v="4702934"/>
        <n v="4702935"/>
        <n v="4702936"/>
        <n v="4702937"/>
        <n v="4702938"/>
        <n v="4702939"/>
        <n v="4702940"/>
        <n v="4702941"/>
        <n v="4702942"/>
        <n v="4702943"/>
        <n v="4702944"/>
        <n v="4702945"/>
        <n v="4702946"/>
        <n v="4702947"/>
        <n v="4702948"/>
        <n v="4702949"/>
        <n v="4702950"/>
        <n v="4702951"/>
        <n v="4702952"/>
        <n v="4702953"/>
        <n v="4702954"/>
        <n v="4702955"/>
        <n v="5675471"/>
        <n v="5675472"/>
        <n v="5675473"/>
        <n v="5675474"/>
        <n v="5675475"/>
        <n v="5675476"/>
        <n v="5675477"/>
        <n v="5675478"/>
        <n v="5675479"/>
        <n v="5675480"/>
        <n v="5675481"/>
        <n v="5675482"/>
        <n v="5675483"/>
        <n v="5675484"/>
        <n v="5675485"/>
        <n v="5675486"/>
        <n v="5675487"/>
        <n v="5675488"/>
        <n v="5675489"/>
        <n v="5675490"/>
        <n v="5675491"/>
        <n v="5675492"/>
        <n v="5675493"/>
        <n v="5675494"/>
        <n v="5675495"/>
        <n v="5675496"/>
        <n v="5675497"/>
        <n v="5675498"/>
        <n v="5675499"/>
        <n v="5675500"/>
        <n v="5675501"/>
        <n v="5675502"/>
        <n v="5675503"/>
        <n v="5675504"/>
        <n v="5675505"/>
        <n v="5675506"/>
        <n v="5675507"/>
        <n v="5675508"/>
        <n v="5675509"/>
        <n v="5675510"/>
        <n v="5675511"/>
        <n v="5675512"/>
        <n v="5675513"/>
        <n v="5675514"/>
        <n v="5675515"/>
        <n v="5675516"/>
        <n v="5675517"/>
        <n v="5675518"/>
        <n v="5675519"/>
        <n v="5675520"/>
        <n v="5675521"/>
        <n v="5675522"/>
        <n v="5675523"/>
        <n v="5675524"/>
        <n v="5675525"/>
        <n v="5675526"/>
        <n v="5675527"/>
        <n v="5675528"/>
        <n v="5675529"/>
        <n v="5675530"/>
        <n v="5675531"/>
        <n v="5675532"/>
        <n v="5675533"/>
        <n v="5675534"/>
        <n v="5675535"/>
        <n v="5675536"/>
        <n v="5675537"/>
        <n v="5675538"/>
        <n v="5675539"/>
        <n v="5675540"/>
        <n v="5675541"/>
        <n v="5675542"/>
        <n v="5675543"/>
        <n v="5675544"/>
        <n v="5675545"/>
        <n v="5675546"/>
        <n v="5675547"/>
        <n v="5675548"/>
        <n v="5675549"/>
        <n v="5675550"/>
        <n v="5675551"/>
        <n v="5675552"/>
        <n v="5675553"/>
        <n v="5675554"/>
        <n v="5675555"/>
        <n v="5675556"/>
        <n v="5675557"/>
        <n v="5675558"/>
        <n v="5675559"/>
        <n v="5675560"/>
        <n v="5675561"/>
        <n v="5675562"/>
        <n v="5675563"/>
        <n v="5675564"/>
        <n v="5675565"/>
        <n v="5675566"/>
        <n v="5675567"/>
        <n v="5675568"/>
        <n v="5675569"/>
        <n v="5675570"/>
        <n v="8930006"/>
        <n v="8930007"/>
        <n v="8930008"/>
        <n v="8930009"/>
        <n v="8930010"/>
        <n v="8930011"/>
        <n v="8930012"/>
        <n v="8930013"/>
        <n v="8930014"/>
        <n v="8930015"/>
        <n v="8930016"/>
        <n v="8930017"/>
        <n v="8930018"/>
        <n v="8930019"/>
        <n v="8930020"/>
        <n v="8930021"/>
        <n v="8930022"/>
        <n v="8930023"/>
        <n v="8930024"/>
        <n v="8930025"/>
        <n v="8930026"/>
        <n v="8930027"/>
        <n v="8930028"/>
        <n v="8930029"/>
        <n v="8930030"/>
        <n v="8930031"/>
        <n v="8930032"/>
        <n v="8930033"/>
        <n v="8930034"/>
        <n v="8930035"/>
        <n v="8930036"/>
        <n v="8930037"/>
        <n v="8930038"/>
        <n v="8930039"/>
        <n v="8930040"/>
        <n v="8930041"/>
        <n v="8930042"/>
        <n v="8930043"/>
        <n v="8930044"/>
        <n v="8930045"/>
        <n v="8930046"/>
        <n v="8930047"/>
        <n v="8930048"/>
        <n v="8930049"/>
        <n v="8930050"/>
        <n v="8930051"/>
        <n v="8930052"/>
        <n v="8930053"/>
        <n v="8930054"/>
        <n v="8930055"/>
        <n v="8930056"/>
        <n v="8930057"/>
        <n v="8930058"/>
        <n v="8930059"/>
        <n v="8930060"/>
        <n v="8930061"/>
        <n v="8930062"/>
        <n v="8930063"/>
        <n v="8930064"/>
        <n v="8930065"/>
        <n v="8930066"/>
        <n v="8930067"/>
        <n v="8930068"/>
        <n v="8930069"/>
        <n v="8930070"/>
        <n v="8930071"/>
        <n v="8930072"/>
        <n v="8930073"/>
        <n v="8930074"/>
        <n v="8930075"/>
        <n v="8930076"/>
        <n v="8930077"/>
        <n v="8930078"/>
        <n v="8930079"/>
        <n v="8930080"/>
        <n v="8930081"/>
        <n v="8930082"/>
        <n v="8930083"/>
        <n v="8930084"/>
        <n v="8930085"/>
        <n v="8930086"/>
        <n v="8930087"/>
        <n v="8930088"/>
        <n v="8930089"/>
        <n v="8930090"/>
        <n v="8930091"/>
        <n v="8930092"/>
        <n v="8930093"/>
        <n v="8930094"/>
        <n v="8930095"/>
        <n v="8930096"/>
        <n v="8930097"/>
        <n v="8930098"/>
        <n v="8930099"/>
        <n v="8930100"/>
        <n v="8930101"/>
        <n v="8930102"/>
        <n v="8930103"/>
        <n v="8930104"/>
        <n v="8930105"/>
        <m/>
        <n v="6323026"/>
        <n v="6323027"/>
        <n v="6323028"/>
        <n v="6323029"/>
        <n v="6323030"/>
        <n v="6323031"/>
        <n v="6323032"/>
        <n v="6323033"/>
        <n v="6323034"/>
        <n v="6323035"/>
        <n v="6323036"/>
        <n v="6323037"/>
        <n v="6323038"/>
        <n v="6323039"/>
        <n v="6323040"/>
        <n v="6323041"/>
        <n v="6323042"/>
        <n v="6323043"/>
        <n v="6323044"/>
        <n v="6323045"/>
        <n v="6323046"/>
        <n v="6323047"/>
        <n v="6323048"/>
        <n v="6323049"/>
        <n v="6323050"/>
        <n v="6323051"/>
        <n v="6323052"/>
        <n v="6323053"/>
        <n v="6323054"/>
        <n v="6323055"/>
        <n v="6323056"/>
        <n v="6323057"/>
        <n v="6323058"/>
        <n v="6323059"/>
        <n v="6323060"/>
        <n v="6323061"/>
        <n v="6323062"/>
        <n v="6323063"/>
        <n v="6323064"/>
        <n v="6323065"/>
        <n v="6323066"/>
        <n v="6323067"/>
        <n v="6323068"/>
        <n v="6323069"/>
        <n v="6323070"/>
        <n v="6323071"/>
        <n v="6323072"/>
        <n v="6323073"/>
        <n v="6323074"/>
        <n v="6323075"/>
        <n v="6323076"/>
        <n v="6323077"/>
        <n v="6323078"/>
        <n v="6323079"/>
        <n v="6323080"/>
        <n v="6323081"/>
        <n v="6323082"/>
        <n v="6323083"/>
        <n v="6323084"/>
        <n v="6323085"/>
        <n v="6323086"/>
        <n v="6323087"/>
        <n v="6323088"/>
        <n v="6323089"/>
        <n v="6323090"/>
        <n v="6323091"/>
        <n v="6323092"/>
        <n v="6323093"/>
        <n v="6323094"/>
        <n v="6323095"/>
        <n v="6323096"/>
        <n v="6323097"/>
        <n v="6323098"/>
        <n v="6323099"/>
        <n v="6323100"/>
        <n v="6323101"/>
        <n v="6323102"/>
        <n v="6323103"/>
        <n v="6323104"/>
        <n v="6323105"/>
        <n v="6323106"/>
        <n v="6323107"/>
        <n v="6323108"/>
        <n v="6323109"/>
        <n v="6323110"/>
        <n v="6323111"/>
        <n v="6323112"/>
        <n v="6323113"/>
        <n v="6323114"/>
        <n v="6323115"/>
        <n v="6323116"/>
        <n v="6323117"/>
        <n v="6323118"/>
        <n v="6323119"/>
        <n v="6323120"/>
        <n v="6323121"/>
        <n v="6323122"/>
        <n v="6323123"/>
        <n v="6323124"/>
        <n v="6323125"/>
        <n v="6963996"/>
        <n v="6963997"/>
        <n v="6963998"/>
        <n v="6963999"/>
        <n v="6964000"/>
        <n v="6964001"/>
        <n v="6964002"/>
        <n v="6964003"/>
        <n v="6964004"/>
        <n v="6964005"/>
        <n v="6964006"/>
        <n v="6964007"/>
        <n v="6964008"/>
        <n v="6964009"/>
        <n v="6964010"/>
        <n v="6964011"/>
        <n v="6964012"/>
        <n v="6964013"/>
        <n v="6964014"/>
        <n v="6964015"/>
        <n v="6964016"/>
        <n v="6964017"/>
        <n v="6964018"/>
        <n v="6964019"/>
        <n v="6964020"/>
        <n v="6964021"/>
        <n v="6964022"/>
        <n v="6964023"/>
        <n v="6964024"/>
        <n v="6964025"/>
        <n v="6964026"/>
        <n v="6964027"/>
        <n v="6964028"/>
        <n v="6964029"/>
        <n v="6964030"/>
        <n v="6964031"/>
        <n v="6964032"/>
        <n v="6964033"/>
        <n v="6964034"/>
        <n v="6964035"/>
        <n v="6964036"/>
        <n v="6964037"/>
        <n v="6964038"/>
        <n v="6964039"/>
        <n v="6964040"/>
        <n v="6964041"/>
        <n v="6964042"/>
        <n v="6964043"/>
        <n v="6964044"/>
        <n v="6964045"/>
        <n v="7055291"/>
        <n v="7055292"/>
        <n v="7055293"/>
        <n v="7055294"/>
        <n v="7055295"/>
        <n v="7055296"/>
        <n v="7055297"/>
        <n v="7055298"/>
        <n v="7055299"/>
        <n v="7055300"/>
        <n v="7055301"/>
        <n v="7055302"/>
        <n v="7055303"/>
        <n v="7055304"/>
        <n v="7055305"/>
        <n v="7055306"/>
        <n v="7055307"/>
        <n v="7055308"/>
        <n v="7055309"/>
        <n v="7055310"/>
        <n v="7055311"/>
        <n v="7055312"/>
        <n v="7055313"/>
        <n v="7055314"/>
        <n v="7055315"/>
        <n v="7055316"/>
        <n v="7055317"/>
        <n v="7055318"/>
        <n v="7055319"/>
        <n v="7055320"/>
        <n v="7055321"/>
        <n v="7055322"/>
        <n v="7055323"/>
        <n v="7055324"/>
        <n v="7055325"/>
        <n v="7055326"/>
        <n v="7055327"/>
        <n v="7055328"/>
        <n v="7055329"/>
        <n v="7055330"/>
        <n v="7055331"/>
        <n v="7055332"/>
        <n v="7055333"/>
        <n v="7055334"/>
        <n v="7055335"/>
        <n v="7055336"/>
        <n v="7055337"/>
        <n v="7055338"/>
        <n v="7055339"/>
        <n v="7055340"/>
        <n v="7604131"/>
        <n v="7604132"/>
        <n v="7604133"/>
        <n v="7604134"/>
        <n v="7604135"/>
        <n v="7604136"/>
        <n v="7604137"/>
        <n v="7604138"/>
        <n v="7604139"/>
        <n v="7604140"/>
        <n v="7604141"/>
        <n v="7604142"/>
        <n v="7604143"/>
        <n v="7604144"/>
        <n v="7604145"/>
        <n v="7604146"/>
        <n v="7604147"/>
        <n v="7604148"/>
        <n v="7604149"/>
        <n v="7604150"/>
        <n v="7604151"/>
        <n v="7604152"/>
        <n v="7604153"/>
        <n v="7604154"/>
        <n v="7604155"/>
        <n v="7604156"/>
        <n v="7604157"/>
        <n v="7604158"/>
        <n v="7604159"/>
        <n v="7604160"/>
        <n v="7604161"/>
        <n v="7604162"/>
        <n v="7604163"/>
        <n v="7604164"/>
        <n v="7604165"/>
        <n v="7604166"/>
        <n v="7604167"/>
        <n v="7604168"/>
        <n v="7604169"/>
        <n v="7604170"/>
        <n v="7604171"/>
        <n v="7604172"/>
        <n v="7604173"/>
        <n v="7604174"/>
        <n v="7604175"/>
        <n v="7604176"/>
        <n v="7604177"/>
        <n v="7604178"/>
        <n v="7604179"/>
        <n v="7604180"/>
        <n v="7878141"/>
        <n v="7878142"/>
        <n v="7878143"/>
        <n v="7878144"/>
        <n v="7878145"/>
        <n v="7878146"/>
        <n v="7878147"/>
        <n v="7878148"/>
        <n v="7878149"/>
        <n v="7878150"/>
        <n v="7878151"/>
        <n v="7878152"/>
        <n v="7878153"/>
        <n v="7878154"/>
        <n v="7878155"/>
        <n v="7878156"/>
        <n v="7878157"/>
        <n v="7878158"/>
        <n v="7878159"/>
        <n v="7878160"/>
        <n v="7878161"/>
        <s v="Transferencia"/>
        <n v="7878162"/>
        <n v="7878163"/>
        <n v="7878164"/>
        <n v="7878165"/>
        <n v="7878166"/>
        <n v="7878167"/>
        <n v="7878168"/>
        <n v="7878169"/>
        <n v="7878170"/>
        <n v="7878171"/>
        <n v="7878172"/>
        <n v="7878173"/>
        <n v="7878174"/>
        <n v="7878175"/>
        <n v="7878176"/>
        <n v="7878177"/>
        <n v="7878178"/>
        <n v="7878179"/>
        <n v="7878180"/>
        <n v="7878181"/>
        <n v="7878182"/>
        <n v="7878183"/>
        <n v="7878184"/>
        <n v="7878185"/>
        <n v="7878186"/>
        <n v="7878187"/>
        <n v="7878188"/>
        <n v="7878189"/>
        <n v="7878190"/>
        <n v="7878191"/>
        <n v="7878192"/>
        <n v="7878193"/>
        <n v="7878194"/>
        <n v="7878195"/>
        <n v="7878196"/>
        <n v="7878197"/>
        <n v="7878198"/>
        <n v="7878199"/>
        <n v="7878200"/>
        <n v="7878201"/>
        <n v="7878202"/>
        <n v="7878203"/>
        <n v="7878204"/>
        <n v="7878205"/>
        <n v="7878206"/>
        <n v="7878207"/>
        <n v="7878208"/>
        <n v="7878209"/>
        <n v="7878210"/>
        <n v="7878211"/>
        <n v="7878212"/>
        <n v="7878213"/>
        <n v="7878214"/>
        <n v="7878215"/>
        <n v="7878216"/>
        <n v="7878217"/>
        <n v="7878218"/>
        <n v="7878219"/>
        <n v="7878220"/>
        <n v="7878221"/>
        <n v="7878222"/>
        <n v="7878223"/>
        <n v="7878224"/>
        <n v="7878225"/>
        <n v="7878226"/>
        <n v="7878227"/>
        <n v="7878228"/>
        <n v="7878229"/>
        <n v="7878230"/>
        <n v="7878231"/>
        <n v="7878232"/>
        <n v="7878233"/>
        <n v="7878234"/>
        <n v="7878235"/>
        <n v="7878236"/>
        <n v="7878237"/>
        <n v="7878238"/>
        <n v="7878239"/>
        <n v="7878240"/>
        <n v="1906181"/>
        <n v="1906182"/>
        <n v="1906183"/>
        <n v="1906184"/>
        <n v="1906185"/>
        <n v="1906186"/>
        <n v="1906187"/>
        <n v="1906188"/>
        <n v="1906189"/>
        <n v="1906190"/>
        <n v="1906191"/>
        <n v="1906192"/>
        <n v="1906193"/>
        <n v="1906194"/>
        <n v="1906195"/>
        <n v="1906196"/>
        <n v="1906197"/>
        <n v="1906198"/>
        <n v="1906199"/>
        <n v="1906200"/>
        <n v="1906201"/>
        <n v="1906202"/>
        <n v="1906203"/>
        <n v="1906204"/>
        <n v="1906205"/>
        <n v="1906206"/>
        <n v="1906207"/>
        <n v="1906208"/>
        <n v="1906209"/>
        <n v="1906210"/>
        <n v="1906211"/>
        <n v="1906212"/>
        <n v="1906213"/>
        <n v="1906214"/>
        <n v="1906215"/>
        <n v="1906216"/>
        <n v="1906217"/>
        <n v="1906218"/>
        <n v="1906219"/>
        <n v="1906220"/>
        <n v="1906221"/>
        <n v="1906222"/>
        <n v="1906223"/>
        <n v="1906224"/>
        <n v="1906225"/>
        <n v="1906226"/>
        <n v="1906227"/>
        <n v="1906228"/>
        <n v="1906229"/>
        <n v="1906230"/>
        <n v="1906231"/>
        <n v="1906232"/>
        <n v="1906233"/>
        <n v="1906234"/>
        <n v="1906235"/>
        <n v="1906236"/>
        <n v="1906237"/>
        <n v="1906238"/>
        <n v="1906239"/>
        <n v="1906240"/>
        <n v="1906241"/>
        <n v="1906242"/>
        <n v="1906243"/>
        <n v="1906244"/>
        <n v="1906245"/>
        <n v="1906246"/>
        <n v="1906247"/>
        <n v="1906248"/>
        <n v="1906249"/>
        <n v="1906250"/>
        <n v="1906251"/>
        <n v="1906252"/>
        <n v="1906253"/>
        <n v="1906254"/>
        <n v="1906255"/>
        <n v="1906256"/>
        <n v="1906257"/>
        <n v="1906258"/>
        <n v="1906259"/>
        <n v="1906260"/>
        <n v="1906261"/>
        <n v="1906262"/>
        <n v="1906263"/>
        <n v="1906264"/>
        <n v="1906265"/>
        <n v="1906266"/>
        <n v="1906267"/>
        <n v="1906268"/>
        <n v="1906269"/>
        <n v="1906270"/>
        <n v="1906271"/>
        <n v="1906272"/>
        <n v="1906273"/>
        <n v="1906274"/>
        <n v="1906275"/>
        <n v="1906276"/>
        <n v="1906277"/>
        <n v="1906278"/>
        <n v="1906279"/>
        <n v="1906280"/>
        <n v="2718671"/>
        <n v="2718672"/>
        <n v="2718673"/>
        <n v="2718674"/>
        <n v="2718675"/>
        <n v="2718676"/>
        <n v="2718677"/>
        <n v="2718678"/>
        <n v="2718679"/>
        <n v="2718680"/>
        <n v="2718681"/>
        <n v="2718682"/>
        <n v="2718683"/>
        <n v="2718684"/>
        <n v="2718685"/>
        <n v="2718686"/>
        <n v="2718687"/>
        <n v="2718688"/>
        <n v="2718689"/>
        <n v="2718690"/>
        <n v="2718691"/>
        <n v="2718692"/>
        <n v="2718693"/>
        <n v="2718694"/>
        <n v="2718695"/>
        <n v="2718696"/>
        <n v="2718697"/>
        <n v="2718698"/>
        <n v="2718699"/>
        <n v="2718700"/>
        <n v="2718701"/>
        <n v="2718702"/>
        <n v="2718703"/>
        <n v="2718704"/>
        <n v="2718705"/>
        <n v="2718706"/>
        <n v="2718707"/>
        <n v="2718708"/>
        <n v="2718709"/>
        <n v="2718710"/>
        <n v="2718711"/>
        <n v="2718712"/>
        <n v="2718713"/>
        <n v="2718714"/>
        <n v="2718715"/>
        <n v="2718716"/>
        <n v="2718717"/>
        <n v="2718718"/>
        <n v="2718719"/>
        <n v="2718720"/>
        <n v="2718721"/>
        <n v="2718722"/>
        <n v="2718723"/>
        <n v="2718724"/>
        <n v="2718725"/>
        <n v="2718726"/>
        <n v="2718727"/>
        <n v="2718728"/>
        <n v="2718729"/>
        <n v="2718730"/>
        <n v="2718731"/>
        <n v="2718732"/>
        <n v="2718733"/>
        <n v="2718734"/>
        <n v="2718735"/>
        <n v="2718736"/>
        <n v="2718737"/>
        <n v="2718738"/>
        <n v="2718739"/>
        <n v="2718740"/>
        <n v="2718741"/>
        <n v="2718742"/>
        <n v="2718743"/>
        <n v="2718744"/>
        <n v="2718745"/>
        <n v="2718746"/>
        <n v="2718747"/>
        <n v="2718748"/>
        <n v="2718749"/>
        <n v="2718750"/>
        <n v="2718751"/>
        <n v="2718752"/>
        <n v="2718753"/>
        <n v="2718754"/>
        <n v="2718755"/>
        <n v="2718756"/>
        <n v="2718757"/>
        <n v="2718758"/>
        <n v="2718759"/>
        <n v="2718760"/>
        <n v="2718761"/>
        <n v="2718762"/>
        <n v="2718763"/>
        <n v="2718764"/>
        <n v="2718765"/>
        <n v="2718766"/>
        <n v="2718767"/>
        <n v="2718768"/>
        <n v="2718769"/>
        <n v="2718770"/>
        <s v="COMPRA"/>
        <s v="Credito"/>
        <s v="CREDITO DOLARES"/>
        <s v="COTIZACION"/>
        <s v="IVA"/>
        <s v="Pago Contribuciones"/>
        <s v="Pago Imposiciones"/>
        <s v="Pago Iva"/>
        <s v="Pago trabajadores"/>
        <s v="Produccion"/>
        <n v="6964046" u="1"/>
      </sharedItems>
    </cacheField>
    <cacheField name="Documentos" numFmtId="14">
      <sharedItems containsBlank="1"/>
    </cacheField>
    <cacheField name="Tipo" numFmtId="0">
      <sharedItems containsBlank="1" count="30">
        <m/>
        <s v="COMPRA"/>
        <s v="SERVICIOS"/>
        <s v="FINIQUITO"/>
        <s v="FLETE"/>
        <s v="Comision"/>
        <s v="Combustible"/>
        <s v="Devolucion"/>
        <s v="Liquidacion"/>
        <s v="PRESTAMO RUBEN"/>
        <s v="COMPRA AFRECHO"/>
        <s v="Pago Credito"/>
        <s v="Pago Credito (60079368)"/>
        <s v="Pago Credito (60249030)"/>
        <s v="Pago Credito (60156571)"/>
        <s v="Pago Credito (60241173)"/>
        <s v="Pago Credito (60436650)"/>
        <s v="DOLARES"/>
        <s v="COTIZACION"/>
        <s v="IVA"/>
        <s v="Pago Contribuciones"/>
        <s v="Pago Imposiciones"/>
        <s v="Pago Iva"/>
        <s v="Pago Quincena"/>
        <s v="Pago Sueldos"/>
        <s v="COMPRA MAIZ"/>
        <s v="PRESTAMO CAJA"/>
        <s v="PRESTADO CAJA"/>
        <s v="Pago Credito  (60249030)" u="1"/>
        <s v="Pago" u="1"/>
      </sharedItems>
    </cacheField>
    <cacheField name="Fecha Cobro" numFmtId="14">
      <sharedItems containsNonDate="0" containsDate="1" containsString="0" containsBlank="1" minDate="2022-01-02T00:00:00" maxDate="2026-04-26T00:00:00" count="775">
        <d v="2022-08-07T00:00:00"/>
        <d v="2022-08-14T00:00:00"/>
        <m/>
        <d v="2022-08-15T00:00:00"/>
        <d v="2022-07-22T00:00:00"/>
        <d v="2022-08-30T00:00:00"/>
        <d v="2022-08-12T00:00:00"/>
        <d v="2022-07-23T00:00:00"/>
        <d v="2022-08-20T00:00:00"/>
        <d v="2022-07-06T00:00:00"/>
        <d v="2022-08-06T00:00:00"/>
        <d v="2022-08-19T00:00:00"/>
        <d v="2022-08-08T00:00:00"/>
        <d v="2022-08-22T00:00:00"/>
        <d v="2022-08-27T00:00:00"/>
        <d v="2022-07-25T00:00:00"/>
        <d v="2022-07-27T00:00:00"/>
        <d v="2022-08-13T00:00:00"/>
        <d v="2022-08-28T00:00:00"/>
        <d v="2022-09-12T00:00:00"/>
        <d v="2022-09-04T00:00:00"/>
        <d v="2022-09-10T00:00:00"/>
        <d v="2022-09-11T00:00:00"/>
        <d v="2022-09-25T00:00:00"/>
        <d v="2022-10-02T00:00:00"/>
        <d v="2022-09-13T00:00:00"/>
        <d v="2022-09-09T00:00:00"/>
        <d v="2022-08-29T00:00:00"/>
        <d v="2022-09-18T00:00:00"/>
        <d v="2022-09-22T00:00:00"/>
        <d v="2022-09-24T00:00:00"/>
        <d v="2022-10-03T00:00:00"/>
        <d v="2022-10-09T00:00:00"/>
        <d v="2022-10-24T00:00:00"/>
        <d v="2022-09-19T00:00:00"/>
        <d v="2022-09-29T00:00:00"/>
        <d v="2022-09-30T00:00:00"/>
        <d v="2022-10-05T00:00:00"/>
        <d v="2022-10-26T00:00:00"/>
        <d v="2022-10-17T00:00:00"/>
        <d v="2022-10-07T00:00:00"/>
        <d v="2022-10-31T00:00:00"/>
        <d v="2022-10-08T00:00:00"/>
        <d v="2022-10-12T00:00:00"/>
        <d v="2022-10-16T00:00:00"/>
        <d v="2022-09-20T00:00:00"/>
        <d v="2022-10-15T00:00:00"/>
        <d v="2022-10-20T00:00:00"/>
        <d v="2022-09-26T00:00:00"/>
        <d v="2022-10-22T00:00:00"/>
        <d v="2022-10-23T00:00:00"/>
        <d v="2022-11-14T00:00:00"/>
        <d v="2022-10-11T00:00:00"/>
        <d v="2022-10-30T00:00:00"/>
        <d v="2022-10-10T00:00:00"/>
        <d v="2022-10-28T00:00:00"/>
        <d v="2022-10-29T00:00:00"/>
        <d v="2022-11-29T00:00:00"/>
        <d v="2022-11-03T00:00:00"/>
        <d v="2022-10-13T00:00:00"/>
        <d v="2022-11-23T00:00:00"/>
        <d v="2022-11-07T00:00:00"/>
        <d v="2022-11-06T00:00:00"/>
        <d v="2022-11-05T00:00:00"/>
        <d v="2022-11-13T00:00:00"/>
        <d v="2022-11-17T00:00:00"/>
        <d v="2022-11-19T00:00:00"/>
        <d v="2022-11-20T00:00:00"/>
        <d v="2022-11-21T00:00:00"/>
        <d v="2022-11-22T00:00:00"/>
        <d v="2022-12-05T00:00:00"/>
        <d v="2022-11-11T00:00:00"/>
        <d v="2022-11-02T00:00:00"/>
        <d v="2022-12-01T00:00:00"/>
        <d v="2022-12-27T00:00:00"/>
        <d v="2022-11-27T00:00:00"/>
        <d v="2022-12-30T00:00:00"/>
        <d v="2022-12-02T00:00:00"/>
        <d v="2022-12-12T00:00:00"/>
        <d v="2022-12-22T00:00:00"/>
        <d v="2022-12-07T00:00:00"/>
        <d v="2022-12-10T00:00:00"/>
        <d v="2022-12-03T00:00:00"/>
        <d v="2022-12-17T00:00:00"/>
        <d v="2023-01-02T00:00:00"/>
        <d v="2022-01-02T00:00:00"/>
        <d v="2022-12-21T00:00:00"/>
        <d v="2022-12-24T00:00:00"/>
        <d v="2023-01-09T00:00:00"/>
        <d v="2023-01-01T00:00:00"/>
        <d v="2023-01-20T00:00:00"/>
        <d v="2023-01-06T00:00:00"/>
        <d v="2022-12-06T00:00:00"/>
        <d v="2023-01-23T00:00:00"/>
        <d v="2023-01-30T00:00:00"/>
        <d v="2022-12-08T00:00:00"/>
        <d v="2023-01-05T00:00:00"/>
        <d v="2022-12-29T00:00:00"/>
        <d v="2023-01-16T00:00:00"/>
        <d v="2022-12-13T00:00:00"/>
        <d v="2023-01-07T00:00:00"/>
        <d v="2023-02-06T00:00:00"/>
        <d v="2023-01-17T00:00:00"/>
        <d v="2023-01-14T00:00:00"/>
        <d v="2023-02-09T00:00:00"/>
        <d v="2023-02-16T00:00:00"/>
        <d v="2023-02-11T00:00:00"/>
        <d v="2023-12-26T00:00:00"/>
        <d v="2023-01-28T00:00:00"/>
        <d v="2023-01-27T00:00:00"/>
        <d v="2023-01-21T00:00:00"/>
        <d v="2023-02-04T00:00:00"/>
        <d v="2023-02-18T00:00:00"/>
        <d v="2023-02-24T00:00:00"/>
        <d v="2023-03-06T00:00:00"/>
        <d v="2023-01-10T00:00:00"/>
        <d v="2023-02-12T00:00:00"/>
        <d v="2023-03-05T00:00:00"/>
        <d v="2023-02-26T00:00:00"/>
        <d v="2023-02-20T00:00:00"/>
        <d v="2023-02-25T00:00:00"/>
        <d v="2023-02-27T00:00:00"/>
        <d v="2023-03-04T00:00:00"/>
        <d v="2023-01-31T00:00:00"/>
        <d v="2023-03-02T00:00:00"/>
        <d v="2023-02-02T00:00:00"/>
        <d v="2023-02-19T00:00:00"/>
        <d v="2023-03-11T00:00:00"/>
        <d v="2023-03-24T00:00:00"/>
        <d v="2023-03-18T00:00:00"/>
        <d v="2023-03-13T00:00:00"/>
        <d v="2023-03-25T00:00:00"/>
        <d v="2023-04-24T00:00:00"/>
        <d v="2023-03-07T00:00:00"/>
        <d v="2023-04-01T00:00:00"/>
        <d v="2023-04-08T00:00:00"/>
        <d v="2023-03-27T00:00:00"/>
        <d v="2023-03-31T00:00:00"/>
        <d v="2023-03-30T00:00:00"/>
        <d v="2023-04-15T00:00:00"/>
        <d v="2023-04-04T00:00:00"/>
        <d v="2023-05-10T00:00:00"/>
        <d v="2023-04-20T00:00:00"/>
        <d v="2023-05-03T00:00:00"/>
        <d v="2023-03-10T00:00:00"/>
        <d v="2023-04-10T00:00:00"/>
        <d v="2023-04-13T00:00:00"/>
        <d v="2023-04-14T00:00:00"/>
        <d v="2023-04-03T00:00:00"/>
        <d v="2023-04-22T00:00:00"/>
        <d v="2023-05-05T00:00:00"/>
        <d v="2023-05-06T00:00:00"/>
        <d v="2023-05-13T00:00:00"/>
        <d v="2023-03-20T00:00:00"/>
        <d v="2023-04-07T00:00:00"/>
        <d v="2023-04-29T00:00:00"/>
        <d v="2023-03-28T00:00:00"/>
        <d v="2023-04-23T00:00:00"/>
        <d v="2023-05-02T00:00:00"/>
        <d v="2023-05-20T00:00:00"/>
        <d v="2023-04-28T00:00:00"/>
        <d v="2023-04-02T00:00:00"/>
        <d v="2023-04-06T00:00:00"/>
        <d v="2023-05-29T00:00:00"/>
        <d v="2023-06-05T00:00:00"/>
        <d v="2023-05-15T00:00:00"/>
        <d v="2023-05-27T00:00:00"/>
        <d v="2023-05-24T00:00:00"/>
        <d v="2023-05-25T00:00:00"/>
        <d v="2023-05-26T00:00:00"/>
        <d v="2023-06-03T00:00:00"/>
        <d v="2023-06-10T00:00:00"/>
        <d v="2023-05-04T00:00:00"/>
        <d v="2023-06-24T00:00:00"/>
        <d v="2023-06-06T00:00:00"/>
        <d v="2023-06-17T00:00:00"/>
        <d v="2023-06-08T00:00:00"/>
        <d v="2023-06-12T00:00:00"/>
        <d v="2023-06-16T00:00:00"/>
        <d v="2023-06-18T00:00:00"/>
        <d v="2023-06-21T00:00:00"/>
        <d v="2023-06-19T00:00:00"/>
        <d v="2023-06-22T00:00:00"/>
        <d v="2023-05-23T00:00:00"/>
        <d v="2023-07-01T00:00:00"/>
        <d v="2023-06-25T00:00:00"/>
        <d v="2023-06-26T00:00:00"/>
        <d v="2023-06-27T00:00:00"/>
        <d v="2023-06-30T00:00:00"/>
        <d v="2023-06-29T00:00:00"/>
        <d v="2023-07-15T00:00:00"/>
        <d v="2023-07-08T00:00:00"/>
        <d v="2023-05-31T00:00:00"/>
        <d v="2023-07-03T00:00:00"/>
        <d v="2023-07-24T00:00:00"/>
        <d v="2023-07-29T00:00:00"/>
        <d v="2023-07-22T00:00:00"/>
        <d v="2023-07-17T00:00:00"/>
        <d v="2023-07-19T00:00:00"/>
        <d v="2023-08-05T00:00:00"/>
        <d v="2023-07-30T00:00:00"/>
        <d v="2023-08-15T00:00:00"/>
        <d v="2023-08-03T00:00:00"/>
        <d v="2023-07-04T00:00:00"/>
        <d v="2023-08-06T00:00:00"/>
        <d v="2023-08-07T00:00:00"/>
        <d v="2023-08-11T00:00:00"/>
        <d v="2023-08-12T00:00:00"/>
        <d v="2023-08-13T00:00:00"/>
        <d v="2023-08-19T00:00:00"/>
        <d v="2023-08-17T00:00:00"/>
        <d v="2023-08-21T00:00:00"/>
        <d v="2023-08-20T00:00:00"/>
        <d v="2023-09-02T00:00:00"/>
        <d v="2023-09-14T00:00:00"/>
        <d v="2023-08-09T00:00:00"/>
        <d v="2023-08-14T00:00:00"/>
        <d v="2023-09-04T00:00:00"/>
        <d v="2023-08-26T00:00:00"/>
        <d v="2023-09-30T00:00:00"/>
        <d v="2023-08-28T00:00:00"/>
        <d v="2023-07-31T00:00:00"/>
        <d v="2023-08-25T00:00:00"/>
        <d v="2023-09-03T00:00:00"/>
        <d v="2023-09-09T00:00:00"/>
        <d v="2023-09-06T00:00:00"/>
        <d v="2023-09-26T00:00:00"/>
        <d v="2023-09-16T00:00:00"/>
        <d v="2023-09-17T00:00:00"/>
        <d v="2023-09-19T00:00:00"/>
        <d v="2023-09-21T00:00:00"/>
        <d v="2023-09-22T00:00:00"/>
        <d v="2023-09-23T00:00:00"/>
        <d v="2023-09-24T00:00:00"/>
        <d v="2023-09-25T00:00:00"/>
        <d v="2023-09-28T00:00:00"/>
        <d v="2023-09-07T00:00:00"/>
        <d v="2023-10-01T00:00:00"/>
        <d v="2023-10-08T00:00:00"/>
        <d v="2023-10-22T00:00:00"/>
        <d v="2023-10-14T00:00:00"/>
        <d v="2023-10-07T00:00:00"/>
        <d v="2023-10-27T00:00:00"/>
        <d v="2023-10-15T00:00:00"/>
        <d v="2023-10-20T00:00:00"/>
        <d v="2023-10-23T00:00:00"/>
        <d v="2023-10-25T00:00:00"/>
        <d v="2023-10-28T00:00:00"/>
        <d v="2023-10-29T00:00:00"/>
        <d v="2023-11-04T00:00:00"/>
        <d v="2023-10-30T00:00:00"/>
        <d v="2023-10-02T00:00:00"/>
        <d v="2023-11-06T00:00:00"/>
        <d v="2023-11-07T00:00:00"/>
        <d v="2023-11-10T00:00:00"/>
        <d v="2023-11-12T00:00:00"/>
        <d v="2023-12-04T00:00:00"/>
        <d v="2023-11-26T00:00:00"/>
        <d v="2023-12-09T00:00:00"/>
        <d v="2023-11-18T00:00:00"/>
        <d v="2023-11-14T00:00:00"/>
        <d v="2023-10-26T00:00:00"/>
        <d v="2023-11-29T00:00:00"/>
        <d v="2023-11-21T00:00:00"/>
        <d v="2023-11-05T00:00:00"/>
        <d v="2023-12-31T00:00:00"/>
        <d v="2023-12-11T00:00:00"/>
        <d v="2023-11-11T00:00:00"/>
        <d v="2023-11-03T00:00:00"/>
        <d v="2023-12-10T00:00:00"/>
        <d v="2023-11-20T00:00:00"/>
        <d v="2023-12-18T00:00:00"/>
        <d v="2023-12-13T00:00:00"/>
        <d v="2023-12-19T00:00:00"/>
        <d v="2023-11-19T00:00:00"/>
        <d v="2022-06-14T00:00:00"/>
        <d v="2022-05-15T00:00:00"/>
        <d v="2022-05-22T00:00:00"/>
        <d v="2022-04-18T00:00:00"/>
        <d v="2022-04-14T00:00:00"/>
        <d v="2022-05-14T00:00:00"/>
        <d v="2022-05-05T00:00:00"/>
        <d v="2022-05-19T00:00:00"/>
        <d v="2022-04-19T00:00:00"/>
        <d v="2022-05-21T00:00:00"/>
        <d v="2022-05-24T00:00:00"/>
        <d v="2022-06-12T00:00:00"/>
        <d v="2022-05-23T00:00:00"/>
        <d v="2022-05-26T00:00:00"/>
        <d v="2022-05-08T00:00:00"/>
        <d v="2022-04-28T00:00:00"/>
        <d v="2022-05-13T00:00:00"/>
        <d v="2022-05-28T00:00:00"/>
        <d v="2022-05-29T00:00:00"/>
        <d v="2022-05-30T00:00:00"/>
        <d v="2022-06-02T00:00:00"/>
        <d v="2022-06-04T00:00:00"/>
        <d v="2022-06-03T00:00:00"/>
        <d v="2022-06-15T00:00:00"/>
        <d v="2022-06-05T00:00:00"/>
        <d v="2022-06-06T00:00:00"/>
        <d v="2022-06-10T00:00:00"/>
        <d v="2022-05-11T00:00:00"/>
        <d v="2022-05-16T00:00:00"/>
        <d v="2022-05-12T00:00:00"/>
        <d v="2022-06-13T00:00:00"/>
        <d v="2022-06-18T00:00:00"/>
        <d v="2022-06-23T00:00:00"/>
        <d v="2022-06-25T00:00:00"/>
        <d v="2022-06-19T00:00:00"/>
        <d v="2022-06-27T00:00:00"/>
        <d v="2022-06-28T00:00:00"/>
        <d v="2022-06-30T00:00:00"/>
        <d v="2022-07-01T00:00:00"/>
        <d v="2022-07-02T00:00:00"/>
        <d v="2022-07-09T00:00:00"/>
        <d v="2022-07-16T00:00:00"/>
        <d v="2022-07-10T00:00:00"/>
        <d v="2022-07-11T00:00:00"/>
        <d v="2022-07-13T00:00:00"/>
        <d v="2022-07-15T00:00:00"/>
        <d v="2022-07-17T00:00:00"/>
        <d v="2022-07-18T00:00:00"/>
        <d v="2022-07-21T00:00:00"/>
        <d v="2022-07-29T00:00:00"/>
        <d v="2022-07-30T00:00:00"/>
        <d v="2022-08-01T00:00:00"/>
        <d v="2022-09-23T00:00:00"/>
        <d v="2022-09-05T00:00:00"/>
        <d v="2022-07-07T00:00:00"/>
        <d v="2023-11-27T00:00:00"/>
        <d v="2023-12-16T00:00:00"/>
        <d v="2023-12-02T00:00:00"/>
        <d v="2024-01-05T00:00:00"/>
        <d v="2023-12-30T00:00:00"/>
        <d v="2023-12-23T00:00:00"/>
        <d v="2023-12-24T00:00:00"/>
        <d v="2023-11-25T00:00:00"/>
        <d v="2024-01-19T00:00:00"/>
        <d v="2024-01-13T00:00:00"/>
        <d v="2023-12-29T00:00:00"/>
        <d v="2024-01-26T00:00:00"/>
        <d v="2024-01-11T00:00:00"/>
        <d v="2024-01-14T00:00:00"/>
        <d v="2024-01-06T00:00:00"/>
        <d v="2024-01-18T00:00:00"/>
        <d v="2023-12-20T00:00:00"/>
        <d v="2023-12-25T00:00:00"/>
        <d v="2024-01-27T00:00:00"/>
        <d v="2024-01-22T00:00:00"/>
        <d v="2024-01-23T00:00:00"/>
        <d v="2024-01-20T00:00:00"/>
        <d v="2024-02-03T00:00:00"/>
        <d v="2024-01-29T00:00:00"/>
        <d v="2024-03-04T00:00:00"/>
        <d v="2024-02-10T00:00:00"/>
        <d v="2024-02-24T00:00:00"/>
        <d v="2024-02-17T00:00:00"/>
        <d v="2024-03-09T00:00:00"/>
        <d v="2024-03-16T00:00:00"/>
        <d v="2024-04-06T00:00:00"/>
        <d v="2024-04-13T00:00:00"/>
        <d v="2024-04-19T00:00:00"/>
        <d v="2024-04-10T00:00:00"/>
        <d v="2024-04-20T00:00:00"/>
        <d v="2024-04-27T00:00:00"/>
        <d v="2024-05-06T00:00:00"/>
        <d v="2024-05-24T00:00:00"/>
        <d v="2024-05-31T00:00:00"/>
        <d v="2024-06-07T00:00:00"/>
        <d v="2024-06-19T00:00:00"/>
        <d v="2024-06-15T00:00:00"/>
        <d v="2024-06-22T00:00:00"/>
        <d v="2024-06-30T00:00:00"/>
        <d v="2024-07-13T00:00:00"/>
        <d v="2024-07-23T00:00:00"/>
        <d v="2024-07-26T00:00:00"/>
        <d v="2024-08-09T00:00:00"/>
        <d v="2024-08-23T00:00:00"/>
        <d v="2024-08-30T00:00:00"/>
        <d v="2024-09-13T00:00:00"/>
        <d v="2024-09-06T00:00:00"/>
        <d v="2024-09-10T00:00:00"/>
        <d v="2024-09-20T00:00:00"/>
        <d v="2024-09-29T00:00:00"/>
        <d v="2024-09-02T00:00:00"/>
        <d v="2024-10-11T00:00:00"/>
        <d v="2024-10-18T00:00:00"/>
        <d v="2024-11-01T00:00:00"/>
        <d v="2024-11-08T00:00:00"/>
        <d v="2025-02-22T00:00:00"/>
        <d v="2024-01-15T00:00:00"/>
        <d v="2024-01-08T00:00:00"/>
        <d v="2024-02-05T00:00:00"/>
        <d v="2024-02-20T00:00:00"/>
        <d v="2024-01-17T00:00:00"/>
        <d v="2024-01-12T00:00:00"/>
        <d v="2024-01-25T00:00:00"/>
        <d v="2024-02-12T00:00:00"/>
        <d v="2024-02-18T00:00:00"/>
        <d v="2024-03-01T00:00:00"/>
        <d v="2024-03-02T00:00:00"/>
        <d v="2024-03-11T00:00:00"/>
        <d v="2024-01-31T00:00:00"/>
        <d v="2024-03-06T00:00:00"/>
        <d v="2024-02-14T00:00:00"/>
        <d v="2024-03-31T00:00:00"/>
        <d v="2024-03-26T00:00:00"/>
        <d v="2024-03-18T00:00:00"/>
        <d v="2024-02-19T00:00:00"/>
        <d v="2024-04-16T00:00:00"/>
        <d v="2024-03-17T00:00:00"/>
        <d v="2024-03-23T00:00:00"/>
        <d v="2024-03-21T00:00:00"/>
        <d v="2024-04-02T00:00:00"/>
        <d v="2024-04-08T00:00:00"/>
        <d v="2024-04-14T00:00:00"/>
        <d v="2024-03-14T00:00:00"/>
        <d v="2024-04-23T00:00:00"/>
        <d v="2024-04-12T00:00:00"/>
        <d v="2024-03-20T00:00:00"/>
        <d v="2024-03-22T00:00:00"/>
        <d v="2024-04-05T00:00:00"/>
        <d v="2024-04-15T00:00:00"/>
        <d v="2024-03-15T00:00:00"/>
        <d v="2024-04-29T00:00:00"/>
        <d v="2024-03-27T00:00:00"/>
        <d v="2024-04-21T00:00:00"/>
        <d v="2024-04-04T00:00:00"/>
        <d v="2024-04-11T00:00:00"/>
        <d v="2024-05-20T00:00:00"/>
        <d v="2024-04-30T00:00:00"/>
        <d v="2024-05-17T00:00:00"/>
        <d v="2024-05-13T00:00:00"/>
        <d v="2024-05-18T00:00:00"/>
        <d v="2024-05-11T00:00:00"/>
        <d v="2024-05-15T00:00:00"/>
        <d v="2024-05-16T00:00:00"/>
        <d v="2024-08-18T00:00:00"/>
        <d v="2024-04-22T00:00:00"/>
        <d v="2024-05-28T00:00:00"/>
        <d v="2024-05-30T00:00:00"/>
        <d v="2024-05-27T00:00:00"/>
        <d v="2024-06-17T00:00:00"/>
        <d v="2024-06-24T00:00:00"/>
        <d v="2024-06-10T00:00:00"/>
        <d v="2024-06-09T00:00:00"/>
        <d v="2024-06-14T00:00:00"/>
        <d v="2024-06-18T00:00:00"/>
        <d v="2024-06-23T00:00:00"/>
        <d v="2024-06-16T00:00:00"/>
        <d v="2024-05-23T00:00:00"/>
        <d v="2024-06-27T00:00:00"/>
        <d v="2024-06-03T00:00:00"/>
        <d v="2024-07-12T00:00:00"/>
        <d v="2024-07-01T00:00:00"/>
        <d v="2024-06-08T00:00:00"/>
        <d v="2024-06-29T00:00:00"/>
        <d v="2024-07-03T00:00:00"/>
        <d v="2024-07-18T00:00:00"/>
        <d v="2024-07-04T00:00:00"/>
        <d v="2024-07-06T00:00:00"/>
        <d v="2024-07-08T00:00:00"/>
        <d v="2024-07-27T00:00:00"/>
        <d v="2024-07-20T00:00:00"/>
        <d v="2024-06-20T00:00:00"/>
        <d v="2024-07-14T00:00:00"/>
        <d v="2024-07-10T00:00:00"/>
        <d v="2024-07-15T00:00:00"/>
        <d v="2024-08-24T00:00:00"/>
        <d v="2024-09-15T00:00:00"/>
        <d v="2024-11-26T00:00:00"/>
        <d v="2024-12-15T00:00:00"/>
        <d v="2024-12-08T00:00:00"/>
        <d v="2025-03-21T00:00:00"/>
        <d v="2025-01-27T00:00:00"/>
        <d v="2025-01-25T00:00:00"/>
        <d v="2024-08-03T00:00:00"/>
        <d v="2024-06-21T00:00:00"/>
        <d v="2024-07-24T00:00:00"/>
        <d v="2024-07-19T00:00:00"/>
        <d v="2024-08-04T00:00:00"/>
        <d v="2024-08-08T00:00:00"/>
        <d v="2024-08-11T00:00:00"/>
        <d v="2024-08-25T00:00:00"/>
        <d v="2024-08-13T00:00:00"/>
        <d v="2024-08-31T00:00:00"/>
        <d v="2024-08-12T00:00:00"/>
        <d v="2024-08-17T00:00:00"/>
        <d v="2024-08-19T00:00:00"/>
        <d v="2024-08-16T00:00:00"/>
        <d v="2024-09-09T00:00:00"/>
        <d v="2024-10-07T00:00:00"/>
        <d v="2024-09-21T00:00:00"/>
        <d v="2024-09-07T00:00:00"/>
        <d v="2024-09-01T00:00:00"/>
        <d v="2024-09-14T00:00:00"/>
        <d v="2024-10-02T00:00:00"/>
        <d v="2024-09-08T00:00:00"/>
        <d v="2024-09-12T00:00:00"/>
        <d v="2024-10-04T00:00:00"/>
        <d v="2024-09-23T00:00:00"/>
        <d v="2024-09-28T00:00:00"/>
        <d v="2024-10-05T00:00:00"/>
        <d v="2024-10-01T00:00:00"/>
        <d v="2024-09-24T00:00:00"/>
        <d v="2024-08-28T00:00:00"/>
        <d v="2024-09-27T00:00:00"/>
        <d v="2024-10-20T00:00:00"/>
        <d v="2024-10-09T00:00:00"/>
        <d v="2024-09-16T00:00:00"/>
        <d v="2024-10-12T00:00:00"/>
        <d v="2024-10-19T00:00:00"/>
        <d v="2024-10-26T00:00:00"/>
        <d v="2024-10-16T00:00:00"/>
        <d v="2024-10-13T00:00:00"/>
        <d v="2024-10-17T00:00:00"/>
        <d v="2024-09-30T00:00:00"/>
        <d v="2024-10-24T00:00:00"/>
        <d v="2024-11-04T00:00:00"/>
        <d v="2024-11-03T00:00:00"/>
        <d v="2024-11-16T00:00:00"/>
        <d v="2024-11-09T00:00:00"/>
        <d v="2024-11-10T00:00:00"/>
        <d v="2024-10-21T00:00:00"/>
        <d v="2024-11-14T00:00:00"/>
        <d v="2024-11-02T00:00:00"/>
        <d v="2024-11-17T00:00:00"/>
        <d v="2024-11-18T00:00:00"/>
        <d v="2024-11-22T00:00:00"/>
        <d v="2024-12-02T00:00:00"/>
        <d v="2024-12-16T00:00:00"/>
        <d v="2024-12-01T00:00:00"/>
        <d v="2024-11-29T00:00:00"/>
        <d v="2024-12-06T00:00:00"/>
        <d v="2024-11-30T00:00:00"/>
        <d v="2024-12-23T00:00:00"/>
        <d v="2024-12-07T00:00:00"/>
        <d v="2024-12-13T00:00:00"/>
        <d v="2024-12-18T00:00:00"/>
        <d v="2024-12-14T00:00:00"/>
        <d v="2025-01-04T00:00:00"/>
        <d v="2024-12-19T00:00:00"/>
        <d v="2024-11-23T00:00:00"/>
        <d v="2024-11-20T00:00:00"/>
        <d v="2025-01-18T00:00:00"/>
        <d v="2025-01-11T00:00:00"/>
        <d v="2024-12-29T00:00:00"/>
        <d v="2025-01-05T00:00:00"/>
        <d v="2025-01-06T00:00:00"/>
        <d v="2025-02-01T00:00:00"/>
        <d v="2024-12-21T00:00:00"/>
        <d v="2024-12-28T00:00:00"/>
        <d v="2025-01-15T00:00:00"/>
        <d v="2025-01-13T00:00:00"/>
        <d v="2025-02-08T00:00:00"/>
        <d v="2025-01-20T00:00:00"/>
        <d v="2025-01-26T00:00:00"/>
        <d v="2024-12-27T00:00:00"/>
        <d v="2025-02-03T00:00:00"/>
        <d v="2025-01-10T00:00:00"/>
        <d v="2025-02-07T00:00:00"/>
        <d v="2025-02-21T00:00:00"/>
        <d v="2025-02-28T00:00:00"/>
        <d v="2025-02-09T00:00:00"/>
        <d v="2025-02-14T00:00:00"/>
        <d v="2025-02-18T00:00:00"/>
        <d v="2025-03-06T00:00:00"/>
        <d v="2025-01-31T00:00:00"/>
        <d v="2025-03-07T00:00:00"/>
        <d v="2025-02-23T00:00:00"/>
        <d v="2025-02-06T00:00:00"/>
        <d v="2025-03-10T00:00:00"/>
        <d v="2025-03-13T00:00:00"/>
        <d v="2025-02-17T00:00:00"/>
        <d v="2025-03-05T00:00:00"/>
        <d v="2025-04-06T00:00:00"/>
        <d v="2025-04-04T00:00:00"/>
        <d v="2025-04-07T00:00:00"/>
        <d v="2025-04-14T00:00:00"/>
        <d v="2025-03-20T00:00:00"/>
        <d v="2025-03-14T00:00:00"/>
        <d v="2025-03-11T00:00:00"/>
        <d v="2025-04-13T00:00:00"/>
        <d v="2025-02-20T00:00:00"/>
        <d v="2025-03-24T00:00:00"/>
        <d v="2025-03-26T00:00:00"/>
        <d v="2025-03-28T00:00:00"/>
        <d v="2025-04-21T00:00:00"/>
        <d v="2025-03-16T00:00:00"/>
        <d v="2025-04-17T00:00:00"/>
        <d v="2025-04-16T00:00:00"/>
        <d v="2025-05-02T00:00:00"/>
        <d v="2025-04-18T00:00:00"/>
        <d v="2025-05-15T00:00:00"/>
        <d v="2025-05-18T00:00:00"/>
        <d v="2025-05-08T00:00:00"/>
        <d v="2023-02-07T00:00:00"/>
        <d v="2023-02-14T00:00:00"/>
        <d v="2023-02-21T00:00:00"/>
        <d v="2023-02-28T00:00:00"/>
        <d v="2023-03-14T00:00:00"/>
        <d v="2023-03-21T00:00:00"/>
        <d v="2023-04-11T00:00:00"/>
        <d v="2023-04-18T00:00:00"/>
        <d v="2023-04-25T00:00:00"/>
        <d v="2023-05-09T00:00:00"/>
        <d v="2023-05-16T00:00:00"/>
        <d v="2023-05-30T00:00:00"/>
        <d v="2023-06-13T00:00:00"/>
        <d v="2023-06-20T00:00:00"/>
        <d v="2023-07-11T00:00:00"/>
        <d v="2023-07-18T00:00:00"/>
        <d v="2023-07-25T00:00:00"/>
        <d v="2023-08-01T00:00:00"/>
        <d v="2023-08-08T00:00:00"/>
        <d v="2023-08-22T00:00:00"/>
        <d v="2023-08-29T00:00:00"/>
        <d v="2023-09-05T00:00:00"/>
        <d v="2023-09-12T00:00:00"/>
        <d v="2023-10-03T00:00:00"/>
        <d v="2023-10-10T00:00:00"/>
        <d v="2023-10-17T00:00:00"/>
        <d v="2023-10-24T00:00:00"/>
        <d v="2023-10-31T00:00:00"/>
        <d v="2023-11-28T00:00:00"/>
        <d v="2023-12-05T00:00:00"/>
        <d v="2023-12-12T00:00:00"/>
        <d v="2023-04-21T00:00:00"/>
        <d v="2023-05-21T00:00:00"/>
        <d v="2023-07-21T00:00:00"/>
        <d v="2023-10-21T00:00:00"/>
        <d v="2023-12-21T00:00:00"/>
        <d v="2024-01-21T00:00:00"/>
        <d v="2024-02-21T00:00:00"/>
        <d v="2024-05-21T00:00:00"/>
        <d v="2024-07-21T00:00:00"/>
        <d v="2024-08-21T00:00:00"/>
        <d v="2024-11-21T00:00:00"/>
        <d v="2024-08-05T00:00:00"/>
        <d v="2024-09-05T00:00:00"/>
        <d v="2024-11-05T00:00:00"/>
        <d v="2024-12-05T00:00:00"/>
        <d v="2025-02-05T00:00:00"/>
        <d v="2025-04-05T00:00:00"/>
        <d v="2025-05-05T00:00:00"/>
        <d v="2025-06-05T00:00:00"/>
        <d v="2025-07-05T00:00:00"/>
        <d v="2025-08-05T00:00:00"/>
        <d v="2025-09-05T00:00:00"/>
        <d v="2025-10-05T00:00:00"/>
        <d v="2025-11-05T00:00:00"/>
        <d v="2025-12-05T00:00:00"/>
        <d v="2024-11-12T00:00:00"/>
        <d v="2024-12-12T00:00:00"/>
        <d v="2025-01-12T00:00:00"/>
        <d v="2025-02-12T00:00:00"/>
        <d v="2025-03-12T00:00:00"/>
        <d v="2025-04-12T00:00:00"/>
        <d v="2025-05-12T00:00:00"/>
        <d v="2025-06-12T00:00:00"/>
        <d v="2025-07-12T00:00:00"/>
        <d v="2025-08-12T00:00:00"/>
        <d v="2025-09-12T00:00:00"/>
        <d v="2025-10-12T00:00:00"/>
        <d v="2025-11-12T00:00:00"/>
        <d v="2025-12-12T00:00:00"/>
        <d v="2025-01-21T00:00:00"/>
        <d v="2025-05-21T00:00:00"/>
        <d v="2025-06-21T00:00:00"/>
        <d v="2025-07-21T00:00:00"/>
        <d v="2025-08-21T00:00:00"/>
        <d v="2025-09-21T00:00:00"/>
        <d v="2025-10-21T00:00:00"/>
        <d v="2025-11-21T00:00:00"/>
        <d v="2025-12-21T00:00:00"/>
        <d v="2024-08-20T00:00:00"/>
        <d v="2024-12-20T00:00:00"/>
        <d v="2025-04-20T00:00:00"/>
        <d v="2025-05-20T00:00:00"/>
        <d v="2025-06-20T00:00:00"/>
        <d v="2025-07-20T00:00:00"/>
        <d v="2025-08-20T00:00:00"/>
        <d v="2025-09-20T00:00:00"/>
        <d v="2025-10-20T00:00:00"/>
        <d v="2025-11-20T00:00:00"/>
        <d v="2025-12-20T00:00:00"/>
        <d v="2024-10-25T00:00:00"/>
        <d v="2024-11-25T00:00:00"/>
        <d v="2024-12-25T00:00:00"/>
        <d v="2025-02-25T00:00:00"/>
        <d v="2025-03-25T00:00:00"/>
        <d v="2025-04-25T00:00:00"/>
        <d v="2025-05-25T00:00:00"/>
        <d v="2025-06-25T00:00:00"/>
        <d v="2025-07-25T00:00:00"/>
        <d v="2025-08-25T00:00:00"/>
        <d v="2025-09-25T00:00:00"/>
        <d v="2025-10-25T00:00:00"/>
        <d v="2025-11-25T00:00:00"/>
        <d v="2025-12-25T00:00:00"/>
        <d v="2026-01-25T00:00:00"/>
        <d v="2026-02-25T00:00:00"/>
        <d v="2026-03-25T00:00:00"/>
        <d v="2026-04-25T00:00:00"/>
        <d v="2025-03-15T00:00:00"/>
        <d v="2025-03-31T00:00:00"/>
        <d v="2025-04-15T00:00:00"/>
        <d v="2025-04-30T00:00:00"/>
        <d v="2023-04-30T00:00:00"/>
        <d v="2023-11-30T00:00:00"/>
        <d v="2023-05-11T00:00:00"/>
        <d v="2023-06-11T00:00:00"/>
        <d v="2023-09-11T00:00:00"/>
        <d v="2023-10-11T00:00:00"/>
        <d v="2023-05-18T00:00:00"/>
        <d v="2023-08-18T00:00:00"/>
        <d v="2023-09-18T00:00:00"/>
        <d v="2023-01-15T00:00:00"/>
        <d v="2023-02-15T00:00:00"/>
        <d v="2023-03-15T00:00:00"/>
        <d v="2023-06-15T00:00:00"/>
        <d v="2023-08-16T00:00:00"/>
        <d v="2023-09-15T00:00:00"/>
        <d v="2023-10-16T00:00:00"/>
        <d v="2023-11-15T00:00:00"/>
        <d v="2023-12-15T00:00:00"/>
        <d v="2024-02-15T00:00:00"/>
        <d v="2024-08-15T00:00:00"/>
        <d v="2024-10-15T00:00:00"/>
        <d v="2024-11-15T00:00:00"/>
        <d v="2025-02-15T00:00:00"/>
        <d v="2025-06-15T00:00:00"/>
        <d v="2025-07-15T00:00:00"/>
        <d v="2025-08-15T00:00:00"/>
        <d v="2025-09-15T00:00:00"/>
        <d v="2025-10-15T00:00:00"/>
        <d v="2025-11-15T00:00:00"/>
        <d v="2025-12-15T00:00:00"/>
        <d v="2024-02-28T00:00:00"/>
        <d v="2024-07-31T00:00:00"/>
        <d v="2024-10-31T00:00:00"/>
        <d v="2024-12-30T00:00:00"/>
        <d v="2025-01-30T00:00:00"/>
        <d v="2025-03-30T00:00:00"/>
        <d v="2023-01-24T00:00:00"/>
        <d v="2023-10-19T00:00:00"/>
        <d v="2022-12-19T00:00:00"/>
        <d v="2024-10-08T00:00:00" u="1"/>
        <d v="2024-10-22T00:00:00" u="1"/>
        <d v="2024-10-29T00:00:00" u="1"/>
        <d v="2024-11-13T00:00:00" u="1"/>
        <d v="2024-07-22T00:00:00" u="1"/>
        <d v="2024-07-29T00:00:00" u="1"/>
        <d v="2024-08-26T00:00:00" u="1"/>
        <d v="2024-05-10T00:00:00" u="1"/>
        <d v="2024-08-10T00:00:00" u="1"/>
        <d v="2024-10-10T00:00:00" u="1"/>
        <d v="2024-12-10T00:00:00" u="1"/>
        <d v="2023-07-06T00:00:00" u="1"/>
        <d v="2023-10-06T00:00:00" u="1"/>
        <d v="2023-12-06T00:00:00" u="1"/>
        <d v="2024-01-04T00:00:00" u="1"/>
        <d v="2024-02-04T00:00:00" u="1"/>
        <d v="2024-05-04T00:00:00" u="1"/>
        <d v="2024-06-04T00:00:00" u="1"/>
        <d v="2024-09-04T00:00:00" u="1"/>
        <d v="2024-12-04T00:00:00" u="1"/>
        <d v="2023-07-20T00:00:00" u="1"/>
        <d v="2023-09-20T00:00:00" u="1"/>
        <d v="2023-07-10T00:00:00" u="1"/>
        <d v="2023-08-10T00:00:00" u="1"/>
        <d v="2023-09-10T00:00:00" u="1"/>
        <d v="2024-01-10T00:00:00" u="1"/>
        <d v="2024-03-10T00:00:00" u="1"/>
      </sharedItems>
      <fieldGroup par="8"/>
    </cacheField>
    <cacheField name="Empresa" numFmtId="0">
      <sharedItems containsBlank="1" count="87">
        <s v="Allendes Hnos"/>
        <s v="Nestle S.A."/>
        <m/>
        <s v="Promerco"/>
        <s v="Hector Campos"/>
        <s v="saboraid pet"/>
        <s v="Proa s.a."/>
        <s v="Comercial VYA SPA"/>
        <s v="kaufmann"/>
        <s v="herctor campos"/>
        <s v="Alimentos 4M"/>
        <s v="Truly Nolen"/>
        <s v="Prodigital"/>
        <s v="Cristian Sanchez"/>
        <s v="Cisternas"/>
        <s v="topk9 spa"/>
        <s v="Quantum S.A."/>
        <s v="Drag Pharma S.A."/>
        <s v="Transportes Campos"/>
        <s v="Soul Pint"/>
        <s v="Comercial Canada SPA"/>
        <s v="Starfood"/>
        <s v="Roberto Sandoval"/>
        <s v="Petroleo"/>
        <s v="Truli Nolen"/>
        <s v="Diesel"/>
        <s v="Nelson"/>
        <s v="Papa"/>
        <s v="Marben Pet"/>
        <s v="South Point"/>
        <s v="importadora caprile"/>
        <s v="Carozzi S.A."/>
        <s v="Kleiver"/>
        <s v="soboraid"/>
        <s v="Nutricion Balanceada"/>
        <s v="Vilas Motor"/>
        <s v="Zacarias"/>
        <s v="Jhonn Rojas"/>
        <s v="Salfa"/>
        <s v="Neumaticos"/>
        <s v="Ernesto Cifuentes"/>
        <s v="Finiquito"/>
        <s v="Stay Happy"/>
        <s v="ParKrote Group S.A."/>
        <s v="Comercial Kobor sa"/>
        <s v="cristian altamirano"/>
        <s v="cristian ancona"/>
        <s v="jorge andrade"/>
        <s v="soulpoint"/>
        <s v="dibevsa"/>
        <s v="truly"/>
        <s v="trans compos"/>
        <s v="comercial digital"/>
        <s v="soulpíont"/>
        <s v="andrade"/>
        <s v="Marcela Cipitria"/>
        <s v="Caprile"/>
        <s v="Allca Spa"/>
        <s v="Distribuidora Entre Perro y Gatos"/>
        <s v="Aranibar"/>
        <s v="Comercial Animal Factor"/>
        <s v="Distrivet Ltda"/>
        <s v="Alexander Eduardo"/>
        <s v="Itau"/>
        <s v="Transportes Bravo"/>
        <s v="Comercializadora Animal Factor"/>
        <s v="Comercializadora Kabor"/>
        <s v="Comercial y Transporte Bravo"/>
        <s v="Comercial Fragus Spa"/>
        <s v="Comercializadora Alimentos y Accesorios"/>
        <s v="Flete"/>
        <s v="Kobor S.A."/>
        <s v="Comercial alimentos y accesorios "/>
        <s v="Destrivet ltda"/>
        <s v="Bionic"/>
        <s v="Rahue Spa"/>
        <s v="Comercial Factor Spa"/>
        <s v="Comercial CGF"/>
        <s v="Pago Contribuciones"/>
        <s v="Pago Aranibar"/>
        <s v="Soprodi"/>
        <s v="Chemie S.A."/>
        <s v="PELLET ALFAFA"/>
        <s v="IVA"/>
        <s v="Maiz Paraguay"/>
        <s v="Compra Sur"/>
        <s v="Flete Paraguay"/>
      </sharedItems>
    </cacheField>
    <cacheField name="Observacion" numFmtId="0">
      <sharedItems containsBlank="1" containsMixedTypes="1" containsNumber="1" containsInteger="1" minValue="9" maxValue="37141673"/>
    </cacheField>
    <cacheField name="Total" numFmtId="42">
      <sharedItems containsBlank="1" containsMixedTypes="1" containsNumber="1" containsInteger="1" minValue="0" maxValue="46000000"/>
    </cacheField>
    <cacheField name="Estado" numFmtId="0">
      <sharedItems containsBlank="1" count="5">
        <s v="PAGADO"/>
        <s v="NULO"/>
        <m/>
        <s v="SIN COBRAR"/>
        <s v=" " u="1"/>
      </sharedItems>
    </cacheField>
    <cacheField name="Días (Fecha Cobro)" numFmtId="0" databaseField="0">
      <fieldGroup base="3">
        <rangePr autoStart="0" groupBy="days" startDate="2021-12-31T00:00:00" endDate="2026-04-26T00:00:00" groupInterval="7"/>
        <groupItems count="228">
          <s v="&lt;31-12-2021"/>
          <s v="31-12-2021 - 06-01-2022"/>
          <s v="07-01-2022 - 13-01-2022"/>
          <s v="14-01-2022 - 20-01-2022"/>
          <s v="21-01-2022 - 27-01-2022"/>
          <s v="28-01-2022 - 03-02-2022"/>
          <s v="04-02-2022 - 10-02-2022"/>
          <s v="11-02-2022 - 17-02-2022"/>
          <s v="18-02-2022 - 24-02-2022"/>
          <s v="25-02-2022 - 03-03-2022"/>
          <s v="04-03-2022 - 10-03-2022"/>
          <s v="11-03-2022 - 17-03-2022"/>
          <s v="18-03-2022 - 24-03-2022"/>
          <s v="25-03-2022 - 31-03-2022"/>
          <s v="01-04-2022 - 07-04-2022"/>
          <s v="08-04-2022 - 14-04-2022"/>
          <s v="15-04-2022 - 21-04-2022"/>
          <s v="22-04-2022 - 28-04-2022"/>
          <s v="29-04-2022 - 05-05-2022"/>
          <s v="06-05-2022 - 12-05-2022"/>
          <s v="13-05-2022 - 19-05-2022"/>
          <s v="20-05-2022 - 26-05-2022"/>
          <s v="27-05-2022 - 02-06-2022"/>
          <s v="03-06-2022 - 09-06-2022"/>
          <s v="10-06-2022 - 16-06-2022"/>
          <s v="17-06-2022 - 23-06-2022"/>
          <s v="24-06-2022 - 30-06-2022"/>
          <s v="01-07-2022 - 07-07-2022"/>
          <s v="08-07-2022 - 14-07-2022"/>
          <s v="15-07-2022 - 21-07-2022"/>
          <s v="22-07-2022 - 28-07-2022"/>
          <s v="29-07-2022 - 04-08-2022"/>
          <s v="05-08-2022 - 11-08-2022"/>
          <s v="12-08-2022 - 18-08-2022"/>
          <s v="19-08-2022 - 25-08-2022"/>
          <s v="26-08-2022 - 01-09-2022"/>
          <s v="02-09-2022 - 08-09-2022"/>
          <s v="09-09-2022 - 15-09-2022"/>
          <s v="16-09-2022 - 22-09-2022"/>
          <s v="23-09-2022 - 29-09-2022"/>
          <s v="30-09-2022 - 06-10-2022"/>
          <s v="07-10-2022 - 13-10-2022"/>
          <s v="14-10-2022 - 20-10-2022"/>
          <s v="21-10-2022 - 27-10-2022"/>
          <s v="28-10-2022 - 03-11-2022"/>
          <s v="04-11-2022 - 10-11-2022"/>
          <s v="11-11-2022 - 17-11-2022"/>
          <s v="18-11-2022 - 24-11-2022"/>
          <s v="25-11-2022 - 01-12-2022"/>
          <s v="02-12-2022 - 08-12-2022"/>
          <s v="09-12-2022 - 15-12-2022"/>
          <s v="16-12-2022 - 22-12-2022"/>
          <s v="23-12-2022 - 29-12-2022"/>
          <s v="30-12-2022 - 05-01-2023"/>
          <s v="06-01-2023 - 12-01-2023"/>
          <s v="13-01-2023 - 19-01-2023"/>
          <s v="20-01-2023 - 26-01-2023"/>
          <s v="27-01-2023 - 02-02-2023"/>
          <s v="03-02-2023 - 09-02-2023"/>
          <s v="10-02-2023 - 16-02-2023"/>
          <s v="17-02-2023 - 23-02-2023"/>
          <s v="24-02-2023 - 02-03-2023"/>
          <s v="03-03-2023 - 09-03-2023"/>
          <s v="10-03-2023 - 16-03-2023"/>
          <s v="17-03-2023 - 23-03-2023"/>
          <s v="24-03-2023 - 30-03-2023"/>
          <s v="31-03-2023 - 06-04-2023"/>
          <s v="07-04-2023 - 13-04-2023"/>
          <s v="14-04-2023 - 20-04-2023"/>
          <s v="21-04-2023 - 27-04-2023"/>
          <s v="28-04-2023 - 04-05-2023"/>
          <s v="05-05-2023 - 11-05-2023"/>
          <s v="12-05-2023 - 18-05-2023"/>
          <s v="19-05-2023 - 25-05-2023"/>
          <s v="26-05-2023 - 01-06-2023"/>
          <s v="02-06-2023 - 08-06-2023"/>
          <s v="09-06-2023 - 15-06-2023"/>
          <s v="16-06-2023 - 22-06-2023"/>
          <s v="23-06-2023 - 29-06-2023"/>
          <s v="30-06-2023 - 06-07-2023"/>
          <s v="07-07-2023 - 13-07-2023"/>
          <s v="14-07-2023 - 20-07-2023"/>
          <s v="21-07-2023 - 27-07-2023"/>
          <s v="28-07-2023 - 03-08-2023"/>
          <s v="04-08-2023 - 10-08-2023"/>
          <s v="11-08-2023 - 17-08-2023"/>
          <s v="18-08-2023 - 24-08-2023"/>
          <s v="25-08-2023 - 31-08-2023"/>
          <s v="01-09-2023 - 07-09-2023"/>
          <s v="08-09-2023 - 14-09-2023"/>
          <s v="15-09-2023 - 21-09-2023"/>
          <s v="22-09-2023 - 28-09-2023"/>
          <s v="29-09-2023 - 05-10-2023"/>
          <s v="06-10-2023 - 12-10-2023"/>
          <s v="13-10-2023 - 19-10-2023"/>
          <s v="20-10-2023 - 26-10-2023"/>
          <s v="27-10-2023 - 02-11-2023"/>
          <s v="03-11-2023 - 09-11-2023"/>
          <s v="10-11-2023 - 16-11-2023"/>
          <s v="17-11-2023 - 23-11-2023"/>
          <s v="24-11-2023 - 30-11-2023"/>
          <s v="01-12-2023 - 07-12-2023"/>
          <s v="08-12-2023 - 14-12-2023"/>
          <s v="15-12-2023 - 21-12-2023"/>
          <s v="22-12-2023 - 28-12-2023"/>
          <s v="29-12-2023 - 04-01-2024"/>
          <s v="05-01-2024 - 11-01-2024"/>
          <s v="12-01-2024 - 18-01-2024"/>
          <s v="19-01-2024 - 25-01-2024"/>
          <s v="26-01-2024 - 01-02-2024"/>
          <s v="02-02-2024 - 08-02-2024"/>
          <s v="09-02-2024 - 15-02-2024"/>
          <s v="16-02-2024 - 22-02-2024"/>
          <s v="23-02-2024 - 29-02-2024"/>
          <s v="01-03-2024 - 07-03-2024"/>
          <s v="08-03-2024 - 14-03-2024"/>
          <s v="15-03-2024 - 21-03-2024"/>
          <s v="22-03-2024 - 28-03-2024"/>
          <s v="29-03-2024 - 04-04-2024"/>
          <s v="05-04-2024 - 11-04-2024"/>
          <s v="12-04-2024 - 18-04-2024"/>
          <s v="19-04-2024 - 25-04-2024"/>
          <s v="26-04-2024 - 02-05-2024"/>
          <s v="03-05-2024 - 09-05-2024"/>
          <s v="10-05-2024 - 16-05-2024"/>
          <s v="17-05-2024 - 23-05-2024"/>
          <s v="24-05-2024 - 30-05-2024"/>
          <s v="31-05-2024 - 06-06-2024"/>
          <s v="07-06-2024 - 13-06-2024"/>
          <s v="14-06-2024 - 20-06-2024"/>
          <s v="21-06-2024 - 27-06-2024"/>
          <s v="28-06-2024 - 04-07-2024"/>
          <s v="05-07-2024 - 11-07-2024"/>
          <s v="12-07-2024 - 18-07-2024"/>
          <s v="19-07-2024 - 25-07-2024"/>
          <s v="26-07-2024 - 01-08-2024"/>
          <s v="02-08-2024 - 08-08-2024"/>
          <s v="09-08-2024 - 15-08-2024"/>
          <s v="16-08-2024 - 22-08-2024"/>
          <s v="23-08-2024 - 29-08-2024"/>
          <s v="30-08-2024 - 05-09-2024"/>
          <s v="06-09-2024 - 12-09-2024"/>
          <s v="13-09-2024 - 19-09-2024"/>
          <s v="20-09-2024 - 26-09-2024"/>
          <s v="27-09-2024 - 03-10-2024"/>
          <s v="04-10-2024 - 10-10-2024"/>
          <s v="11-10-2024 - 17-10-2024"/>
          <s v="18-10-2024 - 24-10-2024"/>
          <s v="25-10-2024 - 31-10-2024"/>
          <s v="01-11-2024 - 07-11-2024"/>
          <s v="08-11-2024 - 14-11-2024"/>
          <s v="15-11-2024 - 21-11-2024"/>
          <s v="22-11-2024 - 28-11-2024"/>
          <s v="29-11-2024 - 05-12-2024"/>
          <s v="06-12-2024 - 12-12-2024"/>
          <s v="13-12-2024 - 19-12-2024"/>
          <s v="20-12-2024 - 26-12-2024"/>
          <s v="27-12-2024 - 02-01-2025"/>
          <s v="03-01-2025 - 09-01-2025"/>
          <s v="10-01-2025 - 16-01-2025"/>
          <s v="17-01-2025 - 23-01-2025"/>
          <s v="24-01-2025 - 30-01-2025"/>
          <s v="31-01-2025 - 06-02-2025"/>
          <s v="07-02-2025 - 13-02-2025"/>
          <s v="14-02-2025 - 20-02-2025"/>
          <s v="21-02-2025 - 27-02-2025"/>
          <s v="28-02-2025 - 06-03-2025"/>
          <s v="07-03-2025 - 13-03-2025"/>
          <s v="14-03-2025 - 20-03-2025"/>
          <s v="21-03-2025 - 27-03-2025"/>
          <s v="28-03-2025 - 03-04-2025"/>
          <s v="04-04-2025 - 10-04-2025"/>
          <s v="11-04-2025 - 17-04-2025"/>
          <s v="18-04-2025 - 24-04-2025"/>
          <s v="25-04-2025 - 01-05-2025"/>
          <s v="02-05-2025 - 08-05-2025"/>
          <s v="09-05-2025 - 15-05-2025"/>
          <s v="16-05-2025 - 22-05-2025"/>
          <s v="23-05-2025 - 29-05-2025"/>
          <s v="30-05-2025 - 05-06-2025"/>
          <s v="06-06-2025 - 12-06-2025"/>
          <s v="13-06-2025 - 19-06-2025"/>
          <s v="20-06-2025 - 26-06-2025"/>
          <s v="27-06-2025 - 03-07-2025"/>
          <s v="04-07-2025 - 10-07-2025"/>
          <s v="11-07-2025 - 17-07-2025"/>
          <s v="18-07-2025 - 24-07-2025"/>
          <s v="25-07-2025 - 31-07-2025"/>
          <s v="01-08-2025 - 07-08-2025"/>
          <s v="08-08-2025 - 14-08-2025"/>
          <s v="15-08-2025 - 21-08-2025"/>
          <s v="22-08-2025 - 28-08-2025"/>
          <s v="29-08-2025 - 04-09-2025"/>
          <s v="05-09-2025 - 11-09-2025"/>
          <s v="12-09-2025 - 18-09-2025"/>
          <s v="19-09-2025 - 25-09-2025"/>
          <s v="26-09-2025 - 02-10-2025"/>
          <s v="03-10-2025 - 09-10-2025"/>
          <s v="10-10-2025 - 16-10-2025"/>
          <s v="17-10-2025 - 23-10-2025"/>
          <s v="24-10-2025 - 30-10-2025"/>
          <s v="31-10-2025 - 06-11-2025"/>
          <s v="07-11-2025 - 13-11-2025"/>
          <s v="14-11-2025 - 20-11-2025"/>
          <s v="21-11-2025 - 27-11-2025"/>
          <s v="28-11-2025 - 04-12-2025"/>
          <s v="05-12-2025 - 11-12-2025"/>
          <s v="12-12-2025 - 18-12-2025"/>
          <s v="19-12-2025 - 25-12-2025"/>
          <s v="26-12-2025 - 01-01-2026"/>
          <s v="02-01-2026 - 08-01-2026"/>
          <s v="09-01-2026 - 15-01-2026"/>
          <s v="16-01-2026 - 22-01-2026"/>
          <s v="23-01-2026 - 29-01-2026"/>
          <s v="30-01-2026 - 05-02-2026"/>
          <s v="06-02-2026 - 12-02-2026"/>
          <s v="13-02-2026 - 19-02-2026"/>
          <s v="20-02-2026 - 26-02-2026"/>
          <s v="27-02-2026 - 05-03-2026"/>
          <s v="06-03-2026 - 12-03-2026"/>
          <s v="13-03-2026 - 19-03-2026"/>
          <s v="20-03-2026 - 26-03-2026"/>
          <s v="27-03-2026 - 02-04-2026"/>
          <s v="03-04-2026 - 09-04-2026"/>
          <s v="10-04-2026 - 16-04-2026"/>
          <s v="17-04-2026 - 23-04-2026"/>
          <s v="24-04-2026 - 26-04-2026"/>
          <s v="&gt;26-04-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n v="130287"/>
    <x v="0"/>
    <s v="Particular"/>
    <d v="2025-03-19T00:00:00"/>
    <d v="2025-02-12T00:00:00"/>
    <d v="2025-02-12T00:00:00"/>
    <n v="16807"/>
    <x v="0"/>
    <x v="0"/>
    <x v="0"/>
    <n v="8715"/>
    <s v="Guillermo"/>
    <s v="NULL"/>
    <s v="NULL"/>
    <s v="NULL"/>
    <n v="2"/>
    <n v="1"/>
  </r>
  <r>
    <n v="131862"/>
    <x v="1"/>
    <s v="Almacen"/>
    <d v="2025-03-19T00:00:00"/>
    <d v="2025-03-20T00:00:00"/>
    <d v="2025-03-19T00:00:00"/>
    <n v="31513"/>
    <x v="1"/>
    <x v="1"/>
    <x v="1"/>
    <n v="8849"/>
    <s v="Catalina"/>
    <s v="NULL"/>
    <s v="NULL"/>
    <s v="NULL"/>
    <n v="1"/>
    <n v="1"/>
  </r>
  <r>
    <n v="131734"/>
    <x v="2"/>
    <s v="Mascotero"/>
    <d v="2025-03-19T00:00:00"/>
    <d v="2025-03-20T00:00:00"/>
    <d v="2025-03-13T00:00:00"/>
    <n v="55890"/>
    <x v="2"/>
    <x v="0"/>
    <x v="1"/>
    <n v="8828"/>
    <s v="Richard"/>
    <s v="NULL"/>
    <s v="NULL"/>
    <s v="NULL"/>
    <n v="1"/>
    <n v="1"/>
  </r>
  <r>
    <n v="132024"/>
    <x v="3"/>
    <s v="Almacen"/>
    <d v="2025-03-19T00:00:00"/>
    <d v="2025-03-19T00:00:00"/>
    <d v="2025-03-19T00:00:00"/>
    <n v="34454"/>
    <x v="0"/>
    <x v="1"/>
    <x v="2"/>
    <n v="8850"/>
    <s v="Richard"/>
    <s v="NULL"/>
    <s v="NULL"/>
    <s v="NULL"/>
    <n v="1"/>
    <n v="1"/>
  </r>
  <r>
    <n v="130162"/>
    <x v="4"/>
    <s v="Particular"/>
    <d v="2025-03-19T00:00:00"/>
    <d v="2025-02-11T00:00:00"/>
    <d v="2025-02-11T00:00:00"/>
    <n v="29581"/>
    <x v="0"/>
    <x v="0"/>
    <x v="3"/>
    <n v="8708"/>
    <s v="Guillermo"/>
    <s v="NULL"/>
    <s v="NULL"/>
    <s v="NULL"/>
    <n v="2"/>
    <n v="1"/>
  </r>
  <r>
    <n v="132070"/>
    <x v="5"/>
    <s v="Mascotero"/>
    <d v="2025-03-19T00:00:00"/>
    <d v="2025-03-20T00:00:00"/>
    <d v="2025-03-19T00:00:00"/>
    <n v="77730"/>
    <x v="1"/>
    <x v="1"/>
    <x v="1"/>
    <n v="8850"/>
    <s v="Richard"/>
    <s v="NULL"/>
    <s v="NULL"/>
    <s v="NULL"/>
    <n v="1"/>
    <n v="1"/>
  </r>
  <r>
    <n v="123153"/>
    <x v="6"/>
    <s v="Mascotero"/>
    <d v="2025-03-19T00:00:00"/>
    <d v="2024-10-03T00:00:00"/>
    <d v="2024-09-26T00:00:00"/>
    <n v="49580"/>
    <x v="2"/>
    <x v="0"/>
    <x v="4"/>
    <n v="8187"/>
    <s v="Richard"/>
    <s v="NULL"/>
    <s v="NULL"/>
    <s v="NULL"/>
    <n v="1"/>
    <n v="1"/>
  </r>
  <r>
    <n v="131899"/>
    <x v="6"/>
    <s v="Mascotero"/>
    <d v="2025-03-19T00:00:00"/>
    <d v="2025-03-22T00:00:00"/>
    <d v="2025-03-15T00:00:00"/>
    <n v="45798"/>
    <x v="2"/>
    <x v="0"/>
    <x v="5"/>
    <n v="8836"/>
    <s v="Richard"/>
    <s v="NULL"/>
    <s v="NULL"/>
    <s v="NULL"/>
    <n v="1"/>
    <n v="1"/>
  </r>
  <r>
    <n v="131732"/>
    <x v="7"/>
    <s v="Mascotero"/>
    <d v="2025-03-19T00:00:00"/>
    <d v="2025-03-19T00:00:00"/>
    <d v="2025-03-12T00:00:00"/>
    <n v="86050"/>
    <x v="2"/>
    <x v="0"/>
    <x v="2"/>
    <s v="NULL"/>
    <s v="Richard"/>
    <n v="7445"/>
    <n v="102400"/>
    <n v="102400"/>
    <n v="1"/>
    <n v="2"/>
  </r>
  <r>
    <n v="132077"/>
    <x v="8"/>
    <s v="Almacen"/>
    <d v="2025-03-19T00:00:00"/>
    <d v="2025-03-20T00:00:00"/>
    <d v="2025-03-20T00:00:00"/>
    <n v="34454"/>
    <x v="0"/>
    <x v="2"/>
    <x v="1"/>
    <s v="NULL"/>
    <s v="Carlos"/>
    <s v="NULL"/>
    <s v="NULL"/>
    <s v="NULL"/>
    <n v="1"/>
    <n v="1"/>
  </r>
  <r>
    <n v="131208"/>
    <x v="9"/>
    <s v="Mascotero"/>
    <d v="2025-03-19T00:00:00"/>
    <d v="2025-03-08T00:00:00"/>
    <d v="2025-03-01T00:00:00"/>
    <n v="1214865"/>
    <x v="2"/>
    <x v="0"/>
    <x v="6"/>
    <n v="8782"/>
    <s v="Juan"/>
    <s v="NULL"/>
    <s v="NULL"/>
    <s v="NULL"/>
    <n v="1"/>
    <n v="1"/>
  </r>
  <r>
    <n v="131237"/>
    <x v="9"/>
    <s v="Mascotero"/>
    <d v="2025-03-19T00:00:00"/>
    <d v="2025-03-10T00:00:00"/>
    <d v="2025-03-03T00:00:00"/>
    <n v="848142"/>
    <x v="2"/>
    <x v="0"/>
    <x v="7"/>
    <n v="8786"/>
    <s v="Juan"/>
    <s v="NULL"/>
    <s v="NULL"/>
    <s v="NULL"/>
    <n v="1"/>
    <n v="1"/>
  </r>
  <r>
    <n v="131270"/>
    <x v="9"/>
    <s v="Mascotero"/>
    <d v="2025-03-19T00:00:00"/>
    <d v="2025-03-10T00:00:00"/>
    <d v="2025-03-03T00:00:00"/>
    <n v="77899"/>
    <x v="2"/>
    <x v="0"/>
    <x v="7"/>
    <s v="NULL"/>
    <s v="Juan"/>
    <s v="NULL"/>
    <s v="NULL"/>
    <s v="NULL"/>
    <n v="1"/>
    <n v="2"/>
  </r>
  <r>
    <n v="131281"/>
    <x v="9"/>
    <s v="Mascotero"/>
    <d v="2025-03-19T00:00:00"/>
    <d v="2025-03-10T00:00:00"/>
    <d v="2025-03-03T00:00:00"/>
    <n v="94120"/>
    <x v="2"/>
    <x v="0"/>
    <x v="7"/>
    <n v="8787"/>
    <s v="Juan"/>
    <s v="NULL"/>
    <s v="NULL"/>
    <s v="NULL"/>
    <n v="1"/>
    <n v="1"/>
  </r>
  <r>
    <n v="131305"/>
    <x v="9"/>
    <s v="Mascotero"/>
    <d v="2025-03-19T00:00:00"/>
    <d v="2025-03-11T00:00:00"/>
    <d v="2025-03-04T00:00:00"/>
    <n v="941258"/>
    <x v="2"/>
    <x v="0"/>
    <x v="8"/>
    <n v="8790"/>
    <s v="Juan"/>
    <s v="NULL"/>
    <s v="NULL"/>
    <s v="NULL"/>
    <n v="1"/>
    <n v="1"/>
  </r>
  <r>
    <n v="131306"/>
    <x v="9"/>
    <s v="Mascotero"/>
    <d v="2025-03-19T00:00:00"/>
    <d v="2025-03-11T00:00:00"/>
    <d v="2025-03-04T00:00:00"/>
    <n v="348740"/>
    <x v="2"/>
    <x v="0"/>
    <x v="8"/>
    <s v="NULL"/>
    <s v="Juan"/>
    <s v="NULL"/>
    <s v="NULL"/>
    <s v="NULL"/>
    <n v="1"/>
    <n v="2"/>
  </r>
  <r>
    <n v="131357"/>
    <x v="9"/>
    <s v="Mascotero"/>
    <d v="2025-03-19T00:00:00"/>
    <d v="2025-03-19T00:00:00"/>
    <d v="2025-03-12T00:00:00"/>
    <n v="938328"/>
    <x v="2"/>
    <x v="0"/>
    <x v="2"/>
    <n v="8822"/>
    <s v="Juan"/>
    <s v="NULL"/>
    <s v="NULL"/>
    <s v="NULL"/>
    <n v="1"/>
    <n v="1"/>
  </r>
  <r>
    <n v="131358"/>
    <x v="9"/>
    <s v="Mascotero"/>
    <d v="2025-03-19T00:00:00"/>
    <d v="2025-03-17T00:00:00"/>
    <d v="2025-03-10T00:00:00"/>
    <n v="487400"/>
    <x v="2"/>
    <x v="0"/>
    <x v="9"/>
    <n v="8812"/>
    <s v="Juan"/>
    <s v="NULL"/>
    <s v="NULL"/>
    <s v="NULL"/>
    <n v="1"/>
    <n v="1"/>
  </r>
  <r>
    <n v="131361"/>
    <x v="9"/>
    <s v="Mascotero"/>
    <d v="2025-03-19T00:00:00"/>
    <d v="2025-03-12T00:00:00"/>
    <d v="2025-03-05T00:00:00"/>
    <n v="741595"/>
    <x v="2"/>
    <x v="0"/>
    <x v="10"/>
    <n v="8798"/>
    <s v="Juan"/>
    <s v="NULL"/>
    <s v="NULL"/>
    <s v="NULL"/>
    <n v="1"/>
    <n v="1"/>
  </r>
  <r>
    <n v="131424"/>
    <x v="9"/>
    <s v="Mascotero"/>
    <d v="2025-03-19T00:00:00"/>
    <d v="2025-03-13T00:00:00"/>
    <d v="2025-03-06T00:00:00"/>
    <n v="1234705"/>
    <x v="2"/>
    <x v="0"/>
    <x v="11"/>
    <n v="8802"/>
    <s v="Juan"/>
    <s v="NULL"/>
    <s v="NULL"/>
    <s v="NULL"/>
    <n v="1"/>
    <n v="1"/>
  </r>
  <r>
    <n v="131476"/>
    <x v="9"/>
    <s v="Mascotero"/>
    <d v="2025-03-19T00:00:00"/>
    <d v="2025-03-14T00:00:00"/>
    <d v="2025-03-07T00:00:00"/>
    <n v="605799"/>
    <x v="2"/>
    <x v="0"/>
    <x v="12"/>
    <n v="8805"/>
    <s v="Juan"/>
    <s v="NULL"/>
    <s v="NULL"/>
    <s v="NULL"/>
    <n v="1"/>
    <n v="1"/>
  </r>
  <r>
    <n v="131477"/>
    <x v="9"/>
    <s v="Mascotero"/>
    <d v="2025-03-19T00:00:00"/>
    <d v="2025-03-14T00:00:00"/>
    <d v="2025-03-07T00:00:00"/>
    <n v="359669"/>
    <x v="2"/>
    <x v="0"/>
    <x v="12"/>
    <n v="8805"/>
    <s v="Juan"/>
    <s v="NULL"/>
    <s v="NULL"/>
    <s v="NULL"/>
    <n v="1"/>
    <n v="1"/>
  </r>
  <r>
    <n v="131529"/>
    <x v="9"/>
    <s v="Mascotero"/>
    <d v="2025-03-19T00:00:00"/>
    <d v="2025-03-15T00:00:00"/>
    <d v="2025-03-08T00:00:00"/>
    <n v="1567373"/>
    <x v="2"/>
    <x v="0"/>
    <x v="13"/>
    <n v="8811"/>
    <s v="Juan"/>
    <s v="NULL"/>
    <s v="NULL"/>
    <s v="NULL"/>
    <n v="1"/>
    <n v="1"/>
  </r>
  <r>
    <n v="131556"/>
    <x v="9"/>
    <s v="Mascotero"/>
    <d v="2025-03-19T00:00:00"/>
    <d v="2025-03-17T00:00:00"/>
    <d v="2025-03-10T00:00:00"/>
    <n v="710333"/>
    <x v="2"/>
    <x v="0"/>
    <x v="9"/>
    <n v="8813"/>
    <s v="Juan"/>
    <s v="NULL"/>
    <s v="NULL"/>
    <s v="NULL"/>
    <n v="1"/>
    <n v="1"/>
  </r>
  <r>
    <n v="131557"/>
    <x v="9"/>
    <s v="Mascotero"/>
    <d v="2025-03-19T00:00:00"/>
    <d v="2025-03-17T00:00:00"/>
    <d v="2025-03-10T00:00:00"/>
    <n v="533187"/>
    <x v="2"/>
    <x v="0"/>
    <x v="9"/>
    <n v="8812"/>
    <s v="Juan"/>
    <s v="NULL"/>
    <s v="NULL"/>
    <s v="NULL"/>
    <n v="1"/>
    <n v="1"/>
  </r>
  <r>
    <n v="131654"/>
    <x v="9"/>
    <s v="Mascotero"/>
    <d v="2025-03-19T00:00:00"/>
    <d v="2025-03-18T00:00:00"/>
    <d v="2025-03-11T00:00:00"/>
    <n v="681254"/>
    <x v="2"/>
    <x v="0"/>
    <x v="14"/>
    <n v="8817"/>
    <s v="Juan"/>
    <s v="NULL"/>
    <s v="NULL"/>
    <s v="NULL"/>
    <n v="1"/>
    <n v="1"/>
  </r>
  <r>
    <n v="131705"/>
    <x v="9"/>
    <s v="Mascotero"/>
    <d v="2025-03-19T00:00:00"/>
    <d v="2025-03-18T00:00:00"/>
    <d v="2025-03-11T00:00:00"/>
    <n v="713860"/>
    <x v="2"/>
    <x v="0"/>
    <x v="14"/>
    <n v="8820"/>
    <s v="Juan"/>
    <s v="NULL"/>
    <s v="NULL"/>
    <s v="NULL"/>
    <n v="1"/>
    <n v="1"/>
  </r>
  <r>
    <n v="131757"/>
    <x v="9"/>
    <s v="Mascotero"/>
    <d v="2025-03-19T00:00:00"/>
    <d v="2025-03-19T00:00:00"/>
    <d v="2025-03-12T00:00:00"/>
    <n v="278316"/>
    <x v="2"/>
    <x v="0"/>
    <x v="2"/>
    <n v="8825"/>
    <s v="Juan"/>
    <s v="NULL"/>
    <s v="NULL"/>
    <s v="NULL"/>
    <n v="1"/>
    <n v="1"/>
  </r>
  <r>
    <n v="131796"/>
    <x v="9"/>
    <s v="Mascotero"/>
    <d v="2025-03-19T00:00:00"/>
    <d v="2025-03-20T00:00:00"/>
    <d v="2025-03-13T00:00:00"/>
    <n v="812349"/>
    <x v="2"/>
    <x v="0"/>
    <x v="1"/>
    <n v="8828"/>
    <s v="Juan"/>
    <s v="NULL"/>
    <s v="NULL"/>
    <s v="NULL"/>
    <n v="1"/>
    <n v="1"/>
  </r>
  <r>
    <n v="131834"/>
    <x v="9"/>
    <s v="Mascotero"/>
    <d v="2025-03-19T00:00:00"/>
    <d v="2025-03-20T00:00:00"/>
    <d v="2025-03-13T00:00:00"/>
    <n v="748995"/>
    <x v="2"/>
    <x v="0"/>
    <x v="1"/>
    <n v="8830"/>
    <s v="Juan"/>
    <s v="NULL"/>
    <s v="NULL"/>
    <s v="NULL"/>
    <n v="1"/>
    <n v="1"/>
  </r>
  <r>
    <n v="131836"/>
    <x v="9"/>
    <s v="Mascotero"/>
    <d v="2025-03-19T00:00:00"/>
    <d v="2025-03-21T00:00:00"/>
    <d v="2025-03-14T00:00:00"/>
    <n v="50420"/>
    <x v="2"/>
    <x v="0"/>
    <x v="15"/>
    <n v="8833"/>
    <s v="Juan"/>
    <s v="NULL"/>
    <s v="NULL"/>
    <s v="NULL"/>
    <n v="1"/>
    <n v="1"/>
  </r>
  <r>
    <n v="131853"/>
    <x v="9"/>
    <s v="Mascotero"/>
    <d v="2025-03-19T00:00:00"/>
    <d v="2025-03-21T00:00:00"/>
    <d v="2025-03-14T00:00:00"/>
    <n v="650999"/>
    <x v="2"/>
    <x v="0"/>
    <x v="15"/>
    <n v="8833"/>
    <s v="Juan"/>
    <s v="NULL"/>
    <s v="NULL"/>
    <s v="NULL"/>
    <n v="1"/>
    <n v="1"/>
  </r>
  <r>
    <n v="131911"/>
    <x v="9"/>
    <s v="Mascotero"/>
    <d v="2025-03-19T00:00:00"/>
    <d v="2025-03-22T00:00:00"/>
    <d v="2025-03-15T00:00:00"/>
    <n v="487380"/>
    <x v="2"/>
    <x v="0"/>
    <x v="5"/>
    <n v="8835"/>
    <s v="Juan"/>
    <s v="NULL"/>
    <s v="NULL"/>
    <s v="NULL"/>
    <n v="1"/>
    <n v="1"/>
  </r>
  <r>
    <n v="131912"/>
    <x v="9"/>
    <s v="Mascotero"/>
    <d v="2025-03-19T00:00:00"/>
    <d v="2025-03-22T00:00:00"/>
    <d v="2025-03-15T00:00:00"/>
    <n v="627816"/>
    <x v="2"/>
    <x v="0"/>
    <x v="5"/>
    <n v="8836"/>
    <s v="Juan"/>
    <s v="NULL"/>
    <s v="NULL"/>
    <s v="NULL"/>
    <n v="1"/>
    <n v="1"/>
  </r>
  <r>
    <n v="131943"/>
    <x v="9"/>
    <s v="Mascotero"/>
    <d v="2025-03-19T00:00:00"/>
    <d v="2025-03-24T00:00:00"/>
    <d v="2025-03-17T00:00:00"/>
    <n v="823528"/>
    <x v="2"/>
    <x v="0"/>
    <x v="16"/>
    <n v="8838"/>
    <s v="Juan"/>
    <s v="NULL"/>
    <s v="NULL"/>
    <s v="NULL"/>
    <n v="1"/>
    <n v="1"/>
  </r>
  <r>
    <n v="131944"/>
    <x v="9"/>
    <s v="Mascotero"/>
    <d v="2025-03-19T00:00:00"/>
    <d v="2025-03-24T00:00:00"/>
    <d v="2025-03-17T00:00:00"/>
    <n v="327720"/>
    <x v="2"/>
    <x v="0"/>
    <x v="16"/>
    <n v="8839"/>
    <s v="Juan"/>
    <s v="NULL"/>
    <s v="NULL"/>
    <s v="NULL"/>
    <n v="1"/>
    <n v="1"/>
  </r>
  <r>
    <n v="131990"/>
    <x v="9"/>
    <s v="Mascotero"/>
    <d v="2025-03-19T00:00:00"/>
    <d v="2025-03-24T00:00:00"/>
    <d v="2025-03-17T00:00:00"/>
    <n v="619743"/>
    <x v="2"/>
    <x v="0"/>
    <x v="16"/>
    <n v="8840"/>
    <s v="Juan"/>
    <s v="NULL"/>
    <s v="NULL"/>
    <s v="NULL"/>
    <n v="1"/>
    <n v="1"/>
  </r>
  <r>
    <n v="132015"/>
    <x v="9"/>
    <s v="Mascotero"/>
    <d v="2025-03-19T00:00:00"/>
    <d v="2025-03-25T00:00:00"/>
    <d v="2025-03-18T00:00:00"/>
    <n v="473099"/>
    <x v="2"/>
    <x v="0"/>
    <x v="17"/>
    <n v="8844"/>
    <s v="Juan"/>
    <s v="NULL"/>
    <s v="NULL"/>
    <s v="NULL"/>
    <n v="1"/>
    <n v="1"/>
  </r>
  <r>
    <n v="132050"/>
    <x v="9"/>
    <s v="Mascotero"/>
    <d v="2025-03-19T00:00:00"/>
    <d v="2025-03-25T00:00:00"/>
    <d v="2025-03-18T00:00:00"/>
    <n v="1096055"/>
    <x v="2"/>
    <x v="0"/>
    <x v="17"/>
    <n v="8845"/>
    <s v="Juan"/>
    <s v="NULL"/>
    <s v="NULL"/>
    <s v="NULL"/>
    <n v="1"/>
    <n v="1"/>
  </r>
  <r>
    <n v="132065"/>
    <x v="9"/>
    <s v="Mascotero"/>
    <d v="2025-03-19T00:00:00"/>
    <d v="2025-03-26T00:00:00"/>
    <d v="2025-03-19T00:00:00"/>
    <n v="466380"/>
    <x v="2"/>
    <x v="2"/>
    <x v="18"/>
    <s v="NULL"/>
    <s v="Juan"/>
    <s v="NULL"/>
    <s v="NULL"/>
    <s v="NULL"/>
    <n v="1"/>
    <n v="2"/>
  </r>
  <r>
    <n v="132072"/>
    <x v="9"/>
    <s v="Mascotero"/>
    <d v="2025-03-19T00:00:00"/>
    <d v="2025-03-26T00:00:00"/>
    <d v="2025-03-19T00:00:00"/>
    <n v="754619"/>
    <x v="2"/>
    <x v="1"/>
    <x v="18"/>
    <n v="8850"/>
    <s v="Juan"/>
    <s v="NULL"/>
    <s v="NULL"/>
    <s v="NULL"/>
    <n v="1"/>
    <n v="1"/>
  </r>
  <r>
    <n v="131994"/>
    <x v="10"/>
    <s v="Almacen"/>
    <d v="2025-03-19T00:00:00"/>
    <d v="2025-03-25T00:00:00"/>
    <d v="2025-03-18T00:00:00"/>
    <n v="47900"/>
    <x v="2"/>
    <x v="0"/>
    <x v="17"/>
    <n v="8843"/>
    <s v="Catalina"/>
    <s v="NULL"/>
    <s v="NULL"/>
    <s v="NULL"/>
    <n v="1"/>
    <n v="1"/>
  </r>
  <r>
    <n v="131231"/>
    <x v="11"/>
    <s v="Mascotero"/>
    <d v="2025-03-19T00:00:00"/>
    <d v="2025-03-18T00:00:00"/>
    <d v="2025-03-03T00:00:00"/>
    <n v="33865"/>
    <x v="3"/>
    <x v="0"/>
    <x v="14"/>
    <n v="8786"/>
    <s v="Richard"/>
    <s v="NULL"/>
    <s v="NULL"/>
    <s v="NULL"/>
    <n v="1"/>
    <n v="1"/>
  </r>
  <r>
    <n v="131282"/>
    <x v="11"/>
    <s v="Mascotero"/>
    <d v="2025-03-19T00:00:00"/>
    <d v="2025-03-19T00:00:00"/>
    <d v="2025-03-04T00:00:00"/>
    <n v="34874"/>
    <x v="3"/>
    <x v="0"/>
    <x v="2"/>
    <n v="8790"/>
    <s v="Richard"/>
    <s v="NULL"/>
    <s v="NULL"/>
    <s v="NULL"/>
    <n v="1"/>
    <n v="1"/>
  </r>
  <r>
    <n v="131310"/>
    <x v="11"/>
    <s v="Mascotero"/>
    <d v="2025-03-19T00:00:00"/>
    <d v="2025-03-20T00:00:00"/>
    <d v="2025-03-05T00:00:00"/>
    <n v="29244"/>
    <x v="3"/>
    <x v="0"/>
    <x v="1"/>
    <n v="8798"/>
    <s v="Richard"/>
    <s v="NULL"/>
    <s v="NULL"/>
    <s v="NULL"/>
    <n v="1"/>
    <n v="1"/>
  </r>
  <r>
    <n v="132069"/>
    <x v="11"/>
    <s v="Mascotero"/>
    <d v="2025-03-19T00:00:00"/>
    <d v="2025-04-03T00:00:00"/>
    <d v="2025-03-19T00:00:00"/>
    <n v="78151"/>
    <x v="3"/>
    <x v="1"/>
    <x v="19"/>
    <n v="8850"/>
    <s v="Richard"/>
    <s v="NULL"/>
    <s v="NULL"/>
    <s v="NULL"/>
    <n v="1"/>
    <n v="1"/>
  </r>
  <r>
    <n v="132018"/>
    <x v="12"/>
    <s v="Peluqueria"/>
    <d v="2025-03-19T00:00:00"/>
    <d v="2025-03-20T00:00:00"/>
    <d v="2025-03-19T00:00:00"/>
    <n v="64875"/>
    <x v="1"/>
    <x v="1"/>
    <x v="1"/>
    <n v="8848"/>
    <s v="Carlos"/>
    <s v="NULL"/>
    <s v="NULL"/>
    <s v="NULL"/>
    <n v="2"/>
    <n v="1"/>
  </r>
  <r>
    <n v="131779"/>
    <x v="13"/>
    <s v="Particular"/>
    <d v="2025-03-19T00:00:00"/>
    <d v="2025-03-13T00:00:00"/>
    <d v="2025-03-12T00:00:00"/>
    <n v="35294"/>
    <x v="1"/>
    <x v="0"/>
    <x v="11"/>
    <n v="8825"/>
    <s v="Elias"/>
    <s v="NULL"/>
    <s v="NULL"/>
    <s v="NULL"/>
    <n v="2"/>
    <n v="1"/>
  </r>
  <r>
    <n v="131677"/>
    <x v="14"/>
    <s v="Particular"/>
    <d v="2025-03-19T00:00:00"/>
    <d v="2025-03-11T00:00:00"/>
    <d v="2025-03-11T00:00:00"/>
    <n v="42017"/>
    <x v="0"/>
    <x v="0"/>
    <x v="8"/>
    <n v="8819"/>
    <s v="Guillermo"/>
    <s v="NULL"/>
    <s v="NULL"/>
    <s v="NULL"/>
    <n v="2"/>
    <n v="1"/>
  </r>
  <r>
    <n v="132087"/>
    <x v="15"/>
    <s v="Almacen"/>
    <d v="2025-03-19T00:00:00"/>
    <d v="2025-03-20T00:00:00"/>
    <d v="2025-03-20T00:00:00"/>
    <n v="64538"/>
    <x v="0"/>
    <x v="2"/>
    <x v="1"/>
    <s v="NULL"/>
    <s v="Carlos"/>
    <s v="NULL"/>
    <s v="NULL"/>
    <s v="NULL"/>
    <n v="1"/>
    <n v="1"/>
  </r>
  <r>
    <n v="131552"/>
    <x v="16"/>
    <s v="Mascotero"/>
    <d v="2025-03-19T00:00:00"/>
    <d v="2025-03-26T00:00:00"/>
    <d v="2025-03-11T00:00:00"/>
    <n v="252930"/>
    <x v="3"/>
    <x v="0"/>
    <x v="18"/>
    <n v="8817"/>
    <s v="Richard"/>
    <s v="NULL"/>
    <s v="NULL"/>
    <s v="NULL"/>
    <n v="1"/>
    <n v="1"/>
  </r>
  <r>
    <n v="131567"/>
    <x v="16"/>
    <s v="Mascotero"/>
    <d v="2025-03-19T00:00:00"/>
    <d v="2025-03-26T00:00:00"/>
    <d v="2025-03-11T00:00:00"/>
    <n v="75630"/>
    <x v="3"/>
    <x v="0"/>
    <x v="18"/>
    <n v="8817"/>
    <s v="Richard"/>
    <s v="NULL"/>
    <s v="NULL"/>
    <s v="NULL"/>
    <n v="1"/>
    <n v="1"/>
  </r>
  <r>
    <n v="131918"/>
    <x v="16"/>
    <s v="Mascotero"/>
    <d v="2025-03-19T00:00:00"/>
    <d v="2025-04-01T00:00:00"/>
    <d v="2025-03-17T00:00:00"/>
    <n v="31092"/>
    <x v="3"/>
    <x v="0"/>
    <x v="20"/>
    <n v="8838"/>
    <s v="Richard"/>
    <s v="NULL"/>
    <s v="NULL"/>
    <s v="NULL"/>
    <n v="1"/>
    <n v="1"/>
  </r>
  <r>
    <n v="131996"/>
    <x v="16"/>
    <s v="Mascotero"/>
    <d v="2025-03-19T00:00:00"/>
    <d v="2025-04-02T00:00:00"/>
    <d v="2025-03-18T00:00:00"/>
    <n v="125206"/>
    <x v="3"/>
    <x v="0"/>
    <x v="21"/>
    <n v="8844"/>
    <s v="Richard"/>
    <s v="NULL"/>
    <s v="NULL"/>
    <s v="NULL"/>
    <n v="1"/>
    <n v="1"/>
  </r>
  <r>
    <n v="132080"/>
    <x v="16"/>
    <s v="Mascotero"/>
    <d v="2025-03-19T00:00:00"/>
    <d v="2025-04-03T00:00:00"/>
    <d v="2025-03-19T00:00:00"/>
    <n v="77730"/>
    <x v="3"/>
    <x v="2"/>
    <x v="19"/>
    <s v="NULL"/>
    <s v="Richard"/>
    <s v="NULL"/>
    <s v="NULL"/>
    <s v="NULL"/>
    <n v="1"/>
    <n v="1"/>
  </r>
  <r>
    <n v="129698"/>
    <x v="17"/>
    <s v="Mascotero"/>
    <d v="2025-03-19T00:00:00"/>
    <d v="2025-03-02T00:00:00"/>
    <d v="2025-01-31T00:00:00"/>
    <n v="231091"/>
    <x v="4"/>
    <x v="0"/>
    <x v="22"/>
    <n v="8666"/>
    <s v="Catalina"/>
    <s v="NULL"/>
    <s v="NULL"/>
    <s v="NULL"/>
    <n v="1"/>
    <n v="1"/>
  </r>
  <r>
    <n v="129870"/>
    <x v="17"/>
    <s v="Mascotero"/>
    <d v="2025-03-19T00:00:00"/>
    <d v="2025-03-06T00:00:00"/>
    <d v="2025-02-04T00:00:00"/>
    <n v="462180"/>
    <x v="4"/>
    <x v="0"/>
    <x v="23"/>
    <n v="8679"/>
    <s v="Catalina"/>
    <s v="NULL"/>
    <s v="NULL"/>
    <s v="NULL"/>
    <n v="1"/>
    <n v="1"/>
  </r>
  <r>
    <n v="129871"/>
    <x v="17"/>
    <s v="Mascotero"/>
    <d v="2025-03-19T00:00:00"/>
    <d v="2025-03-06T00:00:00"/>
    <d v="2025-02-04T00:00:00"/>
    <n v="178150"/>
    <x v="4"/>
    <x v="0"/>
    <x v="23"/>
    <n v="8679"/>
    <s v="Catalina"/>
    <s v="NULL"/>
    <s v="NULL"/>
    <s v="NULL"/>
    <n v="1"/>
    <n v="1"/>
  </r>
  <r>
    <n v="129888"/>
    <x v="17"/>
    <s v="Mascotero"/>
    <d v="2025-03-19T00:00:00"/>
    <d v="2025-03-06T00:00:00"/>
    <d v="2025-02-04T00:00:00"/>
    <n v="678150"/>
    <x v="4"/>
    <x v="0"/>
    <x v="23"/>
    <n v="8681"/>
    <s v="Catalina"/>
    <s v="NULL"/>
    <s v="NULL"/>
    <s v="NULL"/>
    <n v="1"/>
    <n v="1"/>
  </r>
  <r>
    <n v="130230"/>
    <x v="17"/>
    <s v="Mascotero"/>
    <d v="2025-03-19T00:00:00"/>
    <d v="2025-03-13T00:00:00"/>
    <d v="2025-02-11T00:00:00"/>
    <n v="173689"/>
    <x v="4"/>
    <x v="0"/>
    <x v="11"/>
    <n v="8707"/>
    <s v="Catalina"/>
    <s v="NULL"/>
    <s v="NULL"/>
    <s v="NULL"/>
    <n v="1"/>
    <n v="1"/>
  </r>
  <r>
    <n v="130777"/>
    <x v="17"/>
    <s v="Mascotero"/>
    <d v="2025-03-19T00:00:00"/>
    <d v="2025-03-23T00:00:00"/>
    <d v="2025-02-21T00:00:00"/>
    <n v="99305"/>
    <x v="4"/>
    <x v="0"/>
    <x v="24"/>
    <n v="8749"/>
    <s v="Catalina"/>
    <s v="NULL"/>
    <s v="NULL"/>
    <s v="NULL"/>
    <n v="1"/>
    <n v="1"/>
  </r>
  <r>
    <n v="130788"/>
    <x v="17"/>
    <s v="Mascotero"/>
    <d v="2025-03-19T00:00:00"/>
    <d v="2025-03-24T00:00:00"/>
    <d v="2025-02-22T00:00:00"/>
    <n v="137820"/>
    <x v="4"/>
    <x v="0"/>
    <x v="16"/>
    <n v="8754"/>
    <s v="Catalina"/>
    <s v="NULL"/>
    <s v="NULL"/>
    <s v="NULL"/>
    <n v="1"/>
    <n v="1"/>
  </r>
  <r>
    <n v="130789"/>
    <x v="17"/>
    <s v="Mascotero"/>
    <d v="2025-03-19T00:00:00"/>
    <d v="2025-03-24T00:00:00"/>
    <d v="2025-02-22T00:00:00"/>
    <n v="2"/>
    <x v="4"/>
    <x v="0"/>
    <x v="16"/>
    <n v="8754"/>
    <s v="Catalina"/>
    <s v="NULL"/>
    <s v="NULL"/>
    <s v="NULL"/>
    <n v="1"/>
    <n v="1"/>
  </r>
  <r>
    <n v="131012"/>
    <x v="17"/>
    <s v="Mascotero"/>
    <d v="2025-03-19T00:00:00"/>
    <d v="2025-03-28T00:00:00"/>
    <d v="2025-02-26T00:00:00"/>
    <n v="229661"/>
    <x v="4"/>
    <x v="0"/>
    <x v="25"/>
    <n v="8767"/>
    <s v="Catalina"/>
    <s v="NULL"/>
    <s v="NULL"/>
    <s v="NULL"/>
    <n v="1"/>
    <n v="1"/>
  </r>
  <r>
    <n v="131327"/>
    <x v="17"/>
    <s v="Mascotero"/>
    <d v="2025-03-19T00:00:00"/>
    <d v="2025-04-03T00:00:00"/>
    <d v="2025-03-04T00:00:00"/>
    <n v="443662"/>
    <x v="4"/>
    <x v="0"/>
    <x v="19"/>
    <n v="8793"/>
    <s v="Catalina"/>
    <s v="NULL"/>
    <s v="NULL"/>
    <s v="NULL"/>
    <n v="1"/>
    <n v="1"/>
  </r>
  <r>
    <n v="131328"/>
    <x v="17"/>
    <s v="Mascotero"/>
    <d v="2025-03-19T00:00:00"/>
    <d v="2025-04-03T00:00:00"/>
    <d v="2025-03-04T00:00:00"/>
    <n v="334735"/>
    <x v="4"/>
    <x v="0"/>
    <x v="19"/>
    <n v="8793"/>
    <s v="Catalina"/>
    <s v="NULL"/>
    <s v="NULL"/>
    <s v="NULL"/>
    <n v="1"/>
    <n v="1"/>
  </r>
  <r>
    <n v="131345"/>
    <x v="17"/>
    <s v="Mascotero"/>
    <d v="2025-03-19T00:00:00"/>
    <d v="2025-04-03T00:00:00"/>
    <d v="2025-03-04T00:00:00"/>
    <n v="277305"/>
    <x v="4"/>
    <x v="0"/>
    <x v="19"/>
    <n v="8793"/>
    <s v="Catalina"/>
    <s v="NULL"/>
    <s v="NULL"/>
    <s v="NULL"/>
    <n v="1"/>
    <n v="1"/>
  </r>
  <r>
    <n v="132031"/>
    <x v="18"/>
    <s v="Almacen"/>
    <d v="2025-03-19T00:00:00"/>
    <d v="2025-03-28T00:00:00"/>
    <d v="2025-03-21T00:00:00"/>
    <n v="1054600"/>
    <x v="2"/>
    <x v="2"/>
    <x v="25"/>
    <s v="NULL"/>
    <s v="Javier Rural"/>
    <s v="NULL"/>
    <s v="NULL"/>
    <s v="NULL"/>
    <n v="1"/>
    <n v="1"/>
  </r>
  <r>
    <n v="131787"/>
    <x v="19"/>
    <s v="Mascotero"/>
    <d v="2025-03-19T00:00:00"/>
    <d v="2025-03-20T00:00:00"/>
    <d v="2025-03-13T00:00:00"/>
    <n v="68081"/>
    <x v="2"/>
    <x v="0"/>
    <x v="1"/>
    <n v="8827"/>
    <s v="Carlos"/>
    <s v="NULL"/>
    <s v="NULL"/>
    <s v="NULL"/>
    <n v="1"/>
    <n v="1"/>
  </r>
  <r>
    <n v="132037"/>
    <x v="20"/>
    <s v="Almacen"/>
    <d v="2025-03-19T00:00:00"/>
    <d v="2025-03-19T00:00:00"/>
    <d v="2025-03-19T00:00:00"/>
    <n v="36471"/>
    <x v="0"/>
    <x v="1"/>
    <x v="2"/>
    <n v="8850"/>
    <s v="Richard"/>
    <s v="NULL"/>
    <s v="NULL"/>
    <s v="NULL"/>
    <n v="1"/>
    <n v="1"/>
  </r>
  <r>
    <n v="130935"/>
    <x v="21"/>
    <s v="Mascotero"/>
    <d v="2025-03-19T00:00:00"/>
    <d v="2025-03-17T00:00:00"/>
    <d v="2025-02-24T00:00:00"/>
    <n v="3864078"/>
    <x v="5"/>
    <x v="0"/>
    <x v="9"/>
    <s v="NULL"/>
    <s v="Miloska"/>
    <n v="7435"/>
    <n v="4598253"/>
    <n v="4598253"/>
    <n v="1"/>
    <n v="2"/>
  </r>
  <r>
    <n v="131840"/>
    <x v="21"/>
    <s v="Mascotero"/>
    <d v="2025-03-19T00:00:00"/>
    <d v="2025-04-09T00:00:00"/>
    <d v="2025-03-19T00:00:00"/>
    <n v="5083581"/>
    <x v="5"/>
    <x v="2"/>
    <x v="26"/>
    <s v="NULL"/>
    <s v="Miloska"/>
    <s v="NULL"/>
    <s v="NULL"/>
    <s v="NULL"/>
    <n v="1"/>
    <n v="2"/>
  </r>
  <r>
    <n v="132001"/>
    <x v="21"/>
    <s v="Mascotero"/>
    <d v="2025-03-19T00:00:00"/>
    <d v="2025-04-09T00:00:00"/>
    <d v="2025-03-19T00:00:00"/>
    <n v="1265520"/>
    <x v="5"/>
    <x v="2"/>
    <x v="26"/>
    <s v="NULL"/>
    <s v="Miloska"/>
    <s v="NULL"/>
    <s v="NULL"/>
    <s v="NULL"/>
    <n v="1"/>
    <n v="2"/>
  </r>
  <r>
    <n v="130067"/>
    <x v="22"/>
    <s v="Almacen"/>
    <d v="2025-03-19T00:00:00"/>
    <d v="2025-02-17T00:00:00"/>
    <d v="2025-02-07T00:00:00"/>
    <n v="353360"/>
    <x v="6"/>
    <x v="0"/>
    <x v="27"/>
    <n v="8694"/>
    <s v="Javier Rural"/>
    <n v="7433"/>
    <n v="420498"/>
    <n v="420498"/>
    <n v="1"/>
    <n v="1"/>
  </r>
  <r>
    <n v="132032"/>
    <x v="23"/>
    <s v="Almacen"/>
    <d v="2025-03-19T00:00:00"/>
    <d v="2025-03-19T00:00:00"/>
    <d v="2025-03-19T00:00:00"/>
    <n v="23950"/>
    <x v="0"/>
    <x v="1"/>
    <x v="2"/>
    <n v="8848"/>
    <s v="Carlos"/>
    <s v="NULL"/>
    <s v="NULL"/>
    <s v="NULL"/>
    <n v="2"/>
    <n v="1"/>
  </r>
  <r>
    <n v="132035"/>
    <x v="24"/>
    <s v="Almacen"/>
    <d v="2025-03-19T00:00:00"/>
    <d v="2025-03-19T00:00:00"/>
    <d v="2025-03-19T00:00:00"/>
    <n v="15630"/>
    <x v="0"/>
    <x v="1"/>
    <x v="2"/>
    <n v="8849"/>
    <s v="Catalina"/>
    <s v="NULL"/>
    <s v="NULL"/>
    <s v="NULL"/>
    <n v="1"/>
    <n v="1"/>
  </r>
  <r>
    <n v="131076"/>
    <x v="25"/>
    <s v="Mascotero"/>
    <d v="2025-03-19T00:00:00"/>
    <d v="2025-03-06T00:00:00"/>
    <d v="2025-02-27T00:00:00"/>
    <n v="10924"/>
    <x v="2"/>
    <x v="0"/>
    <x v="23"/>
    <n v="8772"/>
    <s v="Catalina"/>
    <s v="NULL"/>
    <s v="NULL"/>
    <s v="NULL"/>
    <n v="1"/>
    <n v="1"/>
  </r>
  <r>
    <n v="131353"/>
    <x v="25"/>
    <s v="Mascotero"/>
    <d v="2025-03-19T00:00:00"/>
    <d v="2025-03-12T00:00:00"/>
    <d v="2025-03-05T00:00:00"/>
    <n v="135379"/>
    <x v="2"/>
    <x v="0"/>
    <x v="10"/>
    <n v="8797"/>
    <s v="Catalina"/>
    <s v="NULL"/>
    <s v="NULL"/>
    <s v="NULL"/>
    <n v="1"/>
    <n v="1"/>
  </r>
  <r>
    <n v="131440"/>
    <x v="25"/>
    <s v="Mascotero"/>
    <d v="2025-03-19T00:00:00"/>
    <d v="2025-03-13T00:00:00"/>
    <d v="2025-03-06T00:00:00"/>
    <n v="73192"/>
    <x v="2"/>
    <x v="0"/>
    <x v="11"/>
    <n v="8804"/>
    <s v="Catalina"/>
    <s v="NULL"/>
    <s v="NULL"/>
    <s v="NULL"/>
    <n v="1"/>
    <n v="1"/>
  </r>
  <r>
    <n v="131782"/>
    <x v="25"/>
    <s v="Mascotero"/>
    <d v="2025-03-19T00:00:00"/>
    <d v="2025-03-20T00:00:00"/>
    <d v="2025-03-13T00:00:00"/>
    <n v="72185"/>
    <x v="2"/>
    <x v="0"/>
    <x v="1"/>
    <n v="8826"/>
    <s v="Catalina"/>
    <s v="NULL"/>
    <s v="NULL"/>
    <s v="NULL"/>
    <n v="1"/>
    <n v="1"/>
  </r>
  <r>
    <n v="131818"/>
    <x v="25"/>
    <s v="Mascotero"/>
    <d v="2025-03-19T00:00:00"/>
    <d v="2025-03-21T00:00:00"/>
    <d v="2025-03-14T00:00:00"/>
    <n v="281340"/>
    <x v="2"/>
    <x v="0"/>
    <x v="15"/>
    <n v="8832"/>
    <s v="Catalina"/>
    <s v="NULL"/>
    <s v="NULL"/>
    <s v="NULL"/>
    <n v="1"/>
    <n v="1"/>
  </r>
  <r>
    <n v="131966"/>
    <x v="25"/>
    <s v="Mascotero"/>
    <d v="2025-03-19T00:00:00"/>
    <d v="2025-03-25T00:00:00"/>
    <d v="2025-03-18T00:00:00"/>
    <n v="74707"/>
    <x v="2"/>
    <x v="0"/>
    <x v="17"/>
    <n v="8843"/>
    <s v="Catalina"/>
    <s v="NULL"/>
    <s v="NULL"/>
    <s v="NULL"/>
    <n v="1"/>
    <n v="1"/>
  </r>
  <r>
    <n v="132006"/>
    <x v="25"/>
    <s v="Mascotero"/>
    <d v="2025-03-19T00:00:00"/>
    <d v="2025-03-25T00:00:00"/>
    <d v="2025-03-18T00:00:00"/>
    <n v="20758"/>
    <x v="2"/>
    <x v="0"/>
    <x v="17"/>
    <n v="8843"/>
    <s v="Catalina"/>
    <s v="NULL"/>
    <s v="NULL"/>
    <s v="NULL"/>
    <n v="1"/>
    <n v="1"/>
  </r>
  <r>
    <n v="132056"/>
    <x v="25"/>
    <s v="Mascotero"/>
    <d v="2025-03-19T00:00:00"/>
    <d v="2025-03-26T00:00:00"/>
    <d v="2025-03-19T00:00:00"/>
    <n v="26470"/>
    <x v="2"/>
    <x v="1"/>
    <x v="18"/>
    <n v="8849"/>
    <s v="Catalina"/>
    <s v="NULL"/>
    <s v="NULL"/>
    <s v="NULL"/>
    <n v="1"/>
    <n v="1"/>
  </r>
  <r>
    <n v="131474"/>
    <x v="26"/>
    <s v="Mascotero"/>
    <d v="2025-03-19T00:00:00"/>
    <d v="2025-03-22T00:00:00"/>
    <d v="2025-03-07T00:00:00"/>
    <n v="79506"/>
    <x v="3"/>
    <x v="0"/>
    <x v="5"/>
    <n v="8806"/>
    <s v="Carlos"/>
    <s v="NULL"/>
    <s v="NULL"/>
    <s v="NULL"/>
    <n v="1"/>
    <n v="1"/>
  </r>
  <r>
    <n v="132051"/>
    <x v="26"/>
    <s v="Mascotero"/>
    <d v="2025-03-19T00:00:00"/>
    <d v="2025-04-03T00:00:00"/>
    <d v="2025-03-19T00:00:00"/>
    <n v="88766"/>
    <x v="3"/>
    <x v="1"/>
    <x v="19"/>
    <n v="8848"/>
    <s v="Carlos"/>
    <s v="NULL"/>
    <s v="NULL"/>
    <s v="NULL"/>
    <n v="1"/>
    <n v="1"/>
  </r>
  <r>
    <n v="132089"/>
    <x v="27"/>
    <s v="Almacen"/>
    <d v="2025-03-19T00:00:00"/>
    <d v="2025-03-20T00:00:00"/>
    <d v="2025-03-20T00:00:00"/>
    <n v="69580"/>
    <x v="0"/>
    <x v="2"/>
    <x v="1"/>
    <s v="NULL"/>
    <s v="Catalina"/>
    <s v="NULL"/>
    <s v="NULL"/>
    <s v="NULL"/>
    <n v="1"/>
    <n v="1"/>
  </r>
  <r>
    <n v="132067"/>
    <x v="28"/>
    <s v="Almacen"/>
    <d v="2025-03-19T00:00:00"/>
    <d v="2025-03-21T00:00:00"/>
    <d v="2025-03-21T00:00:00"/>
    <n v="1054600"/>
    <x v="0"/>
    <x v="2"/>
    <x v="15"/>
    <s v="NULL"/>
    <s v="Javier Rural"/>
    <s v="NULL"/>
    <s v="NULL"/>
    <s v="NULL"/>
    <n v="1"/>
    <n v="1"/>
  </r>
  <r>
    <n v="131249"/>
    <x v="29"/>
    <s v="Mascotero"/>
    <d v="2025-03-19T00:00:00"/>
    <d v="2025-03-18T00:00:00"/>
    <d v="2025-03-03T00:00:00"/>
    <n v="319360"/>
    <x v="3"/>
    <x v="0"/>
    <x v="14"/>
    <n v="8788"/>
    <s v="Catalina"/>
    <s v="NULL"/>
    <s v="NULL"/>
    <s v="NULL"/>
    <n v="1"/>
    <n v="1"/>
  </r>
  <r>
    <n v="131577"/>
    <x v="29"/>
    <s v="Mascotero"/>
    <d v="2025-03-19T00:00:00"/>
    <d v="2025-03-25T00:00:00"/>
    <d v="2025-03-10T00:00:00"/>
    <n v="186554"/>
    <x v="3"/>
    <x v="0"/>
    <x v="17"/>
    <n v="8815"/>
    <s v="Catalina"/>
    <s v="NULL"/>
    <s v="NULL"/>
    <s v="NULL"/>
    <n v="1"/>
    <n v="1"/>
  </r>
  <r>
    <n v="131675"/>
    <x v="29"/>
    <s v="Mascotero"/>
    <d v="2025-03-19T00:00:00"/>
    <d v="2025-03-27T00:00:00"/>
    <d v="2025-03-12T00:00:00"/>
    <n v="151099"/>
    <x v="3"/>
    <x v="0"/>
    <x v="28"/>
    <n v="8822"/>
    <s v="Catalina"/>
    <s v="NULL"/>
    <s v="NULL"/>
    <s v="NULL"/>
    <n v="1"/>
    <n v="1"/>
  </r>
  <r>
    <n v="132026"/>
    <x v="29"/>
    <s v="Mascotero"/>
    <d v="2025-03-19T00:00:00"/>
    <d v="2025-04-03T00:00:00"/>
    <d v="2025-03-19T00:00:00"/>
    <n v="54620"/>
    <x v="3"/>
    <x v="1"/>
    <x v="19"/>
    <n v="8849"/>
    <s v="Catalina"/>
    <s v="NULL"/>
    <s v="NULL"/>
    <s v="NULL"/>
    <n v="1"/>
    <n v="1"/>
  </r>
  <r>
    <n v="132046"/>
    <x v="29"/>
    <s v="Mascotero"/>
    <d v="2025-03-19T00:00:00"/>
    <d v="2025-04-03T00:00:00"/>
    <d v="2025-03-19T00:00:00"/>
    <n v="62184"/>
    <x v="3"/>
    <x v="1"/>
    <x v="19"/>
    <n v="8848"/>
    <s v="Catalina"/>
    <s v="NULL"/>
    <s v="NULL"/>
    <s v="NULL"/>
    <n v="1"/>
    <n v="1"/>
  </r>
  <r>
    <n v="132040"/>
    <x v="30"/>
    <s v="Almacen"/>
    <d v="2025-03-19T00:00:00"/>
    <d v="2025-03-19T00:00:00"/>
    <d v="2025-03-19T00:00:00"/>
    <n v="21008"/>
    <x v="0"/>
    <x v="1"/>
    <x v="2"/>
    <n v="8848"/>
    <s v="Carlos"/>
    <s v="NULL"/>
    <s v="NULL"/>
    <s v="NULL"/>
    <n v="1"/>
    <n v="1"/>
  </r>
  <r>
    <n v="132014"/>
    <x v="31"/>
    <s v="Mascotero"/>
    <d v="2025-03-19T00:00:00"/>
    <d v="2025-03-18T00:00:00"/>
    <d v="2025-03-18T00:00:00"/>
    <n v="43696"/>
    <x v="0"/>
    <x v="0"/>
    <x v="14"/>
    <n v="8842"/>
    <s v="Catalina"/>
    <s v="NULL"/>
    <s v="NULL"/>
    <s v="NULL"/>
    <n v="1"/>
    <n v="1"/>
  </r>
  <r>
    <n v="131233"/>
    <x v="32"/>
    <s v="Particular"/>
    <d v="2025-03-19T00:00:00"/>
    <d v="2025-03-03T00:00:00"/>
    <d v="2025-03-03T00:00:00"/>
    <n v="15126"/>
    <x v="0"/>
    <x v="0"/>
    <x v="29"/>
    <n v="8785"/>
    <s v="Juan"/>
    <s v="NULL"/>
    <s v="NULL"/>
    <s v="NULL"/>
    <n v="2"/>
    <n v="1"/>
  </r>
  <r>
    <n v="131988"/>
    <x v="33"/>
    <s v="Almacen"/>
    <d v="2025-03-19T00:00:00"/>
    <d v="2025-03-19T00:00:00"/>
    <d v="2025-03-19T00:00:00"/>
    <n v="23950"/>
    <x v="0"/>
    <x v="1"/>
    <x v="2"/>
    <n v="8848"/>
    <s v="Catalina"/>
    <s v="NULL"/>
    <s v="NULL"/>
    <s v="NULL"/>
    <n v="1"/>
    <n v="1"/>
  </r>
  <r>
    <n v="132036"/>
    <x v="34"/>
    <s v="Almacen"/>
    <d v="2025-03-19T00:00:00"/>
    <d v="2025-03-20T00:00:00"/>
    <d v="2025-03-19T00:00:00"/>
    <n v="38319"/>
    <x v="1"/>
    <x v="1"/>
    <x v="1"/>
    <n v="8849"/>
    <s v="Catalina"/>
    <s v="NULL"/>
    <s v="NULL"/>
    <s v="NULL"/>
    <n v="1"/>
    <n v="1"/>
  </r>
  <r>
    <n v="132090"/>
    <x v="35"/>
    <s v="Otro"/>
    <d v="2025-03-19T00:00:00"/>
    <d v="2025-03-19T00:00:00"/>
    <d v="2025-03-19T00:00:00"/>
    <n v="26050"/>
    <x v="0"/>
    <x v="2"/>
    <x v="2"/>
    <s v="NULL"/>
    <s v="Juan"/>
    <s v="NULL"/>
    <s v="NULL"/>
    <s v="NULL"/>
    <n v="1"/>
    <n v="2"/>
  </r>
  <r>
    <n v="131983"/>
    <x v="36"/>
    <s v="Almacen"/>
    <d v="2025-03-19T00:00:00"/>
    <d v="2025-03-20T00:00:00"/>
    <d v="2025-03-19T00:00:00"/>
    <n v="22689"/>
    <x v="1"/>
    <x v="1"/>
    <x v="1"/>
    <n v="8849"/>
    <s v="Catalina"/>
    <s v="NULL"/>
    <s v="NULL"/>
    <s v="NULL"/>
    <n v="1"/>
    <n v="1"/>
  </r>
  <r>
    <n v="131971"/>
    <x v="37"/>
    <s v="Almacen"/>
    <d v="2025-03-19T00:00:00"/>
    <d v="2025-03-19T00:00:00"/>
    <d v="2025-03-19T00:00:00"/>
    <n v="23950"/>
    <x v="0"/>
    <x v="2"/>
    <x v="2"/>
    <s v="NULL"/>
    <s v="Catalina"/>
    <s v="NULL"/>
    <s v="NULL"/>
    <s v="NULL"/>
    <n v="1"/>
    <n v="1"/>
  </r>
  <r>
    <n v="132039"/>
    <x v="38"/>
    <s v="Almacen"/>
    <d v="2025-03-19T00:00:00"/>
    <d v="2025-03-20T00:00:00"/>
    <d v="2025-03-20T00:00:00"/>
    <n v="34454"/>
    <x v="0"/>
    <x v="2"/>
    <x v="1"/>
    <s v="NULL"/>
    <s v="Richard"/>
    <s v="NULL"/>
    <s v="NULL"/>
    <s v="NULL"/>
    <n v="1"/>
    <n v="1"/>
  </r>
  <r>
    <n v="132085"/>
    <x v="39"/>
    <s v="Almacen"/>
    <d v="2025-03-19T00:00:00"/>
    <d v="2025-03-20T00:00:00"/>
    <d v="2025-03-20T00:00:00"/>
    <n v="22689"/>
    <x v="0"/>
    <x v="2"/>
    <x v="1"/>
    <s v="NULL"/>
    <s v="Carlos"/>
    <s v="NULL"/>
    <s v="NULL"/>
    <s v="NULL"/>
    <n v="1"/>
    <n v="1"/>
  </r>
  <r>
    <n v="131275"/>
    <x v="40"/>
    <s v="Mascotero"/>
    <d v="2025-03-19T00:00:00"/>
    <d v="2025-03-24T00:00:00"/>
    <d v="2025-03-04T00:00:00"/>
    <n v="141178"/>
    <x v="7"/>
    <x v="0"/>
    <x v="16"/>
    <n v="8791"/>
    <s v="Carlos"/>
    <s v="NULL"/>
    <s v="NULL"/>
    <s v="NULL"/>
    <n v="1"/>
    <n v="1"/>
  </r>
  <r>
    <n v="131882"/>
    <x v="40"/>
    <s v="Mascotero"/>
    <d v="2025-03-19T00:00:00"/>
    <d v="2025-04-04T00:00:00"/>
    <d v="2025-03-15T00:00:00"/>
    <n v="97992"/>
    <x v="7"/>
    <x v="0"/>
    <x v="30"/>
    <n v="8835"/>
    <s v="Carlos"/>
    <s v="NULL"/>
    <s v="NULL"/>
    <s v="NULL"/>
    <n v="1"/>
    <n v="1"/>
  </r>
  <r>
    <n v="131954"/>
    <x v="41"/>
    <s v="Almacen"/>
    <d v="2025-03-19T00:00:00"/>
    <d v="2025-03-20T00:00:00"/>
    <d v="2025-03-20T00:00:00"/>
    <n v="44285"/>
    <x v="0"/>
    <x v="2"/>
    <x v="1"/>
    <s v="NULL"/>
    <s v="Catalina"/>
    <s v="NULL"/>
    <s v="NULL"/>
    <s v="NULL"/>
    <n v="1"/>
    <n v="1"/>
  </r>
  <r>
    <n v="131753"/>
    <x v="42"/>
    <s v="Mascotero"/>
    <d v="2025-03-19T00:00:00"/>
    <d v="2025-03-20T00:00:00"/>
    <d v="2025-03-13T00:00:00"/>
    <n v="44118"/>
    <x v="2"/>
    <x v="0"/>
    <x v="1"/>
    <n v="8826"/>
    <s v="Catalina"/>
    <s v="NULL"/>
    <s v="NULL"/>
    <s v="NULL"/>
    <n v="2"/>
    <n v="1"/>
  </r>
  <r>
    <n v="131936"/>
    <x v="42"/>
    <s v="Mascotero"/>
    <d v="2025-03-19T00:00:00"/>
    <d v="2025-03-24T00:00:00"/>
    <d v="2025-03-17T00:00:00"/>
    <n v="26471"/>
    <x v="2"/>
    <x v="0"/>
    <x v="16"/>
    <n v="8839"/>
    <s v="Catalina"/>
    <s v="NULL"/>
    <s v="NULL"/>
    <s v="NULL"/>
    <n v="2"/>
    <n v="1"/>
  </r>
  <r>
    <n v="131700"/>
    <x v="43"/>
    <s v="Mascotero"/>
    <d v="2025-03-19T00:00:00"/>
    <d v="2025-03-19T00:00:00"/>
    <d v="2025-03-12T00:00:00"/>
    <n v="93277"/>
    <x v="2"/>
    <x v="0"/>
    <x v="2"/>
    <n v="8821"/>
    <s v="Richard"/>
    <s v="NULL"/>
    <s v="NULL"/>
    <s v="NULL"/>
    <n v="1"/>
    <n v="1"/>
  </r>
  <r>
    <n v="131855"/>
    <x v="43"/>
    <s v="Mascotero"/>
    <d v="2025-03-19T00:00:00"/>
    <d v="2025-03-22T00:00:00"/>
    <d v="2025-03-15T00:00:00"/>
    <n v="75707"/>
    <x v="2"/>
    <x v="0"/>
    <x v="5"/>
    <n v="8835"/>
    <s v="Richard"/>
    <s v="NULL"/>
    <s v="NULL"/>
    <s v="NULL"/>
    <n v="1"/>
    <n v="1"/>
  </r>
  <r>
    <n v="131901"/>
    <x v="43"/>
    <s v="Mascotero"/>
    <d v="2025-03-19T00:00:00"/>
    <d v="2025-03-22T00:00:00"/>
    <d v="2025-03-15T00:00:00"/>
    <n v="11345"/>
    <x v="2"/>
    <x v="0"/>
    <x v="5"/>
    <n v="8835"/>
    <s v="Richard"/>
    <s v="NULL"/>
    <s v="NULL"/>
    <s v="NULL"/>
    <n v="1"/>
    <n v="1"/>
  </r>
  <r>
    <n v="132071"/>
    <x v="44"/>
    <s v="Almacen"/>
    <d v="2025-03-19T00:00:00"/>
    <d v="2025-03-20T00:00:00"/>
    <d v="2025-03-20T00:00:00"/>
    <n v="15126"/>
    <x v="0"/>
    <x v="2"/>
    <x v="1"/>
    <s v="NULL"/>
    <s v="Carlos"/>
    <s v="NULL"/>
    <s v="NULL"/>
    <s v="NULL"/>
    <n v="1"/>
    <n v="1"/>
  </r>
  <r>
    <n v="132021"/>
    <x v="45"/>
    <s v="Almacen"/>
    <d v="2025-03-19T00:00:00"/>
    <d v="2025-03-20T00:00:00"/>
    <d v="2025-03-19T00:00:00"/>
    <n v="64538"/>
    <x v="1"/>
    <x v="1"/>
    <x v="1"/>
    <n v="8850"/>
    <s v="Richard"/>
    <s v="NULL"/>
    <s v="NULL"/>
    <s v="NULL"/>
    <n v="2"/>
    <n v="1"/>
  </r>
  <r>
    <n v="131202"/>
    <x v="46"/>
    <s v="Mascotero"/>
    <d v="2025-03-19T00:00:00"/>
    <d v="2025-03-21T00:00:00"/>
    <d v="2025-03-01T00:00:00"/>
    <n v="21848"/>
    <x v="7"/>
    <x v="0"/>
    <x v="15"/>
    <n v="8784"/>
    <s v="Carlos"/>
    <s v="NULL"/>
    <s v="NULL"/>
    <s v="NULL"/>
    <n v="1"/>
    <n v="1"/>
  </r>
  <r>
    <n v="131475"/>
    <x v="46"/>
    <s v="Mascotero"/>
    <d v="2025-03-19T00:00:00"/>
    <d v="2025-03-27T00:00:00"/>
    <d v="2025-03-07T00:00:00"/>
    <n v="13614"/>
    <x v="7"/>
    <x v="0"/>
    <x v="28"/>
    <n v="8806"/>
    <s v="Carlos"/>
    <s v="NULL"/>
    <s v="NULL"/>
    <s v="NULL"/>
    <n v="1"/>
    <n v="1"/>
  </r>
  <r>
    <n v="131712"/>
    <x v="46"/>
    <s v="Mascotero"/>
    <d v="2025-03-19T00:00:00"/>
    <d v="2025-04-01T00:00:00"/>
    <d v="2025-03-12T00:00:00"/>
    <n v="128740"/>
    <x v="7"/>
    <x v="0"/>
    <x v="20"/>
    <n v="8824"/>
    <s v="Carlos"/>
    <s v="NULL"/>
    <s v="NULL"/>
    <s v="NULL"/>
    <n v="1"/>
    <n v="1"/>
  </r>
  <r>
    <n v="131794"/>
    <x v="46"/>
    <s v="Mascotero"/>
    <d v="2025-03-19T00:00:00"/>
    <d v="2025-04-02T00:00:00"/>
    <d v="2025-03-13T00:00:00"/>
    <n v="80672"/>
    <x v="7"/>
    <x v="0"/>
    <x v="21"/>
    <n v="8826"/>
    <s v="Carlos"/>
    <s v="NULL"/>
    <s v="NULL"/>
    <s v="NULL"/>
    <n v="1"/>
    <n v="1"/>
  </r>
  <r>
    <n v="132078"/>
    <x v="47"/>
    <s v="Almacen"/>
    <d v="2025-03-19T00:00:00"/>
    <d v="2025-03-20T00:00:00"/>
    <d v="2025-03-20T00:00:00"/>
    <n v="30756"/>
    <x v="0"/>
    <x v="2"/>
    <x v="1"/>
    <s v="NULL"/>
    <s v="Carlos"/>
    <s v="NULL"/>
    <s v="NULL"/>
    <s v="NULL"/>
    <n v="1"/>
    <n v="1"/>
  </r>
  <r>
    <n v="132022"/>
    <x v="48"/>
    <s v="Almacen"/>
    <d v="2025-03-19T00:00:00"/>
    <d v="2025-03-19T00:00:00"/>
    <d v="2025-03-19T00:00:00"/>
    <n v="62605"/>
    <x v="0"/>
    <x v="1"/>
    <x v="2"/>
    <n v="8848"/>
    <s v="Catalina"/>
    <s v="NULL"/>
    <s v="NULL"/>
    <s v="NULL"/>
    <n v="1"/>
    <n v="1"/>
  </r>
  <r>
    <n v="131228"/>
    <x v="49"/>
    <s v="Mascotero"/>
    <d v="2025-03-19T00:00:00"/>
    <d v="2025-03-18T00:00:00"/>
    <d v="2025-03-03T00:00:00"/>
    <n v="155574"/>
    <x v="3"/>
    <x v="0"/>
    <x v="14"/>
    <n v="8785"/>
    <s v="Richard"/>
    <n v="7446"/>
    <n v="185133"/>
    <n v="185133"/>
    <n v="1"/>
    <n v="1"/>
  </r>
  <r>
    <n v="132028"/>
    <x v="50"/>
    <s v="Almacen"/>
    <d v="2025-03-19T00:00:00"/>
    <d v="2025-03-19T00:00:00"/>
    <d v="2025-03-19T00:00:00"/>
    <n v="20168"/>
    <x v="0"/>
    <x v="1"/>
    <x v="2"/>
    <n v="8850"/>
    <s v="Richard"/>
    <s v="NULL"/>
    <s v="NULL"/>
    <s v="NULL"/>
    <n v="1"/>
    <n v="1"/>
  </r>
  <r>
    <n v="131964"/>
    <x v="51"/>
    <s v="Almacen"/>
    <d v="2025-03-19T00:00:00"/>
    <d v="2025-03-20T00:00:00"/>
    <d v="2025-03-19T00:00:00"/>
    <n v="20168"/>
    <x v="1"/>
    <x v="1"/>
    <x v="1"/>
    <n v="8850"/>
    <s v="Lissete"/>
    <s v="NULL"/>
    <s v="NULL"/>
    <s v="NULL"/>
    <n v="1"/>
    <n v="1"/>
  </r>
  <r>
    <n v="131963"/>
    <x v="52"/>
    <s v="Almacen"/>
    <d v="2025-03-19T00:00:00"/>
    <d v="2025-03-19T00:00:00"/>
    <d v="2025-03-19T00:00:00"/>
    <n v="34454"/>
    <x v="0"/>
    <x v="1"/>
    <x v="2"/>
    <n v="8850"/>
    <s v="Carlos"/>
    <s v="NULL"/>
    <s v="NULL"/>
    <s v="NULL"/>
    <n v="1"/>
    <n v="1"/>
  </r>
  <r>
    <n v="131957"/>
    <x v="53"/>
    <s v="Almacen"/>
    <d v="2025-03-19T00:00:00"/>
    <d v="2025-03-19T00:00:00"/>
    <d v="2025-03-19T00:00:00"/>
    <n v="33193"/>
    <x v="0"/>
    <x v="1"/>
    <x v="2"/>
    <n v="8849"/>
    <s v="Catalina"/>
    <s v="NULL"/>
    <s v="NULL"/>
    <s v="NULL"/>
    <n v="1"/>
    <n v="1"/>
  </r>
  <r>
    <n v="131248"/>
    <x v="54"/>
    <s v="Mascotero"/>
    <d v="2025-03-19T00:00:00"/>
    <d v="2025-03-11T00:00:00"/>
    <d v="2025-03-04T00:00:00"/>
    <n v="87597"/>
    <x v="2"/>
    <x v="0"/>
    <x v="8"/>
    <n v="8792"/>
    <s v="Carlos"/>
    <s v="NULL"/>
    <s v="NULL"/>
    <s v="NULL"/>
    <n v="1"/>
    <n v="1"/>
  </r>
  <r>
    <n v="131652"/>
    <x v="54"/>
    <s v="Mascotero"/>
    <d v="2025-03-19T00:00:00"/>
    <d v="2025-03-19T00:00:00"/>
    <d v="2025-03-12T00:00:00"/>
    <n v="124204"/>
    <x v="2"/>
    <x v="0"/>
    <x v="2"/>
    <n v="8822"/>
    <s v="Carlos"/>
    <s v="NULL"/>
    <s v="NULL"/>
    <s v="NULL"/>
    <n v="1"/>
    <n v="1"/>
  </r>
  <r>
    <n v="132029"/>
    <x v="55"/>
    <s v="Almacen"/>
    <d v="2025-03-19T00:00:00"/>
    <d v="2025-03-20T00:00:00"/>
    <d v="2025-03-20T00:00:00"/>
    <n v="22689"/>
    <x v="0"/>
    <x v="2"/>
    <x v="1"/>
    <s v="NULL"/>
    <s v="Catalina"/>
    <s v="NULL"/>
    <s v="NULL"/>
    <s v="NULL"/>
    <n v="1"/>
    <n v="1"/>
  </r>
  <r>
    <n v="129484"/>
    <x v="56"/>
    <s v="Particular"/>
    <d v="2025-03-19T00:00:00"/>
    <d v="2025-01-28T00:00:00"/>
    <d v="2025-01-28T00:00:00"/>
    <n v="39496"/>
    <x v="0"/>
    <x v="0"/>
    <x v="31"/>
    <n v="8654"/>
    <s v="Guillermo"/>
    <s v="NULL"/>
    <s v="NULL"/>
    <s v="NULL"/>
    <n v="2"/>
    <n v="1"/>
  </r>
  <r>
    <n v="132054"/>
    <x v="57"/>
    <s v="Almacen"/>
    <d v="2025-03-19T00:00:00"/>
    <d v="2025-03-19T00:00:00"/>
    <d v="2025-03-19T00:00:00"/>
    <n v="28908"/>
    <x v="0"/>
    <x v="1"/>
    <x v="2"/>
    <n v="8848"/>
    <s v="Carlos"/>
    <s v="NULL"/>
    <s v="NULL"/>
    <s v="NULL"/>
    <n v="1"/>
    <n v="1"/>
  </r>
  <r>
    <n v="132019"/>
    <x v="58"/>
    <s v="Almacen"/>
    <d v="2025-03-19T00:00:00"/>
    <d v="2025-03-19T00:00:00"/>
    <d v="2025-03-19T00:00:00"/>
    <n v="60084"/>
    <x v="0"/>
    <x v="1"/>
    <x v="2"/>
    <n v="8848"/>
    <s v="Carlos"/>
    <s v="NULL"/>
    <s v="NULL"/>
    <s v="NULL"/>
    <n v="1"/>
    <n v="1"/>
  </r>
  <r>
    <n v="132030"/>
    <x v="59"/>
    <s v="Almacen"/>
    <d v="2025-03-19T00:00:00"/>
    <d v="2025-03-19T00:00:00"/>
    <d v="2025-03-19T00:00:00"/>
    <n v="15630"/>
    <x v="0"/>
    <x v="1"/>
    <x v="2"/>
    <n v="8849"/>
    <s v="Catalina"/>
    <s v="NULL"/>
    <s v="NULL"/>
    <s v="NULL"/>
    <n v="1"/>
    <n v="1"/>
  </r>
  <r>
    <n v="132079"/>
    <x v="60"/>
    <s v="Mascotero"/>
    <d v="2025-03-19T00:00:00"/>
    <d v="2025-03-20T00:00:00"/>
    <d v="2025-03-20T00:00:00"/>
    <n v="55209"/>
    <x v="0"/>
    <x v="2"/>
    <x v="1"/>
    <s v="NULL"/>
    <s v="Carlos"/>
    <s v="NULL"/>
    <s v="NULL"/>
    <s v="NULL"/>
    <n v="1"/>
    <n v="1"/>
  </r>
  <r>
    <n v="131810"/>
    <x v="61"/>
    <s v="Almacen"/>
    <d v="2025-03-19T00:00:00"/>
    <d v="2025-03-21T00:00:00"/>
    <d v="2025-03-21T00:00:00"/>
    <n v="1054600"/>
    <x v="0"/>
    <x v="2"/>
    <x v="15"/>
    <s v="NULL"/>
    <s v="Javier Rural"/>
    <s v="NULL"/>
    <s v="NULL"/>
    <s v="NULL"/>
    <n v="2"/>
    <n v="1"/>
  </r>
  <r>
    <n v="131795"/>
    <x v="62"/>
    <s v="Mascotero"/>
    <d v="2025-03-19T00:00:00"/>
    <d v="2025-03-20T00:00:00"/>
    <d v="2025-03-13T00:00:00"/>
    <n v="68823"/>
    <x v="2"/>
    <x v="0"/>
    <x v="1"/>
    <n v="8827"/>
    <s v="Carlos"/>
    <s v="NULL"/>
    <s v="NULL"/>
    <s v="NULL"/>
    <n v="1"/>
    <n v="1"/>
  </r>
  <r>
    <n v="131907"/>
    <x v="62"/>
    <s v="Mascotero"/>
    <d v="2025-03-19T00:00:00"/>
    <d v="2025-03-22T00:00:00"/>
    <d v="2025-03-15T00:00:00"/>
    <n v="96220"/>
    <x v="2"/>
    <x v="0"/>
    <x v="5"/>
    <n v="8837"/>
    <s v="Carlos"/>
    <s v="NULL"/>
    <s v="NULL"/>
    <s v="NULL"/>
    <n v="1"/>
    <n v="1"/>
  </r>
  <r>
    <n v="132027"/>
    <x v="63"/>
    <s v="Almacen"/>
    <d v="2025-03-19T00:00:00"/>
    <d v="2025-03-21T00:00:00"/>
    <d v="2025-03-21T00:00:00"/>
    <n v="38319"/>
    <x v="0"/>
    <x v="2"/>
    <x v="15"/>
    <s v="NULL"/>
    <s v="Javier Rural"/>
    <s v="NULL"/>
    <s v="NULL"/>
    <s v="NULL"/>
    <n v="1"/>
    <n v="1"/>
  </r>
  <r>
    <n v="132048"/>
    <x v="64"/>
    <s v="Mascotero"/>
    <d v="2025-03-19T00:00:00"/>
    <d v="2025-03-19T00:00:00"/>
    <d v="2025-03-19T00:00:00"/>
    <n v="233190"/>
    <x v="0"/>
    <x v="1"/>
    <x v="2"/>
    <n v="8849"/>
    <s v="Catalina"/>
    <s v="NULL"/>
    <s v="NULL"/>
    <s v="NULL"/>
    <n v="2"/>
    <n v="1"/>
  </r>
  <r>
    <n v="131622"/>
    <x v="65"/>
    <s v="Mascotero"/>
    <d v="2025-03-19T00:00:00"/>
    <d v="2025-03-25T00:00:00"/>
    <d v="2025-03-10T00:00:00"/>
    <n v="83570"/>
    <x v="3"/>
    <x v="0"/>
    <x v="17"/>
    <n v="8815"/>
    <s v="Catalina"/>
    <s v="NULL"/>
    <s v="NULL"/>
    <s v="NULL"/>
    <n v="1"/>
    <n v="1"/>
  </r>
  <r>
    <n v="131960"/>
    <x v="66"/>
    <s v="Almacen"/>
    <d v="2025-03-19T00:00:00"/>
    <d v="2025-03-19T00:00:00"/>
    <d v="2025-03-19T00:00:00"/>
    <n v="20168"/>
    <x v="0"/>
    <x v="1"/>
    <x v="2"/>
    <n v="8849"/>
    <s v="Catalina"/>
    <s v="NULL"/>
    <s v="NULL"/>
    <s v="NULL"/>
    <n v="1"/>
    <n v="1"/>
  </r>
  <r>
    <n v="105036"/>
    <x v="67"/>
    <s v="Mascotero"/>
    <d v="2025-03-19T00:00:00"/>
    <d v="2023-11-04T00:00:00"/>
    <d v="2023-11-04T00:00:00"/>
    <n v="18487"/>
    <x v="0"/>
    <x v="2"/>
    <x v="32"/>
    <s v="NULL"/>
    <s v="Juan"/>
    <s v="NULL"/>
    <s v="NULL"/>
    <s v="NULL"/>
    <n v="1"/>
    <n v="2"/>
  </r>
  <r>
    <n v="131354"/>
    <x v="68"/>
    <s v="Mascotero"/>
    <d v="2025-03-19T00:00:00"/>
    <d v="2025-03-20T00:00:00"/>
    <d v="2025-03-05T00:00:00"/>
    <n v="231166"/>
    <x v="3"/>
    <x v="0"/>
    <x v="1"/>
    <n v="8799"/>
    <s v="Catalina"/>
    <s v="NULL"/>
    <s v="NULL"/>
    <s v="NULL"/>
    <n v="1"/>
    <n v="1"/>
  </r>
  <r>
    <n v="132066"/>
    <x v="69"/>
    <s v="Almacen"/>
    <d v="2025-03-19T00:00:00"/>
    <d v="2025-03-19T00:00:00"/>
    <d v="2025-03-19T00:00:00"/>
    <n v="22689"/>
    <x v="0"/>
    <x v="1"/>
    <x v="2"/>
    <n v="8850"/>
    <s v="Carlos"/>
    <s v="NULL"/>
    <s v="NULL"/>
    <s v="NULL"/>
    <n v="1"/>
    <n v="1"/>
  </r>
  <r>
    <n v="131246"/>
    <x v="70"/>
    <s v="Mascotero"/>
    <d v="2025-03-19T00:00:00"/>
    <d v="2025-03-18T00:00:00"/>
    <d v="2025-03-03T00:00:00"/>
    <n v="387248"/>
    <x v="3"/>
    <x v="0"/>
    <x v="14"/>
    <n v="8788"/>
    <s v="Catalina"/>
    <s v="NULL"/>
    <s v="NULL"/>
    <s v="NULL"/>
    <n v="1"/>
    <n v="1"/>
  </r>
  <r>
    <n v="131255"/>
    <x v="70"/>
    <s v="Mascotero"/>
    <d v="2025-03-19T00:00:00"/>
    <d v="2025-03-19T00:00:00"/>
    <d v="2025-03-04T00:00:00"/>
    <n v="1596600"/>
    <x v="3"/>
    <x v="0"/>
    <x v="2"/>
    <n v="8789"/>
    <s v="Catalina"/>
    <s v="NULL"/>
    <s v="NULL"/>
    <s v="NULL"/>
    <n v="1"/>
    <n v="1"/>
  </r>
  <r>
    <n v="131454"/>
    <x v="70"/>
    <s v="Mascotero"/>
    <d v="2025-03-19T00:00:00"/>
    <d v="2025-03-21T00:00:00"/>
    <d v="2025-03-06T00:00:00"/>
    <n v="451379"/>
    <x v="3"/>
    <x v="0"/>
    <x v="15"/>
    <n v="8804"/>
    <s v="Catalina"/>
    <s v="NULL"/>
    <s v="NULL"/>
    <s v="NULL"/>
    <n v="1"/>
    <n v="1"/>
  </r>
  <r>
    <n v="131680"/>
    <x v="70"/>
    <s v="Mascotero"/>
    <d v="2025-03-19T00:00:00"/>
    <d v="2025-03-26T00:00:00"/>
    <d v="2025-03-11T00:00:00"/>
    <n v="201510"/>
    <x v="3"/>
    <x v="0"/>
    <x v="18"/>
    <n v="8819"/>
    <s v="Catalina"/>
    <s v="NULL"/>
    <s v="NULL"/>
    <s v="NULL"/>
    <n v="1"/>
    <n v="1"/>
  </r>
  <r>
    <n v="131967"/>
    <x v="70"/>
    <s v="Mascotero"/>
    <d v="2025-03-19T00:00:00"/>
    <d v="2025-04-01T00:00:00"/>
    <d v="2025-03-17T00:00:00"/>
    <n v="31932"/>
    <x v="3"/>
    <x v="0"/>
    <x v="20"/>
    <n v="8841"/>
    <s v="Catalina"/>
    <s v="NULL"/>
    <s v="NULL"/>
    <s v="NULL"/>
    <n v="1"/>
    <n v="1"/>
  </r>
  <r>
    <n v="132045"/>
    <x v="70"/>
    <s v="Mascotero"/>
    <d v="2025-03-19T00:00:00"/>
    <d v="2025-04-03T00:00:00"/>
    <d v="2025-03-19T00:00:00"/>
    <n v="310920"/>
    <x v="3"/>
    <x v="1"/>
    <x v="19"/>
    <n v="8848"/>
    <s v="Catalina"/>
    <s v="NULL"/>
    <s v="NULL"/>
    <s v="NULL"/>
    <n v="1"/>
    <n v="1"/>
  </r>
  <r>
    <n v="132084"/>
    <x v="70"/>
    <s v="Mascotero"/>
    <d v="2025-03-19T00:00:00"/>
    <d v="2025-04-03T00:00:00"/>
    <d v="2025-03-19T00:00:00"/>
    <n v="98316"/>
    <x v="3"/>
    <x v="2"/>
    <x v="19"/>
    <s v="NULL"/>
    <s v="Catalina"/>
    <s v="NULL"/>
    <s v="NULL"/>
    <s v="NULL"/>
    <n v="1"/>
    <n v="1"/>
  </r>
  <r>
    <n v="131463"/>
    <x v="71"/>
    <s v="Mascotero"/>
    <d v="2025-03-19T00:00:00"/>
    <d v="2025-03-14T00:00:00"/>
    <d v="2025-03-07T00:00:00"/>
    <n v="136746"/>
    <x v="2"/>
    <x v="0"/>
    <x v="12"/>
    <n v="8808"/>
    <s v="Carlos"/>
    <s v="NULL"/>
    <s v="NULL"/>
    <s v="NULL"/>
    <n v="2"/>
    <n v="1"/>
  </r>
  <r>
    <n v="131703"/>
    <x v="71"/>
    <s v="Mascotero"/>
    <d v="2025-03-19T00:00:00"/>
    <d v="2025-03-19T00:00:00"/>
    <d v="2025-03-12T00:00:00"/>
    <n v="86556"/>
    <x v="2"/>
    <x v="0"/>
    <x v="2"/>
    <n v="8825"/>
    <s v="Carlos"/>
    <s v="NULL"/>
    <s v="NULL"/>
    <s v="NULL"/>
    <n v="1"/>
    <n v="1"/>
  </r>
  <r>
    <n v="130605"/>
    <x v="72"/>
    <s v="Mascotero"/>
    <d v="2025-03-19T00:00:00"/>
    <d v="2025-03-21T00:00:00"/>
    <d v="2025-02-19T00:00:00"/>
    <n v="48733"/>
    <x v="4"/>
    <x v="0"/>
    <x v="15"/>
    <n v="8741"/>
    <s v="Richard"/>
    <s v="NULL"/>
    <s v="NULL"/>
    <s v="NULL"/>
    <n v="1"/>
    <n v="1"/>
  </r>
  <r>
    <n v="132086"/>
    <x v="73"/>
    <s v="Otro"/>
    <d v="2025-03-19T00:00:00"/>
    <d v="2025-03-20T00:00:00"/>
    <d v="2025-03-19T00:00:00"/>
    <n v="23950"/>
    <x v="1"/>
    <x v="2"/>
    <x v="1"/>
    <s v="NULL"/>
    <s v="Richard"/>
    <s v="NULL"/>
    <s v="NULL"/>
    <s v="NULL"/>
    <n v="1"/>
    <n v="1"/>
  </r>
  <r>
    <n v="132081"/>
    <x v="74"/>
    <s v="Almacen"/>
    <d v="2025-03-19T00:00:00"/>
    <d v="2025-03-19T00:00:00"/>
    <d v="2025-03-19T00:00:00"/>
    <n v="34454"/>
    <x v="0"/>
    <x v="2"/>
    <x v="2"/>
    <s v="NULL"/>
    <s v="Richard"/>
    <s v="NULL"/>
    <s v="NULL"/>
    <s v="NULL"/>
    <n v="1"/>
    <n v="2"/>
  </r>
  <r>
    <n v="131937"/>
    <x v="75"/>
    <s v="Mascotero"/>
    <d v="2025-03-19T00:00:00"/>
    <d v="2025-03-26T00:00:00"/>
    <d v="2025-03-19T00:00:00"/>
    <n v="798300"/>
    <x v="2"/>
    <x v="2"/>
    <x v="18"/>
    <s v="NULL"/>
    <s v="Richard"/>
    <s v="NULL"/>
    <s v="NULL"/>
    <s v="NULL"/>
    <n v="1"/>
    <n v="1"/>
  </r>
  <r>
    <n v="132076"/>
    <x v="75"/>
    <s v="Mascotero"/>
    <d v="2025-03-19T00:00:00"/>
    <d v="2025-03-26T00:00:00"/>
    <d v="2025-03-19T00:00:00"/>
    <n v="710070"/>
    <x v="2"/>
    <x v="2"/>
    <x v="18"/>
    <s v="NULL"/>
    <s v="Richard"/>
    <s v="NULL"/>
    <s v="NULL"/>
    <s v="NULL"/>
    <n v="1"/>
    <n v="1"/>
  </r>
  <r>
    <n v="132013"/>
    <x v="76"/>
    <s v="Mascotero"/>
    <d v="2025-03-19T00:00:00"/>
    <d v="2025-04-17T00:00:00"/>
    <d v="2025-03-18T00:00:00"/>
    <n v="776501"/>
    <x v="4"/>
    <x v="0"/>
    <x v="33"/>
    <n v="8843"/>
    <s v="Carlos"/>
    <s v="NULL"/>
    <s v="NULL"/>
    <s v="NULL"/>
    <n v="1"/>
    <n v="1"/>
  </r>
  <r>
    <n v="131396"/>
    <x v="77"/>
    <s v="Mascotero"/>
    <d v="2025-03-19T00:00:00"/>
    <d v="2025-03-21T00:00:00"/>
    <d v="2025-03-06T00:00:00"/>
    <n v="68234"/>
    <x v="3"/>
    <x v="0"/>
    <x v="15"/>
    <n v="8801"/>
    <s v="Catalina"/>
    <s v="NULL"/>
    <s v="NULL"/>
    <s v="NULL"/>
    <n v="1"/>
    <n v="1"/>
  </r>
  <r>
    <n v="131446"/>
    <x v="77"/>
    <s v="Mascotero"/>
    <d v="2025-03-19T00:00:00"/>
    <d v="2025-03-22T00:00:00"/>
    <d v="2025-03-07T00:00:00"/>
    <n v="200601"/>
    <x v="3"/>
    <x v="0"/>
    <x v="5"/>
    <n v="8806"/>
    <s v="Catalina"/>
    <s v="NULL"/>
    <s v="NULL"/>
    <s v="NULL"/>
    <n v="1"/>
    <n v="1"/>
  </r>
  <r>
    <n v="132047"/>
    <x v="77"/>
    <s v="Mascotero"/>
    <d v="2025-03-19T00:00:00"/>
    <d v="2025-04-03T00:00:00"/>
    <d v="2025-03-19T00:00:00"/>
    <n v="73109"/>
    <x v="3"/>
    <x v="1"/>
    <x v="19"/>
    <n v="8849"/>
    <s v="Catalina"/>
    <s v="NULL"/>
    <s v="NULL"/>
    <s v="NULL"/>
    <n v="1"/>
    <n v="1"/>
  </r>
  <r>
    <n v="131450"/>
    <x v="78"/>
    <s v="Mascotero"/>
    <d v="2025-03-19T00:00:00"/>
    <d v="2025-03-22T00:00:00"/>
    <d v="2025-03-07T00:00:00"/>
    <n v="157315"/>
    <x v="3"/>
    <x v="0"/>
    <x v="5"/>
    <n v="8805"/>
    <s v="Richard"/>
    <s v="NULL"/>
    <s v="NULL"/>
    <s v="NULL"/>
    <n v="1"/>
    <n v="1"/>
  </r>
  <r>
    <n v="131716"/>
    <x v="78"/>
    <s v="Mascotero"/>
    <d v="2025-03-19T00:00:00"/>
    <d v="2025-03-27T00:00:00"/>
    <d v="2025-03-12T00:00:00"/>
    <n v="296887"/>
    <x v="3"/>
    <x v="0"/>
    <x v="28"/>
    <n v="8821"/>
    <s v="Richard"/>
    <s v="NULL"/>
    <s v="NULL"/>
    <s v="NULL"/>
    <n v="1"/>
    <n v="1"/>
  </r>
  <r>
    <n v="131781"/>
    <x v="78"/>
    <s v="Mascotero"/>
    <d v="2025-03-19T00:00:00"/>
    <d v="2025-03-27T00:00:00"/>
    <d v="2025-03-12T00:00:00"/>
    <n v="70587"/>
    <x v="3"/>
    <x v="0"/>
    <x v="28"/>
    <n v="8825"/>
    <s v="Richard"/>
    <s v="NULL"/>
    <s v="NULL"/>
    <s v="NULL"/>
    <n v="1"/>
    <n v="1"/>
  </r>
  <r>
    <n v="131831"/>
    <x v="78"/>
    <s v="Mascotero"/>
    <d v="2025-03-19T00:00:00"/>
    <d v="2025-03-29T00:00:00"/>
    <d v="2025-03-14T00:00:00"/>
    <n v="41592"/>
    <x v="3"/>
    <x v="0"/>
    <x v="34"/>
    <n v="8833"/>
    <s v="Richard"/>
    <s v="NULL"/>
    <s v="NULL"/>
    <s v="NULL"/>
    <n v="1"/>
    <n v="1"/>
  </r>
  <r>
    <n v="132041"/>
    <x v="78"/>
    <s v="Mascotero"/>
    <d v="2025-03-19T00:00:00"/>
    <d v="2025-04-02T00:00:00"/>
    <d v="2025-03-18T00:00:00"/>
    <n v="109579"/>
    <x v="3"/>
    <x v="0"/>
    <x v="21"/>
    <n v="8846"/>
    <s v="Richard"/>
    <s v="NULL"/>
    <s v="NULL"/>
    <s v="NULL"/>
    <n v="1"/>
    <n v="1"/>
  </r>
  <r>
    <n v="127918"/>
    <x v="79"/>
    <s v="Mascotero"/>
    <d v="2025-03-19T00:00:00"/>
    <d v="2025-01-03T00:00:00"/>
    <d v="2024-12-27T00:00:00"/>
    <n v="33110"/>
    <x v="2"/>
    <x v="0"/>
    <x v="35"/>
    <s v="NULL"/>
    <s v="Catalina"/>
    <s v="NULL"/>
    <s v="NULL"/>
    <s v="NULL"/>
    <n v="1"/>
    <n v="2"/>
  </r>
  <r>
    <n v="131797"/>
    <x v="80"/>
    <s v="Mascotero"/>
    <d v="2025-03-19T00:00:00"/>
    <d v="2025-03-21T00:00:00"/>
    <d v="2025-03-14T00:00:00"/>
    <n v="247058"/>
    <x v="2"/>
    <x v="0"/>
    <x v="15"/>
    <n v="8833"/>
    <s v="Juan"/>
    <s v="NULL"/>
    <s v="NULL"/>
    <s v="NULL"/>
    <n v="1"/>
    <n v="1"/>
  </r>
  <r>
    <n v="131330"/>
    <x v="81"/>
    <s v="Mascotero"/>
    <d v="2025-03-19T00:00:00"/>
    <d v="2025-03-20T00:00:00"/>
    <d v="2025-03-05T00:00:00"/>
    <n v="107312"/>
    <x v="3"/>
    <x v="0"/>
    <x v="1"/>
    <n v="8797"/>
    <s v="Vendedor Norte"/>
    <s v="NULL"/>
    <s v="NULL"/>
    <s v="NULL"/>
    <n v="1"/>
    <n v="1"/>
  </r>
  <r>
    <n v="131498"/>
    <x v="81"/>
    <s v="Mascotero"/>
    <d v="2025-03-19T00:00:00"/>
    <d v="2025-03-23T00:00:00"/>
    <d v="2025-03-08T00:00:00"/>
    <n v="109494"/>
    <x v="3"/>
    <x v="0"/>
    <x v="24"/>
    <n v="8810"/>
    <s v="Vendedor Norte"/>
    <s v="NULL"/>
    <s v="NULL"/>
    <s v="NULL"/>
    <n v="1"/>
    <n v="1"/>
  </r>
  <r>
    <n v="131511"/>
    <x v="81"/>
    <s v="Mascotero"/>
    <d v="2025-03-19T00:00:00"/>
    <d v="2025-03-23T00:00:00"/>
    <d v="2025-03-08T00:00:00"/>
    <n v="61512"/>
    <x v="3"/>
    <x v="0"/>
    <x v="24"/>
    <n v="8810"/>
    <s v="Vendedor Norte"/>
    <s v="NULL"/>
    <s v="NULL"/>
    <s v="NULL"/>
    <n v="1"/>
    <n v="1"/>
  </r>
  <r>
    <n v="131550"/>
    <x v="81"/>
    <s v="Mascotero"/>
    <d v="2025-03-19T00:00:00"/>
    <d v="2025-03-25T00:00:00"/>
    <d v="2025-03-10T00:00:00"/>
    <n v="10924"/>
    <x v="3"/>
    <x v="0"/>
    <x v="17"/>
    <n v="8813"/>
    <s v="Vendedor Norte"/>
    <s v="NULL"/>
    <s v="NULL"/>
    <s v="NULL"/>
    <n v="1"/>
    <n v="1"/>
  </r>
  <r>
    <n v="131666"/>
    <x v="81"/>
    <s v="Mascotero"/>
    <d v="2025-03-19T00:00:00"/>
    <d v="2025-03-26T00:00:00"/>
    <d v="2025-03-11T00:00:00"/>
    <n v="73529"/>
    <x v="3"/>
    <x v="0"/>
    <x v="18"/>
    <n v="8819"/>
    <s v="Vendedor Norte"/>
    <s v="NULL"/>
    <s v="NULL"/>
    <s v="NULL"/>
    <n v="1"/>
    <n v="1"/>
  </r>
  <r>
    <n v="131871"/>
    <x v="81"/>
    <s v="Mascotero"/>
    <d v="2025-03-19T00:00:00"/>
    <d v="2025-03-30T00:00:00"/>
    <d v="2025-03-15T00:00:00"/>
    <n v="120588"/>
    <x v="3"/>
    <x v="0"/>
    <x v="36"/>
    <n v="8837"/>
    <s v="Vendedor Norte"/>
    <s v="NULL"/>
    <s v="NULL"/>
    <s v="NULL"/>
    <n v="1"/>
    <n v="1"/>
  </r>
  <r>
    <n v="131872"/>
    <x v="81"/>
    <s v="Mascotero"/>
    <d v="2025-03-19T00:00:00"/>
    <d v="2025-04-02T00:00:00"/>
    <d v="2025-03-18T00:00:00"/>
    <n v="140670"/>
    <x v="3"/>
    <x v="0"/>
    <x v="21"/>
    <n v="8842"/>
    <s v="Vendedor Norte"/>
    <s v="NULL"/>
    <s v="NULL"/>
    <s v="NULL"/>
    <n v="1"/>
    <n v="1"/>
  </r>
  <r>
    <n v="131488"/>
    <x v="82"/>
    <s v="Mascotero"/>
    <d v="2025-03-19T00:00:00"/>
    <d v="2025-03-17T00:00:00"/>
    <d v="2025-03-10T00:00:00"/>
    <n v="21848"/>
    <x v="2"/>
    <x v="0"/>
    <x v="9"/>
    <n v="8813"/>
    <s v="Catalina"/>
    <s v="NULL"/>
    <s v="NULL"/>
    <s v="NULL"/>
    <n v="1"/>
    <n v="1"/>
  </r>
  <r>
    <n v="131197"/>
    <x v="83"/>
    <s v="Mascotero"/>
    <d v="2025-03-19T00:00:00"/>
    <d v="2025-03-08T00:00:00"/>
    <d v="2025-03-01T00:00:00"/>
    <n v="1113854"/>
    <x v="2"/>
    <x v="0"/>
    <x v="6"/>
    <n v="8783"/>
    <s v="Juan"/>
    <s v="NULL"/>
    <s v="NULL"/>
    <s v="NULL"/>
    <n v="1"/>
    <n v="1"/>
  </r>
  <r>
    <n v="131199"/>
    <x v="83"/>
    <s v="Mascotero"/>
    <d v="2025-03-19T00:00:00"/>
    <d v="2025-03-08T00:00:00"/>
    <d v="2025-03-01T00:00:00"/>
    <n v="331665"/>
    <x v="2"/>
    <x v="0"/>
    <x v="6"/>
    <n v="8783"/>
    <s v="Juan"/>
    <s v="NULL"/>
    <s v="NULL"/>
    <s v="NULL"/>
    <n v="1"/>
    <n v="1"/>
  </r>
  <r>
    <n v="131332"/>
    <x v="83"/>
    <s v="Mascotero"/>
    <d v="2025-03-19T00:00:00"/>
    <d v="2025-03-12T00:00:00"/>
    <d v="2025-03-05T00:00:00"/>
    <n v="529332"/>
    <x v="2"/>
    <x v="0"/>
    <x v="10"/>
    <n v="8797"/>
    <s v="Juan"/>
    <s v="NULL"/>
    <s v="NULL"/>
    <s v="NULL"/>
    <n v="1"/>
    <n v="1"/>
  </r>
  <r>
    <n v="131464"/>
    <x v="83"/>
    <s v="Mascotero"/>
    <d v="2025-03-19T00:00:00"/>
    <d v="2025-03-13T00:00:00"/>
    <d v="2025-03-06T00:00:00"/>
    <n v="283615"/>
    <x v="2"/>
    <x v="0"/>
    <x v="11"/>
    <n v="8803"/>
    <s v="Juan"/>
    <s v="NULL"/>
    <s v="NULL"/>
    <s v="NULL"/>
    <n v="1"/>
    <n v="1"/>
  </r>
  <r>
    <n v="131512"/>
    <x v="83"/>
    <s v="Mascotero"/>
    <d v="2025-03-19T00:00:00"/>
    <d v="2025-03-14T00:00:00"/>
    <d v="2025-03-07T00:00:00"/>
    <n v="393830"/>
    <x v="2"/>
    <x v="0"/>
    <x v="12"/>
    <n v="8807"/>
    <s v="Juan"/>
    <s v="NULL"/>
    <s v="NULL"/>
    <s v="NULL"/>
    <n v="1"/>
    <n v="1"/>
  </r>
  <r>
    <n v="131560"/>
    <x v="83"/>
    <s v="Mascotero"/>
    <d v="2025-03-19T00:00:00"/>
    <d v="2025-03-17T00:00:00"/>
    <d v="2025-03-10T00:00:00"/>
    <n v="274790"/>
    <x v="2"/>
    <x v="0"/>
    <x v="9"/>
    <n v="8813"/>
    <s v="Juan"/>
    <s v="NULL"/>
    <s v="NULL"/>
    <s v="NULL"/>
    <n v="1"/>
    <n v="1"/>
  </r>
  <r>
    <n v="131587"/>
    <x v="83"/>
    <s v="Mascotero"/>
    <d v="2025-03-19T00:00:00"/>
    <d v="2025-03-17T00:00:00"/>
    <d v="2025-03-10T00:00:00"/>
    <n v="832274"/>
    <x v="2"/>
    <x v="0"/>
    <x v="9"/>
    <n v="8814"/>
    <s v="Juan"/>
    <s v="NULL"/>
    <s v="NULL"/>
    <s v="NULL"/>
    <n v="1"/>
    <n v="1"/>
  </r>
  <r>
    <n v="131706"/>
    <x v="83"/>
    <s v="Mascotero"/>
    <d v="2025-03-19T00:00:00"/>
    <d v="2025-03-18T00:00:00"/>
    <d v="2025-03-11T00:00:00"/>
    <n v="68067"/>
    <x v="2"/>
    <x v="0"/>
    <x v="14"/>
    <n v="8820"/>
    <s v="Juan"/>
    <s v="NULL"/>
    <s v="NULL"/>
    <s v="NULL"/>
    <n v="1"/>
    <n v="1"/>
  </r>
  <r>
    <n v="131750"/>
    <x v="83"/>
    <s v="Mascotero"/>
    <d v="2025-03-19T00:00:00"/>
    <d v="2025-03-19T00:00:00"/>
    <d v="2025-03-12T00:00:00"/>
    <n v="101739"/>
    <x v="2"/>
    <x v="0"/>
    <x v="2"/>
    <n v="8824"/>
    <s v="Juan"/>
    <s v="NULL"/>
    <s v="NULL"/>
    <s v="NULL"/>
    <n v="1"/>
    <n v="1"/>
  </r>
  <r>
    <n v="131852"/>
    <x v="83"/>
    <s v="Mascotero"/>
    <d v="2025-03-19T00:00:00"/>
    <d v="2025-03-21T00:00:00"/>
    <d v="2025-03-14T00:00:00"/>
    <n v="156807"/>
    <x v="2"/>
    <x v="0"/>
    <x v="15"/>
    <n v="8832"/>
    <s v="Juan"/>
    <s v="NULL"/>
    <s v="NULL"/>
    <s v="NULL"/>
    <n v="1"/>
    <n v="1"/>
  </r>
  <r>
    <n v="131908"/>
    <x v="83"/>
    <s v="Mascotero"/>
    <d v="2025-03-19T00:00:00"/>
    <d v="2025-03-22T00:00:00"/>
    <d v="2025-03-15T00:00:00"/>
    <n v="355128"/>
    <x v="2"/>
    <x v="0"/>
    <x v="5"/>
    <n v="8836"/>
    <s v="Juan"/>
    <s v="NULL"/>
    <s v="NULL"/>
    <s v="NULL"/>
    <n v="1"/>
    <n v="1"/>
  </r>
  <r>
    <n v="131997"/>
    <x v="83"/>
    <s v="Mascotero"/>
    <d v="2025-03-19T00:00:00"/>
    <d v="2025-03-25T00:00:00"/>
    <d v="2025-03-18T00:00:00"/>
    <n v="607987"/>
    <x v="2"/>
    <x v="0"/>
    <x v="17"/>
    <n v="8847"/>
    <s v="Juan"/>
    <s v="NULL"/>
    <s v="NULL"/>
    <s v="NULL"/>
    <n v="1"/>
    <n v="1"/>
  </r>
  <r>
    <n v="132020"/>
    <x v="84"/>
    <s v="Almacen"/>
    <d v="2025-03-19T00:00:00"/>
    <d v="2025-03-20T00:00:00"/>
    <d v="2025-03-20T00:00:00"/>
    <n v="188321"/>
    <x v="0"/>
    <x v="2"/>
    <x v="1"/>
    <s v="NULL"/>
    <s v="Richard"/>
    <s v="NULL"/>
    <s v="NULL"/>
    <s v="NULL"/>
    <n v="1"/>
    <n v="1"/>
  </r>
  <r>
    <n v="131845"/>
    <x v="85"/>
    <s v="Mascotero"/>
    <d v="2025-03-19T00:00:00"/>
    <d v="2025-03-29T00:00:00"/>
    <d v="2025-03-14T00:00:00"/>
    <n v="66761"/>
    <x v="3"/>
    <x v="0"/>
    <x v="34"/>
    <n v="8833"/>
    <s v="Richard"/>
    <s v="NULL"/>
    <s v="NULL"/>
    <s v="NULL"/>
    <n v="1"/>
    <n v="1"/>
  </r>
  <r>
    <n v="131639"/>
    <x v="86"/>
    <s v="Mascotero"/>
    <d v="2025-03-19T00:00:00"/>
    <d v="2025-03-26T00:00:00"/>
    <d v="2025-03-11T00:00:00"/>
    <n v="60842"/>
    <x v="3"/>
    <x v="0"/>
    <x v="18"/>
    <n v="8816"/>
    <s v="Carlos"/>
    <s v="NULL"/>
    <s v="NULL"/>
    <s v="NULL"/>
    <n v="1"/>
    <n v="1"/>
  </r>
  <r>
    <n v="131906"/>
    <x v="86"/>
    <s v="Mascotero"/>
    <d v="2025-03-19T00:00:00"/>
    <d v="2025-03-30T00:00:00"/>
    <d v="2025-03-15T00:00:00"/>
    <n v="150756"/>
    <x v="3"/>
    <x v="0"/>
    <x v="36"/>
    <n v="8836"/>
    <s v="Carlos"/>
    <s v="NULL"/>
    <s v="NULL"/>
    <s v="NULL"/>
    <n v="1"/>
    <n v="1"/>
  </r>
  <r>
    <n v="131917"/>
    <x v="86"/>
    <s v="Mascotero"/>
    <d v="2025-03-19T00:00:00"/>
    <d v="2025-04-01T00:00:00"/>
    <d v="2025-03-17T00:00:00"/>
    <n v="65546"/>
    <x v="3"/>
    <x v="0"/>
    <x v="20"/>
    <n v="8838"/>
    <s v="Carlos"/>
    <s v="NULL"/>
    <s v="NULL"/>
    <s v="NULL"/>
    <n v="1"/>
    <n v="1"/>
  </r>
  <r>
    <n v="132055"/>
    <x v="86"/>
    <s v="Mascotero"/>
    <d v="2025-03-19T00:00:00"/>
    <d v="2025-04-03T00:00:00"/>
    <d v="2025-03-19T00:00:00"/>
    <n v="65546"/>
    <x v="3"/>
    <x v="1"/>
    <x v="19"/>
    <n v="8848"/>
    <s v="Carlos"/>
    <s v="NULL"/>
    <s v="NULL"/>
    <s v="NULL"/>
    <n v="1"/>
    <n v="1"/>
  </r>
  <r>
    <n v="132023"/>
    <x v="87"/>
    <s v="Almacen"/>
    <d v="2025-03-19T00:00:00"/>
    <d v="2025-03-19T00:00:00"/>
    <d v="2025-03-19T00:00:00"/>
    <n v="15126"/>
    <x v="0"/>
    <x v="1"/>
    <x v="2"/>
    <n v="8850"/>
    <s v="Richard"/>
    <s v="NULL"/>
    <s v="NULL"/>
    <s v="NULL"/>
    <n v="1"/>
    <n v="1"/>
  </r>
  <r>
    <n v="131196"/>
    <x v="88"/>
    <s v="Mascotero"/>
    <d v="2025-03-19T00:00:00"/>
    <d v="2025-03-08T00:00:00"/>
    <d v="2025-03-01T00:00:00"/>
    <n v="757267"/>
    <x v="2"/>
    <x v="0"/>
    <x v="6"/>
    <n v="8782"/>
    <s v="Juan"/>
    <s v="NULL"/>
    <s v="NULL"/>
    <s v="NULL"/>
    <n v="1"/>
    <n v="1"/>
  </r>
  <r>
    <n v="131227"/>
    <x v="88"/>
    <s v="Mascotero"/>
    <d v="2025-03-19T00:00:00"/>
    <d v="2025-03-10T00:00:00"/>
    <d v="2025-03-03T00:00:00"/>
    <n v="126639"/>
    <x v="2"/>
    <x v="0"/>
    <x v="7"/>
    <n v="8785"/>
    <s v="Juan"/>
    <s v="NULL"/>
    <s v="NULL"/>
    <s v="NULL"/>
    <n v="1"/>
    <n v="1"/>
  </r>
  <r>
    <n v="131290"/>
    <x v="88"/>
    <s v="Mascotero"/>
    <d v="2025-03-19T00:00:00"/>
    <d v="2025-03-11T00:00:00"/>
    <d v="2025-03-04T00:00:00"/>
    <n v="465901"/>
    <x v="2"/>
    <x v="0"/>
    <x v="8"/>
    <n v="8792"/>
    <s v="Juan"/>
    <s v="NULL"/>
    <s v="NULL"/>
    <s v="NULL"/>
    <n v="1"/>
    <n v="1"/>
  </r>
  <r>
    <n v="131412"/>
    <x v="88"/>
    <s v="Mascotero"/>
    <d v="2025-03-19T00:00:00"/>
    <d v="2025-03-12T00:00:00"/>
    <d v="2025-03-05T00:00:00"/>
    <n v="234792"/>
    <x v="2"/>
    <x v="0"/>
    <x v="10"/>
    <n v="8799"/>
    <s v="Juan"/>
    <s v="NULL"/>
    <s v="NULL"/>
    <s v="NULL"/>
    <n v="1"/>
    <n v="1"/>
  </r>
  <r>
    <n v="131513"/>
    <x v="88"/>
    <s v="Mascotero"/>
    <d v="2025-03-19T00:00:00"/>
    <d v="2025-03-14T00:00:00"/>
    <d v="2025-03-07T00:00:00"/>
    <n v="390208"/>
    <x v="2"/>
    <x v="0"/>
    <x v="12"/>
    <n v="8808"/>
    <s v="Juan"/>
    <s v="NULL"/>
    <s v="NULL"/>
    <s v="NULL"/>
    <n v="1"/>
    <n v="1"/>
  </r>
  <r>
    <n v="131558"/>
    <x v="88"/>
    <s v="Mascotero"/>
    <d v="2025-03-19T00:00:00"/>
    <d v="2025-03-17T00:00:00"/>
    <d v="2025-03-10T00:00:00"/>
    <n v="302522"/>
    <x v="2"/>
    <x v="0"/>
    <x v="9"/>
    <n v="8812"/>
    <s v="Juan"/>
    <s v="NULL"/>
    <s v="NULL"/>
    <s v="NULL"/>
    <n v="1"/>
    <n v="1"/>
  </r>
  <r>
    <n v="131631"/>
    <x v="88"/>
    <s v="Mascotero"/>
    <d v="2025-03-19T00:00:00"/>
    <d v="2025-03-17T00:00:00"/>
    <d v="2025-03-10T00:00:00"/>
    <n v="321769"/>
    <x v="2"/>
    <x v="0"/>
    <x v="9"/>
    <n v="8814"/>
    <s v="Juan"/>
    <s v="NULL"/>
    <s v="NULL"/>
    <s v="NULL"/>
    <n v="1"/>
    <n v="1"/>
  </r>
  <r>
    <n v="131715"/>
    <x v="88"/>
    <s v="Mascotero"/>
    <d v="2025-03-19T00:00:00"/>
    <d v="2025-03-19T00:00:00"/>
    <d v="2025-03-12T00:00:00"/>
    <n v="111093"/>
    <x v="2"/>
    <x v="0"/>
    <x v="2"/>
    <n v="8822"/>
    <s v="Juan"/>
    <s v="NULL"/>
    <s v="NULL"/>
    <s v="NULL"/>
    <n v="1"/>
    <n v="1"/>
  </r>
  <r>
    <n v="131774"/>
    <x v="88"/>
    <s v="Mascotero"/>
    <d v="2025-03-19T00:00:00"/>
    <d v="2025-03-19T00:00:00"/>
    <d v="2025-03-12T00:00:00"/>
    <n v="199662"/>
    <x v="2"/>
    <x v="0"/>
    <x v="2"/>
    <n v="8825"/>
    <s v="Juan"/>
    <s v="NULL"/>
    <s v="NULL"/>
    <s v="NULL"/>
    <n v="1"/>
    <n v="1"/>
  </r>
  <r>
    <n v="131806"/>
    <x v="88"/>
    <s v="Mascotero"/>
    <d v="2025-03-19T00:00:00"/>
    <d v="2025-03-20T00:00:00"/>
    <d v="2025-03-13T00:00:00"/>
    <n v="188805"/>
    <x v="2"/>
    <x v="0"/>
    <x v="1"/>
    <n v="8829"/>
    <s v="Juan"/>
    <s v="NULL"/>
    <s v="NULL"/>
    <s v="NULL"/>
    <n v="1"/>
    <n v="1"/>
  </r>
  <r>
    <n v="131859"/>
    <x v="88"/>
    <s v="Mascotero"/>
    <d v="2025-03-19T00:00:00"/>
    <d v="2025-03-21T00:00:00"/>
    <d v="2025-03-14T00:00:00"/>
    <n v="349578"/>
    <x v="2"/>
    <x v="0"/>
    <x v="15"/>
    <n v="8834"/>
    <s v="Juan"/>
    <s v="NULL"/>
    <s v="NULL"/>
    <s v="NULL"/>
    <n v="1"/>
    <n v="1"/>
  </r>
  <r>
    <n v="131974"/>
    <x v="88"/>
    <s v="Mascotero"/>
    <d v="2025-03-19T00:00:00"/>
    <d v="2025-03-24T00:00:00"/>
    <d v="2025-03-17T00:00:00"/>
    <n v="250171"/>
    <x v="2"/>
    <x v="0"/>
    <x v="16"/>
    <n v="8841"/>
    <s v="Juan"/>
    <s v="NULL"/>
    <s v="NULL"/>
    <s v="NULL"/>
    <n v="1"/>
    <n v="1"/>
  </r>
  <r>
    <n v="132034"/>
    <x v="88"/>
    <s v="Mascotero"/>
    <d v="2025-03-19T00:00:00"/>
    <d v="2025-03-25T00:00:00"/>
    <d v="2025-03-18T00:00:00"/>
    <n v="175799"/>
    <x v="2"/>
    <x v="0"/>
    <x v="17"/>
    <n v="8847"/>
    <s v="Juan"/>
    <s v="NULL"/>
    <s v="NULL"/>
    <s v="NULL"/>
    <n v="1"/>
    <n v="1"/>
  </r>
  <r>
    <n v="132038"/>
    <x v="89"/>
    <s v="Almacen"/>
    <d v="2025-03-19T00:00:00"/>
    <d v="2025-03-19T00:00:00"/>
    <d v="2025-03-19T00:00:00"/>
    <n v="15126"/>
    <x v="0"/>
    <x v="1"/>
    <x v="2"/>
    <n v="8850"/>
    <s v="Carlos"/>
    <s v="NULL"/>
    <s v="NULL"/>
    <s v="NULL"/>
    <n v="1"/>
    <n v="1"/>
  </r>
  <r>
    <n v="132088"/>
    <x v="90"/>
    <s v="Almacen"/>
    <d v="2025-03-19T00:00:00"/>
    <d v="2025-03-20T00:00:00"/>
    <d v="2025-03-20T00:00:00"/>
    <n v="58318"/>
    <x v="0"/>
    <x v="2"/>
    <x v="1"/>
    <s v="NULL"/>
    <s v="Javier Rural"/>
    <s v="NULL"/>
    <s v="NULL"/>
    <s v="NULL"/>
    <n v="1"/>
    <n v="1"/>
  </r>
  <r>
    <n v="130887"/>
    <x v="91"/>
    <s v="Almacen"/>
    <d v="2025-03-19T00:00:00"/>
    <d v="2025-03-01T00:00:00"/>
    <d v="2025-02-28T00:00:00"/>
    <n v="1070960"/>
    <x v="1"/>
    <x v="0"/>
    <x v="37"/>
    <n v="8779"/>
    <s v="Catalina"/>
    <s v="NULL"/>
    <s v="NULL"/>
    <s v="NULL"/>
    <n v="1"/>
    <n v="1"/>
  </r>
  <r>
    <n v="132073"/>
    <x v="92"/>
    <s v="Almacen"/>
    <d v="2025-03-19T00:00:00"/>
    <d v="2025-03-20T00:00:00"/>
    <d v="2025-03-20T00:00:00"/>
    <n v="15126"/>
    <x v="0"/>
    <x v="2"/>
    <x v="1"/>
    <s v="NULL"/>
    <s v="Carlos"/>
    <s v="NULL"/>
    <s v="NULL"/>
    <s v="NULL"/>
    <n v="1"/>
    <n v="1"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6">
  <r>
    <x v="0"/>
    <m/>
    <x v="0"/>
    <x v="0"/>
    <x v="0"/>
    <n v="2845840"/>
    <n v="1062254"/>
    <x v="0"/>
  </r>
  <r>
    <x v="1"/>
    <m/>
    <x v="0"/>
    <x v="1"/>
    <x v="1"/>
    <s v="31865068, 31865067"/>
    <n v="2198954"/>
    <x v="0"/>
  </r>
  <r>
    <x v="2"/>
    <m/>
    <x v="0"/>
    <x v="2"/>
    <x v="2"/>
    <m/>
    <m/>
    <x v="1"/>
  </r>
  <r>
    <x v="3"/>
    <m/>
    <x v="0"/>
    <x v="1"/>
    <x v="1"/>
    <n v="31865066"/>
    <n v="1832429"/>
    <x v="0"/>
  </r>
  <r>
    <x v="4"/>
    <m/>
    <x v="0"/>
    <x v="3"/>
    <x v="3"/>
    <n v="1599731"/>
    <n v="2646560"/>
    <x v="0"/>
  </r>
  <r>
    <x v="5"/>
    <m/>
    <x v="0"/>
    <x v="4"/>
    <x v="4"/>
    <s v="quantum"/>
    <n v="1100000"/>
    <x v="0"/>
  </r>
  <r>
    <x v="6"/>
    <m/>
    <x v="0"/>
    <x v="5"/>
    <x v="4"/>
    <s v="champion"/>
    <n v="2200000"/>
    <x v="0"/>
  </r>
  <r>
    <x v="7"/>
    <m/>
    <x v="0"/>
    <x v="6"/>
    <x v="5"/>
    <s v="13252, 13259"/>
    <n v="4984613"/>
    <x v="0"/>
  </r>
  <r>
    <x v="8"/>
    <m/>
    <x v="0"/>
    <x v="7"/>
    <x v="6"/>
    <n v="8696531"/>
    <n v="8918562"/>
    <x v="0"/>
  </r>
  <r>
    <x v="9"/>
    <m/>
    <x v="0"/>
    <x v="8"/>
    <x v="6"/>
    <s v="8703341, 8703342"/>
    <n v="14603896"/>
    <x v="0"/>
  </r>
  <r>
    <x v="10"/>
    <m/>
    <x v="0"/>
    <x v="9"/>
    <x v="7"/>
    <s v="53536, 53537"/>
    <n v="4551649"/>
    <x v="0"/>
  </r>
  <r>
    <x v="11"/>
    <m/>
    <x v="0"/>
    <x v="10"/>
    <x v="7"/>
    <n v="53868"/>
    <n v="4037200"/>
    <x v="0"/>
  </r>
  <r>
    <x v="12"/>
    <m/>
    <x v="0"/>
    <x v="8"/>
    <x v="7"/>
    <s v="54563, 54564, 54565"/>
    <n v="3894073"/>
    <x v="0"/>
  </r>
  <r>
    <x v="13"/>
    <m/>
    <x v="0"/>
    <x v="11"/>
    <x v="1"/>
    <n v="31882699"/>
    <n v="2034354"/>
    <x v="0"/>
  </r>
  <r>
    <x v="14"/>
    <m/>
    <x v="0"/>
    <x v="11"/>
    <x v="1"/>
    <n v="31882700"/>
    <n v="1520042"/>
    <x v="0"/>
  </r>
  <r>
    <x v="15"/>
    <m/>
    <x v="0"/>
    <x v="12"/>
    <x v="4"/>
    <s v="cisternas"/>
    <n v="2500000"/>
    <x v="0"/>
  </r>
  <r>
    <x v="16"/>
    <m/>
    <x v="0"/>
    <x v="13"/>
    <x v="1"/>
    <n v="31901656"/>
    <n v="2243879"/>
    <x v="0"/>
  </r>
  <r>
    <x v="17"/>
    <m/>
    <x v="0"/>
    <x v="13"/>
    <x v="1"/>
    <n v="31901657"/>
    <n v="3893275"/>
    <x v="0"/>
  </r>
  <r>
    <x v="18"/>
    <m/>
    <x v="0"/>
    <x v="2"/>
    <x v="2"/>
    <m/>
    <s v="NULO"/>
    <x v="1"/>
  </r>
  <r>
    <x v="19"/>
    <m/>
    <x v="0"/>
    <x v="14"/>
    <x v="3"/>
    <s v="1 de 2 fac 1599830"/>
    <n v="7092440"/>
    <x v="0"/>
  </r>
  <r>
    <x v="20"/>
    <m/>
    <x v="0"/>
    <x v="8"/>
    <x v="3"/>
    <s v="2 de 2 fac 1599830"/>
    <n v="5000000"/>
    <x v="0"/>
  </r>
  <r>
    <x v="21"/>
    <m/>
    <x v="0"/>
    <x v="15"/>
    <x v="8"/>
    <s v="repuesto"/>
    <n v="165000"/>
    <x v="0"/>
  </r>
  <r>
    <x v="22"/>
    <m/>
    <x v="0"/>
    <x v="15"/>
    <x v="8"/>
    <s v="repuesto"/>
    <n v="382043"/>
    <x v="0"/>
  </r>
  <r>
    <x v="23"/>
    <m/>
    <x v="0"/>
    <x v="2"/>
    <x v="2"/>
    <s v="papa"/>
    <m/>
    <x v="2"/>
  </r>
  <r>
    <x v="24"/>
    <m/>
    <x v="0"/>
    <x v="2"/>
    <x v="2"/>
    <s v="papa"/>
    <m/>
    <x v="0"/>
  </r>
  <r>
    <x v="25"/>
    <m/>
    <x v="0"/>
    <x v="16"/>
    <x v="2"/>
    <s v="cemento"/>
    <m/>
    <x v="0"/>
  </r>
  <r>
    <x v="26"/>
    <m/>
    <x v="0"/>
    <x v="14"/>
    <x v="0"/>
    <n v="2861262"/>
    <n v="1582943"/>
    <x v="0"/>
  </r>
  <r>
    <x v="27"/>
    <m/>
    <x v="0"/>
    <x v="17"/>
    <x v="9"/>
    <s v="flete"/>
    <n v="2200000"/>
    <x v="0"/>
  </r>
  <r>
    <x v="28"/>
    <m/>
    <x v="0"/>
    <x v="18"/>
    <x v="1"/>
    <n v="31929696"/>
    <n v="2371864"/>
    <x v="0"/>
  </r>
  <r>
    <x v="29"/>
    <m/>
    <x v="0"/>
    <x v="18"/>
    <x v="1"/>
    <n v="31929694"/>
    <n v="3102720"/>
    <x v="0"/>
  </r>
  <r>
    <x v="30"/>
    <m/>
    <x v="0"/>
    <x v="18"/>
    <x v="1"/>
    <n v="31935241"/>
    <n v="2548227"/>
    <x v="0"/>
  </r>
  <r>
    <x v="31"/>
    <m/>
    <x v="0"/>
    <x v="18"/>
    <x v="1"/>
    <n v="31935240"/>
    <n v="1773000"/>
    <x v="0"/>
  </r>
  <r>
    <x v="32"/>
    <m/>
    <x v="0"/>
    <x v="19"/>
    <x v="3"/>
    <s v="1599900, 1599901"/>
    <n v="4516114"/>
    <x v="0"/>
  </r>
  <r>
    <x v="33"/>
    <m/>
    <x v="0"/>
    <x v="2"/>
    <x v="2"/>
    <s v="papa"/>
    <m/>
    <x v="0"/>
  </r>
  <r>
    <x v="34"/>
    <m/>
    <x v="0"/>
    <x v="18"/>
    <x v="1"/>
    <n v="32044705"/>
    <n v="558244"/>
    <x v="0"/>
  </r>
  <r>
    <x v="35"/>
    <m/>
    <x v="0"/>
    <x v="5"/>
    <x v="1"/>
    <n v="32044720"/>
    <n v="3249563"/>
    <x v="0"/>
  </r>
  <r>
    <x v="36"/>
    <m/>
    <x v="0"/>
    <x v="20"/>
    <x v="10"/>
    <m/>
    <n v="11007500"/>
    <x v="0"/>
  </r>
  <r>
    <x v="37"/>
    <m/>
    <x v="0"/>
    <x v="2"/>
    <x v="2"/>
    <m/>
    <m/>
    <x v="1"/>
  </r>
  <r>
    <x v="38"/>
    <m/>
    <x v="1"/>
    <x v="20"/>
    <x v="1"/>
    <n v="32064160"/>
    <n v="617088"/>
    <x v="0"/>
  </r>
  <r>
    <x v="39"/>
    <m/>
    <x v="2"/>
    <x v="6"/>
    <x v="11"/>
    <n v="420002"/>
    <n v="190878"/>
    <x v="0"/>
  </r>
  <r>
    <x v="40"/>
    <m/>
    <x v="1"/>
    <x v="20"/>
    <x v="12"/>
    <s v="Fact 3769 - Dog plus"/>
    <n v="1725024"/>
    <x v="0"/>
  </r>
  <r>
    <x v="41"/>
    <m/>
    <x v="3"/>
    <x v="12"/>
    <x v="13"/>
    <s v="Finiquito"/>
    <n v="152000"/>
    <x v="0"/>
  </r>
  <r>
    <x v="42"/>
    <m/>
    <x v="1"/>
    <x v="21"/>
    <x v="1"/>
    <s v="Fact 32094884"/>
    <n v="1129960"/>
    <x v="0"/>
  </r>
  <r>
    <x v="43"/>
    <m/>
    <x v="0"/>
    <x v="2"/>
    <x v="2"/>
    <m/>
    <m/>
    <x v="1"/>
  </r>
  <r>
    <x v="44"/>
    <m/>
    <x v="1"/>
    <x v="22"/>
    <x v="14"/>
    <s v="Fact 1896356"/>
    <n v="19847040"/>
    <x v="0"/>
  </r>
  <r>
    <x v="45"/>
    <m/>
    <x v="1"/>
    <x v="23"/>
    <x v="15"/>
    <s v="Fact 6330"/>
    <n v="10547087"/>
    <x v="0"/>
  </r>
  <r>
    <x v="46"/>
    <m/>
    <x v="1"/>
    <x v="24"/>
    <x v="15"/>
    <s v="Fact 6330"/>
    <n v="3715901"/>
    <x v="0"/>
  </r>
  <r>
    <x v="47"/>
    <m/>
    <x v="4"/>
    <x v="20"/>
    <x v="4"/>
    <s v="Flete Balancear factura 61648 - 61649"/>
    <n v="1250000"/>
    <x v="0"/>
  </r>
  <r>
    <x v="48"/>
    <m/>
    <x v="1"/>
    <x v="19"/>
    <x v="1"/>
    <s v="fact 32108617"/>
    <n v="833864"/>
    <x v="0"/>
  </r>
  <r>
    <x v="49"/>
    <m/>
    <x v="1"/>
    <x v="25"/>
    <x v="1"/>
    <s v="fact 32114524"/>
    <n v="102848"/>
    <x v="0"/>
  </r>
  <r>
    <x v="50"/>
    <m/>
    <x v="1"/>
    <x v="26"/>
    <x v="16"/>
    <s v="Fact 95530 - 95529 - 95528"/>
    <n v="3788198"/>
    <x v="0"/>
  </r>
  <r>
    <x v="51"/>
    <m/>
    <x v="1"/>
    <x v="27"/>
    <x v="16"/>
    <s v="Fact 95037"/>
    <n v="1976352"/>
    <x v="0"/>
  </r>
  <r>
    <x v="52"/>
    <m/>
    <x v="1"/>
    <x v="26"/>
    <x v="17"/>
    <s v="Fact 461860 - 461861"/>
    <n v="3254888"/>
    <x v="0"/>
  </r>
  <r>
    <x v="53"/>
    <m/>
    <x v="1"/>
    <x v="28"/>
    <x v="1"/>
    <s v="Fact 32135413"/>
    <n v="568812"/>
    <x v="0"/>
  </r>
  <r>
    <x v="54"/>
    <m/>
    <x v="1"/>
    <x v="28"/>
    <x v="6"/>
    <s v="Fact 8710601-8710600"/>
    <n v="11790833"/>
    <x v="0"/>
  </r>
  <r>
    <x v="55"/>
    <m/>
    <x v="0"/>
    <x v="2"/>
    <x v="2"/>
    <m/>
    <m/>
    <x v="1"/>
  </r>
  <r>
    <x v="56"/>
    <m/>
    <x v="4"/>
    <x v="27"/>
    <x v="18"/>
    <s v="Flete a la Fact 13410"/>
    <n v="320000"/>
    <x v="0"/>
  </r>
  <r>
    <x v="57"/>
    <m/>
    <x v="1"/>
    <x v="28"/>
    <x v="5"/>
    <s v="Fact 13410"/>
    <n v="5790540"/>
    <x v="0"/>
  </r>
  <r>
    <x v="58"/>
    <m/>
    <x v="1"/>
    <x v="29"/>
    <x v="1"/>
    <s v="Fact  32147682"/>
    <n v="568812"/>
    <x v="0"/>
  </r>
  <r>
    <x v="59"/>
    <m/>
    <x v="1"/>
    <x v="30"/>
    <x v="1"/>
    <s v="Fact 32166330"/>
    <n v="426609"/>
    <x v="0"/>
  </r>
  <r>
    <x v="60"/>
    <m/>
    <x v="1"/>
    <x v="23"/>
    <x v="0"/>
    <s v="Fact 2880836"/>
    <n v="1352402"/>
    <x v="0"/>
  </r>
  <r>
    <x v="61"/>
    <m/>
    <x v="1"/>
    <x v="23"/>
    <x v="1"/>
    <s v="Fact 32173625"/>
    <n v="2889834"/>
    <x v="0"/>
  </r>
  <r>
    <x v="62"/>
    <m/>
    <x v="1"/>
    <x v="23"/>
    <x v="1"/>
    <s v="Fact 32173626"/>
    <n v="2287093"/>
    <x v="0"/>
  </r>
  <r>
    <x v="63"/>
    <m/>
    <x v="0"/>
    <x v="2"/>
    <x v="2"/>
    <m/>
    <m/>
    <x v="1"/>
  </r>
  <r>
    <x v="64"/>
    <m/>
    <x v="1"/>
    <x v="31"/>
    <x v="19"/>
    <s v="Fact 151265 - 150877"/>
    <n v="3634706"/>
    <x v="0"/>
  </r>
  <r>
    <x v="65"/>
    <m/>
    <x v="1"/>
    <x v="32"/>
    <x v="20"/>
    <s v="Fact 22708 - 22709 "/>
    <n v="22665304"/>
    <x v="0"/>
  </r>
  <r>
    <x v="66"/>
    <m/>
    <x v="1"/>
    <x v="33"/>
    <x v="20"/>
    <s v="Fact 23000-23002"/>
    <n v="23200121"/>
    <x v="0"/>
  </r>
  <r>
    <x v="67"/>
    <m/>
    <x v="4"/>
    <x v="19"/>
    <x v="4"/>
    <s v="Flete Maiz"/>
    <n v="2600000"/>
    <x v="0"/>
  </r>
  <r>
    <x v="68"/>
    <m/>
    <x v="4"/>
    <x v="34"/>
    <x v="4"/>
    <s v="Flete Soya"/>
    <n v="1700000"/>
    <x v="0"/>
  </r>
  <r>
    <x v="69"/>
    <m/>
    <x v="1"/>
    <x v="35"/>
    <x v="1"/>
    <s v="Fact 32197127"/>
    <n v="853218"/>
    <x v="0"/>
  </r>
  <r>
    <x v="70"/>
    <m/>
    <x v="1"/>
    <x v="35"/>
    <x v="1"/>
    <s v="Fact 32197128"/>
    <n v="1244584"/>
    <x v="0"/>
  </r>
  <r>
    <x v="71"/>
    <m/>
    <x v="1"/>
    <x v="36"/>
    <x v="1"/>
    <s v="Fact 32202438"/>
    <n v="1315954"/>
    <x v="0"/>
  </r>
  <r>
    <x v="72"/>
    <m/>
    <x v="1"/>
    <x v="36"/>
    <x v="1"/>
    <s v="Fact 32202439"/>
    <n v="2255428"/>
    <x v="0"/>
  </r>
  <r>
    <x v="73"/>
    <m/>
    <x v="1"/>
    <x v="31"/>
    <x v="1"/>
    <s v="Fact 32231837"/>
    <n v="2056959"/>
    <x v="0"/>
  </r>
  <r>
    <x v="74"/>
    <m/>
    <x v="1"/>
    <x v="31"/>
    <x v="1"/>
    <s v="Fact 32231838"/>
    <n v="6825833"/>
    <x v="0"/>
  </r>
  <r>
    <x v="75"/>
    <m/>
    <x v="1"/>
    <x v="37"/>
    <x v="1"/>
    <s v="Fact 32238155"/>
    <n v="1028480"/>
    <x v="0"/>
  </r>
  <r>
    <x v="76"/>
    <m/>
    <x v="4"/>
    <x v="34"/>
    <x v="4"/>
    <m/>
    <n v="629000"/>
    <x v="1"/>
  </r>
  <r>
    <x v="77"/>
    <m/>
    <x v="1"/>
    <x v="38"/>
    <x v="16"/>
    <s v="Fact 99120 - 99121 (Cambio Fecha 09-11-2022)"/>
    <n v="2285372"/>
    <x v="0"/>
  </r>
  <r>
    <x v="78"/>
    <m/>
    <x v="0"/>
    <x v="2"/>
    <x v="2"/>
    <m/>
    <m/>
    <x v="1"/>
  </r>
  <r>
    <x v="79"/>
    <m/>
    <x v="1"/>
    <x v="39"/>
    <x v="7"/>
    <s v="Fact 57168 - 57119"/>
    <n v="3517086"/>
    <x v="0"/>
  </r>
  <r>
    <x v="80"/>
    <m/>
    <x v="1"/>
    <x v="40"/>
    <x v="16"/>
    <s v="Fact 96900 - 97138"/>
    <n v="2416104"/>
    <x v="0"/>
  </r>
  <r>
    <x v="81"/>
    <m/>
    <x v="1"/>
    <x v="41"/>
    <x v="21"/>
    <s v="Fact 62997 - 62991"/>
    <n v="3428033"/>
    <x v="0"/>
  </r>
  <r>
    <x v="82"/>
    <m/>
    <x v="1"/>
    <x v="40"/>
    <x v="1"/>
    <s v="Fact 3225257"/>
    <n v="2499638"/>
    <x v="0"/>
  </r>
  <r>
    <x v="83"/>
    <m/>
    <x v="1"/>
    <x v="42"/>
    <x v="1"/>
    <s v="Fact 32258440"/>
    <n v="5069256"/>
    <x v="0"/>
  </r>
  <r>
    <x v="84"/>
    <m/>
    <x v="4"/>
    <x v="34"/>
    <x v="18"/>
    <m/>
    <n v="1389000"/>
    <x v="0"/>
  </r>
  <r>
    <x v="85"/>
    <m/>
    <x v="1"/>
    <x v="32"/>
    <x v="1"/>
    <s v="Fact 32266237"/>
    <n v="1800081"/>
    <x v="0"/>
  </r>
  <r>
    <x v="86"/>
    <m/>
    <x v="1"/>
    <x v="43"/>
    <x v="1"/>
    <s v="Fact 32283006"/>
    <n v="1028480"/>
    <x v="0"/>
  </r>
  <r>
    <x v="87"/>
    <m/>
    <x v="1"/>
    <x v="44"/>
    <x v="10"/>
    <m/>
    <n v="13088394"/>
    <x v="0"/>
  </r>
  <r>
    <x v="88"/>
    <m/>
    <x v="0"/>
    <x v="2"/>
    <x v="2"/>
    <m/>
    <m/>
    <x v="1"/>
  </r>
  <r>
    <x v="89"/>
    <m/>
    <x v="1"/>
    <x v="37"/>
    <x v="5"/>
    <n v="13522"/>
    <n v="8720320"/>
    <x v="0"/>
  </r>
  <r>
    <x v="90"/>
    <m/>
    <x v="3"/>
    <x v="45"/>
    <x v="22"/>
    <m/>
    <n v="166663"/>
    <x v="0"/>
  </r>
  <r>
    <x v="91"/>
    <m/>
    <x v="5"/>
    <x v="45"/>
    <x v="22"/>
    <m/>
    <n v="167300"/>
    <x v="0"/>
  </r>
  <r>
    <x v="92"/>
    <m/>
    <x v="1"/>
    <x v="46"/>
    <x v="1"/>
    <n v="32305365"/>
    <n v="822784"/>
    <x v="0"/>
  </r>
  <r>
    <x v="93"/>
    <m/>
    <x v="1"/>
    <x v="46"/>
    <x v="1"/>
    <n v="32305364"/>
    <n v="306595"/>
    <x v="0"/>
  </r>
  <r>
    <x v="94"/>
    <m/>
    <x v="4"/>
    <x v="31"/>
    <x v="4"/>
    <n v="63090"/>
    <n v="1100000"/>
    <x v="0"/>
  </r>
  <r>
    <x v="95"/>
    <m/>
    <x v="6"/>
    <x v="30"/>
    <x v="23"/>
    <m/>
    <n v="1113000"/>
    <x v="0"/>
  </r>
  <r>
    <x v="96"/>
    <m/>
    <x v="1"/>
    <x v="47"/>
    <x v="1"/>
    <n v="32318970"/>
    <n v="11213994"/>
    <x v="0"/>
  </r>
  <r>
    <x v="97"/>
    <m/>
    <x v="1"/>
    <x v="47"/>
    <x v="1"/>
    <n v="32318965"/>
    <n v="1506500"/>
    <x v="0"/>
  </r>
  <r>
    <x v="98"/>
    <m/>
    <x v="4"/>
    <x v="48"/>
    <x v="4"/>
    <m/>
    <n v="320000"/>
    <x v="0"/>
  </r>
  <r>
    <x v="99"/>
    <m/>
    <x v="4"/>
    <x v="31"/>
    <x v="4"/>
    <m/>
    <n v="1100000"/>
    <x v="0"/>
  </r>
  <r>
    <x v="100"/>
    <m/>
    <x v="1"/>
    <x v="49"/>
    <x v="1"/>
    <s v="Fact 32326950"/>
    <n v="271120"/>
    <x v="0"/>
  </r>
  <r>
    <x v="101"/>
    <m/>
    <x v="2"/>
    <x v="48"/>
    <x v="24"/>
    <s v="Fact 424187"/>
    <n v="193274"/>
    <x v="0"/>
  </r>
  <r>
    <x v="102"/>
    <m/>
    <x v="1"/>
    <x v="50"/>
    <x v="1"/>
    <s v="Fact 32334976"/>
    <n v="271120"/>
    <x v="0"/>
  </r>
  <r>
    <x v="103"/>
    <m/>
    <x v="1"/>
    <x v="51"/>
    <x v="3"/>
    <s v="Fact 1600483"/>
    <n v="12600315"/>
    <x v="0"/>
  </r>
  <r>
    <x v="104"/>
    <m/>
    <x v="1"/>
    <x v="51"/>
    <x v="3"/>
    <s v="Fact  1600484 (Fecha anterior 07/11)"/>
    <n v="5370067"/>
    <x v="0"/>
  </r>
  <r>
    <x v="105"/>
    <m/>
    <x v="1"/>
    <x v="51"/>
    <x v="3"/>
    <s v="Fact 1600482 (Fecha anterior 07/11)"/>
    <n v="4870898"/>
    <x v="0"/>
  </r>
  <r>
    <x v="106"/>
    <m/>
    <x v="4"/>
    <x v="52"/>
    <x v="4"/>
    <m/>
    <n v="2250000"/>
    <x v="0"/>
  </r>
  <r>
    <x v="107"/>
    <m/>
    <x v="1"/>
    <x v="53"/>
    <x v="14"/>
    <s v="Fact 1902160"/>
    <n v="21508886"/>
    <x v="0"/>
  </r>
  <r>
    <x v="108"/>
    <m/>
    <x v="4"/>
    <x v="31"/>
    <x v="2"/>
    <m/>
    <n v="450000"/>
    <x v="0"/>
  </r>
  <r>
    <x v="109"/>
    <m/>
    <x v="1"/>
    <x v="54"/>
    <x v="12"/>
    <s v="Fact 3846"/>
    <n v="3649968"/>
    <x v="0"/>
  </r>
  <r>
    <x v="110"/>
    <m/>
    <x v="1"/>
    <x v="55"/>
    <x v="1"/>
    <s v="Fact 32364127"/>
    <n v="271120"/>
    <x v="0"/>
  </r>
  <r>
    <x v="111"/>
    <m/>
    <x v="1"/>
    <x v="55"/>
    <x v="1"/>
    <s v="Fact 32364117"/>
    <n v="568812"/>
    <x v="0"/>
  </r>
  <r>
    <x v="112"/>
    <m/>
    <x v="1"/>
    <x v="31"/>
    <x v="11"/>
    <s v="Fact 429261"/>
    <n v="195682"/>
    <x v="0"/>
  </r>
  <r>
    <x v="113"/>
    <m/>
    <x v="1"/>
    <x v="56"/>
    <x v="1"/>
    <s v="Fact 32370682"/>
    <n v="542240"/>
    <x v="0"/>
  </r>
  <r>
    <x v="114"/>
    <m/>
    <x v="4"/>
    <x v="50"/>
    <x v="4"/>
    <m/>
    <n v="2200000"/>
    <x v="0"/>
  </r>
  <r>
    <x v="115"/>
    <m/>
    <x v="1"/>
    <x v="57"/>
    <x v="20"/>
    <s v="Fact 23716 (Total $ 25.207.604) Pago 1 (TRANSFERIR)"/>
    <n v="13000000"/>
    <x v="0"/>
  </r>
  <r>
    <x v="116"/>
    <m/>
    <x v="1"/>
    <x v="51"/>
    <x v="3"/>
    <s v="Fact 1600569"/>
    <n v="2664445"/>
    <x v="0"/>
  </r>
  <r>
    <x v="117"/>
    <m/>
    <x v="1"/>
    <x v="58"/>
    <x v="1"/>
    <s v="Fact 32379720"/>
    <n v="2806354"/>
    <x v="0"/>
  </r>
  <r>
    <x v="118"/>
    <m/>
    <x v="1"/>
    <x v="58"/>
    <x v="1"/>
    <s v="Fact 32379719 32380856 32380858"/>
    <n v="2416046"/>
    <x v="0"/>
  </r>
  <r>
    <x v="119"/>
    <m/>
    <x v="6"/>
    <x v="59"/>
    <x v="25"/>
    <s v="Volvo"/>
    <n v="1016300"/>
    <x v="0"/>
  </r>
  <r>
    <x v="120"/>
    <m/>
    <x v="0"/>
    <x v="2"/>
    <x v="2"/>
    <m/>
    <m/>
    <x v="1"/>
  </r>
  <r>
    <x v="121"/>
    <m/>
    <x v="7"/>
    <x v="59"/>
    <x v="26"/>
    <s v="Cama Baja"/>
    <n v="2500000"/>
    <x v="0"/>
  </r>
  <r>
    <x v="122"/>
    <m/>
    <x v="4"/>
    <x v="33"/>
    <x v="4"/>
    <s v="Flete"/>
    <n v="1150000"/>
    <x v="0"/>
  </r>
  <r>
    <x v="123"/>
    <m/>
    <x v="1"/>
    <x v="60"/>
    <x v="16"/>
    <m/>
    <n v="8862740"/>
    <x v="0"/>
  </r>
  <r>
    <x v="124"/>
    <m/>
    <x v="1"/>
    <x v="61"/>
    <x v="1"/>
    <n v="32421102"/>
    <n v="3526609"/>
    <x v="0"/>
  </r>
  <r>
    <x v="125"/>
    <m/>
    <x v="6"/>
    <x v="44"/>
    <x v="27"/>
    <m/>
    <n v="385220"/>
    <x v="3"/>
  </r>
  <r>
    <x v="126"/>
    <m/>
    <x v="1"/>
    <x v="62"/>
    <x v="12"/>
    <s v="Fact 3903"/>
    <n v="12420224"/>
    <x v="0"/>
  </r>
  <r>
    <x v="127"/>
    <m/>
    <x v="1"/>
    <x v="63"/>
    <x v="6"/>
    <s v="Fact 8710600 - 8710601"/>
    <n v="11790833"/>
    <x v="0"/>
  </r>
  <r>
    <x v="128"/>
    <m/>
    <x v="1"/>
    <x v="64"/>
    <x v="1"/>
    <s v="Fact 32451230 - 32451228"/>
    <n v="2120874"/>
    <x v="0"/>
  </r>
  <r>
    <x v="129"/>
    <m/>
    <x v="1"/>
    <x v="51"/>
    <x v="1"/>
    <s v="Fact 32460127"/>
    <n v="411391"/>
    <x v="0"/>
  </r>
  <r>
    <x v="130"/>
    <m/>
    <x v="1"/>
    <x v="65"/>
    <x v="1"/>
    <s v="Fact 32551754"/>
    <n v="454576"/>
    <x v="0"/>
  </r>
  <r>
    <x v="131"/>
    <m/>
    <x v="1"/>
    <x v="38"/>
    <x v="17"/>
    <s v=" (Cambio Fecha 26-11-2022)"/>
    <n v="2094876"/>
    <x v="0"/>
  </r>
  <r>
    <x v="132"/>
    <m/>
    <x v="1"/>
    <x v="38"/>
    <x v="16"/>
    <s v=" (Cambio Fecha 03-12-2022)"/>
    <n v="1142686"/>
    <x v="0"/>
  </r>
  <r>
    <x v="133"/>
    <m/>
    <x v="0"/>
    <x v="2"/>
    <x v="2"/>
    <m/>
    <m/>
    <x v="1"/>
  </r>
  <r>
    <x v="134"/>
    <m/>
    <x v="1"/>
    <x v="66"/>
    <x v="0"/>
    <s v="Fact 2935641"/>
    <n v="3118046"/>
    <x v="0"/>
  </r>
  <r>
    <x v="135"/>
    <m/>
    <x v="1"/>
    <x v="66"/>
    <x v="1"/>
    <s v="Fact 32565089"/>
    <n v="411391"/>
    <x v="0"/>
  </r>
  <r>
    <x v="136"/>
    <m/>
    <x v="4"/>
    <x v="66"/>
    <x v="4"/>
    <m/>
    <n v="640000"/>
    <x v="0"/>
  </r>
  <r>
    <x v="137"/>
    <m/>
    <x v="1"/>
    <x v="67"/>
    <x v="1"/>
    <s v="Fact 32573422"/>
    <n v="3169958"/>
    <x v="0"/>
  </r>
  <r>
    <x v="138"/>
    <m/>
    <x v="1"/>
    <x v="67"/>
    <x v="1"/>
    <s v="Fact 32573423 - 32573424"/>
    <n v="3849893"/>
    <x v="0"/>
  </r>
  <r>
    <x v="139"/>
    <m/>
    <x v="1"/>
    <x v="68"/>
    <x v="1"/>
    <s v="Fact 32581827"/>
    <n v="577715"/>
    <x v="0"/>
  </r>
  <r>
    <x v="140"/>
    <m/>
    <x v="1"/>
    <x v="68"/>
    <x v="1"/>
    <s v="Fact 32581818-32581817"/>
    <n v="3275396"/>
    <x v="0"/>
  </r>
  <r>
    <x v="141"/>
    <m/>
    <x v="1"/>
    <x v="69"/>
    <x v="1"/>
    <s v="Fact 32589717"/>
    <n v="577715"/>
    <x v="0"/>
  </r>
  <r>
    <x v="142"/>
    <m/>
    <x v="1"/>
    <x v="70"/>
    <x v="28"/>
    <s v="Nota Venta 37113"/>
    <n v="4930765"/>
    <x v="0"/>
  </r>
  <r>
    <x v="143"/>
    <m/>
    <x v="0"/>
    <x v="2"/>
    <x v="2"/>
    <m/>
    <m/>
    <x v="1"/>
  </r>
  <r>
    <x v="144"/>
    <m/>
    <x v="4"/>
    <x v="71"/>
    <x v="18"/>
    <m/>
    <n v="160000"/>
    <x v="0"/>
  </r>
  <r>
    <x v="145"/>
    <m/>
    <x v="2"/>
    <x v="72"/>
    <x v="11"/>
    <m/>
    <n v="197636"/>
    <x v="0"/>
  </r>
  <r>
    <x v="146"/>
    <m/>
    <x v="0"/>
    <x v="2"/>
    <x v="2"/>
    <m/>
    <m/>
    <x v="1"/>
  </r>
  <r>
    <x v="147"/>
    <m/>
    <x v="1"/>
    <x v="73"/>
    <x v="7"/>
    <s v="Fact 59120 - 59111"/>
    <n v="4493690"/>
    <x v="0"/>
  </r>
  <r>
    <x v="148"/>
    <m/>
    <x v="1"/>
    <x v="74"/>
    <x v="29"/>
    <s v="Fact 153787 - 153780"/>
    <n v="2865528"/>
    <x v="0"/>
  </r>
  <r>
    <x v="149"/>
    <m/>
    <x v="1"/>
    <x v="75"/>
    <x v="29"/>
    <s v="Fact 152783"/>
    <n v="832479"/>
    <x v="0"/>
  </r>
  <r>
    <x v="150"/>
    <m/>
    <x v="1"/>
    <x v="75"/>
    <x v="1"/>
    <s v="Fact 32618272"/>
    <n v="1913821"/>
    <x v="0"/>
  </r>
  <r>
    <x v="151"/>
    <m/>
    <x v="1"/>
    <x v="76"/>
    <x v="30"/>
    <s v="Fact 568942 - 568941"/>
    <n v="6360550"/>
    <x v="0"/>
  </r>
  <r>
    <x v="152"/>
    <m/>
    <x v="1"/>
    <x v="77"/>
    <x v="1"/>
    <s v="Fact 32642083"/>
    <n v="4244173"/>
    <x v="0"/>
  </r>
  <r>
    <x v="153"/>
    <m/>
    <x v="1"/>
    <x v="78"/>
    <x v="3"/>
    <s v="Fact 1655446-1655448-1655445"/>
    <n v="5069541"/>
    <x v="0"/>
  </r>
  <r>
    <x v="154"/>
    <m/>
    <x v="1"/>
    <x v="79"/>
    <x v="28"/>
    <m/>
    <n v="8687400"/>
    <x v="0"/>
  </r>
  <r>
    <x v="155"/>
    <m/>
    <x v="1"/>
    <x v="70"/>
    <x v="1"/>
    <s v="Fact 32665238"/>
    <n v="3921478"/>
    <x v="0"/>
  </r>
  <r>
    <x v="156"/>
    <m/>
    <x v="0"/>
    <x v="2"/>
    <x v="2"/>
    <m/>
    <m/>
    <x v="1"/>
  </r>
  <r>
    <x v="157"/>
    <m/>
    <x v="1"/>
    <x v="80"/>
    <x v="1"/>
    <s v="Fact 32672793"/>
    <n v="1436057"/>
    <x v="0"/>
  </r>
  <r>
    <x v="158"/>
    <m/>
    <x v="1"/>
    <x v="80"/>
    <x v="0"/>
    <s v="Fact 2936420"/>
    <n v="2835186"/>
    <x v="0"/>
  </r>
  <r>
    <x v="159"/>
    <m/>
    <x v="1"/>
    <x v="81"/>
    <x v="31"/>
    <s v="Fact 19784927 - 1978428 "/>
    <n v="25000000"/>
    <x v="0"/>
  </r>
  <r>
    <x v="160"/>
    <m/>
    <x v="4"/>
    <x v="82"/>
    <x v="18"/>
    <m/>
    <n v="1300000"/>
    <x v="0"/>
  </r>
  <r>
    <x v="161"/>
    <m/>
    <x v="4"/>
    <x v="82"/>
    <x v="18"/>
    <m/>
    <n v="1300000"/>
    <x v="0"/>
  </r>
  <r>
    <x v="162"/>
    <m/>
    <x v="1"/>
    <x v="83"/>
    <x v="1"/>
    <s v="Fact 32722480"/>
    <n v="1645568"/>
    <x v="0"/>
  </r>
  <r>
    <x v="163"/>
    <m/>
    <x v="0"/>
    <x v="2"/>
    <x v="2"/>
    <m/>
    <m/>
    <x v="1"/>
  </r>
  <r>
    <x v="164"/>
    <m/>
    <x v="1"/>
    <x v="84"/>
    <x v="7"/>
    <s v="59959-59960-60320"/>
    <n v="9099078"/>
    <x v="0"/>
  </r>
  <r>
    <x v="165"/>
    <m/>
    <x v="1"/>
    <x v="83"/>
    <x v="1"/>
    <s v="fact 32735328"/>
    <n v="1295836"/>
    <x v="0"/>
  </r>
  <r>
    <x v="166"/>
    <m/>
    <x v="1"/>
    <x v="85"/>
    <x v="3"/>
    <s v="fact 1655607"/>
    <n v="4702972"/>
    <x v="0"/>
  </r>
  <r>
    <x v="167"/>
    <m/>
    <x v="0"/>
    <x v="2"/>
    <x v="2"/>
    <m/>
    <m/>
    <x v="1"/>
  </r>
  <r>
    <x v="168"/>
    <m/>
    <x v="1"/>
    <x v="86"/>
    <x v="1"/>
    <s v="Fact 32757941"/>
    <n v="815802"/>
    <x v="0"/>
  </r>
  <r>
    <x v="169"/>
    <m/>
    <x v="1"/>
    <x v="87"/>
    <x v="1"/>
    <s v="Fact 32772167"/>
    <n v="9450060"/>
    <x v="0"/>
  </r>
  <r>
    <x v="170"/>
    <m/>
    <x v="1"/>
    <x v="87"/>
    <x v="1"/>
    <s v="Fact 32772169 - 32772168"/>
    <n v="5292861"/>
    <x v="0"/>
  </r>
  <r>
    <x v="171"/>
    <m/>
    <x v="1"/>
    <x v="76"/>
    <x v="1"/>
    <s v="Fact 32809093"/>
    <n v="2980368"/>
    <x v="0"/>
  </r>
  <r>
    <x v="172"/>
    <m/>
    <x v="1"/>
    <x v="88"/>
    <x v="1"/>
    <s v="Fact 32801209"/>
    <n v="7948356"/>
    <x v="0"/>
  </r>
  <r>
    <x v="173"/>
    <m/>
    <x v="1"/>
    <x v="89"/>
    <x v="1"/>
    <s v="Fact 32822499 - 32822498"/>
    <n v="2204749"/>
    <x v="0"/>
  </r>
  <r>
    <x v="174"/>
    <m/>
    <x v="1"/>
    <x v="90"/>
    <x v="17"/>
    <s v="Fact 479760-479690"/>
    <n v="3424130"/>
    <x v="0"/>
  </r>
  <r>
    <x v="175"/>
    <m/>
    <x v="4"/>
    <x v="91"/>
    <x v="4"/>
    <s v="Carga llegada 01-12-2022"/>
    <n v="3290000"/>
    <x v="0"/>
  </r>
  <r>
    <x v="176"/>
    <m/>
    <x v="2"/>
    <x v="92"/>
    <x v="11"/>
    <s v="Fact 439672"/>
    <n v="198845"/>
    <x v="0"/>
  </r>
  <r>
    <x v="177"/>
    <m/>
    <x v="0"/>
    <x v="2"/>
    <x v="2"/>
    <m/>
    <m/>
    <x v="1"/>
  </r>
  <r>
    <x v="178"/>
    <m/>
    <x v="1"/>
    <x v="93"/>
    <x v="3"/>
    <s v="Fact 1655708-1655709"/>
    <n v="10118270"/>
    <x v="0"/>
  </r>
  <r>
    <x v="179"/>
    <m/>
    <x v="0"/>
    <x v="2"/>
    <x v="2"/>
    <m/>
    <m/>
    <x v="1"/>
  </r>
  <r>
    <x v="180"/>
    <m/>
    <x v="1"/>
    <x v="94"/>
    <x v="16"/>
    <s v="Fact 104646-104643-104642-104645-104644-104641"/>
    <n v="12071820"/>
    <x v="0"/>
  </r>
  <r>
    <x v="181"/>
    <m/>
    <x v="1"/>
    <x v="95"/>
    <x v="16"/>
    <s v="Fact 104646-104643-104642-104645-104644-104641"/>
    <n v="4000000"/>
    <x v="0"/>
  </r>
  <r>
    <x v="182"/>
    <m/>
    <x v="4"/>
    <x v="91"/>
    <x v="18"/>
    <m/>
    <n v="1690000"/>
    <x v="0"/>
  </r>
  <r>
    <x v="183"/>
    <m/>
    <x v="1"/>
    <x v="96"/>
    <x v="1"/>
    <s v="Fact 32844970"/>
    <n v="822783"/>
    <x v="0"/>
  </r>
  <r>
    <x v="184"/>
    <m/>
    <x v="1"/>
    <x v="70"/>
    <x v="32"/>
    <m/>
    <n v="151068"/>
    <x v="0"/>
  </r>
  <r>
    <x v="185"/>
    <m/>
    <x v="1"/>
    <x v="97"/>
    <x v="12"/>
    <s v="Fact 3979 - 4021"/>
    <n v="3237490"/>
    <x v="0"/>
  </r>
  <r>
    <x v="186"/>
    <m/>
    <x v="1"/>
    <x v="96"/>
    <x v="12"/>
    <s v="Fact 3979 - 4021"/>
    <n v="3237490"/>
    <x v="0"/>
  </r>
  <r>
    <x v="187"/>
    <m/>
    <x v="1"/>
    <x v="76"/>
    <x v="14"/>
    <s v="Fact 1908039"/>
    <n v="2000000"/>
    <x v="0"/>
  </r>
  <r>
    <x v="188"/>
    <m/>
    <x v="1"/>
    <x v="88"/>
    <x v="14"/>
    <s v="Fact 1908039"/>
    <n v="6739211"/>
    <x v="0"/>
  </r>
  <r>
    <x v="189"/>
    <m/>
    <x v="1"/>
    <x v="98"/>
    <x v="29"/>
    <s v="Fact 154211 (transferido)"/>
    <n v="615126"/>
    <x v="0"/>
  </r>
  <r>
    <x v="190"/>
    <m/>
    <x v="3"/>
    <x v="99"/>
    <x v="13"/>
    <m/>
    <n v="413338"/>
    <x v="0"/>
  </r>
  <r>
    <x v="191"/>
    <m/>
    <x v="1"/>
    <x v="100"/>
    <x v="6"/>
    <s v="Fact 8751508"/>
    <n v="9803139"/>
    <x v="0"/>
  </r>
  <r>
    <x v="192"/>
    <m/>
    <x v="1"/>
    <x v="98"/>
    <x v="1"/>
    <s v="Fact 32900356-32900352"/>
    <n v="3954213"/>
    <x v="0"/>
  </r>
  <r>
    <x v="193"/>
    <m/>
    <x v="1"/>
    <x v="101"/>
    <x v="3"/>
    <s v="Fact 1655897"/>
    <n v="4752563"/>
    <x v="0"/>
  </r>
  <r>
    <x v="194"/>
    <m/>
    <x v="1"/>
    <x v="98"/>
    <x v="1"/>
    <s v="Fact 32917937"/>
    <n v="1170683"/>
    <x v="0"/>
  </r>
  <r>
    <x v="195"/>
    <m/>
    <x v="1"/>
    <x v="102"/>
    <x v="1"/>
    <s v="Fact 1227251"/>
    <n v="1249274"/>
    <x v="0"/>
  </r>
  <r>
    <x v="196"/>
    <m/>
    <x v="4"/>
    <x v="103"/>
    <x v="4"/>
    <m/>
    <n v="1400000"/>
    <x v="0"/>
  </r>
  <r>
    <x v="197"/>
    <m/>
    <x v="1"/>
    <x v="90"/>
    <x v="6"/>
    <m/>
    <n v="7177968"/>
    <x v="0"/>
  </r>
  <r>
    <x v="198"/>
    <m/>
    <x v="4"/>
    <x v="90"/>
    <x v="4"/>
    <m/>
    <n v="700000"/>
    <x v="0"/>
  </r>
  <r>
    <x v="199"/>
    <m/>
    <x v="0"/>
    <x v="2"/>
    <x v="2"/>
    <m/>
    <m/>
    <x v="1"/>
  </r>
  <r>
    <x v="200"/>
    <m/>
    <x v="1"/>
    <x v="103"/>
    <x v="12"/>
    <s v="Fact 4054"/>
    <n v="3984929"/>
    <x v="0"/>
  </r>
  <r>
    <x v="201"/>
    <m/>
    <x v="1"/>
    <x v="90"/>
    <x v="33"/>
    <s v="Fact 13964"/>
    <n v="3258220"/>
    <x v="0"/>
  </r>
  <r>
    <x v="202"/>
    <m/>
    <x v="1"/>
    <x v="104"/>
    <x v="20"/>
    <s v="Fact 24490-24492-24491"/>
    <n v="5149124"/>
    <x v="0"/>
  </r>
  <r>
    <x v="203"/>
    <m/>
    <x v="1"/>
    <x v="105"/>
    <x v="20"/>
    <s v="Fact 24490-24492-24491 ( SE REALIZA TRANSFERENCIA. Motivo cheque mal ingresado FECHA)"/>
    <n v="6712719"/>
    <x v="0"/>
  </r>
  <r>
    <x v="204"/>
    <m/>
    <x v="0"/>
    <x v="2"/>
    <x v="2"/>
    <m/>
    <m/>
    <x v="1"/>
  </r>
  <r>
    <x v="205"/>
    <m/>
    <x v="1"/>
    <x v="106"/>
    <x v="1"/>
    <s v="Fact 32955618"/>
    <n v="14471402"/>
    <x v="0"/>
  </r>
  <r>
    <x v="206"/>
    <m/>
    <x v="1"/>
    <x v="107"/>
    <x v="11"/>
    <s v="Fact 443131"/>
    <n v="200553"/>
    <x v="0"/>
  </r>
  <r>
    <x v="207"/>
    <m/>
    <x v="4"/>
    <x v="106"/>
    <x v="4"/>
    <m/>
    <n v="2500000"/>
    <x v="0"/>
  </r>
  <r>
    <x v="208"/>
    <m/>
    <x v="1"/>
    <x v="108"/>
    <x v="31"/>
    <s v="Fact 19912504"/>
    <n v="25000000"/>
    <x v="0"/>
  </r>
  <r>
    <x v="209"/>
    <m/>
    <x v="1"/>
    <x v="109"/>
    <x v="1"/>
    <s v="Fact 33052397 "/>
    <n v="4847273"/>
    <x v="0"/>
  </r>
  <r>
    <x v="210"/>
    <m/>
    <x v="1"/>
    <x v="110"/>
    <x v="34"/>
    <s v="Fact 29001"/>
    <n v="8000000"/>
    <x v="0"/>
  </r>
  <r>
    <x v="211"/>
    <m/>
    <x v="0"/>
    <x v="2"/>
    <x v="2"/>
    <m/>
    <m/>
    <x v="1"/>
  </r>
  <r>
    <x v="212"/>
    <m/>
    <x v="1"/>
    <x v="110"/>
    <x v="35"/>
    <s v="Fact 45697"/>
    <n v="710430"/>
    <x v="0"/>
  </r>
  <r>
    <x v="213"/>
    <m/>
    <x v="1"/>
    <x v="111"/>
    <x v="0"/>
    <s v="Fact 2995697"/>
    <n v="6350760"/>
    <x v="0"/>
  </r>
  <r>
    <x v="214"/>
    <m/>
    <x v="1"/>
    <x v="111"/>
    <x v="35"/>
    <s v="Fact 45733"/>
    <n v="565000"/>
    <x v="0"/>
  </r>
  <r>
    <x v="215"/>
    <m/>
    <x v="1"/>
    <x v="112"/>
    <x v="3"/>
    <s v="Fact 1656053"/>
    <n v="7469962"/>
    <x v="0"/>
  </r>
  <r>
    <x v="216"/>
    <m/>
    <x v="1"/>
    <x v="106"/>
    <x v="1"/>
    <s v="Fact 33076476 - 33077221"/>
    <n v="2962136"/>
    <x v="0"/>
  </r>
  <r>
    <x v="217"/>
    <m/>
    <x v="1"/>
    <x v="112"/>
    <x v="17"/>
    <s v="Fact 480954"/>
    <n v="663734"/>
    <x v="0"/>
  </r>
  <r>
    <x v="218"/>
    <m/>
    <x v="4"/>
    <x v="110"/>
    <x v="4"/>
    <m/>
    <n v="1600000"/>
    <x v="0"/>
  </r>
  <r>
    <x v="219"/>
    <m/>
    <x v="1"/>
    <x v="101"/>
    <x v="1"/>
    <s v="Fact 33105712"/>
    <n v="758226"/>
    <x v="0"/>
  </r>
  <r>
    <x v="220"/>
    <m/>
    <x v="1"/>
    <x v="113"/>
    <x v="16"/>
    <s v="Fact 106818-106816-106815-104973-106814-106817-106819-106820"/>
    <n v="7000000"/>
    <x v="0"/>
  </r>
  <r>
    <x v="221"/>
    <m/>
    <x v="1"/>
    <x v="114"/>
    <x v="16"/>
    <s v="Fact 106818-106816-106815-104973-106814-106817-106819-106820 "/>
    <n v="6569927"/>
    <x v="0"/>
  </r>
  <r>
    <x v="222"/>
    <m/>
    <x v="1"/>
    <x v="114"/>
    <x v="17"/>
    <s v="Fact 485122"/>
    <n v="2662649"/>
    <x v="0"/>
  </r>
  <r>
    <x v="223"/>
    <m/>
    <x v="1"/>
    <x v="112"/>
    <x v="1"/>
    <s v="Fact 33105628"/>
    <n v="3322674"/>
    <x v="0"/>
  </r>
  <r>
    <x v="224"/>
    <m/>
    <x v="1"/>
    <x v="115"/>
    <x v="36"/>
    <m/>
    <n v="5000000"/>
    <x v="0"/>
  </r>
  <r>
    <x v="225"/>
    <m/>
    <x v="1"/>
    <x v="115"/>
    <x v="36"/>
    <m/>
    <n v="6070000"/>
    <x v="0"/>
  </r>
  <r>
    <x v="226"/>
    <m/>
    <x v="0"/>
    <x v="2"/>
    <x v="2"/>
    <m/>
    <m/>
    <x v="1"/>
  </r>
  <r>
    <x v="227"/>
    <m/>
    <x v="0"/>
    <x v="2"/>
    <x v="2"/>
    <m/>
    <m/>
    <x v="1"/>
  </r>
  <r>
    <x v="228"/>
    <m/>
    <x v="1"/>
    <x v="106"/>
    <x v="1"/>
    <s v="Fact 33130103"/>
    <n v="3974251"/>
    <x v="0"/>
  </r>
  <r>
    <x v="229"/>
    <m/>
    <x v="1"/>
    <x v="106"/>
    <x v="1"/>
    <s v="Fact 33130104"/>
    <n v="3149823"/>
    <x v="0"/>
  </r>
  <r>
    <x v="230"/>
    <m/>
    <x v="1"/>
    <x v="116"/>
    <x v="0"/>
    <s v="Fact 3003800"/>
    <n v="937912"/>
    <x v="0"/>
  </r>
  <r>
    <x v="231"/>
    <m/>
    <x v="1"/>
    <x v="117"/>
    <x v="3"/>
    <s v="Fact 1656221"/>
    <n v="4462388"/>
    <x v="0"/>
  </r>
  <r>
    <x v="232"/>
    <m/>
    <x v="1"/>
    <x v="118"/>
    <x v="4"/>
    <s v="Fact Cisterna Flete"/>
    <n v="1500000"/>
    <x v="0"/>
  </r>
  <r>
    <x v="233"/>
    <m/>
    <x v="1"/>
    <x v="119"/>
    <x v="1"/>
    <s v="Fact 33180342"/>
    <n v="1977826"/>
    <x v="0"/>
  </r>
  <r>
    <x v="234"/>
    <m/>
    <x v="1"/>
    <x v="119"/>
    <x v="1"/>
    <s v="Fact 33180341"/>
    <n v="1570920"/>
    <x v="0"/>
  </r>
  <r>
    <x v="235"/>
    <m/>
    <x v="0"/>
    <x v="2"/>
    <x v="2"/>
    <m/>
    <m/>
    <x v="1"/>
  </r>
  <r>
    <x v="236"/>
    <m/>
    <x v="1"/>
    <x v="120"/>
    <x v="1"/>
    <s v="Fact 8759144"/>
    <n v="5436126"/>
    <x v="0"/>
  </r>
  <r>
    <x v="237"/>
    <m/>
    <x v="1"/>
    <x v="111"/>
    <x v="14"/>
    <s v="Fact 1911624"/>
    <n v="2259798"/>
    <x v="0"/>
  </r>
  <r>
    <x v="238"/>
    <m/>
    <x v="1"/>
    <x v="120"/>
    <x v="14"/>
    <s v="Fact 1911624"/>
    <n v="7000000"/>
    <x v="0"/>
  </r>
  <r>
    <x v="239"/>
    <m/>
    <x v="1"/>
    <x v="120"/>
    <x v="1"/>
    <s v="Fact 33144080"/>
    <n v="2916984"/>
    <x v="0"/>
  </r>
  <r>
    <x v="240"/>
    <m/>
    <x v="1"/>
    <x v="121"/>
    <x v="3"/>
    <s v="Fact 1656417"/>
    <n v="490578"/>
    <x v="0"/>
  </r>
  <r>
    <x v="241"/>
    <m/>
    <x v="1"/>
    <x v="2"/>
    <x v="11"/>
    <s v="Fact 447855"/>
    <n v="201562"/>
    <x v="0"/>
  </r>
  <r>
    <x v="242"/>
    <m/>
    <x v="1"/>
    <x v="122"/>
    <x v="1"/>
    <s v="Fact 33226767"/>
    <n v="7124549"/>
    <x v="0"/>
  </r>
  <r>
    <x v="243"/>
    <m/>
    <x v="1"/>
    <x v="120"/>
    <x v="1"/>
    <s v="Fact 33226809"/>
    <n v="4387500"/>
    <x v="0"/>
  </r>
  <r>
    <x v="244"/>
    <m/>
    <x v="8"/>
    <x v="123"/>
    <x v="37"/>
    <s v="Liquidacion ENERO 2023"/>
    <n v="271316"/>
    <x v="0"/>
  </r>
  <r>
    <x v="245"/>
    <m/>
    <x v="3"/>
    <x v="123"/>
    <x v="37"/>
    <s v="Finiquito Jhon Rojas "/>
    <n v="50917"/>
    <x v="0"/>
  </r>
  <r>
    <x v="246"/>
    <m/>
    <x v="1"/>
    <x v="124"/>
    <x v="4"/>
    <m/>
    <n v="700000"/>
    <x v="0"/>
  </r>
  <r>
    <x v="247"/>
    <m/>
    <x v="3"/>
    <x v="125"/>
    <x v="37"/>
    <s v="Finiquito Jhon Rojas Negocio"/>
    <n v="350000"/>
    <x v="0"/>
  </r>
  <r>
    <x v="248"/>
    <m/>
    <x v="1"/>
    <x v="126"/>
    <x v="10"/>
    <s v="Fact 67141"/>
    <n v="2913120"/>
    <x v="0"/>
  </r>
  <r>
    <x v="249"/>
    <m/>
    <x v="1"/>
    <x v="122"/>
    <x v="12"/>
    <s v="Fact 4108"/>
    <n v="4725448"/>
    <x v="0"/>
  </r>
  <r>
    <x v="250"/>
    <m/>
    <x v="1"/>
    <x v="127"/>
    <x v="1"/>
    <s v="Fact 33238469-33238446-33238445"/>
    <n v="4587197"/>
    <x v="0"/>
  </r>
  <r>
    <x v="251"/>
    <m/>
    <x v="1"/>
    <x v="127"/>
    <x v="1"/>
    <s v="Fact 33238473"/>
    <n v="1026875"/>
    <x v="0"/>
  </r>
  <r>
    <x v="252"/>
    <m/>
    <x v="1"/>
    <x v="128"/>
    <x v="28"/>
    <s v="Fact 77191"/>
    <n v="10407264"/>
    <x v="0"/>
  </r>
  <r>
    <x v="253"/>
    <m/>
    <x v="4"/>
    <x v="119"/>
    <x v="4"/>
    <s v="Flete 2 pallet"/>
    <n v="200000"/>
    <x v="0"/>
  </r>
  <r>
    <x v="254"/>
    <m/>
    <x v="1"/>
    <x v="127"/>
    <x v="1"/>
    <s v="fact 33287962"/>
    <n v="2584626"/>
    <x v="0"/>
  </r>
  <r>
    <x v="255"/>
    <m/>
    <x v="1"/>
    <x v="127"/>
    <x v="1"/>
    <s v="fact 33287801"/>
    <n v="327849"/>
    <x v="0"/>
  </r>
  <r>
    <x v="256"/>
    <m/>
    <x v="1"/>
    <x v="127"/>
    <x v="3"/>
    <s v="Fact 1687995 - 1687994"/>
    <n v="5595594"/>
    <x v="0"/>
  </r>
  <r>
    <x v="257"/>
    <m/>
    <x v="1"/>
    <x v="129"/>
    <x v="7"/>
    <s v="Fact 62734"/>
    <n v="7370164"/>
    <x v="0"/>
  </r>
  <r>
    <x v="258"/>
    <m/>
    <x v="1"/>
    <x v="130"/>
    <x v="1"/>
    <s v="Fact 33302036"/>
    <n v="639986"/>
    <x v="0"/>
  </r>
  <r>
    <x v="259"/>
    <m/>
    <x v="1"/>
    <x v="131"/>
    <x v="0"/>
    <s v="Fact 3036290"/>
    <n v="3740337"/>
    <x v="1"/>
  </r>
  <r>
    <x v="260"/>
    <m/>
    <x v="1"/>
    <x v="132"/>
    <x v="3"/>
    <s v="Fact 1682503 - 1682502 - 1682504 (Faltaron 3 sacos Master Cat Pollo, hacer nota credito proxima compra) devolver 24 pallet "/>
    <n v="22095191"/>
    <x v="0"/>
  </r>
  <r>
    <x v="261"/>
    <m/>
    <x v="1"/>
    <x v="131"/>
    <x v="1"/>
    <s v="Fact 33325223 "/>
    <n v="1634828"/>
    <x v="0"/>
  </r>
  <r>
    <x v="262"/>
    <m/>
    <x v="1"/>
    <x v="131"/>
    <x v="1"/>
    <s v="Fact 33325194"/>
    <n v="310522"/>
    <x v="0"/>
  </r>
  <r>
    <x v="263"/>
    <m/>
    <x v="1"/>
    <x v="131"/>
    <x v="0"/>
    <s v="Fact 3036290"/>
    <n v="3740337"/>
    <x v="0"/>
  </r>
  <r>
    <x v="264"/>
    <m/>
    <x v="1"/>
    <x v="133"/>
    <x v="38"/>
    <s v="Neumaticos"/>
    <n v="176003"/>
    <x v="0"/>
  </r>
  <r>
    <x v="265"/>
    <m/>
    <x v="1"/>
    <x v="131"/>
    <x v="4"/>
    <s v="Campos Flete 28,000Kg"/>
    <n v="2500000"/>
    <x v="0"/>
  </r>
  <r>
    <x v="266"/>
    <m/>
    <x v="1"/>
    <x v="131"/>
    <x v="0"/>
    <s v="Fact 3036375"/>
    <n v="1417181"/>
    <x v="0"/>
  </r>
  <r>
    <x v="267"/>
    <m/>
    <x v="1"/>
    <x v="134"/>
    <x v="6"/>
    <s v="Fact 8784710"/>
    <n v="6206044"/>
    <x v="0"/>
  </r>
  <r>
    <x v="268"/>
    <m/>
    <x v="1"/>
    <x v="134"/>
    <x v="10"/>
    <s v="Fact 68005"/>
    <n v="6997200"/>
    <x v="0"/>
  </r>
  <r>
    <x v="269"/>
    <m/>
    <x v="0"/>
    <x v="2"/>
    <x v="2"/>
    <m/>
    <m/>
    <x v="1"/>
  </r>
  <r>
    <x v="270"/>
    <m/>
    <x v="1"/>
    <x v="129"/>
    <x v="14"/>
    <s v="Fact 1914696"/>
    <n v="4077300"/>
    <x v="0"/>
  </r>
  <r>
    <x v="271"/>
    <m/>
    <x v="0"/>
    <x v="2"/>
    <x v="2"/>
    <m/>
    <m/>
    <x v="1"/>
  </r>
  <r>
    <x v="272"/>
    <m/>
    <x v="1"/>
    <x v="131"/>
    <x v="14"/>
    <s v="Fact 1914696"/>
    <n v="6000000"/>
    <x v="0"/>
  </r>
  <r>
    <x v="273"/>
    <m/>
    <x v="0"/>
    <x v="2"/>
    <x v="2"/>
    <m/>
    <m/>
    <x v="1"/>
  </r>
  <r>
    <x v="274"/>
    <m/>
    <x v="0"/>
    <x v="2"/>
    <x v="2"/>
    <m/>
    <m/>
    <x v="1"/>
  </r>
  <r>
    <x v="275"/>
    <m/>
    <x v="1"/>
    <x v="134"/>
    <x v="1"/>
    <s v="Fact 33370528"/>
    <n v="1891910"/>
    <x v="0"/>
  </r>
  <r>
    <x v="276"/>
    <m/>
    <x v="1"/>
    <x v="135"/>
    <x v="1"/>
    <s v="Fact 33364626-33370542"/>
    <n v="7714737"/>
    <x v="0"/>
  </r>
  <r>
    <x v="277"/>
    <m/>
    <x v="2"/>
    <x v="118"/>
    <x v="11"/>
    <s v="Fact 452057"/>
    <n v="202831"/>
    <x v="0"/>
  </r>
  <r>
    <x v="278"/>
    <m/>
    <x v="1"/>
    <x v="136"/>
    <x v="1"/>
    <s v="Fact 33376644 (08-04-2023 se cambia fecha)"/>
    <n v="2213258"/>
    <x v="0"/>
  </r>
  <r>
    <x v="279"/>
    <m/>
    <x v="1"/>
    <x v="137"/>
    <x v="1"/>
    <s v="Fact 33399140 - 33390007 ( 31-03-2023 se cambia fecha)"/>
    <n v="4626297"/>
    <x v="0"/>
  </r>
  <r>
    <x v="280"/>
    <m/>
    <x v="1"/>
    <x v="138"/>
    <x v="1"/>
    <s v="Fact 33390003 - 33399145 (08-04-2023 se cambia fecha) (CANCELADO D y L ADMINISTRADORA DE RIESGOS SPA $ 6.600.107)"/>
    <n v="6492817"/>
    <x v="0"/>
  </r>
  <r>
    <x v="281"/>
    <m/>
    <x v="1"/>
    <x v="139"/>
    <x v="31"/>
    <s v="Fact 20066861 - 20066860"/>
    <n v="25000000"/>
    <x v="0"/>
  </r>
  <r>
    <x v="282"/>
    <m/>
    <x v="4"/>
    <x v="140"/>
    <x v="4"/>
    <s v="Flete de fit formula"/>
    <n v="2500000"/>
    <x v="0"/>
  </r>
  <r>
    <x v="283"/>
    <m/>
    <x v="1"/>
    <x v="141"/>
    <x v="28"/>
    <s v="Factura pendiente"/>
    <n v="6093966"/>
    <x v="0"/>
  </r>
  <r>
    <x v="284"/>
    <m/>
    <x v="0"/>
    <x v="2"/>
    <x v="2"/>
    <m/>
    <m/>
    <x v="1"/>
  </r>
  <r>
    <x v="285"/>
    <m/>
    <x v="1"/>
    <x v="135"/>
    <x v="34"/>
    <s v="Fact 30499"/>
    <n v="7426658"/>
    <x v="0"/>
  </r>
  <r>
    <x v="286"/>
    <m/>
    <x v="1"/>
    <x v="142"/>
    <x v="17"/>
    <s v="Fact 491812 - 491796 - 491795 ( Fecha anterior 20-05-2023)"/>
    <n v="3529146"/>
    <x v="0"/>
  </r>
  <r>
    <x v="287"/>
    <m/>
    <x v="1"/>
    <x v="143"/>
    <x v="17"/>
    <s v="Fact 493456 ( Fecha anterior 20-05-2023)"/>
    <n v="3092643"/>
    <x v="0"/>
  </r>
  <r>
    <x v="288"/>
    <m/>
    <x v="1"/>
    <x v="135"/>
    <x v="1"/>
    <s v="Fact 33433597"/>
    <n v="2597475"/>
    <x v="0"/>
  </r>
  <r>
    <x v="289"/>
    <m/>
    <x v="1"/>
    <x v="144"/>
    <x v="1"/>
    <s v="Nestle Nota Credito"/>
    <n v="648696"/>
    <x v="0"/>
  </r>
  <r>
    <x v="290"/>
    <m/>
    <x v="1"/>
    <x v="145"/>
    <x v="1"/>
    <s v="Fact 33448625"/>
    <n v="2079556"/>
    <x v="0"/>
  </r>
  <r>
    <x v="291"/>
    <m/>
    <x v="1"/>
    <x v="145"/>
    <x v="1"/>
    <s v="Fact 33448774"/>
    <n v="998491"/>
    <x v="0"/>
  </r>
  <r>
    <x v="292"/>
    <m/>
    <x v="1"/>
    <x v="146"/>
    <x v="1"/>
    <s v="Fact 33456460"/>
    <n v="1093327"/>
    <x v="0"/>
  </r>
  <r>
    <x v="293"/>
    <m/>
    <x v="1"/>
    <x v="146"/>
    <x v="1"/>
    <s v="Fact 33456436"/>
    <n v="1595263"/>
    <x v="0"/>
  </r>
  <r>
    <x v="294"/>
    <m/>
    <x v="1"/>
    <x v="146"/>
    <x v="1"/>
    <s v="Fact 33456435"/>
    <n v="465783"/>
    <x v="0"/>
  </r>
  <r>
    <x v="295"/>
    <m/>
    <x v="1"/>
    <x v="147"/>
    <x v="1"/>
    <s v="Fact 33468481"/>
    <n v="271230"/>
    <x v="0"/>
  </r>
  <r>
    <x v="296"/>
    <m/>
    <x v="1"/>
    <x v="147"/>
    <x v="0"/>
    <s v="Fact 3050140"/>
    <n v="936836"/>
    <x v="0"/>
  </r>
  <r>
    <x v="297"/>
    <m/>
    <x v="1"/>
    <x v="148"/>
    <x v="1"/>
    <s v="Fact 33475438"/>
    <n v="1819611"/>
    <x v="0"/>
  </r>
  <r>
    <x v="298"/>
    <m/>
    <x v="1"/>
    <x v="147"/>
    <x v="1"/>
    <s v="Fact 33490012"/>
    <n v="2215116"/>
    <x v="0"/>
  </r>
  <r>
    <x v="299"/>
    <m/>
    <x v="1"/>
    <x v="149"/>
    <x v="1"/>
    <s v="Fact 33475424"/>
    <n v="2619233"/>
    <x v="0"/>
  </r>
  <r>
    <x v="300"/>
    <m/>
    <x v="1"/>
    <x v="150"/>
    <x v="16"/>
    <s v="Fact 110570-110522-110521-110520-110519-110518"/>
    <n v="14681232"/>
    <x v="0"/>
  </r>
  <r>
    <x v="301"/>
    <m/>
    <x v="1"/>
    <x v="151"/>
    <x v="12"/>
    <s v="Fact 4180"/>
    <n v="2582972"/>
    <x v="0"/>
  </r>
  <r>
    <x v="302"/>
    <m/>
    <x v="1"/>
    <x v="152"/>
    <x v="14"/>
    <s v="Fact 1916863"/>
    <n v="9897980"/>
    <x v="0"/>
  </r>
  <r>
    <x v="303"/>
    <m/>
    <x v="0"/>
    <x v="2"/>
    <x v="2"/>
    <m/>
    <m/>
    <x v="1"/>
  </r>
  <r>
    <x v="304"/>
    <m/>
    <x v="4"/>
    <x v="153"/>
    <x v="4"/>
    <s v="Maiz"/>
    <n v="2500000"/>
    <x v="0"/>
  </r>
  <r>
    <x v="305"/>
    <m/>
    <x v="4"/>
    <x v="2"/>
    <x v="4"/>
    <s v="Prodigital-Cisternas-Quatum-Marben"/>
    <n v="2100000"/>
    <x v="0"/>
  </r>
  <r>
    <x v="306"/>
    <m/>
    <x v="1"/>
    <x v="154"/>
    <x v="1"/>
    <s v="Fact 33555437"/>
    <n v="1559668"/>
    <x v="0"/>
  </r>
  <r>
    <x v="307"/>
    <m/>
    <x v="1"/>
    <x v="155"/>
    <x v="3"/>
    <s v="Fact 1688386"/>
    <n v="2428076"/>
    <x v="0"/>
  </r>
  <r>
    <x v="308"/>
    <m/>
    <x v="1"/>
    <x v="151"/>
    <x v="3"/>
    <s v="Fact 1688386"/>
    <n v="4411771"/>
    <x v="0"/>
  </r>
  <r>
    <x v="309"/>
    <m/>
    <x v="1"/>
    <x v="149"/>
    <x v="5"/>
    <s v="Fact 14208"/>
    <n v="6566000"/>
    <x v="0"/>
  </r>
  <r>
    <x v="310"/>
    <m/>
    <x v="1"/>
    <x v="151"/>
    <x v="5"/>
    <s v="Fact 14208"/>
    <n v="7000000"/>
    <x v="0"/>
  </r>
  <r>
    <x v="311"/>
    <m/>
    <x v="1"/>
    <x v="134"/>
    <x v="16"/>
    <s v="Fact 111521 - 111522 "/>
    <n v="5770322"/>
    <x v="0"/>
  </r>
  <r>
    <x v="312"/>
    <m/>
    <x v="1"/>
    <x v="135"/>
    <x v="16"/>
    <s v="Fact 111523 - 111524"/>
    <n v="3253984"/>
    <x v="0"/>
  </r>
  <r>
    <x v="313"/>
    <m/>
    <x v="0"/>
    <x v="2"/>
    <x v="2"/>
    <m/>
    <m/>
    <x v="1"/>
  </r>
  <r>
    <x v="314"/>
    <m/>
    <x v="1"/>
    <x v="156"/>
    <x v="39"/>
    <s v="Neumaticos"/>
    <n v="230000"/>
    <x v="0"/>
  </r>
  <r>
    <x v="315"/>
    <m/>
    <x v="4"/>
    <x v="155"/>
    <x v="4"/>
    <s v="Flete stay happy"/>
    <n v="2500000"/>
    <x v="0"/>
  </r>
  <r>
    <x v="316"/>
    <m/>
    <x v="1"/>
    <x v="157"/>
    <x v="1"/>
    <s v="Fact 33574759"/>
    <n v="3241389"/>
    <x v="0"/>
  </r>
  <r>
    <x v="317"/>
    <m/>
    <x v="1"/>
    <x v="158"/>
    <x v="1"/>
    <s v="Fact 33574755-33574762"/>
    <n v="2558680"/>
    <x v="1"/>
  </r>
  <r>
    <x v="318"/>
    <m/>
    <x v="0"/>
    <x v="2"/>
    <x v="2"/>
    <m/>
    <m/>
    <x v="1"/>
  </r>
  <r>
    <x v="319"/>
    <m/>
    <x v="1"/>
    <x v="158"/>
    <x v="1"/>
    <s v="Fact 33574755"/>
    <n v="1222581"/>
    <x v="0"/>
  </r>
  <r>
    <x v="320"/>
    <m/>
    <x v="1"/>
    <x v="158"/>
    <x v="1"/>
    <s v="Fact 33574762"/>
    <n v="1232475"/>
    <x v="0"/>
  </r>
  <r>
    <x v="321"/>
    <m/>
    <x v="1"/>
    <x v="159"/>
    <x v="20"/>
    <s v="Fact 25367 - 25368"/>
    <n v="20900195"/>
    <x v="0"/>
  </r>
  <r>
    <x v="322"/>
    <m/>
    <x v="2"/>
    <x v="136"/>
    <x v="11"/>
    <s v="Fact 456642"/>
    <n v="203207"/>
    <x v="0"/>
  </r>
  <r>
    <x v="323"/>
    <m/>
    <x v="1"/>
    <x v="155"/>
    <x v="1"/>
    <s v="Fact 33606482"/>
    <n v="2571729"/>
    <x v="0"/>
  </r>
  <r>
    <x v="324"/>
    <m/>
    <x v="1"/>
    <x v="151"/>
    <x v="0"/>
    <s v="Fact 3065202"/>
    <n v="684455"/>
    <x v="0"/>
  </r>
  <r>
    <x v="325"/>
    <m/>
    <x v="1"/>
    <x v="151"/>
    <x v="3"/>
    <s v="Fact 1688541"/>
    <n v="1456846"/>
    <x v="0"/>
  </r>
  <r>
    <x v="326"/>
    <m/>
    <x v="1"/>
    <x v="151"/>
    <x v="0"/>
    <s v="Fact 3065447"/>
    <n v="2567092"/>
    <x v="0"/>
  </r>
  <r>
    <x v="327"/>
    <m/>
    <x v="1"/>
    <x v="160"/>
    <x v="1"/>
    <s v="Fact 33620924"/>
    <n v="1631198"/>
    <x v="0"/>
  </r>
  <r>
    <x v="328"/>
    <m/>
    <x v="1"/>
    <x v="161"/>
    <x v="4"/>
    <s v="Flete Maiz"/>
    <n v="2500000"/>
    <x v="0"/>
  </r>
  <r>
    <x v="329"/>
    <m/>
    <x v="1"/>
    <x v="150"/>
    <x v="1"/>
    <s v="Fact 33642896"/>
    <n v="8398476"/>
    <x v="0"/>
  </r>
  <r>
    <x v="330"/>
    <m/>
    <x v="1"/>
    <x v="152"/>
    <x v="0"/>
    <s v="Fact 3077054 - 3077062"/>
    <n v="1617641"/>
    <x v="0"/>
  </r>
  <r>
    <x v="331"/>
    <m/>
    <x v="4"/>
    <x v="159"/>
    <x v="4"/>
    <s v="28,000 kg"/>
    <n v="2500000"/>
    <x v="0"/>
  </r>
  <r>
    <x v="332"/>
    <m/>
    <x v="4"/>
    <x v="162"/>
    <x v="4"/>
    <s v="80 pallet"/>
    <n v="240000"/>
    <x v="0"/>
  </r>
  <r>
    <x v="333"/>
    <m/>
    <x v="0"/>
    <x v="2"/>
    <x v="2"/>
    <m/>
    <m/>
    <x v="1"/>
  </r>
  <r>
    <x v="334"/>
    <m/>
    <x v="1"/>
    <x v="163"/>
    <x v="3"/>
    <s v="Fact 1688585"/>
    <n v="3024598"/>
    <x v="0"/>
  </r>
  <r>
    <x v="335"/>
    <m/>
    <x v="1"/>
    <x v="164"/>
    <x v="3"/>
    <s v="Fact 1688631 ( Se realiza transferencia )"/>
    <n v="10842341"/>
    <x v="0"/>
  </r>
  <r>
    <x v="336"/>
    <m/>
    <x v="1"/>
    <x v="141"/>
    <x v="1"/>
    <s v="Fact 33649832"/>
    <n v="6875022"/>
    <x v="0"/>
  </r>
  <r>
    <x v="337"/>
    <m/>
    <x v="1"/>
    <x v="152"/>
    <x v="1"/>
    <s v="Fact 3230833"/>
    <n v="3624452"/>
    <x v="0"/>
  </r>
  <r>
    <x v="338"/>
    <m/>
    <x v="1"/>
    <x v="152"/>
    <x v="1"/>
    <s v="Fact 33657481"/>
    <n v="4188610"/>
    <x v="0"/>
  </r>
  <r>
    <x v="339"/>
    <m/>
    <x v="2"/>
    <x v="147"/>
    <x v="40"/>
    <s v="Pago honorarios y Balance"/>
    <n v="2075000"/>
    <x v="0"/>
  </r>
  <r>
    <x v="340"/>
    <m/>
    <x v="2"/>
    <x v="160"/>
    <x v="40"/>
    <s v="Pago honorarios y Balance"/>
    <n v="2075000"/>
    <x v="0"/>
  </r>
  <r>
    <x v="341"/>
    <m/>
    <x v="1"/>
    <x v="165"/>
    <x v="1"/>
    <s v="Fact 33691154"/>
    <n v="2090566"/>
    <x v="0"/>
  </r>
  <r>
    <x v="342"/>
    <m/>
    <x v="0"/>
    <x v="2"/>
    <x v="2"/>
    <m/>
    <m/>
    <x v="1"/>
  </r>
  <r>
    <x v="343"/>
    <m/>
    <x v="1"/>
    <x v="151"/>
    <x v="1"/>
    <s v="Fact 33683920"/>
    <n v="3755129"/>
    <x v="0"/>
  </r>
  <r>
    <x v="344"/>
    <m/>
    <x v="1"/>
    <x v="152"/>
    <x v="1"/>
    <s v="Fact 33677547"/>
    <n v="3703892"/>
    <x v="0"/>
  </r>
  <r>
    <x v="345"/>
    <m/>
    <x v="1"/>
    <x v="159"/>
    <x v="6"/>
    <s v="Fact 8793864-8793866-8793865"/>
    <n v="6960965"/>
    <x v="0"/>
  </r>
  <r>
    <x v="346"/>
    <m/>
    <x v="1"/>
    <x v="166"/>
    <x v="6"/>
    <s v="Fact 8793282-8793283-8793281"/>
    <n v="10063951"/>
    <x v="0"/>
  </r>
  <r>
    <x v="347"/>
    <m/>
    <x v="1"/>
    <x v="159"/>
    <x v="17"/>
    <s v="Fact 497685 - 497988"/>
    <n v="2480008"/>
    <x v="0"/>
  </r>
  <r>
    <x v="348"/>
    <m/>
    <x v="1"/>
    <x v="167"/>
    <x v="1"/>
    <s v="Fact 33732686"/>
    <n v="1536353"/>
    <x v="0"/>
  </r>
  <r>
    <x v="349"/>
    <m/>
    <x v="1"/>
    <x v="167"/>
    <x v="1"/>
    <s v="Fact 33732689"/>
    <n v="1351711"/>
    <x v="0"/>
  </r>
  <r>
    <x v="350"/>
    <m/>
    <x v="1"/>
    <x v="168"/>
    <x v="4"/>
    <s v="27,000kg + Retiro"/>
    <n v="2620000"/>
    <x v="0"/>
  </r>
  <r>
    <x v="351"/>
    <m/>
    <x v="1"/>
    <x v="169"/>
    <x v="0"/>
    <s v="Fact 3082219"/>
    <n v="598268"/>
    <x v="0"/>
  </r>
  <r>
    <x v="352"/>
    <m/>
    <x v="1"/>
    <x v="166"/>
    <x v="1"/>
    <m/>
    <n v="4898693"/>
    <x v="0"/>
  </r>
  <r>
    <x v="353"/>
    <m/>
    <x v="1"/>
    <x v="163"/>
    <x v="14"/>
    <s v="Fact 1919227"/>
    <n v="10554541"/>
    <x v="0"/>
  </r>
  <r>
    <x v="354"/>
    <m/>
    <x v="1"/>
    <x v="170"/>
    <x v="12"/>
    <s v="Fact 4261"/>
    <n v="4409950"/>
    <x v="0"/>
  </r>
  <r>
    <x v="355"/>
    <m/>
    <x v="1"/>
    <x v="166"/>
    <x v="10"/>
    <s v="Fac 70475"/>
    <n v="6019377"/>
    <x v="0"/>
  </r>
  <r>
    <x v="356"/>
    <m/>
    <x v="1"/>
    <x v="171"/>
    <x v="31"/>
    <s v="Fact 20183701"/>
    <n v="24437627"/>
    <x v="1"/>
  </r>
  <r>
    <x v="357"/>
    <m/>
    <x v="1"/>
    <x v="163"/>
    <x v="1"/>
    <s v="Fact 33764920 - 33764983"/>
    <n v="1614067"/>
    <x v="0"/>
  </r>
  <r>
    <x v="358"/>
    <m/>
    <x v="1"/>
    <x v="170"/>
    <x v="4"/>
    <s v="Flete 13,000 kg + 300,000"/>
    <n v="1700000"/>
    <x v="0"/>
  </r>
  <r>
    <x v="359"/>
    <m/>
    <x v="1"/>
    <x v="172"/>
    <x v="4"/>
    <s v="Pallet 108 "/>
    <n v="324000"/>
    <x v="0"/>
  </r>
  <r>
    <x v="360"/>
    <m/>
    <x v="2"/>
    <x v="143"/>
    <x v="11"/>
    <s v="Fact 462127"/>
    <n v="204710"/>
    <x v="0"/>
  </r>
  <r>
    <x v="361"/>
    <m/>
    <x v="1"/>
    <x v="173"/>
    <x v="28"/>
    <s v="Fact 81518 - 81520"/>
    <n v="10978363"/>
    <x v="0"/>
  </r>
  <r>
    <x v="362"/>
    <m/>
    <x v="1"/>
    <x v="174"/>
    <x v="1"/>
    <s v="Fact 33769132"/>
    <n v="5188266"/>
    <x v="0"/>
  </r>
  <r>
    <x v="363"/>
    <m/>
    <x v="1"/>
    <x v="164"/>
    <x v="12"/>
    <s v="Fact 4275"/>
    <n v="3324936"/>
    <x v="0"/>
  </r>
  <r>
    <x v="364"/>
    <m/>
    <x v="1"/>
    <x v="175"/>
    <x v="34"/>
    <s v="Fact 32022"/>
    <n v="8058214"/>
    <x v="0"/>
  </r>
  <r>
    <x v="365"/>
    <m/>
    <x v="0"/>
    <x v="2"/>
    <x v="2"/>
    <m/>
    <m/>
    <x v="1"/>
  </r>
  <r>
    <x v="366"/>
    <m/>
    <x v="1"/>
    <x v="171"/>
    <x v="7"/>
    <s v="Fact 65711"/>
    <n v="4688583"/>
    <x v="0"/>
  </r>
  <r>
    <x v="367"/>
    <m/>
    <x v="1"/>
    <x v="164"/>
    <x v="16"/>
    <s v="fact 112503-112504-112505-113901"/>
    <n v="6962322"/>
    <x v="0"/>
  </r>
  <r>
    <x v="368"/>
    <m/>
    <x v="1"/>
    <x v="175"/>
    <x v="17"/>
    <s v="Fact 500655-495659-500654 (495659 vencida y Pagada ). Se anula para generar otro documento con la misma fecha y diferencia en el total"/>
    <n v="12146767"/>
    <x v="1"/>
  </r>
  <r>
    <x v="369"/>
    <m/>
    <x v="1"/>
    <x v="176"/>
    <x v="1"/>
    <s v="Fact 33795265"/>
    <n v="1386050"/>
    <x v="0"/>
  </r>
  <r>
    <x v="370"/>
    <m/>
    <x v="1"/>
    <x v="176"/>
    <x v="1"/>
    <s v="Fact 33795200"/>
    <n v="1026875"/>
    <x v="0"/>
  </r>
  <r>
    <x v="371"/>
    <m/>
    <x v="1"/>
    <x v="171"/>
    <x v="1"/>
    <s v="Fact 33804622"/>
    <n v="2619508"/>
    <x v="0"/>
  </r>
  <r>
    <x v="372"/>
    <m/>
    <x v="1"/>
    <x v="141"/>
    <x v="41"/>
    <s v="Pago finiquito Marcos ( Nunca lo cobro )"/>
    <n v="229328"/>
    <x v="1"/>
  </r>
  <r>
    <x v="373"/>
    <m/>
    <x v="1"/>
    <x v="141"/>
    <x v="41"/>
    <s v="Pago finiquito Diego"/>
    <n v="150000"/>
    <x v="0"/>
  </r>
  <r>
    <x v="374"/>
    <m/>
    <x v="1"/>
    <x v="177"/>
    <x v="1"/>
    <s v="Fact 33819086-33819087-33819088"/>
    <n v="4265285"/>
    <x v="0"/>
  </r>
  <r>
    <x v="375"/>
    <m/>
    <x v="1"/>
    <x v="177"/>
    <x v="1"/>
    <s v="Fact 33819059"/>
    <n v="1126427"/>
    <x v="0"/>
  </r>
  <r>
    <x v="376"/>
    <m/>
    <x v="1"/>
    <x v="178"/>
    <x v="1"/>
    <s v="Fact 33836016"/>
    <n v="1221416"/>
    <x v="0"/>
  </r>
  <r>
    <x v="377"/>
    <m/>
    <x v="1"/>
    <x v="168"/>
    <x v="40"/>
    <s v="Fact 87419 Nexgar compras"/>
    <n v="1672240"/>
    <x v="0"/>
  </r>
  <r>
    <x v="378"/>
    <m/>
    <x v="1"/>
    <x v="175"/>
    <x v="1"/>
    <s v="Fact 3384086"/>
    <n v="2757782"/>
    <x v="0"/>
  </r>
  <r>
    <x v="379"/>
    <m/>
    <x v="1"/>
    <x v="179"/>
    <x v="0"/>
    <s v="Fact 3114094"/>
    <n v="1222889"/>
    <x v="0"/>
  </r>
  <r>
    <x v="380"/>
    <m/>
    <x v="1"/>
    <x v="180"/>
    <x v="0"/>
    <s v="Fact 3114176"/>
    <n v="6343617"/>
    <x v="1"/>
  </r>
  <r>
    <x v="381"/>
    <m/>
    <x v="0"/>
    <x v="2"/>
    <x v="2"/>
    <m/>
    <m/>
    <x v="1"/>
  </r>
  <r>
    <x v="382"/>
    <m/>
    <x v="1"/>
    <x v="175"/>
    <x v="17"/>
    <s v="Fact 580655-580654"/>
    <n v="8897771"/>
    <x v="0"/>
  </r>
  <r>
    <x v="383"/>
    <m/>
    <x v="1"/>
    <x v="179"/>
    <x v="1"/>
    <s v="Fact 33847357"/>
    <n v="610708"/>
    <x v="0"/>
  </r>
  <r>
    <x v="384"/>
    <m/>
    <x v="1"/>
    <x v="181"/>
    <x v="1"/>
    <s v="Fact 33853120"/>
    <n v="2206807"/>
    <x v="0"/>
  </r>
  <r>
    <x v="385"/>
    <m/>
    <x v="1"/>
    <x v="182"/>
    <x v="1"/>
    <s v="Fact 33864212"/>
    <n v="3134541"/>
    <x v="0"/>
  </r>
  <r>
    <x v="386"/>
    <m/>
    <x v="1"/>
    <x v="183"/>
    <x v="41"/>
    <s v="Adolfo finiquito"/>
    <n v="32000"/>
    <x v="0"/>
  </r>
  <r>
    <x v="387"/>
    <m/>
    <x v="2"/>
    <x v="182"/>
    <x v="4"/>
    <s v="13,000kg + 10 pallet"/>
    <n v="2400000"/>
    <x v="0"/>
  </r>
  <r>
    <x v="388"/>
    <m/>
    <x v="2"/>
    <x v="184"/>
    <x v="4"/>
    <s v="28,000kg stay happy"/>
    <n v="2500000"/>
    <x v="0"/>
  </r>
  <r>
    <x v="389"/>
    <m/>
    <x v="1"/>
    <x v="171"/>
    <x v="31"/>
    <s v="Fact 20183701"/>
    <n v="24437627"/>
    <x v="0"/>
  </r>
  <r>
    <x v="390"/>
    <m/>
    <x v="1"/>
    <x v="184"/>
    <x v="7"/>
    <s v="Fact 66218"/>
    <n v="2269292"/>
    <x v="0"/>
  </r>
  <r>
    <x v="391"/>
    <m/>
    <x v="1"/>
    <x v="184"/>
    <x v="7"/>
    <s v="Fact 66412"/>
    <n v="1852609"/>
    <x v="0"/>
  </r>
  <r>
    <x v="392"/>
    <m/>
    <x v="0"/>
    <x v="2"/>
    <x v="2"/>
    <m/>
    <m/>
    <x v="1"/>
  </r>
  <r>
    <x v="393"/>
    <m/>
    <x v="1"/>
    <x v="185"/>
    <x v="1"/>
    <s v="Fact 33880587 - 33880588"/>
    <n v="4508387"/>
    <x v="0"/>
  </r>
  <r>
    <x v="394"/>
    <m/>
    <x v="1"/>
    <x v="186"/>
    <x v="31"/>
    <s v="Fact 20219732"/>
    <n v="875315"/>
    <x v="0"/>
  </r>
  <r>
    <x v="395"/>
    <m/>
    <x v="1"/>
    <x v="184"/>
    <x v="14"/>
    <s v="Fact 1922004"/>
    <n v="10375274"/>
    <x v="0"/>
  </r>
  <r>
    <x v="396"/>
    <m/>
    <x v="2"/>
    <x v="184"/>
    <x v="4"/>
    <s v="Flete 13,000kg"/>
    <n v="1400000"/>
    <x v="0"/>
  </r>
  <r>
    <x v="397"/>
    <m/>
    <x v="1"/>
    <x v="187"/>
    <x v="1"/>
    <s v="Fact 33886956"/>
    <n v="1895492"/>
    <x v="0"/>
  </r>
  <r>
    <x v="398"/>
    <m/>
    <x v="1"/>
    <x v="188"/>
    <x v="1"/>
    <s v="Fact 33901801-33901800"/>
    <n v="1973970"/>
    <x v="0"/>
  </r>
  <r>
    <x v="399"/>
    <m/>
    <x v="1"/>
    <x v="189"/>
    <x v="1"/>
    <s v="Fact 33897462"/>
    <n v="3088987"/>
    <x v="0"/>
  </r>
  <r>
    <x v="400"/>
    <m/>
    <x v="1"/>
    <x v="184"/>
    <x v="6"/>
    <s v="Fact 8804723"/>
    <n v="6714044"/>
    <x v="0"/>
  </r>
  <r>
    <x v="401"/>
    <m/>
    <x v="1"/>
    <x v="190"/>
    <x v="16"/>
    <s v="Fact 115952-115953-115966-115661-115684"/>
    <n v="6550820"/>
    <x v="0"/>
  </r>
  <r>
    <x v="402"/>
    <m/>
    <x v="1"/>
    <x v="191"/>
    <x v="16"/>
    <s v="Fact 115298-115510-115406-115297-115086-115087"/>
    <n v="9471782"/>
    <x v="0"/>
  </r>
  <r>
    <x v="403"/>
    <m/>
    <x v="2"/>
    <x v="192"/>
    <x v="11"/>
    <s v="Fact 467678"/>
    <n v="205819"/>
    <x v="0"/>
  </r>
  <r>
    <x v="404"/>
    <m/>
    <x v="1"/>
    <x v="184"/>
    <x v="1"/>
    <s v="Fact 33912941"/>
    <n v="2493950"/>
    <x v="0"/>
  </r>
  <r>
    <x v="405"/>
    <m/>
    <x v="1"/>
    <x v="184"/>
    <x v="31"/>
    <s v="Fact 20259259"/>
    <n v="10000000"/>
    <x v="0"/>
  </r>
  <r>
    <x v="406"/>
    <m/>
    <x v="1"/>
    <x v="191"/>
    <x v="31"/>
    <s v="Fact 20259259"/>
    <n v="11031177"/>
    <x v="0"/>
  </r>
  <r>
    <x v="407"/>
    <m/>
    <x v="1"/>
    <x v="193"/>
    <x v="1"/>
    <s v="Fact 33922763"/>
    <n v="903685"/>
    <x v="0"/>
  </r>
  <r>
    <x v="408"/>
    <m/>
    <x v="1"/>
    <x v="193"/>
    <x v="1"/>
    <s v="Fact 33922726"/>
    <n v="1663108"/>
    <x v="0"/>
  </r>
  <r>
    <x v="409"/>
    <m/>
    <x v="0"/>
    <x v="2"/>
    <x v="2"/>
    <m/>
    <m/>
    <x v="1"/>
  </r>
  <r>
    <x v="410"/>
    <m/>
    <x v="1"/>
    <x v="194"/>
    <x v="20"/>
    <s v="Fact 25988"/>
    <n v="19455220"/>
    <x v="0"/>
  </r>
  <r>
    <x v="411"/>
    <m/>
    <x v="1"/>
    <x v="195"/>
    <x v="30"/>
    <s v="Fact 580208"/>
    <n v="7080500"/>
    <x v="1"/>
  </r>
  <r>
    <x v="412"/>
    <m/>
    <x v="1"/>
    <x v="191"/>
    <x v="4"/>
    <s v="Flete 13,000kg"/>
    <n v="1500000"/>
    <x v="0"/>
  </r>
  <r>
    <x v="413"/>
    <m/>
    <x v="1"/>
    <x v="191"/>
    <x v="17"/>
    <s v="Fact 503052-502552"/>
    <n v="632219"/>
    <x v="0"/>
  </r>
  <r>
    <x v="414"/>
    <m/>
    <x v="1"/>
    <x v="196"/>
    <x v="14"/>
    <s v="Fact 1923385"/>
    <n v="10755379"/>
    <x v="0"/>
  </r>
  <r>
    <x v="415"/>
    <m/>
    <x v="1"/>
    <x v="190"/>
    <x v="0"/>
    <s v="Fact 3129193"/>
    <n v="1135391"/>
    <x v="0"/>
  </r>
  <r>
    <x v="416"/>
    <m/>
    <x v="1"/>
    <x v="180"/>
    <x v="0"/>
    <s v="Fact 3114176"/>
    <n v="6343617"/>
    <x v="0"/>
  </r>
  <r>
    <x v="417"/>
    <m/>
    <x v="1"/>
    <x v="191"/>
    <x v="1"/>
    <s v="Fact 33935190"/>
    <n v="4964743"/>
    <x v="0"/>
  </r>
  <r>
    <x v="418"/>
    <m/>
    <x v="1"/>
    <x v="191"/>
    <x v="1"/>
    <s v="Fact 33935192"/>
    <n v="1855838"/>
    <x v="0"/>
  </r>
  <r>
    <x v="419"/>
    <m/>
    <x v="0"/>
    <x v="2"/>
    <x v="2"/>
    <m/>
    <m/>
    <x v="1"/>
  </r>
  <r>
    <x v="420"/>
    <m/>
    <x v="1"/>
    <x v="196"/>
    <x v="42"/>
    <m/>
    <n v="3428570"/>
    <x v="0"/>
  </r>
  <r>
    <x v="421"/>
    <m/>
    <x v="1"/>
    <x v="190"/>
    <x v="1"/>
    <s v="Fact 34064444"/>
    <n v="4949939"/>
    <x v="0"/>
  </r>
  <r>
    <x v="422"/>
    <m/>
    <x v="1"/>
    <x v="190"/>
    <x v="1"/>
    <s v="Fact 34064370"/>
    <n v="1329289"/>
    <x v="0"/>
  </r>
  <r>
    <x v="423"/>
    <m/>
    <x v="1"/>
    <x v="197"/>
    <x v="1"/>
    <s v="Fact 34076285"/>
    <n v="3220107"/>
    <x v="0"/>
  </r>
  <r>
    <x v="424"/>
    <m/>
    <x v="2"/>
    <x v="195"/>
    <x v="4"/>
    <s v="Flete"/>
    <n v="1600000"/>
    <x v="0"/>
  </r>
  <r>
    <x v="425"/>
    <m/>
    <x v="1"/>
    <x v="195"/>
    <x v="3"/>
    <s v="Fact 1723569"/>
    <n v="15332025"/>
    <x v="0"/>
  </r>
  <r>
    <x v="426"/>
    <m/>
    <x v="1"/>
    <x v="190"/>
    <x v="3"/>
    <s v="Fact 1723571"/>
    <n v="4375214"/>
    <x v="0"/>
  </r>
  <r>
    <x v="427"/>
    <m/>
    <x v="0"/>
    <x v="2"/>
    <x v="2"/>
    <m/>
    <m/>
    <x v="1"/>
  </r>
  <r>
    <x v="428"/>
    <m/>
    <x v="0"/>
    <x v="2"/>
    <x v="2"/>
    <m/>
    <m/>
    <x v="1"/>
  </r>
  <r>
    <x v="429"/>
    <m/>
    <x v="1"/>
    <x v="198"/>
    <x v="1"/>
    <s v="Fact 34080960"/>
    <n v="1176345"/>
    <x v="0"/>
  </r>
  <r>
    <x v="430"/>
    <m/>
    <x v="1"/>
    <x v="198"/>
    <x v="1"/>
    <s v="Fact 34080947"/>
    <n v="1684710"/>
    <x v="0"/>
  </r>
  <r>
    <x v="431"/>
    <m/>
    <x v="1"/>
    <x v="188"/>
    <x v="3"/>
    <s v="Fact 1723570"/>
    <n v="1666324"/>
    <x v="0"/>
  </r>
  <r>
    <x v="432"/>
    <m/>
    <x v="2"/>
    <x v="194"/>
    <x v="4"/>
    <s v="Flete"/>
    <n v="2100000"/>
    <x v="0"/>
  </r>
  <r>
    <x v="433"/>
    <m/>
    <x v="1"/>
    <x v="196"/>
    <x v="0"/>
    <s v="Fact 3142159"/>
    <n v="1474558"/>
    <x v="0"/>
  </r>
  <r>
    <x v="434"/>
    <m/>
    <x v="1"/>
    <x v="195"/>
    <x v="0"/>
    <s v="Fact 3142164"/>
    <n v="2567092"/>
    <x v="0"/>
  </r>
  <r>
    <x v="435"/>
    <m/>
    <x v="1"/>
    <x v="199"/>
    <x v="34"/>
    <s v="Fact 33149"/>
    <n v="6577288"/>
    <x v="0"/>
  </r>
  <r>
    <x v="436"/>
    <m/>
    <x v="1"/>
    <x v="199"/>
    <x v="10"/>
    <s v="Fact 73113"/>
    <n v="2011180"/>
    <x v="0"/>
  </r>
  <r>
    <x v="437"/>
    <m/>
    <x v="1"/>
    <x v="199"/>
    <x v="10"/>
    <s v="Fact 72894"/>
    <n v="2413320"/>
    <x v="0"/>
  </r>
  <r>
    <x v="438"/>
    <m/>
    <x v="1"/>
    <x v="200"/>
    <x v="1"/>
    <s v="Fact 34128978"/>
    <n v="7139083"/>
    <x v="0"/>
  </r>
  <r>
    <x v="439"/>
    <m/>
    <x v="1"/>
    <x v="201"/>
    <x v="31"/>
    <n v="20312970"/>
    <n v="21804181"/>
    <x v="0"/>
  </r>
  <r>
    <x v="440"/>
    <m/>
    <x v="1"/>
    <x v="202"/>
    <x v="1"/>
    <s v="Fact 34138980-34138967"/>
    <n v="1396798"/>
    <x v="0"/>
  </r>
  <r>
    <x v="441"/>
    <m/>
    <x v="1"/>
    <x v="203"/>
    <x v="11"/>
    <s v="Fact 472182"/>
    <n v="206143"/>
    <x v="0"/>
  </r>
  <r>
    <x v="442"/>
    <m/>
    <x v="1"/>
    <x v="204"/>
    <x v="1"/>
    <s v="Fact 34151985"/>
    <n v="7199074"/>
    <x v="0"/>
  </r>
  <r>
    <x v="443"/>
    <m/>
    <x v="1"/>
    <x v="205"/>
    <x v="4"/>
    <s v="5 pallet"/>
    <n v="500000"/>
    <x v="0"/>
  </r>
  <r>
    <x v="444"/>
    <m/>
    <x v="1"/>
    <x v="206"/>
    <x v="1"/>
    <s v="Fact 34172403-34172405"/>
    <n v="1744925"/>
    <x v="0"/>
  </r>
  <r>
    <x v="445"/>
    <m/>
    <x v="1"/>
    <x v="207"/>
    <x v="1"/>
    <s v="Fact 34177623"/>
    <n v="610437"/>
    <x v="0"/>
  </r>
  <r>
    <x v="446"/>
    <m/>
    <x v="1"/>
    <x v="207"/>
    <x v="1"/>
    <s v="Fact 34177631"/>
    <n v="4501536"/>
    <x v="0"/>
  </r>
  <r>
    <x v="447"/>
    <m/>
    <x v="0"/>
    <x v="2"/>
    <x v="2"/>
    <m/>
    <m/>
    <x v="1"/>
  </r>
  <r>
    <x v="448"/>
    <m/>
    <x v="1"/>
    <x v="208"/>
    <x v="1"/>
    <s v="Fact 34183539"/>
    <n v="2766022"/>
    <x v="0"/>
  </r>
  <r>
    <x v="449"/>
    <m/>
    <x v="0"/>
    <x v="2"/>
    <x v="2"/>
    <m/>
    <m/>
    <x v="1"/>
  </r>
  <r>
    <x v="450"/>
    <m/>
    <x v="1"/>
    <x v="208"/>
    <x v="0"/>
    <s v="Fact 31533224"/>
    <n v="1265770"/>
    <x v="0"/>
  </r>
  <r>
    <x v="451"/>
    <m/>
    <x v="1"/>
    <x v="209"/>
    <x v="31"/>
    <s v="Fact 20384068"/>
    <n v="3342725"/>
    <x v="0"/>
  </r>
  <r>
    <x v="452"/>
    <m/>
    <x v="2"/>
    <x v="210"/>
    <x v="4"/>
    <s v="Flete"/>
    <n v="1800000"/>
    <x v="0"/>
  </r>
  <r>
    <x v="453"/>
    <m/>
    <x v="1"/>
    <x v="211"/>
    <x v="0"/>
    <s v="Fact 3164630"/>
    <n v="3408866"/>
    <x v="0"/>
  </r>
  <r>
    <x v="454"/>
    <m/>
    <x v="1"/>
    <x v="209"/>
    <x v="1"/>
    <s v="Fact 34204722"/>
    <n v="1659801"/>
    <x v="0"/>
  </r>
  <r>
    <x v="455"/>
    <m/>
    <x v="0"/>
    <x v="2"/>
    <x v="2"/>
    <m/>
    <m/>
    <x v="1"/>
  </r>
  <r>
    <x v="456"/>
    <m/>
    <x v="2"/>
    <x v="212"/>
    <x v="11"/>
    <s v="Truly Nolen"/>
    <n v="205912"/>
    <x v="0"/>
  </r>
  <r>
    <x v="457"/>
    <m/>
    <x v="2"/>
    <x v="213"/>
    <x v="4"/>
    <m/>
    <n v="1700000"/>
    <x v="0"/>
  </r>
  <r>
    <x v="458"/>
    <m/>
    <x v="9"/>
    <x v="2"/>
    <x v="2"/>
    <m/>
    <n v="5000000"/>
    <x v="0"/>
  </r>
  <r>
    <x v="459"/>
    <m/>
    <x v="0"/>
    <x v="2"/>
    <x v="2"/>
    <m/>
    <m/>
    <x v="1"/>
  </r>
  <r>
    <x v="460"/>
    <m/>
    <x v="1"/>
    <x v="214"/>
    <x v="16"/>
    <s v="Fact 119676-119677-119682"/>
    <n v="5079556"/>
    <x v="0"/>
  </r>
  <r>
    <x v="461"/>
    <m/>
    <x v="1"/>
    <x v="215"/>
    <x v="16"/>
    <s v="Fact 117268-117561"/>
    <n v="4157908"/>
    <x v="0"/>
  </r>
  <r>
    <x v="462"/>
    <m/>
    <x v="1"/>
    <x v="216"/>
    <x v="16"/>
    <s v="Fact 117560"/>
    <n v="5336079"/>
    <x v="0"/>
  </r>
  <r>
    <x v="463"/>
    <m/>
    <x v="1"/>
    <x v="217"/>
    <x v="16"/>
    <s v="Fact 118766"/>
    <n v="2468155"/>
    <x v="0"/>
  </r>
  <r>
    <x v="464"/>
    <m/>
    <x v="1"/>
    <x v="213"/>
    <x v="1"/>
    <s v="Fact 34204721-34204720"/>
    <n v="6024270"/>
    <x v="0"/>
  </r>
  <r>
    <x v="465"/>
    <m/>
    <x v="1"/>
    <x v="218"/>
    <x v="1"/>
    <s v="Fact 34240756"/>
    <n v="4074468"/>
    <x v="0"/>
  </r>
  <r>
    <x v="466"/>
    <m/>
    <x v="1"/>
    <x v="218"/>
    <x v="1"/>
    <s v="Fact 34240752"/>
    <n v="1331468"/>
    <x v="0"/>
  </r>
  <r>
    <x v="467"/>
    <m/>
    <x v="1"/>
    <x v="219"/>
    <x v="30"/>
    <s v="Fact 580208"/>
    <n v="7080500"/>
    <x v="0"/>
  </r>
  <r>
    <x v="468"/>
    <m/>
    <x v="1"/>
    <x v="220"/>
    <x v="1"/>
    <s v="Fact 34252912"/>
    <n v="1875143"/>
    <x v="0"/>
  </r>
  <r>
    <x v="469"/>
    <m/>
    <x v="1"/>
    <x v="209"/>
    <x v="31"/>
    <s v="Fact 20415626-20415627"/>
    <n v="8000000"/>
    <x v="0"/>
  </r>
  <r>
    <x v="470"/>
    <m/>
    <x v="1"/>
    <x v="218"/>
    <x v="31"/>
    <s v="Fact 20415626-20415627"/>
    <n v="10449883"/>
    <x v="0"/>
  </r>
  <r>
    <x v="471"/>
    <m/>
    <x v="2"/>
    <x v="221"/>
    <x v="41"/>
    <s v="Nicolas "/>
    <n v="184000"/>
    <x v="0"/>
  </r>
  <r>
    <x v="472"/>
    <m/>
    <x v="1"/>
    <x v="222"/>
    <x v="43"/>
    <n v="2603"/>
    <n v="4747922"/>
    <x v="0"/>
  </r>
  <r>
    <x v="473"/>
    <m/>
    <x v="1"/>
    <x v="213"/>
    <x v="34"/>
    <s v="Fact 34109"/>
    <n v="11787288"/>
    <x v="0"/>
  </r>
  <r>
    <x v="474"/>
    <m/>
    <x v="1"/>
    <x v="199"/>
    <x v="6"/>
    <s v="Fact 8810754-8827732"/>
    <n v="3319229"/>
    <x v="0"/>
  </r>
  <r>
    <x v="475"/>
    <m/>
    <x v="1"/>
    <x v="213"/>
    <x v="1"/>
    <s v="Fact 34271724"/>
    <n v="847643"/>
    <x v="0"/>
  </r>
  <r>
    <x v="476"/>
    <m/>
    <x v="4"/>
    <x v="218"/>
    <x v="4"/>
    <m/>
    <n v="581000"/>
    <x v="0"/>
  </r>
  <r>
    <x v="477"/>
    <m/>
    <x v="4"/>
    <x v="223"/>
    <x v="4"/>
    <s v="13000 kg"/>
    <n v="1400000"/>
    <x v="0"/>
  </r>
  <r>
    <x v="478"/>
    <m/>
    <x v="4"/>
    <x v="223"/>
    <x v="4"/>
    <m/>
    <n v="500000"/>
    <x v="0"/>
  </r>
  <r>
    <x v="479"/>
    <m/>
    <x v="1"/>
    <x v="224"/>
    <x v="1"/>
    <s v="Fact 34277270"/>
    <n v="1120519"/>
    <x v="0"/>
  </r>
  <r>
    <x v="480"/>
    <m/>
    <x v="1"/>
    <x v="224"/>
    <x v="1"/>
    <s v="Fact 34277270"/>
    <n v="601217"/>
    <x v="0"/>
  </r>
  <r>
    <x v="481"/>
    <m/>
    <x v="1"/>
    <x v="224"/>
    <x v="1"/>
    <s v="Fact 34283367"/>
    <n v="1611813"/>
    <x v="0"/>
  </r>
  <r>
    <x v="482"/>
    <m/>
    <x v="1"/>
    <x v="224"/>
    <x v="1"/>
    <s v="Fact 34305094"/>
    <n v="3457470"/>
    <x v="0"/>
  </r>
  <r>
    <x v="483"/>
    <m/>
    <x v="4"/>
    <x v="225"/>
    <x v="4"/>
    <m/>
    <n v="1300000"/>
    <x v="0"/>
  </r>
  <r>
    <x v="484"/>
    <m/>
    <x v="1"/>
    <x v="226"/>
    <x v="16"/>
    <s v="Fact 120575 - 120574"/>
    <n v="5052763"/>
    <x v="0"/>
  </r>
  <r>
    <x v="485"/>
    <m/>
    <x v="1"/>
    <x v="219"/>
    <x v="28"/>
    <s v="Fact 85909"/>
    <n v="3872855"/>
    <x v="0"/>
  </r>
  <r>
    <x v="486"/>
    <m/>
    <x v="1"/>
    <x v="209"/>
    <x v="14"/>
    <s v="fact 1926697"/>
    <n v="9568799"/>
    <x v="0"/>
  </r>
  <r>
    <x v="487"/>
    <m/>
    <x v="1"/>
    <x v="227"/>
    <x v="0"/>
    <s v="fact 3189732"/>
    <n v="867233"/>
    <x v="0"/>
  </r>
  <r>
    <x v="488"/>
    <m/>
    <x v="2"/>
    <x v="211"/>
    <x v="11"/>
    <s v="Fact 479335"/>
    <n v="206376"/>
    <x v="0"/>
  </r>
  <r>
    <x v="489"/>
    <m/>
    <x v="1"/>
    <x v="228"/>
    <x v="3"/>
    <s v="Fact 1724590-1724592"/>
    <n v="3812963"/>
    <x v="0"/>
  </r>
  <r>
    <x v="490"/>
    <m/>
    <x v="1"/>
    <x v="213"/>
    <x v="14"/>
    <s v="fact 1928192 2 de 1"/>
    <n v="4000000"/>
    <x v="0"/>
  </r>
  <r>
    <x v="491"/>
    <m/>
    <x v="1"/>
    <x v="224"/>
    <x v="14"/>
    <s v="fact 1928192 2 de 2"/>
    <n v="6105292"/>
    <x v="0"/>
  </r>
  <r>
    <x v="492"/>
    <m/>
    <x v="1"/>
    <x v="229"/>
    <x v="1"/>
    <s v="Fact 34354735"/>
    <n v="813625"/>
    <x v="0"/>
  </r>
  <r>
    <x v="493"/>
    <m/>
    <x v="1"/>
    <x v="230"/>
    <x v="1"/>
    <s v="Fact 34360689"/>
    <n v="4826678"/>
    <x v="0"/>
  </r>
  <r>
    <x v="494"/>
    <m/>
    <x v="1"/>
    <x v="231"/>
    <x v="1"/>
    <s v="Fact 34365554"/>
    <n v="485151"/>
    <x v="0"/>
  </r>
  <r>
    <x v="495"/>
    <m/>
    <x v="1"/>
    <x v="232"/>
    <x v="1"/>
    <s v="Fact 34370325-34370320"/>
    <n v="1095882"/>
    <x v="0"/>
  </r>
  <r>
    <x v="496"/>
    <m/>
    <x v="1"/>
    <x v="219"/>
    <x v="0"/>
    <s v="Fact 3197096"/>
    <n v="1374524"/>
    <x v="0"/>
  </r>
  <r>
    <x v="497"/>
    <m/>
    <x v="1"/>
    <x v="220"/>
    <x v="40"/>
    <m/>
    <n v="943560"/>
    <x v="0"/>
  </r>
  <r>
    <x v="498"/>
    <m/>
    <x v="1"/>
    <x v="233"/>
    <x v="1"/>
    <s v="Fact 34377378"/>
    <n v="1705262"/>
    <x v="0"/>
  </r>
  <r>
    <x v="499"/>
    <m/>
    <x v="1"/>
    <x v="234"/>
    <x v="3"/>
    <s v="Fact 1724685 "/>
    <n v="340292"/>
    <x v="0"/>
  </r>
  <r>
    <x v="500"/>
    <m/>
    <x v="1"/>
    <x v="235"/>
    <x v="4"/>
    <s v="Flete 12500kg"/>
    <n v="1400000"/>
    <x v="0"/>
  </r>
  <r>
    <x v="501"/>
    <m/>
    <x v="1"/>
    <x v="236"/>
    <x v="31"/>
    <s v="Fact 20417736  pago 1"/>
    <n v="15000000"/>
    <x v="0"/>
  </r>
  <r>
    <x v="502"/>
    <m/>
    <x v="1"/>
    <x v="214"/>
    <x v="31"/>
    <s v="Fact 20417736  pago 2"/>
    <n v="18393050"/>
    <x v="0"/>
  </r>
  <r>
    <x v="503"/>
    <m/>
    <x v="1"/>
    <x v="213"/>
    <x v="7"/>
    <s v="Fact 69860"/>
    <n v="1709316"/>
    <x v="0"/>
  </r>
  <r>
    <x v="504"/>
    <m/>
    <x v="1"/>
    <x v="227"/>
    <x v="7"/>
    <s v="Fact 69859"/>
    <n v="3491203"/>
    <x v="0"/>
  </r>
  <r>
    <x v="505"/>
    <m/>
    <x v="1"/>
    <x v="227"/>
    <x v="6"/>
    <s v="Fact 8810753"/>
    <n v="9948342"/>
    <x v="0"/>
  </r>
  <r>
    <x v="506"/>
    <m/>
    <x v="1"/>
    <x v="219"/>
    <x v="1"/>
    <s v="Fact 34406222"/>
    <n v="3981171"/>
    <x v="0"/>
  </r>
  <r>
    <x v="507"/>
    <m/>
    <x v="2"/>
    <x v="237"/>
    <x v="4"/>
    <s v="Flate 13,000kg"/>
    <n v="1400000"/>
    <x v="0"/>
  </r>
  <r>
    <x v="508"/>
    <m/>
    <x v="1"/>
    <x v="237"/>
    <x v="1"/>
    <s v="Fact 34416082"/>
    <n v="950454"/>
    <x v="0"/>
  </r>
  <r>
    <x v="509"/>
    <m/>
    <x v="1"/>
    <x v="237"/>
    <x v="3"/>
    <s v="Fact 1755863"/>
    <n v="1874790"/>
    <x v="0"/>
  </r>
  <r>
    <x v="510"/>
    <m/>
    <x v="1"/>
    <x v="219"/>
    <x v="34"/>
    <s v="Fact 35244"/>
    <n v="11466395"/>
    <x v="0"/>
  </r>
  <r>
    <x v="511"/>
    <m/>
    <x v="1"/>
    <x v="238"/>
    <x v="16"/>
    <s v="Fact 121645-121644-121373-121370"/>
    <n v="6026017"/>
    <x v="0"/>
  </r>
  <r>
    <x v="512"/>
    <m/>
    <x v="1"/>
    <x v="239"/>
    <x v="16"/>
    <s v="Fact 122376-122476-122375"/>
    <n v="6188631"/>
    <x v="1"/>
  </r>
  <r>
    <x v="513"/>
    <m/>
    <x v="1"/>
    <x v="240"/>
    <x v="16"/>
    <s v="Fact 121780-121930"/>
    <n v="3358656"/>
    <x v="0"/>
  </r>
  <r>
    <x v="514"/>
    <m/>
    <x v="1"/>
    <x v="240"/>
    <x v="17"/>
    <s v="Fact 517536"/>
    <n v="2339778"/>
    <x v="0"/>
  </r>
  <r>
    <x v="515"/>
    <m/>
    <x v="1"/>
    <x v="230"/>
    <x v="7"/>
    <s v="Fact 69878"/>
    <n v="3432227"/>
    <x v="0"/>
  </r>
  <r>
    <x v="516"/>
    <m/>
    <x v="1"/>
    <x v="241"/>
    <x v="1"/>
    <s v="Fact 34433165"/>
    <n v="1544060"/>
    <x v="0"/>
  </r>
  <r>
    <x v="517"/>
    <m/>
    <x v="1"/>
    <x v="232"/>
    <x v="31"/>
    <s v="Fact 20418392"/>
    <n v="14650697"/>
    <x v="0"/>
  </r>
  <r>
    <x v="518"/>
    <m/>
    <x v="1"/>
    <x v="241"/>
    <x v="1"/>
    <s v="Fact 34442214"/>
    <n v="954148"/>
    <x v="0"/>
  </r>
  <r>
    <x v="519"/>
    <m/>
    <x v="1"/>
    <x v="239"/>
    <x v="16"/>
    <s v="Fact 122376-122476-122375"/>
    <n v="6188631"/>
    <x v="0"/>
  </r>
  <r>
    <x v="520"/>
    <m/>
    <x v="1"/>
    <x v="241"/>
    <x v="1"/>
    <s v="Fact 34449299"/>
    <n v="688817"/>
    <x v="0"/>
  </r>
  <r>
    <x v="521"/>
    <m/>
    <x v="2"/>
    <x v="241"/>
    <x v="4"/>
    <s v="1/2 camion + 4 pallet"/>
    <n v="1962000"/>
    <x v="0"/>
  </r>
  <r>
    <x v="522"/>
    <m/>
    <x v="1"/>
    <x v="241"/>
    <x v="3"/>
    <s v="Fact 1755980"/>
    <n v="816001"/>
    <x v="0"/>
  </r>
  <r>
    <x v="523"/>
    <m/>
    <x v="1"/>
    <x v="238"/>
    <x v="1"/>
    <s v="Fact 34456808"/>
    <n v="1422727"/>
    <x v="0"/>
  </r>
  <r>
    <x v="524"/>
    <m/>
    <x v="1"/>
    <x v="232"/>
    <x v="43"/>
    <s v="Fact 2668"/>
    <n v="4149292"/>
    <x v="0"/>
  </r>
  <r>
    <x v="525"/>
    <m/>
    <x v="1"/>
    <x v="242"/>
    <x v="16"/>
    <s v="Fact 122809"/>
    <n v="2134432"/>
    <x v="0"/>
  </r>
  <r>
    <x v="526"/>
    <m/>
    <x v="1"/>
    <x v="243"/>
    <x v="1"/>
    <s v="Fact 34551856-34551854"/>
    <n v="4918921"/>
    <x v="0"/>
  </r>
  <r>
    <x v="527"/>
    <m/>
    <x v="1"/>
    <x v="240"/>
    <x v="1"/>
    <s v="Fact 34463734-34463729"/>
    <n v="4238335"/>
    <x v="0"/>
  </r>
  <r>
    <x v="528"/>
    <m/>
    <x v="2"/>
    <x v="234"/>
    <x v="11"/>
    <s v="Fact 484263"/>
    <n v="206760"/>
    <x v="0"/>
  </r>
  <r>
    <x v="529"/>
    <m/>
    <x v="1"/>
    <x v="244"/>
    <x v="1"/>
    <s v="Fact 34564352"/>
    <n v="1903644"/>
    <x v="0"/>
  </r>
  <r>
    <x v="530"/>
    <m/>
    <x v="2"/>
    <x v="244"/>
    <x v="4"/>
    <m/>
    <n v="500000"/>
    <x v="0"/>
  </r>
  <r>
    <x v="531"/>
    <m/>
    <x v="0"/>
    <x v="2"/>
    <x v="2"/>
    <m/>
    <m/>
    <x v="1"/>
  </r>
  <r>
    <x v="532"/>
    <m/>
    <x v="1"/>
    <x v="245"/>
    <x v="1"/>
    <s v="Fact 34578454-34578452"/>
    <n v="2378109"/>
    <x v="0"/>
  </r>
  <r>
    <x v="533"/>
    <m/>
    <x v="1"/>
    <x v="245"/>
    <x v="1"/>
    <s v="Fact 34578997"/>
    <n v="999168"/>
    <x v="0"/>
  </r>
  <r>
    <x v="534"/>
    <m/>
    <x v="1"/>
    <x v="246"/>
    <x v="1"/>
    <s v="Fact 34585762"/>
    <n v="1644008"/>
    <x v="0"/>
  </r>
  <r>
    <x v="535"/>
    <m/>
    <x v="2"/>
    <x v="247"/>
    <x v="4"/>
    <s v="Flete camion completo"/>
    <n v="2500000"/>
    <x v="0"/>
  </r>
  <r>
    <x v="536"/>
    <m/>
    <x v="2"/>
    <x v="247"/>
    <x v="4"/>
    <s v="Flete 11 pallet"/>
    <n v="700000"/>
    <x v="0"/>
  </r>
  <r>
    <x v="537"/>
    <m/>
    <x v="1"/>
    <x v="248"/>
    <x v="0"/>
    <s v="Allendes 3226138"/>
    <n v="982471"/>
    <x v="0"/>
  </r>
  <r>
    <x v="538"/>
    <m/>
    <x v="0"/>
    <x v="2"/>
    <x v="2"/>
    <m/>
    <m/>
    <x v="1"/>
  </r>
  <r>
    <x v="539"/>
    <m/>
    <x v="1"/>
    <x v="249"/>
    <x v="3"/>
    <s v="Fact 1756219-1756212"/>
    <n v="3862623"/>
    <x v="0"/>
  </r>
  <r>
    <x v="540"/>
    <m/>
    <x v="0"/>
    <x v="2"/>
    <x v="2"/>
    <m/>
    <m/>
    <x v="1"/>
  </r>
  <r>
    <x v="541"/>
    <m/>
    <x v="1"/>
    <x v="249"/>
    <x v="1"/>
    <s v="Fact 34611544"/>
    <n v="3235786"/>
    <x v="0"/>
  </r>
  <r>
    <x v="542"/>
    <m/>
    <x v="1"/>
    <x v="250"/>
    <x v="1"/>
    <s v="Fact 34619748"/>
    <n v="3775051"/>
    <x v="0"/>
  </r>
  <r>
    <x v="543"/>
    <m/>
    <x v="1"/>
    <x v="250"/>
    <x v="1"/>
    <s v="Fact 34619748"/>
    <n v="2092031"/>
    <x v="0"/>
  </r>
  <r>
    <x v="544"/>
    <m/>
    <x v="3"/>
    <x v="251"/>
    <x v="41"/>
    <s v="Finiquito Nicolas"/>
    <n v="76700"/>
    <x v="0"/>
  </r>
  <r>
    <x v="545"/>
    <m/>
    <x v="1"/>
    <x v="242"/>
    <x v="31"/>
    <s v="Fact 20511706"/>
    <n v="9765475"/>
    <x v="0"/>
  </r>
  <r>
    <x v="546"/>
    <m/>
    <x v="0"/>
    <x v="2"/>
    <x v="2"/>
    <m/>
    <m/>
    <x v="1"/>
  </r>
  <r>
    <x v="547"/>
    <m/>
    <x v="1"/>
    <x v="243"/>
    <x v="31"/>
    <s v="Fact 20534642"/>
    <n v="7118196"/>
    <x v="0"/>
  </r>
  <r>
    <x v="548"/>
    <m/>
    <x v="1"/>
    <x v="239"/>
    <x v="31"/>
    <s v="Fact 20534640"/>
    <n v="9599312"/>
    <x v="0"/>
  </r>
  <r>
    <x v="549"/>
    <m/>
    <x v="1"/>
    <x v="238"/>
    <x v="31"/>
    <s v="Fact 20534641"/>
    <n v="7118196"/>
    <x v="0"/>
  </r>
  <r>
    <x v="550"/>
    <m/>
    <x v="1"/>
    <x v="252"/>
    <x v="1"/>
    <s v="Fact 34648976"/>
    <n v="1788198"/>
    <x v="0"/>
  </r>
  <r>
    <x v="551"/>
    <m/>
    <x v="1"/>
    <x v="253"/>
    <x v="1"/>
    <s v="Fact 34656782"/>
    <n v="2162731"/>
    <x v="0"/>
  </r>
  <r>
    <x v="552"/>
    <m/>
    <x v="1"/>
    <x v="254"/>
    <x v="1"/>
    <s v="Fact 34663199"/>
    <n v="3365756"/>
    <x v="0"/>
  </r>
  <r>
    <x v="553"/>
    <m/>
    <x v="1"/>
    <x v="255"/>
    <x v="4"/>
    <m/>
    <n v="1690000"/>
    <x v="0"/>
  </r>
  <r>
    <x v="554"/>
    <m/>
    <x v="1"/>
    <x v="256"/>
    <x v="16"/>
    <s v="Fact 125394-125292"/>
    <n v="5680227"/>
    <x v="0"/>
  </r>
  <r>
    <x v="555"/>
    <m/>
    <x v="1"/>
    <x v="257"/>
    <x v="16"/>
    <s v="Fact 124799-124798-124800"/>
    <n v="7539162"/>
    <x v="0"/>
  </r>
  <r>
    <x v="556"/>
    <m/>
    <x v="1"/>
    <x v="258"/>
    <x v="17"/>
    <s v="Fact 525745-525732"/>
    <n v="2079252"/>
    <x v="0"/>
  </r>
  <r>
    <x v="557"/>
    <m/>
    <x v="1"/>
    <x v="259"/>
    <x v="3"/>
    <s v="Fact 1756434"/>
    <n v="4065234"/>
    <x v="0"/>
  </r>
  <r>
    <x v="558"/>
    <m/>
    <x v="1"/>
    <x v="260"/>
    <x v="1"/>
    <s v="Fact 34693299"/>
    <n v="1085971"/>
    <x v="0"/>
  </r>
  <r>
    <x v="559"/>
    <m/>
    <x v="1"/>
    <x v="260"/>
    <x v="1"/>
    <s v="Fact 34693305-34693302"/>
    <n v="1916189"/>
    <x v="0"/>
  </r>
  <r>
    <x v="560"/>
    <m/>
    <x v="0"/>
    <x v="2"/>
    <x v="2"/>
    <m/>
    <m/>
    <x v="1"/>
  </r>
  <r>
    <x v="561"/>
    <m/>
    <x v="0"/>
    <x v="2"/>
    <x v="2"/>
    <m/>
    <m/>
    <x v="1"/>
  </r>
  <r>
    <x v="562"/>
    <m/>
    <x v="1"/>
    <x v="249"/>
    <x v="31"/>
    <s v="Fact 20512502-20512503"/>
    <n v="16759636"/>
    <x v="0"/>
  </r>
  <r>
    <x v="563"/>
    <m/>
    <x v="1"/>
    <x v="247"/>
    <x v="31"/>
    <s v="Fact 20512502-20512503"/>
    <n v="15000000"/>
    <x v="0"/>
  </r>
  <r>
    <x v="564"/>
    <m/>
    <x v="1"/>
    <x v="261"/>
    <x v="12"/>
    <s v="Fact 4430"/>
    <n v="2955008"/>
    <x v="0"/>
  </r>
  <r>
    <x v="565"/>
    <m/>
    <x v="2"/>
    <x v="244"/>
    <x v="11"/>
    <s v="Fact 488764"/>
    <n v="207848"/>
    <x v="0"/>
  </r>
  <r>
    <x v="566"/>
    <m/>
    <x v="1"/>
    <x v="262"/>
    <x v="6"/>
    <s v="Fact 8843803"/>
    <n v="8883621"/>
    <x v="0"/>
  </r>
  <r>
    <x v="567"/>
    <m/>
    <x v="1"/>
    <x v="247"/>
    <x v="14"/>
    <s v="Fact 1932428"/>
    <n v="10000000"/>
    <x v="0"/>
  </r>
  <r>
    <x v="568"/>
    <m/>
    <x v="1"/>
    <x v="249"/>
    <x v="14"/>
    <s v="Fact 1932428"/>
    <n v="12338998"/>
    <x v="0"/>
  </r>
  <r>
    <x v="569"/>
    <m/>
    <x v="1"/>
    <x v="263"/>
    <x v="1"/>
    <s v="Fact 34734902"/>
    <n v="2517821"/>
    <x v="0"/>
  </r>
  <r>
    <x v="570"/>
    <m/>
    <x v="1"/>
    <x v="263"/>
    <x v="1"/>
    <s v="Fact 34734954"/>
    <n v="2487400"/>
    <x v="0"/>
  </r>
  <r>
    <x v="571"/>
    <m/>
    <x v="1"/>
    <x v="263"/>
    <x v="4"/>
    <s v="1/2 camion"/>
    <n v="1500000"/>
    <x v="0"/>
  </r>
  <r>
    <x v="572"/>
    <m/>
    <x v="1"/>
    <x v="257"/>
    <x v="0"/>
    <s v="Fact 3249294"/>
    <n v="1035586"/>
    <x v="0"/>
  </r>
  <r>
    <x v="573"/>
    <m/>
    <x v="1"/>
    <x v="257"/>
    <x v="4"/>
    <s v="1/2 camion + 6 pallet "/>
    <n v="2000000"/>
    <x v="0"/>
  </r>
  <r>
    <x v="574"/>
    <m/>
    <x v="1"/>
    <x v="264"/>
    <x v="10"/>
    <s v="Fact 75357"/>
    <n v="5033700"/>
    <x v="0"/>
  </r>
  <r>
    <x v="575"/>
    <m/>
    <x v="1"/>
    <x v="264"/>
    <x v="44"/>
    <s v="Fact 51424-51425"/>
    <n v="5802386"/>
    <x v="0"/>
  </r>
  <r>
    <x v="576"/>
    <m/>
    <x v="1"/>
    <x v="255"/>
    <x v="43"/>
    <s v="Fact 2736"/>
    <n v="5800878"/>
    <x v="0"/>
  </r>
  <r>
    <x v="577"/>
    <m/>
    <x v="1"/>
    <x v="265"/>
    <x v="43"/>
    <s v="Fact 2762"/>
    <n v="7531748"/>
    <x v="0"/>
  </r>
  <r>
    <x v="578"/>
    <m/>
    <x v="0"/>
    <x v="2"/>
    <x v="2"/>
    <m/>
    <m/>
    <x v="1"/>
  </r>
  <r>
    <x v="579"/>
    <m/>
    <x v="1"/>
    <x v="256"/>
    <x v="1"/>
    <s v="Fact 34785524"/>
    <n v="879132"/>
    <x v="0"/>
  </r>
  <r>
    <x v="580"/>
    <m/>
    <x v="1"/>
    <x v="266"/>
    <x v="1"/>
    <s v="Fact 34778642-34778646"/>
    <n v="5251131"/>
    <x v="0"/>
  </r>
  <r>
    <x v="581"/>
    <m/>
    <x v="1"/>
    <x v="267"/>
    <x v="7"/>
    <s v="Fact 74248"/>
    <n v="2408636"/>
    <x v="0"/>
  </r>
  <r>
    <x v="582"/>
    <m/>
    <x v="1"/>
    <x v="259"/>
    <x v="7"/>
    <s v="Fact 74249"/>
    <n v="6850411"/>
    <x v="0"/>
  </r>
  <r>
    <x v="583"/>
    <m/>
    <x v="1"/>
    <x v="266"/>
    <x v="7"/>
    <s v="Fact 75878"/>
    <n v="6647578"/>
    <x v="0"/>
  </r>
  <r>
    <x v="584"/>
    <m/>
    <x v="1"/>
    <x v="267"/>
    <x v="28"/>
    <s v="Fact 4030"/>
    <n v="5000000"/>
    <x v="0"/>
  </r>
  <r>
    <x v="585"/>
    <m/>
    <x v="1"/>
    <x v="259"/>
    <x v="28"/>
    <s v="Fact 4030"/>
    <n v="5345800"/>
    <x v="0"/>
  </r>
  <r>
    <x v="586"/>
    <m/>
    <x v="1"/>
    <x v="268"/>
    <x v="41"/>
    <s v="Emilio"/>
    <n v="3066393"/>
    <x v="0"/>
  </r>
  <r>
    <x v="587"/>
    <m/>
    <x v="1"/>
    <x v="268"/>
    <x v="41"/>
    <s v="Gustavo"/>
    <n v="256220"/>
    <x v="0"/>
  </r>
  <r>
    <x v="588"/>
    <m/>
    <x v="1"/>
    <x v="256"/>
    <x v="1"/>
    <s v="Fact 34806087"/>
    <n v="1274013"/>
    <x v="0"/>
  </r>
  <r>
    <x v="589"/>
    <m/>
    <x v="1"/>
    <x v="258"/>
    <x v="1"/>
    <s v="Fact 34827536"/>
    <n v="3030580"/>
    <x v="0"/>
  </r>
  <r>
    <x v="590"/>
    <m/>
    <x v="1"/>
    <x v="258"/>
    <x v="4"/>
    <s v="28,000kg"/>
    <n v="2740000"/>
    <x v="0"/>
  </r>
  <r>
    <x v="591"/>
    <m/>
    <x v="1"/>
    <x v="258"/>
    <x v="0"/>
    <s v="Fact 3261636"/>
    <n v="859612"/>
    <x v="0"/>
  </r>
  <r>
    <x v="592"/>
    <m/>
    <x v="1"/>
    <x v="265"/>
    <x v="28"/>
    <s v="Fact 90792"/>
    <n v="3077340"/>
    <x v="0"/>
  </r>
  <r>
    <x v="593"/>
    <m/>
    <x v="1"/>
    <x v="269"/>
    <x v="3"/>
    <s v="Fact 1756728-1756727"/>
    <n v="1318962"/>
    <x v="0"/>
  </r>
  <r>
    <x v="594"/>
    <m/>
    <x v="1"/>
    <x v="270"/>
    <x v="31"/>
    <s v="Fact 5675565"/>
    <n v="9000000"/>
    <x v="0"/>
  </r>
  <r>
    <x v="595"/>
    <m/>
    <x v="1"/>
    <x v="271"/>
    <x v="31"/>
    <s v="Fact 20514880"/>
    <n v="15599633"/>
    <x v="0"/>
  </r>
  <r>
    <x v="596"/>
    <m/>
    <x v="1"/>
    <x v="272"/>
    <x v="1"/>
    <s v="Fact 34843797"/>
    <n v="1096038"/>
    <x v="0"/>
  </r>
  <r>
    <x v="597"/>
    <m/>
    <x v="1"/>
    <x v="258"/>
    <x v="17"/>
    <s v="Fact 525605-525753"/>
    <n v="10325654"/>
    <x v="1"/>
  </r>
  <r>
    <x v="598"/>
    <m/>
    <x v="1"/>
    <x v="273"/>
    <x v="17"/>
    <s v="Fact 528990-529286-527570-527443"/>
    <n v="2784193"/>
    <x v="0"/>
  </r>
  <r>
    <x v="599"/>
    <m/>
    <x v="1"/>
    <x v="274"/>
    <x v="16"/>
    <s v="Fact 124253-124254"/>
    <n v="8764897"/>
    <x v="0"/>
  </r>
  <r>
    <x v="600"/>
    <m/>
    <x v="1"/>
    <x v="275"/>
    <x v="28"/>
    <n v="65609"/>
    <n v="4210563"/>
    <x v="0"/>
  </r>
  <r>
    <x v="601"/>
    <m/>
    <x v="0"/>
    <x v="276"/>
    <x v="20"/>
    <n v="51860"/>
    <n v="3297490"/>
    <x v="0"/>
  </r>
  <r>
    <x v="602"/>
    <m/>
    <x v="0"/>
    <x v="277"/>
    <x v="20"/>
    <n v="51861"/>
    <n v="5296059"/>
    <x v="0"/>
  </r>
  <r>
    <x v="603"/>
    <m/>
    <x v="0"/>
    <x v="278"/>
    <x v="11"/>
    <m/>
    <n v="183792"/>
    <x v="0"/>
  </r>
  <r>
    <x v="604"/>
    <m/>
    <x v="0"/>
    <x v="279"/>
    <x v="45"/>
    <s v="felte"/>
    <n v="1611000"/>
    <x v="0"/>
  </r>
  <r>
    <x v="605"/>
    <m/>
    <x v="0"/>
    <x v="280"/>
    <x v="1"/>
    <n v="31298808"/>
    <n v="1738371"/>
    <x v="0"/>
  </r>
  <r>
    <x v="606"/>
    <m/>
    <x v="0"/>
    <x v="280"/>
    <x v="1"/>
    <n v="31298810"/>
    <n v="1942728"/>
    <x v="0"/>
  </r>
  <r>
    <x v="607"/>
    <m/>
    <x v="0"/>
    <x v="281"/>
    <x v="10"/>
    <m/>
    <n v="2864925"/>
    <x v="0"/>
  </r>
  <r>
    <x v="608"/>
    <m/>
    <x v="0"/>
    <x v="282"/>
    <x v="1"/>
    <n v="31314422"/>
    <n v="1597139"/>
    <x v="0"/>
  </r>
  <r>
    <x v="609"/>
    <m/>
    <x v="0"/>
    <x v="283"/>
    <x v="46"/>
    <m/>
    <n v="110000"/>
    <x v="0"/>
  </r>
  <r>
    <x v="610"/>
    <m/>
    <x v="0"/>
    <x v="282"/>
    <x v="47"/>
    <s v="materiales"/>
    <n v="459452"/>
    <x v="0"/>
  </r>
  <r>
    <x v="611"/>
    <m/>
    <x v="0"/>
    <x v="284"/>
    <x v="1"/>
    <n v="31329631"/>
    <n v="2387777"/>
    <x v="0"/>
  </r>
  <r>
    <x v="612"/>
    <m/>
    <x v="0"/>
    <x v="284"/>
    <x v="1"/>
    <n v="31329632"/>
    <n v="4258027"/>
    <x v="0"/>
  </r>
  <r>
    <x v="613"/>
    <m/>
    <x v="0"/>
    <x v="285"/>
    <x v="48"/>
    <n v="148082"/>
    <n v="1951570"/>
    <x v="0"/>
  </r>
  <r>
    <x v="614"/>
    <m/>
    <x v="0"/>
    <x v="286"/>
    <x v="48"/>
    <s v="14860, 148509, 148789, 148743"/>
    <n v="1374615"/>
    <x v="0"/>
  </r>
  <r>
    <x v="615"/>
    <m/>
    <x v="0"/>
    <x v="287"/>
    <x v="1"/>
    <n v="31343241"/>
    <n v="4997907"/>
    <x v="0"/>
  </r>
  <r>
    <x v="616"/>
    <m/>
    <x v="0"/>
    <x v="288"/>
    <x v="1"/>
    <s v="31355390, 31355389"/>
    <n v="3465680"/>
    <x v="0"/>
  </r>
  <r>
    <x v="617"/>
    <m/>
    <x v="0"/>
    <x v="289"/>
    <x v="49"/>
    <n v="347273"/>
    <n v="2429439"/>
    <x v="0"/>
  </r>
  <r>
    <x v="618"/>
    <m/>
    <x v="0"/>
    <x v="290"/>
    <x v="45"/>
    <s v="flete"/>
    <n v="2070000"/>
    <x v="0"/>
  </r>
  <r>
    <x v="619"/>
    <m/>
    <x v="0"/>
    <x v="291"/>
    <x v="33"/>
    <n v="12911"/>
    <n v="2403443"/>
    <x v="0"/>
  </r>
  <r>
    <x v="620"/>
    <m/>
    <x v="0"/>
    <x v="292"/>
    <x v="1"/>
    <s v="31368960, 31361497"/>
    <n v="5152726"/>
    <x v="0"/>
  </r>
  <r>
    <x v="621"/>
    <m/>
    <x v="0"/>
    <x v="293"/>
    <x v="1"/>
    <n v="31376741"/>
    <n v="1910501"/>
    <x v="0"/>
  </r>
  <r>
    <x v="622"/>
    <m/>
    <x v="0"/>
    <x v="294"/>
    <x v="1"/>
    <n v="31381404"/>
    <n v="1671864"/>
    <x v="0"/>
  </r>
  <r>
    <x v="623"/>
    <m/>
    <x v="0"/>
    <x v="295"/>
    <x v="1"/>
    <n v="31383246"/>
    <n v="2477285"/>
    <x v="0"/>
  </r>
  <r>
    <x v="624"/>
    <m/>
    <x v="0"/>
    <x v="295"/>
    <x v="1"/>
    <n v="31383244"/>
    <n v="835932"/>
    <x v="0"/>
  </r>
  <r>
    <x v="625"/>
    <m/>
    <x v="0"/>
    <x v="294"/>
    <x v="2"/>
    <m/>
    <n v="0"/>
    <x v="1"/>
  </r>
  <r>
    <x v="626"/>
    <m/>
    <x v="0"/>
    <x v="296"/>
    <x v="3"/>
    <s v="1580173, 1580138"/>
    <n v="5264462"/>
    <x v="0"/>
  </r>
  <r>
    <x v="627"/>
    <m/>
    <x v="0"/>
    <x v="297"/>
    <x v="0"/>
    <m/>
    <n v="976659"/>
    <x v="0"/>
  </r>
  <r>
    <x v="628"/>
    <m/>
    <x v="0"/>
    <x v="298"/>
    <x v="2"/>
    <m/>
    <n v="0"/>
    <x v="1"/>
  </r>
  <r>
    <x v="629"/>
    <m/>
    <x v="0"/>
    <x v="298"/>
    <x v="2"/>
    <m/>
    <n v="0"/>
    <x v="1"/>
  </r>
  <r>
    <x v="630"/>
    <m/>
    <x v="0"/>
    <x v="299"/>
    <x v="1"/>
    <n v="31407440"/>
    <n v="782412"/>
    <x v="0"/>
  </r>
  <r>
    <x v="631"/>
    <m/>
    <x v="0"/>
    <x v="300"/>
    <x v="1"/>
    <s v="31411809, 31411987"/>
    <n v="3699227"/>
    <x v="0"/>
  </r>
  <r>
    <x v="632"/>
    <m/>
    <x v="0"/>
    <x v="301"/>
    <x v="1"/>
    <n v="31544031"/>
    <n v="2392095"/>
    <x v="0"/>
  </r>
  <r>
    <x v="633"/>
    <m/>
    <x v="0"/>
    <x v="298"/>
    <x v="2"/>
    <m/>
    <n v="0"/>
    <x v="1"/>
  </r>
  <r>
    <x v="634"/>
    <m/>
    <x v="0"/>
    <x v="302"/>
    <x v="45"/>
    <s v="23 paleet"/>
    <n v="1265000"/>
    <x v="0"/>
  </r>
  <r>
    <x v="635"/>
    <m/>
    <x v="0"/>
    <x v="303"/>
    <x v="1"/>
    <n v="31557171"/>
    <n v="111648"/>
    <x v="0"/>
  </r>
  <r>
    <x v="636"/>
    <m/>
    <x v="0"/>
    <x v="304"/>
    <x v="2"/>
    <s v="30 bolsas cemento"/>
    <n v="105000"/>
    <x v="0"/>
  </r>
  <r>
    <x v="637"/>
    <m/>
    <x v="0"/>
    <x v="305"/>
    <x v="1"/>
    <s v="31563970, 31563971"/>
    <n v="3652431"/>
    <x v="0"/>
  </r>
  <r>
    <x v="638"/>
    <m/>
    <x v="0"/>
    <x v="299"/>
    <x v="2"/>
    <m/>
    <n v="0"/>
    <x v="1"/>
  </r>
  <r>
    <x v="639"/>
    <m/>
    <x v="0"/>
    <x v="305"/>
    <x v="1"/>
    <n v="31563969"/>
    <n v="588904"/>
    <x v="0"/>
  </r>
  <r>
    <x v="640"/>
    <m/>
    <x v="0"/>
    <x v="305"/>
    <x v="3"/>
    <n v="1580240"/>
    <n v="790615"/>
    <x v="0"/>
  </r>
  <r>
    <x v="641"/>
    <m/>
    <x v="0"/>
    <x v="285"/>
    <x v="50"/>
    <m/>
    <n v="186665"/>
    <x v="0"/>
  </r>
  <r>
    <x v="642"/>
    <m/>
    <x v="0"/>
    <x v="297"/>
    <x v="10"/>
    <m/>
    <n v="2890213"/>
    <x v="0"/>
  </r>
  <r>
    <x v="643"/>
    <m/>
    <x v="0"/>
    <x v="287"/>
    <x v="51"/>
    <s v="flete maiz"/>
    <n v="2600000"/>
    <x v="0"/>
  </r>
  <r>
    <x v="644"/>
    <m/>
    <x v="0"/>
    <x v="306"/>
    <x v="1"/>
    <n v="31587667"/>
    <n v="3336025"/>
    <x v="0"/>
  </r>
  <r>
    <x v="645"/>
    <m/>
    <x v="0"/>
    <x v="294"/>
    <x v="51"/>
    <s v="cistenas 27,650kg"/>
    <n v="1278000"/>
    <x v="0"/>
  </r>
  <r>
    <x v="646"/>
    <m/>
    <x v="0"/>
    <x v="301"/>
    <x v="2"/>
    <m/>
    <n v="0"/>
    <x v="1"/>
  </r>
  <r>
    <x v="647"/>
    <m/>
    <x v="0"/>
    <x v="275"/>
    <x v="6"/>
    <n v="3691845"/>
    <n v="9476051"/>
    <x v="0"/>
  </r>
  <r>
    <x v="648"/>
    <m/>
    <x v="0"/>
    <x v="307"/>
    <x v="52"/>
    <m/>
    <n v="2354986"/>
    <x v="0"/>
  </r>
  <r>
    <x v="649"/>
    <m/>
    <x v="0"/>
    <x v="308"/>
    <x v="14"/>
    <s v="1890696, 1890695"/>
    <n v="16868443"/>
    <x v="0"/>
  </r>
  <r>
    <x v="650"/>
    <m/>
    <x v="0"/>
    <x v="309"/>
    <x v="7"/>
    <s v="52831, 52830"/>
    <n v="6419282"/>
    <x v="0"/>
  </r>
  <r>
    <x v="651"/>
    <m/>
    <x v="0"/>
    <x v="308"/>
    <x v="1"/>
    <n v="31622103"/>
    <n v="1939823"/>
    <x v="0"/>
  </r>
  <r>
    <x v="652"/>
    <m/>
    <x v="0"/>
    <x v="310"/>
    <x v="1"/>
    <n v="31636721"/>
    <n v="8833512"/>
    <x v="0"/>
  </r>
  <r>
    <x v="653"/>
    <m/>
    <x v="0"/>
    <x v="311"/>
    <x v="1"/>
    <n v="31643190"/>
    <n v="240774"/>
    <x v="0"/>
  </r>
  <r>
    <x v="654"/>
    <m/>
    <x v="0"/>
    <x v="312"/>
    <x v="1"/>
    <n v="31654641"/>
    <n v="2321389"/>
    <x v="0"/>
  </r>
  <r>
    <x v="655"/>
    <m/>
    <x v="0"/>
    <x v="312"/>
    <x v="49"/>
    <n v="354439"/>
    <n v="2115195"/>
    <x v="0"/>
  </r>
  <r>
    <x v="656"/>
    <m/>
    <x v="0"/>
    <x v="313"/>
    <x v="3"/>
    <n v="1580419"/>
    <n v="2037147"/>
    <x v="0"/>
  </r>
  <r>
    <x v="657"/>
    <m/>
    <x v="0"/>
    <x v="313"/>
    <x v="1"/>
    <n v="31663175"/>
    <n v="2437066"/>
    <x v="0"/>
  </r>
  <r>
    <x v="658"/>
    <m/>
    <x v="0"/>
    <x v="314"/>
    <x v="1"/>
    <n v="31665425"/>
    <n v="3360098"/>
    <x v="0"/>
  </r>
  <r>
    <x v="659"/>
    <m/>
    <x v="0"/>
    <x v="9"/>
    <x v="1"/>
    <s v="31683618, 31683617"/>
    <n v="3631350"/>
    <x v="0"/>
  </r>
  <r>
    <x v="660"/>
    <m/>
    <x v="0"/>
    <x v="9"/>
    <x v="1"/>
    <n v="31683616"/>
    <n v="4643410"/>
    <x v="0"/>
  </r>
  <r>
    <x v="661"/>
    <m/>
    <x v="0"/>
    <x v="315"/>
    <x v="3"/>
    <n v="1599290"/>
    <n v="3097532"/>
    <x v="0"/>
  </r>
  <r>
    <x v="662"/>
    <m/>
    <x v="0"/>
    <x v="9"/>
    <x v="53"/>
    <n v="149163"/>
    <n v="4085243"/>
    <x v="0"/>
  </r>
  <r>
    <x v="663"/>
    <m/>
    <x v="0"/>
    <x v="316"/>
    <x v="53"/>
    <s v="149345, 149341"/>
    <n v="3707380"/>
    <x v="0"/>
  </r>
  <r>
    <x v="664"/>
    <m/>
    <x v="0"/>
    <x v="317"/>
    <x v="3"/>
    <n v="1599329"/>
    <n v="10749865"/>
    <x v="0"/>
  </r>
  <r>
    <x v="665"/>
    <m/>
    <x v="0"/>
    <x v="275"/>
    <x v="1"/>
    <n v="31570596"/>
    <n v="668747"/>
    <x v="0"/>
  </r>
  <r>
    <x v="666"/>
    <m/>
    <x v="0"/>
    <x v="318"/>
    <x v="1"/>
    <s v="31712912, 31712924"/>
    <n v="865568"/>
    <x v="0"/>
  </r>
  <r>
    <x v="667"/>
    <m/>
    <x v="0"/>
    <x v="319"/>
    <x v="1"/>
    <n v="31718583"/>
    <n v="2875750"/>
    <x v="0"/>
  </r>
  <r>
    <x v="668"/>
    <m/>
    <x v="0"/>
    <x v="314"/>
    <x v="20"/>
    <n v="21954"/>
    <n v="14693044"/>
    <x v="0"/>
  </r>
  <r>
    <x v="669"/>
    <m/>
    <x v="0"/>
    <x v="320"/>
    <x v="1"/>
    <n v="31728274"/>
    <n v="2512101"/>
    <x v="0"/>
  </r>
  <r>
    <x v="670"/>
    <m/>
    <x v="0"/>
    <x v="316"/>
    <x v="1"/>
    <n v="31735905"/>
    <n v="3444473"/>
    <x v="0"/>
  </r>
  <r>
    <x v="671"/>
    <m/>
    <x v="0"/>
    <x v="9"/>
    <x v="2"/>
    <m/>
    <n v="0"/>
    <x v="1"/>
  </r>
  <r>
    <x v="672"/>
    <m/>
    <x v="0"/>
    <x v="321"/>
    <x v="1"/>
    <n v="31741604"/>
    <n v="5195682"/>
    <x v="0"/>
  </r>
  <r>
    <x v="673"/>
    <m/>
    <x v="0"/>
    <x v="322"/>
    <x v="1"/>
    <n v="31749231"/>
    <n v="1383980"/>
    <x v="0"/>
  </r>
  <r>
    <x v="674"/>
    <m/>
    <x v="0"/>
    <x v="286"/>
    <x v="54"/>
    <s v="materiales"/>
    <m/>
    <x v="1"/>
  </r>
  <r>
    <x v="675"/>
    <m/>
    <x v="0"/>
    <x v="323"/>
    <x v="1"/>
    <s v="31753233, 31753232"/>
    <n v="1523881"/>
    <x v="0"/>
  </r>
  <r>
    <x v="676"/>
    <m/>
    <x v="0"/>
    <x v="323"/>
    <x v="1"/>
    <n v="31753231"/>
    <n v="306104"/>
    <x v="0"/>
  </r>
  <r>
    <x v="677"/>
    <m/>
    <x v="0"/>
    <x v="322"/>
    <x v="2"/>
    <m/>
    <n v="42000"/>
    <x v="0"/>
  </r>
  <r>
    <x v="678"/>
    <m/>
    <x v="0"/>
    <x v="324"/>
    <x v="1"/>
    <n v="31792642"/>
    <n v="1652533"/>
    <x v="0"/>
  </r>
  <r>
    <x v="679"/>
    <m/>
    <x v="0"/>
    <x v="324"/>
    <x v="1"/>
    <n v="31792639"/>
    <n v="3838024"/>
    <x v="0"/>
  </r>
  <r>
    <x v="680"/>
    <m/>
    <x v="0"/>
    <x v="312"/>
    <x v="50"/>
    <n v="413399"/>
    <n v="188991"/>
    <x v="0"/>
  </r>
  <r>
    <x v="681"/>
    <m/>
    <x v="0"/>
    <x v="325"/>
    <x v="1"/>
    <n v="31798759"/>
    <n v="470001"/>
    <x v="0"/>
  </r>
  <r>
    <x v="682"/>
    <m/>
    <x v="0"/>
    <x v="325"/>
    <x v="1"/>
    <n v="31798769"/>
    <n v="2200962"/>
    <x v="0"/>
  </r>
  <r>
    <x v="683"/>
    <m/>
    <x v="0"/>
    <x v="326"/>
    <x v="3"/>
    <m/>
    <n v="4399640"/>
    <x v="0"/>
  </r>
  <r>
    <x v="684"/>
    <m/>
    <x v="0"/>
    <x v="326"/>
    <x v="1"/>
    <n v="31799083"/>
    <n v="4460834"/>
    <x v="0"/>
  </r>
  <r>
    <x v="685"/>
    <m/>
    <x v="0"/>
    <x v="326"/>
    <x v="1"/>
    <n v="31799083"/>
    <n v="4352032"/>
    <x v="0"/>
  </r>
  <r>
    <x v="686"/>
    <m/>
    <x v="0"/>
    <x v="325"/>
    <x v="30"/>
    <s v="561577, 561483"/>
    <n v="3837750"/>
    <x v="0"/>
  </r>
  <r>
    <x v="687"/>
    <m/>
    <x v="0"/>
    <x v="27"/>
    <x v="30"/>
    <n v="561482"/>
    <n v="8032500"/>
    <x v="0"/>
  </r>
  <r>
    <x v="688"/>
    <m/>
    <x v="0"/>
    <x v="35"/>
    <x v="53"/>
    <n v="15092"/>
    <n v="2731822"/>
    <x v="0"/>
  </r>
  <r>
    <x v="689"/>
    <m/>
    <x v="0"/>
    <x v="3"/>
    <x v="53"/>
    <s v="15081, 150102"/>
    <n v="1290788"/>
    <x v="0"/>
  </r>
  <r>
    <x v="690"/>
    <m/>
    <x v="0"/>
    <x v="318"/>
    <x v="15"/>
    <s v="1 de 2. 4397"/>
    <n v="10000000"/>
    <x v="0"/>
  </r>
  <r>
    <x v="691"/>
    <m/>
    <x v="0"/>
    <x v="327"/>
    <x v="15"/>
    <s v="2 de 2. 4397"/>
    <n v="10547087"/>
    <x v="0"/>
  </r>
  <r>
    <x v="692"/>
    <m/>
    <x v="0"/>
    <x v="328"/>
    <x v="15"/>
    <n v="6311"/>
    <n v="13362700"/>
    <x v="0"/>
  </r>
  <r>
    <x v="693"/>
    <m/>
    <x v="0"/>
    <x v="10"/>
    <x v="1"/>
    <n v="31825884"/>
    <n v="306104"/>
    <x v="0"/>
  </r>
  <r>
    <x v="694"/>
    <m/>
    <x v="0"/>
    <x v="329"/>
    <x v="2"/>
    <s v="materiales"/>
    <n v="90700"/>
    <x v="0"/>
  </r>
  <r>
    <x v="695"/>
    <m/>
    <x v="0"/>
    <x v="12"/>
    <x v="1"/>
    <m/>
    <n v="1970744"/>
    <x v="0"/>
  </r>
  <r>
    <x v="696"/>
    <m/>
    <x v="0"/>
    <x v="12"/>
    <x v="1"/>
    <m/>
    <n v="429419"/>
    <x v="0"/>
  </r>
  <r>
    <x v="697"/>
    <m/>
    <x v="0"/>
    <x v="322"/>
    <x v="2"/>
    <s v="combustible"/>
    <n v="338910"/>
    <x v="0"/>
  </r>
  <r>
    <x v="698"/>
    <m/>
    <x v="0"/>
    <x v="315"/>
    <x v="2"/>
    <s v="seguro"/>
    <n v="305190"/>
    <x v="0"/>
  </r>
  <r>
    <x v="699"/>
    <m/>
    <x v="0"/>
    <x v="6"/>
    <x v="1"/>
    <n v="31854277"/>
    <n v="3256348"/>
    <x v="0"/>
  </r>
  <r>
    <x v="700"/>
    <m/>
    <x v="0"/>
    <x v="2"/>
    <x v="2"/>
    <m/>
    <m/>
    <x v="2"/>
  </r>
  <r>
    <x v="700"/>
    <m/>
    <x v="0"/>
    <x v="2"/>
    <x v="2"/>
    <m/>
    <m/>
    <x v="2"/>
  </r>
  <r>
    <x v="701"/>
    <s v="JUAN CARLOS ARANIBAR CASTRO"/>
    <x v="0"/>
    <x v="263"/>
    <x v="16"/>
    <s v="Fact 124364"/>
    <n v="1851116"/>
    <x v="0"/>
  </r>
  <r>
    <x v="702"/>
    <s v="JUAN CARLOS ARANIBAR CASTRO"/>
    <x v="0"/>
    <x v="330"/>
    <x v="31"/>
    <s v="Fact 20514888"/>
    <n v="9740587"/>
    <x v="0"/>
  </r>
  <r>
    <x v="703"/>
    <s v="JUAN CARLOS ARANIBAR CASTRO"/>
    <x v="0"/>
    <x v="331"/>
    <x v="4"/>
    <s v="1/2 Medio Camion + 4 pallet"/>
    <n v="1800000"/>
    <x v="0"/>
  </r>
  <r>
    <x v="704"/>
    <s v="JUAN CARLOS ARANIBAR CASTRO"/>
    <x v="0"/>
    <x v="331"/>
    <x v="1"/>
    <s v="Fact 34865880"/>
    <n v="3069111"/>
    <x v="0"/>
  </r>
  <r>
    <x v="705"/>
    <s v="JUAN CARLOS ARANIBAR CASTRO"/>
    <x v="0"/>
    <x v="256"/>
    <x v="14"/>
    <s v="Fact 1935768  1"/>
    <n v="10000000"/>
    <x v="0"/>
  </r>
  <r>
    <x v="706"/>
    <s v="JUAN CARLOS ARANIBAR CASTRO"/>
    <x v="0"/>
    <x v="331"/>
    <x v="14"/>
    <s v="Fact 1935768  2"/>
    <n v="10226506"/>
    <x v="0"/>
  </r>
  <r>
    <x v="707"/>
    <s v="JUAN CARLOS ARANIBAR CASTRO"/>
    <x v="0"/>
    <x v="332"/>
    <x v="34"/>
    <s v="Fact 36714"/>
    <n v="11929238"/>
    <x v="0"/>
  </r>
  <r>
    <x v="708"/>
    <s v="JUAN CARLOS ARANIBAR CASTRO"/>
    <x v="0"/>
    <x v="333"/>
    <x v="16"/>
    <s v="Fact 127144-127147-127148"/>
    <n v="6196450"/>
    <x v="0"/>
  </r>
  <r>
    <x v="709"/>
    <s v="JUAN CARLOS ARANIBAR CASTRO"/>
    <x v="0"/>
    <x v="334"/>
    <x v="16"/>
    <s v="Fact 126997-126715-126718"/>
    <n v="11456058"/>
    <x v="0"/>
  </r>
  <r>
    <x v="710"/>
    <s v="JUAN CARLOS ARANIBAR CASTRO"/>
    <x v="0"/>
    <x v="335"/>
    <x v="4"/>
    <s v="13 Pallet"/>
    <n v="1120000"/>
    <x v="0"/>
  </r>
  <r>
    <x v="711"/>
    <s v="JUAN CARLOS ARANIBAR CASTRO"/>
    <x v="0"/>
    <x v="336"/>
    <x v="3"/>
    <s v="Fact 1756912"/>
    <n v="1699458"/>
    <x v="0"/>
  </r>
  <r>
    <x v="712"/>
    <s v="JUAN CARLOS ARANIBAR CASTRO"/>
    <x v="0"/>
    <x v="337"/>
    <x v="3"/>
    <s v="Fact 1756595-1756594"/>
    <n v="503362"/>
    <x v="0"/>
  </r>
  <r>
    <x v="713"/>
    <s v="JUAN CARLOS ARANIBAR CASTRO"/>
    <x v="0"/>
    <x v="330"/>
    <x v="11"/>
    <s v="Fact 494011"/>
    <n v="208852"/>
    <x v="0"/>
  </r>
  <r>
    <x v="714"/>
    <s v="JUAN CARLOS ARANIBAR CASTRO"/>
    <x v="0"/>
    <x v="336"/>
    <x v="1"/>
    <s v="Fact 34909941"/>
    <n v="2880027"/>
    <x v="0"/>
  </r>
  <r>
    <x v="715"/>
    <s v="JUAN CARLOS ARANIBAR CASTRO"/>
    <x v="0"/>
    <x v="338"/>
    <x v="16"/>
    <s v="Fact 128100-128098"/>
    <n v="4123529"/>
    <x v="0"/>
  </r>
  <r>
    <x v="716"/>
    <s v="JUAN CARLOS ARANIBAR CASTRO"/>
    <x v="0"/>
    <x v="339"/>
    <x v="17"/>
    <s v="Fact 531700-531626"/>
    <n v="2014539"/>
    <x v="0"/>
  </r>
  <r>
    <x v="717"/>
    <s v="JUAN CARLOS ARANIBAR CASTRO"/>
    <x v="0"/>
    <x v="258"/>
    <x v="16"/>
    <s v="Fact 525605-525753"/>
    <n v="10325654"/>
    <x v="1"/>
  </r>
  <r>
    <x v="718"/>
    <s v="JUAN CARLOS ARANIBAR CASTRO"/>
    <x v="0"/>
    <x v="340"/>
    <x v="1"/>
    <s v="Fact 34935137-34935139"/>
    <n v="5219521"/>
    <x v="0"/>
  </r>
  <r>
    <x v="719"/>
    <s v="JUAN CARLOS ARANIBAR CASTRO"/>
    <x v="0"/>
    <x v="334"/>
    <x v="4"/>
    <s v="7 pallet"/>
    <n v="700000"/>
    <x v="0"/>
  </r>
  <r>
    <x v="720"/>
    <s v="JUAN CARLOS ARANIBAR CASTRO"/>
    <x v="0"/>
    <x v="2"/>
    <x v="2"/>
    <m/>
    <m/>
    <x v="1"/>
  </r>
  <r>
    <x v="721"/>
    <s v="JUAN CARLOS ARANIBAR CASTRO"/>
    <x v="0"/>
    <x v="334"/>
    <x v="1"/>
    <s v="Fact 34943975"/>
    <n v="1403747"/>
    <x v="0"/>
  </r>
  <r>
    <x v="722"/>
    <s v="JUAN CARLOS ARANIBAR CASTRO"/>
    <x v="0"/>
    <x v="266"/>
    <x v="12"/>
    <s v="Fact 4546"/>
    <n v="2811006"/>
    <x v="0"/>
  </r>
  <r>
    <x v="723"/>
    <s v="JUAN CARLOS ARANIBAR CASTRO"/>
    <x v="0"/>
    <x v="271"/>
    <x v="7"/>
    <s v="Fact 76416"/>
    <n v="2422963"/>
    <x v="0"/>
  </r>
  <r>
    <x v="724"/>
    <s v="JUAN CARLOS ARANIBAR CASTRO"/>
    <x v="0"/>
    <x v="341"/>
    <x v="16"/>
    <s v="Fact 128669"/>
    <n v="3201647"/>
    <x v="0"/>
  </r>
  <r>
    <x v="725"/>
    <s v="JUAN CARLOS ARANIBAR CASTRO"/>
    <x v="0"/>
    <x v="271"/>
    <x v="31"/>
    <s v="Fact 20655767"/>
    <n v="13000000"/>
    <x v="0"/>
  </r>
  <r>
    <x v="726"/>
    <s v="JUAN CARLOS ARANIBAR CASTRO"/>
    <x v="0"/>
    <x v="107"/>
    <x v="31"/>
    <s v="Fact 20655767"/>
    <n v="13870178"/>
    <x v="0"/>
  </r>
  <r>
    <x v="727"/>
    <s v="JUAN CARLOS ARANIBAR CASTRO"/>
    <x v="0"/>
    <x v="258"/>
    <x v="17"/>
    <s v="Fact 34843797"/>
    <n v="10325654"/>
    <x v="0"/>
  </r>
  <r>
    <x v="728"/>
    <s v="JUAN CARLOS ARANIBAR CASTRO"/>
    <x v="0"/>
    <x v="342"/>
    <x v="1"/>
    <s v="Fact 35052717-35052722"/>
    <n v="4893869"/>
    <x v="0"/>
  </r>
  <r>
    <x v="729"/>
    <s v="JUAN CARLOS ARANIBAR CASTRO"/>
    <x v="0"/>
    <x v="343"/>
    <x v="4"/>
    <s v="2 Pallet"/>
    <n v="200000"/>
    <x v="0"/>
  </r>
  <r>
    <x v="730"/>
    <s v="JUAN CARLOS ARANIBAR CASTRO"/>
    <x v="0"/>
    <x v="335"/>
    <x v="31"/>
    <s v="Fact 20657070"/>
    <n v="18000000"/>
    <x v="0"/>
  </r>
  <r>
    <x v="731"/>
    <s v="JUAN CARLOS ARANIBAR CASTRO"/>
    <x v="0"/>
    <x v="344"/>
    <x v="31"/>
    <s v="Fact 20657070"/>
    <n v="18149100"/>
    <x v="0"/>
  </r>
  <r>
    <x v="732"/>
    <s v="JUAN CARLOS ARANIBAR CASTRO"/>
    <x v="0"/>
    <x v="345"/>
    <x v="1"/>
    <s v="Fact 35096756-35096757"/>
    <n v="6373654"/>
    <x v="0"/>
  </r>
  <r>
    <x v="733"/>
    <s v="JUAN CARLOS ARANIBAR CASTRO"/>
    <x v="0"/>
    <x v="338"/>
    <x v="1"/>
    <s v="Fact 35100659"/>
    <n v="1366181"/>
    <x v="0"/>
  </r>
  <r>
    <x v="734"/>
    <s v="JUAN CARLOS ARANIBAR CASTRO"/>
    <x v="0"/>
    <x v="346"/>
    <x v="55"/>
    <s v="Flete + Contenedor"/>
    <n v="2000000"/>
    <x v="0"/>
  </r>
  <r>
    <x v="735"/>
    <s v="JUAN CARLOS ARANIBAR CASTRO"/>
    <x v="0"/>
    <x v="347"/>
    <x v="11"/>
    <s v="Fact 498122"/>
    <n v="210140"/>
    <x v="0"/>
  </r>
  <r>
    <x v="736"/>
    <s v="JUAN CARLOS ARANIBAR CASTRO"/>
    <x v="0"/>
    <x v="348"/>
    <x v="0"/>
    <s v="Fact 3297631"/>
    <n v="1162519"/>
    <x v="0"/>
  </r>
  <r>
    <x v="737"/>
    <s v="JUAN CARLOS ARANIBAR CASTRO"/>
    <x v="0"/>
    <x v="349"/>
    <x v="1"/>
    <s v="Fact 35123034"/>
    <n v="2661036"/>
    <x v="0"/>
  </r>
  <r>
    <x v="738"/>
    <s v="JUAN CARLOS ARANIBAR CASTRO"/>
    <x v="0"/>
    <x v="350"/>
    <x v="1"/>
    <s v="Fact 35131363"/>
    <n v="2172353"/>
    <x v="0"/>
  </r>
  <r>
    <x v="739"/>
    <s v="JUAN CARLOS ARANIBAR CASTRO"/>
    <x v="0"/>
    <x v="265"/>
    <x v="6"/>
    <s v="Fact 8851882"/>
    <n v="1927459"/>
    <x v="0"/>
  </r>
  <r>
    <x v="740"/>
    <s v="JUAN CARLOS ARANIBAR CASTRO"/>
    <x v="0"/>
    <x v="348"/>
    <x v="1"/>
    <s v="Fact 35143615"/>
    <n v="1336760"/>
    <x v="0"/>
  </r>
  <r>
    <x v="741"/>
    <s v="JUAN CARLOS ARANIBAR CASTRO"/>
    <x v="0"/>
    <x v="351"/>
    <x v="7"/>
    <s v="Fact 77593"/>
    <n v="3555377"/>
    <x v="0"/>
  </r>
  <r>
    <x v="742"/>
    <s v="JUAN CARLOS ARANIBAR CASTRO"/>
    <x v="0"/>
    <x v="2"/>
    <x v="2"/>
    <m/>
    <m/>
    <x v="1"/>
  </r>
  <r>
    <x v="743"/>
    <s v="JUAN CARLOS ARANIBAR CASTRO"/>
    <x v="0"/>
    <x v="352"/>
    <x v="31"/>
    <s v="Fact 20658286"/>
    <n v="33559703"/>
    <x v="0"/>
  </r>
  <r>
    <x v="744"/>
    <s v="JUAN CARLOS ARANIBAR CASTRO"/>
    <x v="0"/>
    <x v="353"/>
    <x v="31"/>
    <s v="Fact 20741601"/>
    <n v="9886540"/>
    <x v="0"/>
  </r>
  <r>
    <x v="745"/>
    <s v="JUAN CARLOS ARANIBAR CASTRO"/>
    <x v="0"/>
    <x v="2"/>
    <x v="2"/>
    <m/>
    <m/>
    <x v="1"/>
  </r>
  <r>
    <x v="746"/>
    <s v="JUAN CARLOS ARANIBAR CASTRO"/>
    <x v="0"/>
    <x v="354"/>
    <x v="56"/>
    <s v="Fact 589784"/>
    <n v="2849217"/>
    <x v="0"/>
  </r>
  <r>
    <x v="747"/>
    <s v="JUAN CARLOS ARANIBAR CASTRO"/>
    <x v="0"/>
    <x v="355"/>
    <x v="31"/>
    <s v="Fact 2074"/>
    <n v="15000000"/>
    <x v="0"/>
  </r>
  <r>
    <x v="748"/>
    <s v="JUAN CARLOS ARANIBAR CASTRO"/>
    <x v="0"/>
    <x v="356"/>
    <x v="31"/>
    <s v="Fact 1744"/>
    <n v="14890626"/>
    <x v="0"/>
  </r>
  <r>
    <x v="749"/>
    <s v="JUAN CARLOS ARANIBAR CASTRO"/>
    <x v="0"/>
    <x v="353"/>
    <x v="11"/>
    <s v="Fact 503211"/>
    <n v="209818"/>
    <x v="0"/>
  </r>
  <r>
    <x v="750"/>
    <s v="JUAN CARLOS ARANIBAR CASTRO"/>
    <x v="0"/>
    <x v="357"/>
    <x v="34"/>
    <s v="Fact 38714"/>
    <n v="11944328"/>
    <x v="0"/>
  </r>
  <r>
    <x v="751"/>
    <s v="JUAN CARLOS ARANIBAR CASTRO"/>
    <x v="0"/>
    <x v="358"/>
    <x v="31"/>
    <s v="Fact 20744666 - 20744665 pago1 "/>
    <n v="16000000"/>
    <x v="0"/>
  </r>
  <r>
    <x v="752"/>
    <s v="JUAN CARLOS ARANIBAR CASTRO"/>
    <x v="0"/>
    <x v="359"/>
    <x v="31"/>
    <s v="Fact 20744666 - 20744665 pago2"/>
    <n v="16941701"/>
    <x v="0"/>
  </r>
  <r>
    <x v="753"/>
    <s v="JUAN CARLOS ARANIBAR CASTRO"/>
    <x v="0"/>
    <x v="358"/>
    <x v="31"/>
    <s v="Fact 20843934 ( Se realiza transferencia por mal estendido ) "/>
    <n v="1322957"/>
    <x v="1"/>
  </r>
  <r>
    <x v="754"/>
    <s v="JUAN CARLOS ARANIBAR CASTRO"/>
    <x v="0"/>
    <x v="360"/>
    <x v="31"/>
    <s v="Fact 20745110"/>
    <n v="8284119"/>
    <x v="0"/>
  </r>
  <r>
    <x v="755"/>
    <s v="JUAN CARLOS ARANIBAR CASTRO"/>
    <x v="0"/>
    <x v="360"/>
    <x v="31"/>
    <s v="Fact Diferencia 20744665"/>
    <n v="3000000"/>
    <x v="0"/>
  </r>
  <r>
    <x v="756"/>
    <s v="JUAN CARLOS ARANIBAR CASTRO"/>
    <x v="0"/>
    <x v="360"/>
    <x v="31"/>
    <s v="20791181 part 1"/>
    <n v="18000000"/>
    <x v="0"/>
  </r>
  <r>
    <x v="757"/>
    <s v="JUAN CARLOS ARANIBAR CASTRO"/>
    <x v="0"/>
    <x v="361"/>
    <x v="31"/>
    <s v="20791181 part 2"/>
    <n v="18037879"/>
    <x v="0"/>
  </r>
  <r>
    <x v="758"/>
    <s v="JUAN CARLOS ARANIBAR CASTRO"/>
    <x v="0"/>
    <x v="362"/>
    <x v="31"/>
    <n v="20792711"/>
    <n v="674618"/>
    <x v="0"/>
  </r>
  <r>
    <x v="759"/>
    <s v="JUAN CARLOS ARANIBAR CASTRO"/>
    <x v="0"/>
    <x v="2"/>
    <x v="2"/>
    <m/>
    <m/>
    <x v="1"/>
  </r>
  <r>
    <x v="760"/>
    <s v="JUAN CARLOS ARANIBAR CASTRO"/>
    <x v="0"/>
    <x v="363"/>
    <x v="41"/>
    <s v="Finiquito Andrea"/>
    <n v="2300000"/>
    <x v="0"/>
  </r>
  <r>
    <x v="761"/>
    <s v="JUAN CARLOS ARANIBAR CASTRO"/>
    <x v="0"/>
    <x v="364"/>
    <x v="31"/>
    <s v="20931919 parte 1"/>
    <n v="13000000"/>
    <x v="0"/>
  </r>
  <r>
    <x v="762"/>
    <s v="JUAN CARLOS ARANIBAR CASTRO"/>
    <x v="0"/>
    <x v="365"/>
    <x v="31"/>
    <s v="20931919 parte 2"/>
    <n v="12804697"/>
    <x v="0"/>
  </r>
  <r>
    <x v="763"/>
    <s v="JUAN CARLOS ARANIBAR CASTRO"/>
    <x v="0"/>
    <x v="365"/>
    <x v="31"/>
    <s v="20793971 ( Se realiza transferencia . Motivo firma mal aplicada )"/>
    <n v="1360760"/>
    <x v="0"/>
  </r>
  <r>
    <x v="764"/>
    <s v="JUAN CARLOS ARANIBAR CASTRO"/>
    <x v="0"/>
    <x v="366"/>
    <x v="41"/>
    <s v="Andrea"/>
    <n v="178504"/>
    <x v="0"/>
  </r>
  <r>
    <x v="765"/>
    <s v="JUAN CARLOS ARANIBAR CASTRO"/>
    <x v="0"/>
    <x v="367"/>
    <x v="31"/>
    <s v="Pago 1 20795917-20795916"/>
    <n v="10000000"/>
    <x v="0"/>
  </r>
  <r>
    <x v="766"/>
    <s v="JUAN CARLOS ARANIBAR CASTRO"/>
    <x v="0"/>
    <x v="368"/>
    <x v="31"/>
    <s v="Pago 2 20795917-20795917"/>
    <n v="10000000"/>
    <x v="0"/>
  </r>
  <r>
    <x v="767"/>
    <s v="JUAN CARLOS ARANIBAR CASTRO"/>
    <x v="0"/>
    <x v="369"/>
    <x v="31"/>
    <s v="Pago 3 20795917-20795918"/>
    <n v="12605768"/>
    <x v="0"/>
  </r>
  <r>
    <x v="768"/>
    <s v="JUAN CARLOS ARANIBAR CASTRO"/>
    <x v="0"/>
    <x v="2"/>
    <x v="2"/>
    <m/>
    <m/>
    <x v="1"/>
  </r>
  <r>
    <x v="769"/>
    <s v="JUAN CARLOS ARANIBAR CASTRO"/>
    <x v="0"/>
    <x v="370"/>
    <x v="31"/>
    <s v="Fact 21009912-21009913"/>
    <n v="4515746"/>
    <x v="0"/>
  </r>
  <r>
    <x v="770"/>
    <s v="JUAN CARLOS ARANIBAR CASTRO"/>
    <x v="0"/>
    <x v="371"/>
    <x v="31"/>
    <s v="21037500-21037504"/>
    <n v="17478694"/>
    <x v="0"/>
  </r>
  <r>
    <x v="771"/>
    <s v="JUAN CARLOS ARANIBAR CASTRO"/>
    <x v="0"/>
    <x v="372"/>
    <x v="31"/>
    <s v="21037503-21037502-21037501"/>
    <n v="16424802"/>
    <x v="0"/>
  </r>
  <r>
    <x v="772"/>
    <s v="JUAN CARLOS ARANIBAR CASTRO"/>
    <x v="0"/>
    <x v="373"/>
    <x v="31"/>
    <n v="21011281"/>
    <n v="2365782"/>
    <x v="0"/>
  </r>
  <r>
    <x v="773"/>
    <s v="JUAN CARLOS ARANIBAR CASTRO"/>
    <x v="0"/>
    <x v="374"/>
    <x v="31"/>
    <n v="21038600"/>
    <n v="32980780"/>
    <x v="0"/>
  </r>
  <r>
    <x v="774"/>
    <s v="JUAN CARLOS ARANIBAR CASTRO"/>
    <x v="0"/>
    <x v="375"/>
    <x v="31"/>
    <s v="21039656-21039655"/>
    <n v="12156057"/>
    <x v="0"/>
  </r>
  <r>
    <x v="775"/>
    <s v="JUAN CARLOS ARANIBAR CASTRO"/>
    <x v="0"/>
    <x v="376"/>
    <x v="31"/>
    <s v="21138454-21138455"/>
    <n v="7534616"/>
    <x v="0"/>
  </r>
  <r>
    <x v="776"/>
    <s v="JUAN CARLOS ARANIBAR CASTRO"/>
    <x v="0"/>
    <x v="377"/>
    <x v="31"/>
    <n v="21138453"/>
    <n v="16868661"/>
    <x v="0"/>
  </r>
  <r>
    <x v="777"/>
    <s v="JUAN CARLOS ARANIBAR CASTRO"/>
    <x v="0"/>
    <x v="378"/>
    <x v="31"/>
    <n v="21139775"/>
    <n v="28235792"/>
    <x v="0"/>
  </r>
  <r>
    <x v="778"/>
    <s v="JUAN CARLOS ARANIBAR CASTRO"/>
    <x v="0"/>
    <x v="379"/>
    <x v="31"/>
    <n v="21145561"/>
    <n v="1901882"/>
    <x v="0"/>
  </r>
  <r>
    <x v="779"/>
    <s v="JUAN CARLOS ARANIBAR CASTRO"/>
    <x v="0"/>
    <x v="2"/>
    <x v="2"/>
    <m/>
    <m/>
    <x v="1"/>
  </r>
  <r>
    <x v="780"/>
    <s v="JUAN CARLOS ARANIBAR CASTRO"/>
    <x v="0"/>
    <x v="2"/>
    <x v="2"/>
    <m/>
    <m/>
    <x v="1"/>
  </r>
  <r>
    <x v="781"/>
    <s v="JUAN CARLOS ARANIBAR CASTRO"/>
    <x v="0"/>
    <x v="380"/>
    <x v="31"/>
    <n v="21141132"/>
    <n v="14700093"/>
    <x v="0"/>
  </r>
  <r>
    <x v="782"/>
    <s v="JUAN CARLOS ARANIBAR CASTRO"/>
    <x v="0"/>
    <x v="381"/>
    <x v="31"/>
    <s v="21141131-21141133"/>
    <n v="8052405"/>
    <x v="0"/>
  </r>
  <r>
    <x v="783"/>
    <s v="JUAN CARLOS ARANIBAR CASTRO"/>
    <x v="0"/>
    <x v="380"/>
    <x v="31"/>
    <n v="21147350"/>
    <n v="600013"/>
    <x v="0"/>
  </r>
  <r>
    <x v="784"/>
    <s v="JUAN CARLOS ARANIBAR CASTRO"/>
    <x v="0"/>
    <x v="382"/>
    <x v="31"/>
    <m/>
    <n v="4044697"/>
    <x v="0"/>
  </r>
  <r>
    <x v="785"/>
    <s v="JUAN CARLOS ARANIBAR CASTRO"/>
    <x v="0"/>
    <x v="381"/>
    <x v="31"/>
    <m/>
    <n v="3000000"/>
    <x v="0"/>
  </r>
  <r>
    <x v="786"/>
    <s v="JUAN CARLOS ARANIBAR CASTRO"/>
    <x v="0"/>
    <x v="380"/>
    <x v="31"/>
    <m/>
    <n v="3000000"/>
    <x v="0"/>
  </r>
  <r>
    <x v="787"/>
    <s v="JUAN CARLOS ARANIBAR CASTRO"/>
    <x v="0"/>
    <x v="383"/>
    <x v="31"/>
    <m/>
    <n v="5879594"/>
    <x v="0"/>
  </r>
  <r>
    <x v="788"/>
    <s v="JUAN CARLOS ARANIBAR CASTRO"/>
    <x v="0"/>
    <x v="384"/>
    <x v="31"/>
    <m/>
    <n v="6320705"/>
    <x v="0"/>
  </r>
  <r>
    <x v="789"/>
    <s v="JUAN CARLOS ARANIBAR CASTRO"/>
    <x v="0"/>
    <x v="379"/>
    <x v="31"/>
    <m/>
    <n v="7000000"/>
    <x v="0"/>
  </r>
  <r>
    <x v="790"/>
    <s v="JUAN CARLOS ARANIBAR CASTRO"/>
    <x v="0"/>
    <x v="381"/>
    <x v="31"/>
    <m/>
    <n v="7000000"/>
    <x v="0"/>
  </r>
  <r>
    <x v="791"/>
    <s v="JUAN CARLOS ARANIBAR CASTRO"/>
    <x v="0"/>
    <x v="380"/>
    <x v="31"/>
    <m/>
    <n v="7000000"/>
    <x v="0"/>
  </r>
  <r>
    <x v="792"/>
    <s v="JUAN CARLOS ARANIBAR CASTRO"/>
    <x v="0"/>
    <x v="383"/>
    <x v="31"/>
    <m/>
    <n v="6040547"/>
    <x v="0"/>
  </r>
  <r>
    <x v="793"/>
    <s v="JUAN CARLOS ARANIBAR CASTRO"/>
    <x v="0"/>
    <x v="385"/>
    <x v="41"/>
    <m/>
    <n v="1494990"/>
    <x v="0"/>
  </r>
  <r>
    <x v="794"/>
    <s v="JUAN CARLOS ARANIBAR CASTRO"/>
    <x v="0"/>
    <x v="385"/>
    <x v="41"/>
    <m/>
    <n v="1381375"/>
    <x v="0"/>
  </r>
  <r>
    <x v="795"/>
    <s v="JUAN CARLOS ARANIBAR CASTRO"/>
    <x v="0"/>
    <x v="386"/>
    <x v="31"/>
    <s v="21260342-21260341"/>
    <n v="15000000"/>
    <x v="0"/>
  </r>
  <r>
    <x v="796"/>
    <s v="JUAN CARLOS ARANIBAR CASTRO"/>
    <x v="0"/>
    <x v="387"/>
    <x v="31"/>
    <s v="21260342-21260341"/>
    <n v="9309147"/>
    <x v="0"/>
  </r>
  <r>
    <x v="797"/>
    <s v="JUAN CARLOS ARANIBAR CASTRO"/>
    <x v="0"/>
    <x v="388"/>
    <x v="31"/>
    <m/>
    <n v="14742000"/>
    <x v="0"/>
  </r>
  <r>
    <x v="798"/>
    <s v="JUAN CARLOS ARANIBAR CASTRO"/>
    <x v="0"/>
    <x v="389"/>
    <x v="31"/>
    <m/>
    <n v="27491693"/>
    <x v="0"/>
  </r>
  <r>
    <x v="799"/>
    <s v="JUAN CARLOS ARANIBAR CASTRO"/>
    <x v="0"/>
    <x v="2"/>
    <x v="2"/>
    <m/>
    <m/>
    <x v="2"/>
  </r>
  <r>
    <x v="800"/>
    <s v="JUAN CARLOS ARANIBAR CASTRO"/>
    <x v="0"/>
    <x v="390"/>
    <x v="34"/>
    <s v="51078-51079"/>
    <n v="13160591"/>
    <x v="0"/>
  </r>
  <r>
    <x v="700"/>
    <m/>
    <x v="0"/>
    <x v="2"/>
    <x v="2"/>
    <m/>
    <m/>
    <x v="2"/>
  </r>
  <r>
    <x v="801"/>
    <s v="Sociedad Hermanos"/>
    <x v="0"/>
    <x v="2"/>
    <x v="2"/>
    <m/>
    <m/>
    <x v="1"/>
  </r>
  <r>
    <x v="802"/>
    <s v="Sociedad Hermanos"/>
    <x v="0"/>
    <x v="265"/>
    <x v="20"/>
    <s v="Fact 27797"/>
    <n v="8657488"/>
    <x v="0"/>
  </r>
  <r>
    <x v="803"/>
    <s v="Sociedad Hermanos"/>
    <x v="0"/>
    <x v="346"/>
    <x v="57"/>
    <s v="Fact 177"/>
    <n v="1262174"/>
    <x v="0"/>
  </r>
  <r>
    <x v="804"/>
    <s v="Sociedad Hermanos"/>
    <x v="0"/>
    <x v="265"/>
    <x v="20"/>
    <s v="Fact 27798"/>
    <n v="1618400"/>
    <x v="0"/>
  </r>
  <r>
    <x v="805"/>
    <s v="Sociedad Hermanos"/>
    <x v="0"/>
    <x v="391"/>
    <x v="44"/>
    <s v="Fact 52750"/>
    <n v="5745898"/>
    <x v="0"/>
  </r>
  <r>
    <x v="806"/>
    <s v="Sociedad Hermanos"/>
    <x v="0"/>
    <x v="392"/>
    <x v="43"/>
    <s v="Fact 2826"/>
    <n v="8482594"/>
    <x v="0"/>
  </r>
  <r>
    <x v="807"/>
    <s v="Sociedad Hermanos"/>
    <x v="0"/>
    <x v="2"/>
    <x v="2"/>
    <m/>
    <m/>
    <x v="1"/>
  </r>
  <r>
    <x v="808"/>
    <s v="Sociedad Hermanos"/>
    <x v="0"/>
    <x v="393"/>
    <x v="4"/>
    <s v="Fact 2123"/>
    <n v="2975000"/>
    <x v="0"/>
  </r>
  <r>
    <x v="809"/>
    <s v="Sociedad Hermanos"/>
    <x v="0"/>
    <x v="338"/>
    <x v="14"/>
    <s v="Fact 1939467 Pago 1"/>
    <n v="10000000"/>
    <x v="0"/>
  </r>
  <r>
    <x v="810"/>
    <s v="Sociedad Hermanos"/>
    <x v="0"/>
    <x v="352"/>
    <x v="14"/>
    <s v="Fact 1939467 Pago 2"/>
    <n v="12395683"/>
    <x v="0"/>
  </r>
  <r>
    <x v="811"/>
    <s v="Sociedad Hermanos"/>
    <x v="0"/>
    <x v="2"/>
    <x v="2"/>
    <m/>
    <m/>
    <x v="1"/>
  </r>
  <r>
    <x v="812"/>
    <s v="Sociedad Hermanos"/>
    <x v="0"/>
    <x v="353"/>
    <x v="3"/>
    <s v="Fact 1757289"/>
    <n v="2689995"/>
    <x v="0"/>
  </r>
  <r>
    <x v="813"/>
    <s v="Sociedad Hermanos"/>
    <x v="0"/>
    <x v="344"/>
    <x v="1"/>
    <s v="Fact 35167880"/>
    <n v="1151914"/>
    <x v="0"/>
  </r>
  <r>
    <x v="814"/>
    <s v="Sociedad Hermanos"/>
    <x v="0"/>
    <x v="339"/>
    <x v="58"/>
    <s v="Fact 45"/>
    <n v="3180156"/>
    <x v="0"/>
  </r>
  <r>
    <x v="815"/>
    <s v="Sociedad Hermanos"/>
    <x v="0"/>
    <x v="357"/>
    <x v="57"/>
    <s v="Fact 237"/>
    <n v="780938"/>
    <x v="0"/>
  </r>
  <r>
    <x v="816"/>
    <s v="Sociedad Hermanos"/>
    <x v="0"/>
    <x v="357"/>
    <x v="20"/>
    <s v="Fact 28335"/>
    <n v="13926804"/>
    <x v="0"/>
  </r>
  <r>
    <x v="817"/>
    <s v="Sociedad Hermanos"/>
    <x v="0"/>
    <x v="394"/>
    <x v="4"/>
    <s v="Fact 2146"/>
    <n v="1666000"/>
    <x v="0"/>
  </r>
  <r>
    <x v="818"/>
    <s v="Sociedad Hermanos"/>
    <x v="0"/>
    <x v="395"/>
    <x v="1"/>
    <s v="Fact 35212239"/>
    <n v="572135"/>
    <x v="0"/>
  </r>
  <r>
    <x v="819"/>
    <s v="Sociedad Hermanos"/>
    <x v="0"/>
    <x v="395"/>
    <x v="1"/>
    <s v="Fact 35212240"/>
    <n v="354284"/>
    <x v="0"/>
  </r>
  <r>
    <x v="820"/>
    <s v="Sociedad Hermanos"/>
    <x v="0"/>
    <x v="351"/>
    <x v="3"/>
    <s v="Fact 1757233"/>
    <n v="2524507"/>
    <x v="0"/>
  </r>
  <r>
    <x v="821"/>
    <s v="Sociedad Hermanos"/>
    <x v="0"/>
    <x v="348"/>
    <x v="3"/>
    <s v="Fact 1757290"/>
    <n v="325852"/>
    <x v="0"/>
  </r>
  <r>
    <x v="822"/>
    <s v="Sociedad Hermanos"/>
    <x v="0"/>
    <x v="351"/>
    <x v="3"/>
    <s v="Fact 1757234"/>
    <n v="1218370"/>
    <x v="0"/>
  </r>
  <r>
    <x v="823"/>
    <s v="Sociedad Hermanos"/>
    <x v="0"/>
    <x v="396"/>
    <x v="27"/>
    <s v="Compra insumos"/>
    <n v="23000000"/>
    <x v="0"/>
  </r>
  <r>
    <x v="824"/>
    <s v="Sociedad Hermanos"/>
    <x v="0"/>
    <x v="397"/>
    <x v="1"/>
    <s v="Fact 35255490"/>
    <n v="672089"/>
    <x v="0"/>
  </r>
  <r>
    <x v="825"/>
    <s v="Sociedad Hermanos"/>
    <x v="0"/>
    <x v="398"/>
    <x v="4"/>
    <s v="Fact 2154"/>
    <n v="595000"/>
    <x v="0"/>
  </r>
  <r>
    <x v="826"/>
    <s v="Sociedad Hermanos"/>
    <x v="0"/>
    <x v="399"/>
    <x v="4"/>
    <s v="Fact 2180"/>
    <n v="238000"/>
    <x v="0"/>
  </r>
  <r>
    <x v="827"/>
    <s v="Sociedad Hermanos"/>
    <x v="0"/>
    <x v="400"/>
    <x v="3"/>
    <s v="Fact 1790240"/>
    <n v="6050079"/>
    <x v="0"/>
  </r>
  <r>
    <x v="828"/>
    <s v="Sociedad Hermanos"/>
    <x v="0"/>
    <x v="348"/>
    <x v="1"/>
    <s v="Fact 35269786"/>
    <n v="1372144"/>
    <x v="1"/>
  </r>
  <r>
    <x v="829"/>
    <s v="Sociedad Hermanos"/>
    <x v="0"/>
    <x v="348"/>
    <x v="1"/>
    <s v="Fact 35269786"/>
    <n v="1372144"/>
    <x v="0"/>
  </r>
  <r>
    <x v="830"/>
    <s v="Sociedad Hermanos"/>
    <x v="0"/>
    <x v="2"/>
    <x v="2"/>
    <m/>
    <m/>
    <x v="1"/>
  </r>
  <r>
    <x v="831"/>
    <s v="Sociedad Hermanos"/>
    <x v="0"/>
    <x v="355"/>
    <x v="7"/>
    <s v="Fact 77598"/>
    <n v="1986705"/>
    <x v="0"/>
  </r>
  <r>
    <x v="832"/>
    <s v="Sociedad Hermanos"/>
    <x v="0"/>
    <x v="401"/>
    <x v="7"/>
    <s v="Fact 79320"/>
    <n v="3411135"/>
    <x v="0"/>
  </r>
  <r>
    <x v="833"/>
    <s v="Sociedad Hermanos"/>
    <x v="0"/>
    <x v="359"/>
    <x v="7"/>
    <s v="Fact 79293"/>
    <n v="4596161"/>
    <x v="0"/>
  </r>
  <r>
    <x v="834"/>
    <s v="Sociedad Hermanos"/>
    <x v="0"/>
    <x v="355"/>
    <x v="12"/>
    <s v="Fact 4613"/>
    <n v="2990494"/>
    <x v="0"/>
  </r>
  <r>
    <x v="835"/>
    <s v="Sociedad Hermanos"/>
    <x v="0"/>
    <x v="354"/>
    <x v="4"/>
    <s v="Fact 2187"/>
    <n v="1666000"/>
    <x v="0"/>
  </r>
  <r>
    <x v="836"/>
    <s v="Sociedad Hermanos"/>
    <x v="0"/>
    <x v="356"/>
    <x v="6"/>
    <s v="Fact 8882179"/>
    <n v="5833895"/>
    <x v="0"/>
  </r>
  <r>
    <x v="837"/>
    <s v="Sociedad Hermanos"/>
    <x v="0"/>
    <x v="402"/>
    <x v="6"/>
    <s v="Fact 8885536"/>
    <n v="2995676"/>
    <x v="0"/>
  </r>
  <r>
    <x v="838"/>
    <s v="Sociedad Hermanos"/>
    <x v="0"/>
    <x v="403"/>
    <x v="2"/>
    <s v="Liquidacion Jhontahan"/>
    <n v="339839"/>
    <x v="0"/>
  </r>
  <r>
    <x v="839"/>
    <s v="Sociedad Hermanos"/>
    <x v="0"/>
    <x v="403"/>
    <x v="2"/>
    <s v="Finiquito Jhonathan"/>
    <n v="24490"/>
    <x v="0"/>
  </r>
  <r>
    <x v="840"/>
    <s v="Sociedad Hermanos"/>
    <x v="0"/>
    <x v="359"/>
    <x v="4"/>
    <s v="Fact 2194"/>
    <n v="2975000"/>
    <x v="1"/>
  </r>
  <r>
    <x v="841"/>
    <s v="Sociedad Hermanos"/>
    <x v="0"/>
    <x v="358"/>
    <x v="3"/>
    <s v="Fact 1790394"/>
    <n v="4035730"/>
    <x v="0"/>
  </r>
  <r>
    <x v="842"/>
    <s v="Sociedad Hermanos"/>
    <x v="0"/>
    <x v="357"/>
    <x v="3"/>
    <s v="Fact 1790237-1790238"/>
    <n v="2221377"/>
    <x v="0"/>
  </r>
  <r>
    <x v="843"/>
    <s v="Sociedad Hermanos"/>
    <x v="0"/>
    <x v="359"/>
    <x v="4"/>
    <s v="Fact 2194"/>
    <n v="2975000"/>
    <x v="0"/>
  </r>
  <r>
    <x v="844"/>
    <s v="Sociedad Hermanos"/>
    <x v="0"/>
    <x v="404"/>
    <x v="4"/>
    <s v="Fact 2199"/>
    <n v="833000"/>
    <x v="0"/>
  </r>
  <r>
    <x v="845"/>
    <s v="Sociedad Hermanos"/>
    <x v="0"/>
    <x v="405"/>
    <x v="1"/>
    <s v="Fact 35358269"/>
    <n v="2480849"/>
    <x v="0"/>
  </r>
  <r>
    <x v="846"/>
    <s v="Sociedad Hermanos"/>
    <x v="0"/>
    <x v="406"/>
    <x v="16"/>
    <s v="Fact 132252"/>
    <n v="3407922"/>
    <x v="0"/>
  </r>
  <r>
    <x v="847"/>
    <s v="Sociedad Hermanos"/>
    <x v="0"/>
    <x v="407"/>
    <x v="16"/>
    <s v="Fact 132064"/>
    <n v="2726338"/>
    <x v="0"/>
  </r>
  <r>
    <x v="848"/>
    <s v="Sociedad Hermanos"/>
    <x v="0"/>
    <x v="408"/>
    <x v="16"/>
    <s v="Fact 131924"/>
    <n v="2726338"/>
    <x v="0"/>
  </r>
  <r>
    <x v="849"/>
    <s v="Sociedad Hermanos"/>
    <x v="0"/>
    <x v="407"/>
    <x v="43"/>
    <s v="Fact 2902"/>
    <n v="9292234"/>
    <x v="1"/>
  </r>
  <r>
    <x v="850"/>
    <s v="Sociedad Hermanos"/>
    <x v="0"/>
    <x v="409"/>
    <x v="1"/>
    <s v="Fact 35385551"/>
    <n v="541105"/>
    <x v="0"/>
  </r>
  <r>
    <x v="851"/>
    <s v="Sociedad Hermanos"/>
    <x v="0"/>
    <x v="406"/>
    <x v="3"/>
    <s v="Fact 1790627"/>
    <n v="2630031"/>
    <x v="0"/>
  </r>
  <r>
    <x v="852"/>
    <s v="Sociedad Hermanos"/>
    <x v="0"/>
    <x v="2"/>
    <x v="2"/>
    <m/>
    <m/>
    <x v="1"/>
  </r>
  <r>
    <x v="853"/>
    <s v="Sociedad Hermanos"/>
    <x v="0"/>
    <x v="410"/>
    <x v="28"/>
    <s v="Fact 96251"/>
    <n v="3161116"/>
    <x v="0"/>
  </r>
  <r>
    <x v="854"/>
    <s v="Sociedad Hermanos"/>
    <x v="0"/>
    <x v="411"/>
    <x v="4"/>
    <s v="Fact 2211"/>
    <n v="1428000"/>
    <x v="0"/>
  </r>
  <r>
    <x v="855"/>
    <s v="Sociedad Hermanos"/>
    <x v="0"/>
    <x v="400"/>
    <x v="1"/>
    <s v="fact 35557836"/>
    <n v="2315469"/>
    <x v="0"/>
  </r>
  <r>
    <x v="856"/>
    <s v="Sociedad Hermanos"/>
    <x v="0"/>
    <x v="412"/>
    <x v="3"/>
    <s v="Fact 1790733"/>
    <n v="2462594"/>
    <x v="0"/>
  </r>
  <r>
    <x v="857"/>
    <s v="Sociedad Hermanos"/>
    <x v="0"/>
    <x v="2"/>
    <x v="2"/>
    <m/>
    <m/>
    <x v="1"/>
  </r>
  <r>
    <x v="858"/>
    <s v="Sociedad Hermanos"/>
    <x v="0"/>
    <x v="2"/>
    <x v="2"/>
    <m/>
    <m/>
    <x v="1"/>
  </r>
  <r>
    <x v="859"/>
    <s v="Sociedad Hermanos"/>
    <x v="0"/>
    <x v="413"/>
    <x v="4"/>
    <s v="Fact 2216"/>
    <n v="595000"/>
    <x v="0"/>
  </r>
  <r>
    <x v="860"/>
    <s v="Sociedad Hermanos"/>
    <x v="0"/>
    <x v="412"/>
    <x v="4"/>
    <s v="Fact 2218"/>
    <n v="1666000"/>
    <x v="0"/>
  </r>
  <r>
    <x v="861"/>
    <s v="Sociedad Hermanos"/>
    <x v="0"/>
    <x v="400"/>
    <x v="11"/>
    <s v="Fact 508274"/>
    <n v="210524"/>
    <x v="0"/>
  </r>
  <r>
    <x v="862"/>
    <s v="Sociedad Hermanos"/>
    <x v="0"/>
    <x v="414"/>
    <x v="16"/>
    <s v="Fact 132382-132381"/>
    <n v="10223766"/>
    <x v="0"/>
  </r>
  <r>
    <x v="863"/>
    <s v="Sociedad Hermanos"/>
    <x v="0"/>
    <x v="415"/>
    <x v="16"/>
    <s v="Fact 132482-132381"/>
    <n v="3675672"/>
    <x v="0"/>
  </r>
  <r>
    <x v="864"/>
    <s v="Sociedad Hermanos"/>
    <x v="0"/>
    <x v="361"/>
    <x v="16"/>
    <s v="Fact 132778-132772"/>
    <n v="4623150"/>
    <x v="0"/>
  </r>
  <r>
    <x v="865"/>
    <s v="Sociedad Hermanos"/>
    <x v="0"/>
    <x v="416"/>
    <x v="17"/>
    <s v="Fact 547238"/>
    <n v="5203382"/>
    <x v="0"/>
  </r>
  <r>
    <x v="866"/>
    <s v="Sociedad Hermanos"/>
    <x v="0"/>
    <x v="404"/>
    <x v="59"/>
    <s v="Maiz"/>
    <n v="25000000"/>
    <x v="0"/>
  </r>
  <r>
    <x v="867"/>
    <s v="Sociedad Hermanos"/>
    <x v="0"/>
    <x v="415"/>
    <x v="60"/>
    <n v="4769"/>
    <n v="1708074"/>
    <x v="0"/>
  </r>
  <r>
    <x v="868"/>
    <s v="Sociedad Hermanos"/>
    <x v="0"/>
    <x v="417"/>
    <x v="1"/>
    <n v="35621737"/>
    <n v="811657"/>
    <x v="0"/>
  </r>
  <r>
    <x v="869"/>
    <s v="Sociedad Hermanos"/>
    <x v="0"/>
    <x v="418"/>
    <x v="4"/>
    <n v="2231"/>
    <n v="2856000"/>
    <x v="0"/>
  </r>
  <r>
    <x v="870"/>
    <s v="Sociedad Hermanos"/>
    <x v="0"/>
    <x v="419"/>
    <x v="0"/>
    <n v="3358491"/>
    <n v="1616457"/>
    <x v="0"/>
  </r>
  <r>
    <x v="871"/>
    <s v="Sociedad Hermanos"/>
    <x v="0"/>
    <x v="420"/>
    <x v="1"/>
    <n v="35652905"/>
    <n v="1814541"/>
    <x v="0"/>
  </r>
  <r>
    <x v="872"/>
    <s v="Sociedad Hermanos"/>
    <x v="0"/>
    <x v="421"/>
    <x v="14"/>
    <s v="1942821 - parte 1"/>
    <n v="15000000"/>
    <x v="0"/>
  </r>
  <r>
    <x v="873"/>
    <s v="Sociedad Hermanos"/>
    <x v="0"/>
    <x v="422"/>
    <x v="14"/>
    <s v="1942821 - parte 2"/>
    <n v="9411614"/>
    <x v="0"/>
  </r>
  <r>
    <x v="874"/>
    <s v="Sociedad Hermanos"/>
    <x v="0"/>
    <x v="423"/>
    <x v="3"/>
    <s v="1791008-1791016"/>
    <n v="1779061"/>
    <x v="0"/>
  </r>
  <r>
    <x v="875"/>
    <s v="Sociedad Hermanos"/>
    <x v="0"/>
    <x v="423"/>
    <x v="4"/>
    <n v="2239"/>
    <n v="476000"/>
    <x v="0"/>
  </r>
  <r>
    <x v="876"/>
    <s v="Sociedad Hermanos"/>
    <x v="0"/>
    <x v="424"/>
    <x v="59"/>
    <s v="Repuesto "/>
    <n v="319743"/>
    <x v="0"/>
  </r>
  <r>
    <x v="877"/>
    <s v="Sociedad Hermanos"/>
    <x v="0"/>
    <x v="360"/>
    <x v="7"/>
    <s v="79544-79593"/>
    <n v="3320771"/>
    <x v="0"/>
  </r>
  <r>
    <x v="878"/>
    <s v="Sociedad Hermanos"/>
    <x v="0"/>
    <x v="362"/>
    <x v="6"/>
    <n v="8889611"/>
    <n v="5560721"/>
    <x v="0"/>
  </r>
  <r>
    <x v="879"/>
    <s v="Sociedad Hermanos"/>
    <x v="0"/>
    <x v="361"/>
    <x v="10"/>
    <n v="83304"/>
    <n v="4600957"/>
    <x v="0"/>
  </r>
  <r>
    <x v="880"/>
    <s v="Sociedad Hermanos"/>
    <x v="0"/>
    <x v="365"/>
    <x v="30"/>
    <n v="591912"/>
    <n v="6383755"/>
    <x v="0"/>
  </r>
  <r>
    <x v="881"/>
    <s v="Sociedad Hermanos"/>
    <x v="0"/>
    <x v="2"/>
    <x v="2"/>
    <s v="Trasnferencia"/>
    <m/>
    <x v="1"/>
  </r>
  <r>
    <x v="882"/>
    <s v="Sociedad Hermanos"/>
    <x v="0"/>
    <x v="364"/>
    <x v="4"/>
    <s v="200 pallet devolucion"/>
    <n v="479400"/>
    <x v="0"/>
  </r>
  <r>
    <x v="883"/>
    <s v="Sociedad Hermanos"/>
    <x v="0"/>
    <x v="425"/>
    <x v="1"/>
    <n v="35695505"/>
    <n v="928782"/>
    <x v="0"/>
  </r>
  <r>
    <x v="884"/>
    <s v="Sociedad Hermanos"/>
    <x v="0"/>
    <x v="2"/>
    <x v="2"/>
    <m/>
    <m/>
    <x v="1"/>
  </r>
  <r>
    <x v="885"/>
    <s v="Sociedad Hermanos"/>
    <x v="0"/>
    <x v="426"/>
    <x v="11"/>
    <n v="511466"/>
    <n v="211877"/>
    <x v="0"/>
  </r>
  <r>
    <x v="886"/>
    <s v="Sociedad Hermanos"/>
    <x v="0"/>
    <x v="427"/>
    <x v="0"/>
    <n v="3370459"/>
    <n v="945034"/>
    <x v="0"/>
  </r>
  <r>
    <x v="887"/>
    <s v="Sociedad Hermanos"/>
    <x v="0"/>
    <x v="428"/>
    <x v="1"/>
    <n v="3733091"/>
    <n v="1966349"/>
    <x v="0"/>
  </r>
  <r>
    <x v="888"/>
    <s v="Sociedad Hermanos"/>
    <x v="0"/>
    <x v="429"/>
    <x v="1"/>
    <n v="35757851"/>
    <n v="5066060"/>
    <x v="0"/>
  </r>
  <r>
    <x v="889"/>
    <s v="Sociedad Hermanos"/>
    <x v="0"/>
    <x v="430"/>
    <x v="4"/>
    <n v="2257"/>
    <n v="2975000"/>
    <x v="0"/>
  </r>
  <r>
    <x v="890"/>
    <s v="Sociedad Hermanos"/>
    <x v="0"/>
    <x v="431"/>
    <x v="4"/>
    <n v="2250"/>
    <n v="833000"/>
    <x v="0"/>
  </r>
  <r>
    <x v="891"/>
    <s v="Sociedad Hermanos"/>
    <x v="0"/>
    <x v="432"/>
    <x v="12"/>
    <s v="4661 - PAGADO CON TRANSFERENCIA"/>
    <n v="3183012"/>
    <x v="0"/>
  </r>
  <r>
    <x v="892"/>
    <s v="Sociedad Hermanos"/>
    <x v="0"/>
    <x v="365"/>
    <x v="14"/>
    <n v="1948210"/>
    <n v="10000000"/>
    <x v="0"/>
  </r>
  <r>
    <x v="893"/>
    <s v="Sociedad Hermanos"/>
    <x v="0"/>
    <x v="433"/>
    <x v="14"/>
    <n v="1948210"/>
    <n v="13558035"/>
    <x v="0"/>
  </r>
  <r>
    <x v="894"/>
    <s v="Sociedad Hermanos"/>
    <x v="0"/>
    <x v="434"/>
    <x v="20"/>
    <n v="29183"/>
    <n v="6115581"/>
    <x v="0"/>
  </r>
  <r>
    <x v="895"/>
    <s v="Sociedad Hermanos"/>
    <x v="0"/>
    <x v="2"/>
    <x v="2"/>
    <m/>
    <m/>
    <x v="1"/>
  </r>
  <r>
    <x v="896"/>
    <s v="Sociedad Hermanos"/>
    <x v="0"/>
    <x v="435"/>
    <x v="4"/>
    <n v="2262"/>
    <n v="595000"/>
    <x v="0"/>
  </r>
  <r>
    <x v="897"/>
    <s v="Sociedad Hermanos"/>
    <x v="0"/>
    <x v="362"/>
    <x v="1"/>
    <n v="35797953"/>
    <n v="1185897"/>
    <x v="0"/>
  </r>
  <r>
    <x v="898"/>
    <s v="Sociedad Hermanos"/>
    <x v="0"/>
    <x v="432"/>
    <x v="44"/>
    <n v="54884"/>
    <n v="5421062"/>
    <x v="0"/>
  </r>
  <r>
    <x v="899"/>
    <s v="Sociedad Hermanos"/>
    <x v="0"/>
    <x v="364"/>
    <x v="3"/>
    <n v="1815604"/>
    <n v="1122739"/>
    <x v="0"/>
  </r>
  <r>
    <x v="900"/>
    <s v="Sociedad Hermanos"/>
    <x v="0"/>
    <x v="436"/>
    <x v="3"/>
    <n v="1815999"/>
    <n v="1795679"/>
    <x v="0"/>
  </r>
  <r>
    <x v="700"/>
    <m/>
    <x v="0"/>
    <x v="2"/>
    <x v="2"/>
    <m/>
    <m/>
    <x v="2"/>
  </r>
  <r>
    <x v="901"/>
    <s v="Sociedad Hermanos"/>
    <x v="0"/>
    <x v="423"/>
    <x v="3"/>
    <s v="1791016-1791008"/>
    <n v="1826929"/>
    <x v="1"/>
  </r>
  <r>
    <x v="902"/>
    <s v="Sociedad Hermanos"/>
    <x v="0"/>
    <x v="436"/>
    <x v="1"/>
    <n v="35804212"/>
    <n v="4382171"/>
    <x v="0"/>
  </r>
  <r>
    <x v="903"/>
    <s v="Sociedad Hermanos"/>
    <x v="0"/>
    <x v="437"/>
    <x v="1"/>
    <n v="35813185"/>
    <n v="1007566"/>
    <x v="0"/>
  </r>
  <r>
    <x v="904"/>
    <s v="Sociedad Hermanos"/>
    <x v="0"/>
    <x v="438"/>
    <x v="1"/>
    <n v="35823602"/>
    <n v="2379603"/>
    <x v="0"/>
  </r>
  <r>
    <x v="905"/>
    <s v="Sociedad Hermanos"/>
    <x v="0"/>
    <x v="439"/>
    <x v="11"/>
    <n v="518198"/>
    <n v="212840"/>
    <x v="0"/>
  </r>
  <r>
    <x v="906"/>
    <s v="Sociedad Hermanos"/>
    <x v="0"/>
    <x v="418"/>
    <x v="4"/>
    <s v="Arena 28,000kg"/>
    <n v="2200000"/>
    <x v="2"/>
  </r>
  <r>
    <x v="907"/>
    <s v="Sociedad Hermanos"/>
    <x v="0"/>
    <x v="440"/>
    <x v="16"/>
    <s v="135670-135671-135672"/>
    <n v="7856285"/>
    <x v="0"/>
  </r>
  <r>
    <x v="908"/>
    <s v="Sociedad Hermanos"/>
    <x v="0"/>
    <x v="436"/>
    <x v="17"/>
    <s v="552249-552420-552374-552384"/>
    <n v="11109418"/>
    <x v="0"/>
  </r>
  <r>
    <x v="909"/>
    <s v="Sociedad Hermanos"/>
    <x v="0"/>
    <x v="366"/>
    <x v="16"/>
    <s v="133562-133563"/>
    <n v="11347888"/>
    <x v="0"/>
  </r>
  <r>
    <x v="910"/>
    <s v="Sociedad Hermanos"/>
    <x v="0"/>
    <x v="418"/>
    <x v="4"/>
    <s v="Arena 28,000kg"/>
    <n v="2618000"/>
    <x v="0"/>
  </r>
  <r>
    <x v="911"/>
    <s v="Sociedad Hermanos"/>
    <x v="0"/>
    <x v="367"/>
    <x v="1"/>
    <n v="35869373"/>
    <n v="2356281"/>
    <x v="0"/>
  </r>
  <r>
    <x v="912"/>
    <s v="Sociedad Hermanos"/>
    <x v="0"/>
    <x v="441"/>
    <x v="4"/>
    <n v="2282"/>
    <n v="1904000"/>
    <x v="0"/>
  </r>
  <r>
    <x v="913"/>
    <s v="Sociedad Hermanos"/>
    <x v="0"/>
    <x v="367"/>
    <x v="1"/>
    <n v="35869373"/>
    <n v="2356281"/>
    <x v="0"/>
  </r>
  <r>
    <x v="914"/>
    <s v="Sociedad Hermanos"/>
    <x v="0"/>
    <x v="369"/>
    <x v="1"/>
    <s v="35878332-35878333"/>
    <n v="4858952"/>
    <x v="0"/>
  </r>
  <r>
    <x v="915"/>
    <s v="Sociedad Hermanos"/>
    <x v="0"/>
    <x v="441"/>
    <x v="1"/>
    <s v="35880019-35878331"/>
    <n v="1072878"/>
    <x v="0"/>
  </r>
  <r>
    <x v="916"/>
    <s v="Sociedad Hermanos"/>
    <x v="0"/>
    <x v="2"/>
    <x v="2"/>
    <m/>
    <m/>
    <x v="1"/>
  </r>
  <r>
    <x v="917"/>
    <s v="Sociedad Hermanos"/>
    <x v="0"/>
    <x v="367"/>
    <x v="6"/>
    <s v="8898309-8898310"/>
    <n v="5766837"/>
    <x v="0"/>
  </r>
  <r>
    <x v="918"/>
    <s v="Sociedad Hermanos"/>
    <x v="0"/>
    <x v="436"/>
    <x v="28"/>
    <n v="98016"/>
    <n v="866082"/>
    <x v="0"/>
  </r>
  <r>
    <x v="919"/>
    <s v="Sociedad Hermanos"/>
    <x v="0"/>
    <x v="430"/>
    <x v="61"/>
    <s v="33835-34174"/>
    <n v="1927252"/>
    <x v="0"/>
  </r>
  <r>
    <x v="920"/>
    <s v="Sociedad Hermanos"/>
    <x v="0"/>
    <x v="442"/>
    <x v="7"/>
    <n v="81843"/>
    <n v="4418732"/>
    <x v="0"/>
  </r>
  <r>
    <x v="921"/>
    <s v="Sociedad Hermanos"/>
    <x v="0"/>
    <x v="443"/>
    <x v="7"/>
    <n v="82986"/>
    <n v="4396875"/>
    <x v="0"/>
  </r>
  <r>
    <x v="922"/>
    <s v="Sociedad Hermanos"/>
    <x v="0"/>
    <x v="444"/>
    <x v="7"/>
    <n v="82982"/>
    <n v="3936725"/>
    <x v="0"/>
  </r>
  <r>
    <x v="923"/>
    <s v="Sociedad Hermanos"/>
    <x v="0"/>
    <x v="445"/>
    <x v="7"/>
    <n v="82442"/>
    <n v="1034586"/>
    <x v="0"/>
  </r>
  <r>
    <x v="924"/>
    <s v="Sociedad Hermanos"/>
    <x v="0"/>
    <x v="2"/>
    <x v="2"/>
    <m/>
    <m/>
    <x v="1"/>
  </r>
  <r>
    <x v="925"/>
    <s v="Sociedad Hermanos"/>
    <x v="0"/>
    <x v="444"/>
    <x v="4"/>
    <n v="2287"/>
    <n v="2284800"/>
    <x v="0"/>
  </r>
  <r>
    <x v="926"/>
    <s v="Sociedad Hermanos"/>
    <x v="0"/>
    <x v="446"/>
    <x v="1"/>
    <n v="35912061"/>
    <n v="3252406"/>
    <x v="0"/>
  </r>
  <r>
    <x v="927"/>
    <s v="Sociedad Hermanos"/>
    <x v="0"/>
    <x v="447"/>
    <x v="3"/>
    <n v="1827111"/>
    <n v="2108339"/>
    <x v="0"/>
  </r>
  <r>
    <x v="928"/>
    <s v="Sociedad Hermanos"/>
    <x v="0"/>
    <x v="448"/>
    <x v="17"/>
    <s v="Fact 557879-557765"/>
    <n v="562216"/>
    <x v="0"/>
  </r>
  <r>
    <x v="929"/>
    <s v="Sociedad Hermanos"/>
    <x v="0"/>
    <x v="2"/>
    <x v="2"/>
    <m/>
    <m/>
    <x v="1"/>
  </r>
  <r>
    <x v="930"/>
    <s v="Sociedad Hermanos"/>
    <x v="0"/>
    <x v="449"/>
    <x v="16"/>
    <s v="Fact 137712-117581-137116"/>
    <n v="8254411"/>
    <x v="0"/>
  </r>
  <r>
    <x v="931"/>
    <s v="Sociedad Hermanos"/>
    <x v="0"/>
    <x v="445"/>
    <x v="16"/>
    <s v="Fact 136514-136575"/>
    <n v="6944578"/>
    <x v="0"/>
  </r>
  <r>
    <x v="932"/>
    <s v="Sociedad Hermanos"/>
    <x v="0"/>
    <x v="450"/>
    <x v="1"/>
    <s v="Fact 35942610"/>
    <n v="319121"/>
    <x v="0"/>
  </r>
  <r>
    <x v="933"/>
    <s v="Sociedad Hermanos"/>
    <x v="0"/>
    <x v="448"/>
    <x v="1"/>
    <s v="Fact 35953044"/>
    <n v="3722721"/>
    <x v="0"/>
  </r>
  <r>
    <x v="934"/>
    <s v="Sociedad Hermanos"/>
    <x v="0"/>
    <x v="2"/>
    <x v="2"/>
    <m/>
    <m/>
    <x v="1"/>
  </r>
  <r>
    <x v="935"/>
    <s v="Sociedad Hermanos"/>
    <x v="0"/>
    <x v="2"/>
    <x v="2"/>
    <m/>
    <m/>
    <x v="1"/>
  </r>
  <r>
    <x v="936"/>
    <s v="Sociedad Hermanos"/>
    <x v="0"/>
    <x v="449"/>
    <x v="4"/>
    <n v="2296"/>
    <n v="1428000"/>
    <x v="0"/>
  </r>
  <r>
    <x v="937"/>
    <s v="Sociedad Hermanos"/>
    <x v="0"/>
    <x v="451"/>
    <x v="4"/>
    <s v="Transporte Rene 554"/>
    <n v="2661000"/>
    <x v="0"/>
  </r>
  <r>
    <x v="938"/>
    <s v="Sociedad Hermanos"/>
    <x v="0"/>
    <x v="449"/>
    <x v="0"/>
    <n v="333809"/>
    <n v="608150"/>
    <x v="0"/>
  </r>
  <r>
    <x v="939"/>
    <s v="Sociedad Hermanos"/>
    <x v="0"/>
    <x v="2"/>
    <x v="2"/>
    <m/>
    <m/>
    <x v="1"/>
  </r>
  <r>
    <x v="940"/>
    <s v="Sociedad Hermanos"/>
    <x v="0"/>
    <x v="452"/>
    <x v="1"/>
    <n v="36058862"/>
    <n v="1395995"/>
    <x v="0"/>
  </r>
  <r>
    <x v="941"/>
    <s v="Sociedad Hermanos"/>
    <x v="0"/>
    <x v="452"/>
    <x v="1"/>
    <n v="36058859"/>
    <n v="2261048"/>
    <x v="0"/>
  </r>
  <r>
    <x v="942"/>
    <s v="Sociedad Hermanos"/>
    <x v="0"/>
    <x v="453"/>
    <x v="11"/>
    <n v="1145363"/>
    <n v="213850"/>
    <x v="0"/>
  </r>
  <r>
    <x v="943"/>
    <s v="Sociedad Hermanos"/>
    <x v="0"/>
    <x v="452"/>
    <x v="3"/>
    <n v="1827478"/>
    <n v="2429115"/>
    <x v="0"/>
  </r>
  <r>
    <x v="944"/>
    <s v="Sociedad Hermanos"/>
    <x v="0"/>
    <x v="454"/>
    <x v="3"/>
    <n v="1827477"/>
    <n v="4019225"/>
    <x v="0"/>
  </r>
  <r>
    <x v="945"/>
    <s v="Sociedad Hermanos"/>
    <x v="0"/>
    <x v="444"/>
    <x v="20"/>
    <n v="29569"/>
    <n v="7464706"/>
    <x v="0"/>
  </r>
  <r>
    <x v="946"/>
    <s v="Sociedad Hermanos"/>
    <x v="0"/>
    <x v="455"/>
    <x v="57"/>
    <n v="408"/>
    <n v="6681541"/>
    <x v="0"/>
  </r>
  <r>
    <x v="947"/>
    <s v="Sociedad Hermanos"/>
    <x v="0"/>
    <x v="443"/>
    <x v="34"/>
    <n v="4298"/>
    <n v="9974997"/>
    <x v="0"/>
  </r>
  <r>
    <x v="948"/>
    <s v="Sociedad Hermanos"/>
    <x v="0"/>
    <x v="456"/>
    <x v="43"/>
    <n v="3120"/>
    <n v="3501575"/>
    <x v="0"/>
  </r>
  <r>
    <x v="949"/>
    <s v="Sociedad Hermanos"/>
    <x v="0"/>
    <x v="456"/>
    <x v="6"/>
    <s v="8899875-8899874"/>
    <n v="6144224"/>
    <x v="0"/>
  </r>
  <r>
    <x v="950"/>
    <s v="Sociedad Hermanos"/>
    <x v="0"/>
    <x v="372"/>
    <x v="6"/>
    <s v="8904579-8908555"/>
    <n v="5294667"/>
    <x v="0"/>
  </r>
  <r>
    <x v="951"/>
    <s v="Sociedad Hermanos"/>
    <x v="0"/>
    <x v="457"/>
    <x v="0"/>
    <n v="3339955"/>
    <n v="800925"/>
    <x v="0"/>
  </r>
  <r>
    <x v="952"/>
    <s v="Sociedad Hermanos"/>
    <x v="0"/>
    <x v="373"/>
    <x v="4"/>
    <n v="2301"/>
    <n v="595000"/>
    <x v="0"/>
  </r>
  <r>
    <x v="953"/>
    <s v="Sociedad Hermanos"/>
    <x v="0"/>
    <x v="458"/>
    <x v="4"/>
    <n v="2308"/>
    <n v="833000"/>
    <x v="0"/>
  </r>
  <r>
    <x v="954"/>
    <s v="Sociedad Hermanos"/>
    <x v="0"/>
    <x v="459"/>
    <x v="4"/>
    <s v="Flete trigo y avena"/>
    <n v="2900000"/>
    <x v="0"/>
  </r>
  <r>
    <x v="955"/>
    <s v="Sociedad Hermanos"/>
    <x v="0"/>
    <x v="460"/>
    <x v="1"/>
    <n v="36093936"/>
    <n v="2831590"/>
    <x v="0"/>
  </r>
  <r>
    <x v="956"/>
    <s v="Sociedad Hermanos"/>
    <x v="0"/>
    <x v="460"/>
    <x v="3"/>
    <n v="1838992"/>
    <n v="710263"/>
    <x v="0"/>
  </r>
  <r>
    <x v="957"/>
    <s v="Sociedad Hermanos"/>
    <x v="0"/>
    <x v="2"/>
    <x v="2"/>
    <m/>
    <m/>
    <x v="1"/>
  </r>
  <r>
    <x v="958"/>
    <s v="Sociedad Hermanos"/>
    <x v="0"/>
    <x v="461"/>
    <x v="4"/>
    <s v="Conchuela"/>
    <n v="1300000"/>
    <x v="0"/>
  </r>
  <r>
    <x v="959"/>
    <s v="Sociedad Hermanos"/>
    <x v="0"/>
    <x v="462"/>
    <x v="4"/>
    <n v="2310"/>
    <n v="714000"/>
    <x v="0"/>
  </r>
  <r>
    <x v="960"/>
    <s v="Sociedad Hermanos"/>
    <x v="0"/>
    <x v="461"/>
    <x v="44"/>
    <n v="56398"/>
    <n v="2158803"/>
    <x v="0"/>
  </r>
  <r>
    <x v="961"/>
    <s v="Sociedad Hermanos"/>
    <x v="0"/>
    <x v="463"/>
    <x v="44"/>
    <s v="57144-57145"/>
    <n v="4485094"/>
    <x v="0"/>
  </r>
  <r>
    <x v="962"/>
    <s v="Sociedad Hermanos"/>
    <x v="0"/>
    <x v="464"/>
    <x v="10"/>
    <n v="86859"/>
    <n v="4600957"/>
    <x v="0"/>
  </r>
  <r>
    <x v="963"/>
    <s v="Sociedad Hermanos"/>
    <x v="0"/>
    <x v="464"/>
    <x v="7"/>
    <s v="83857-83952"/>
    <n v="4530388"/>
    <x v="0"/>
  </r>
  <r>
    <x v="964"/>
    <s v="Sociedad Hermanos"/>
    <x v="0"/>
    <x v="465"/>
    <x v="14"/>
    <s v="1952123 pago 1"/>
    <n v="4102306"/>
    <x v="0"/>
  </r>
  <r>
    <x v="965"/>
    <s v="Sociedad Hermanos"/>
    <x v="0"/>
    <x v="457"/>
    <x v="14"/>
    <s v="1952123 pago 2"/>
    <n v="10000000"/>
    <x v="0"/>
  </r>
  <r>
    <x v="966"/>
    <s v="Sociedad Hermanos"/>
    <x v="0"/>
    <x v="461"/>
    <x v="14"/>
    <s v="1952123 pago 3"/>
    <n v="10000000"/>
    <x v="0"/>
  </r>
  <r>
    <x v="967"/>
    <s v="Sociedad Hermanos"/>
    <x v="0"/>
    <x v="374"/>
    <x v="14"/>
    <n v="1953430"/>
    <n v="5128975"/>
    <x v="0"/>
  </r>
  <r>
    <x v="968"/>
    <s v="Sociedad Hermanos"/>
    <x v="0"/>
    <x v="448"/>
    <x v="2"/>
    <s v="Tranferencia Andrea Dinamarca"/>
    <n v="55074"/>
    <x v="0"/>
  </r>
  <r>
    <x v="969"/>
    <s v="Sociedad Hermanos"/>
    <x v="0"/>
    <x v="448"/>
    <x v="2"/>
    <s v="Tranferencia Andrea Dinamarca"/>
    <n v="406255"/>
    <x v="0"/>
  </r>
  <r>
    <x v="970"/>
    <s v="Sociedad Hermanos"/>
    <x v="0"/>
    <x v="466"/>
    <x v="1"/>
    <n v="36137556"/>
    <n v="958218"/>
    <x v="0"/>
  </r>
  <r>
    <x v="971"/>
    <s v="Sociedad Hermanos"/>
    <x v="0"/>
    <x v="459"/>
    <x v="4"/>
    <n v="2315"/>
    <n v="714000"/>
    <x v="0"/>
  </r>
  <r>
    <x v="972"/>
    <s v="Sociedad Hermanos"/>
    <x v="0"/>
    <x v="373"/>
    <x v="12"/>
    <n v="4731"/>
    <n v="3085449"/>
    <x v="0"/>
  </r>
  <r>
    <x v="972"/>
    <s v="Sociedad Hermanos"/>
    <x v="0"/>
    <x v="467"/>
    <x v="12"/>
    <n v="4791"/>
    <n v="1755072"/>
    <x v="0"/>
  </r>
  <r>
    <x v="972"/>
    <s v="Sociedad Hermanos"/>
    <x v="0"/>
    <x v="455"/>
    <x v="21"/>
    <n v="75901"/>
    <n v="1298069"/>
    <x v="0"/>
  </r>
  <r>
    <x v="972"/>
    <s v="Sociedad Hermanos"/>
    <x v="0"/>
    <x v="468"/>
    <x v="62"/>
    <s v="Flete Cisterna"/>
    <n v="2380000"/>
    <x v="0"/>
  </r>
  <r>
    <x v="972"/>
    <s v="Sociedad Hermanos"/>
    <x v="0"/>
    <x v="469"/>
    <x v="12"/>
    <n v="4753"/>
    <n v="1572014"/>
    <x v="0"/>
  </r>
  <r>
    <x v="972"/>
    <s v="Sociedad Hermanos"/>
    <x v="0"/>
    <x v="379"/>
    <x v="12"/>
    <n v="4764"/>
    <n v="1781194"/>
    <x v="0"/>
  </r>
  <r>
    <x v="972"/>
    <s v="Sociedad Hermanos"/>
    <x v="0"/>
    <x v="470"/>
    <x v="17"/>
    <s v="45193  (No se documenta se realizara transferencia )"/>
    <n v="502827"/>
    <x v="2"/>
  </r>
  <r>
    <x v="972"/>
    <s v="Sociedad Hermanos"/>
    <x v="0"/>
    <x v="380"/>
    <x v="28"/>
    <s v="105327 (No se documenta se realizara transferencia )"/>
    <n v="3893561"/>
    <x v="1"/>
  </r>
  <r>
    <x v="972"/>
    <s v="JUAN CARLOS ARANIBAR CASTRO"/>
    <x v="0"/>
    <x v="471"/>
    <x v="31"/>
    <s v="21263554-21263555"/>
    <n v="29279225"/>
    <x v="0"/>
  </r>
  <r>
    <x v="972"/>
    <s v="JUAN CARLOS ARANIBAR CASTRO"/>
    <x v="0"/>
    <x v="472"/>
    <x v="31"/>
    <s v="21382859-21382860"/>
    <n v="28924529"/>
    <x v="0"/>
  </r>
  <r>
    <x v="972"/>
    <s v="JUAN CARLOS ARANIBAR CASTRO"/>
    <x v="0"/>
    <x v="473"/>
    <x v="31"/>
    <s v="21382271-21382270-21382269"/>
    <n v="30397759"/>
    <x v="0"/>
  </r>
  <r>
    <x v="972"/>
    <s v="Sociedad Hermanos"/>
    <x v="0"/>
    <x v="474"/>
    <x v="63"/>
    <s v="Transferir 18 millones"/>
    <n v="18000000"/>
    <x v="2"/>
  </r>
  <r>
    <x v="972"/>
    <s v="Sociedad Hermanos"/>
    <x v="0"/>
    <x v="475"/>
    <x v="31"/>
    <m/>
    <n v="27000000"/>
    <x v="0"/>
  </r>
  <r>
    <x v="972"/>
    <s v="JUAN CARLOS ARANIBAR CASTRO"/>
    <x v="0"/>
    <x v="475"/>
    <x v="31"/>
    <s v="21377344-21377345"/>
    <n v="2585753"/>
    <x v="0"/>
  </r>
  <r>
    <x v="972"/>
    <s v="JUAN CARLOS ARANIBAR CASTRO"/>
    <x v="0"/>
    <x v="476"/>
    <x v="31"/>
    <m/>
    <n v="38000000"/>
    <x v="0"/>
  </r>
  <r>
    <x v="973"/>
    <s v="Sociedad Hermanos"/>
    <x v="0"/>
    <x v="477"/>
    <x v="16"/>
    <s v="138704-138705-138698-139487-139685"/>
    <n v="16510394"/>
    <x v="0"/>
  </r>
  <r>
    <x v="974"/>
    <s v="Sociedad Hermanos"/>
    <x v="0"/>
    <x v="444"/>
    <x v="64"/>
    <m/>
    <n v="2737000"/>
    <x v="0"/>
  </r>
  <r>
    <x v="975"/>
    <s v="Sociedad Hermanos"/>
    <x v="0"/>
    <x v="478"/>
    <x v="11"/>
    <n v="527638"/>
    <n v="214609"/>
    <x v="0"/>
  </r>
  <r>
    <x v="976"/>
    <s v="Sociedad Hermanos"/>
    <x v="0"/>
    <x v="479"/>
    <x v="1"/>
    <n v="36171260"/>
    <n v="3885645"/>
    <x v="0"/>
  </r>
  <r>
    <x v="977"/>
    <s v="Sociedad Hermanos"/>
    <x v="0"/>
    <x v="479"/>
    <x v="1"/>
    <n v="36171259"/>
    <n v="558463"/>
    <x v="0"/>
  </r>
  <r>
    <x v="978"/>
    <s v="Sociedad Hermanos"/>
    <x v="0"/>
    <x v="479"/>
    <x v="3"/>
    <s v="1849201-1849200"/>
    <n v="3324084"/>
    <x v="0"/>
  </r>
  <r>
    <x v="979"/>
    <s v="Sociedad Hermanos"/>
    <x v="0"/>
    <x v="464"/>
    <x v="43"/>
    <n v="3185"/>
    <n v="2864330"/>
    <x v="0"/>
  </r>
  <r>
    <x v="980"/>
    <s v="Sociedad Hermanos"/>
    <x v="0"/>
    <x v="480"/>
    <x v="61"/>
    <n v="34757"/>
    <n v="1643497"/>
    <x v="0"/>
  </r>
  <r>
    <x v="981"/>
    <s v="Sociedad Hermanos"/>
    <x v="0"/>
    <x v="463"/>
    <x v="4"/>
    <s v="2328-2327"/>
    <n v="2499000"/>
    <x v="0"/>
  </r>
  <r>
    <x v="982"/>
    <s v="Sociedad Hermanos"/>
    <x v="0"/>
    <x v="477"/>
    <x v="1"/>
    <n v="36208479"/>
    <n v="2741213"/>
    <x v="0"/>
  </r>
  <r>
    <x v="983"/>
    <s v="Sociedad Hermanos"/>
    <x v="0"/>
    <x v="477"/>
    <x v="3"/>
    <n v="1849426"/>
    <n v="2031877"/>
    <x v="0"/>
  </r>
  <r>
    <x v="984"/>
    <s v="Sociedad Hermanos"/>
    <x v="0"/>
    <x v="481"/>
    <x v="1"/>
    <s v="36214638-36214640-36214636"/>
    <n v="2549269"/>
    <x v="0"/>
  </r>
  <r>
    <x v="985"/>
    <s v="Sociedad Hermanos"/>
    <x v="0"/>
    <x v="481"/>
    <x v="4"/>
    <n v="2337"/>
    <n v="476000"/>
    <x v="0"/>
  </r>
  <r>
    <x v="986"/>
    <s v="Sociedad Hermanos"/>
    <x v="0"/>
    <x v="482"/>
    <x v="0"/>
    <n v="3460815"/>
    <n v="810624"/>
    <x v="0"/>
  </r>
  <r>
    <x v="987"/>
    <s v="Sociedad Hermanos"/>
    <x v="0"/>
    <x v="377"/>
    <x v="1"/>
    <n v="36232397"/>
    <n v="1989838"/>
    <x v="0"/>
  </r>
  <r>
    <x v="988"/>
    <s v="Sociedad Hermanos"/>
    <x v="0"/>
    <x v="483"/>
    <x v="4"/>
    <s v="2 Pallet"/>
    <n v="238000"/>
    <x v="0"/>
  </r>
  <r>
    <x v="989"/>
    <s v="Sociedad Hermanos"/>
    <x v="0"/>
    <x v="484"/>
    <x v="16"/>
    <s v="140639-140638"/>
    <n v="5320514"/>
    <x v="0"/>
  </r>
  <r>
    <x v="990"/>
    <s v="Sociedad Hermanos"/>
    <x v="0"/>
    <x v="485"/>
    <x v="17"/>
    <s v="567612-565502-565532"/>
    <n v="1951879"/>
    <x v="0"/>
  </r>
  <r>
    <x v="991"/>
    <s v="Sociedad Hermanos"/>
    <x v="0"/>
    <x v="486"/>
    <x v="17"/>
    <n v="566809"/>
    <n v="2265558"/>
    <x v="0"/>
  </r>
  <r>
    <x v="992"/>
    <s v="Sociedad Hermanos"/>
    <x v="0"/>
    <x v="481"/>
    <x v="44"/>
    <n v="57653"/>
    <n v="2923554"/>
    <x v="0"/>
  </r>
  <r>
    <x v="993"/>
    <s v="Sociedad Hermanos"/>
    <x v="0"/>
    <x v="487"/>
    <x v="1"/>
    <n v="36249452"/>
    <n v="2426212"/>
    <x v="0"/>
  </r>
  <r>
    <x v="994"/>
    <s v="Sociedad Hermanos"/>
    <x v="0"/>
    <x v="488"/>
    <x v="1"/>
    <n v="36263130"/>
    <n v="820985"/>
    <x v="0"/>
  </r>
  <r>
    <x v="995"/>
    <s v="Sociedad Hermanos"/>
    <x v="0"/>
    <x v="2"/>
    <x v="2"/>
    <m/>
    <m/>
    <x v="1"/>
  </r>
  <r>
    <x v="996"/>
    <s v="Sociedad Hermanos"/>
    <x v="0"/>
    <x v="2"/>
    <x v="2"/>
    <m/>
    <m/>
    <x v="1"/>
  </r>
  <r>
    <x v="997"/>
    <s v="Sociedad Hermanos"/>
    <x v="0"/>
    <x v="2"/>
    <x v="2"/>
    <m/>
    <m/>
    <x v="1"/>
  </r>
  <r>
    <x v="998"/>
    <s v="Sociedad Hermanos"/>
    <x v="0"/>
    <x v="438"/>
    <x v="4"/>
    <n v="2350"/>
    <n v="1547000"/>
    <x v="0"/>
  </r>
  <r>
    <x v="999"/>
    <s v="Sociedad Hermanos"/>
    <x v="0"/>
    <x v="438"/>
    <x v="4"/>
    <n v="2349"/>
    <n v="952000"/>
    <x v="0"/>
  </r>
  <r>
    <x v="1000"/>
    <s v="Sociedad Hermanos"/>
    <x v="0"/>
    <x v="489"/>
    <x v="1"/>
    <s v="36274166-36274165"/>
    <n v="2019869"/>
    <x v="1"/>
  </r>
  <r>
    <x v="1001"/>
    <s v="Sociedad Hermanos"/>
    <x v="0"/>
    <x v="480"/>
    <x v="11"/>
    <n v="531875"/>
    <n v="214650"/>
    <x v="0"/>
  </r>
  <r>
    <x v="1002"/>
    <s v="Sociedad Hermanos"/>
    <x v="0"/>
    <x v="469"/>
    <x v="6"/>
    <s v="8933628-8933617"/>
    <n v="12155720"/>
    <x v="0"/>
  </r>
  <r>
    <x v="1003"/>
    <s v="Sociedad Hermanos"/>
    <x v="0"/>
    <x v="490"/>
    <x v="14"/>
    <n v="7878192"/>
    <n v="21941836"/>
    <x v="0"/>
  </r>
  <r>
    <x v="1004"/>
    <s v="Sociedad Hermanos"/>
    <x v="0"/>
    <x v="378"/>
    <x v="4"/>
    <s v="8 Pallet"/>
    <n v="595000"/>
    <x v="0"/>
  </r>
  <r>
    <x v="1005"/>
    <s v="Sociedad Hermanos"/>
    <x v="0"/>
    <x v="378"/>
    <x v="1"/>
    <n v="36288770"/>
    <n v="112878"/>
    <x v="0"/>
  </r>
  <r>
    <x v="1006"/>
    <s v="Sociedad Hermanos"/>
    <x v="0"/>
    <x v="491"/>
    <x v="30"/>
    <n v="595501"/>
    <n v="4068610"/>
    <x v="0"/>
  </r>
  <r>
    <x v="1007"/>
    <s v="Sociedad Hermanos"/>
    <x v="0"/>
    <x v="492"/>
    <x v="30"/>
    <s v="599860-600135"/>
    <n v="6574180"/>
    <x v="0"/>
  </r>
  <r>
    <x v="1008"/>
    <s v="Sociedad Hermanos"/>
    <x v="0"/>
    <x v="469"/>
    <x v="43"/>
    <n v="3238"/>
    <n v="2758182"/>
    <x v="0"/>
  </r>
  <r>
    <x v="1009"/>
    <s v="Sociedad Hermanos"/>
    <x v="0"/>
    <x v="493"/>
    <x v="28"/>
    <n v="105327"/>
    <n v="3893561"/>
    <x v="1"/>
  </r>
  <r>
    <x v="1010"/>
    <s v="Sociedad Hermanos"/>
    <x v="0"/>
    <x v="494"/>
    <x v="28"/>
    <n v="101160"/>
    <n v="4438236"/>
    <x v="1"/>
  </r>
  <r>
    <x v="1011"/>
    <s v="Sociedad Hermanos"/>
    <x v="0"/>
    <x v="380"/>
    <x v="34"/>
    <n v="45193"/>
    <n v="13483593"/>
    <x v="0"/>
  </r>
  <r>
    <x v="1012"/>
    <s v="Sociedad Hermanos"/>
    <x v="0"/>
    <x v="379"/>
    <x v="3"/>
    <n v="1850065"/>
    <n v="1462892"/>
    <x v="0"/>
  </r>
  <r>
    <x v="1013"/>
    <s v="Sociedad Hermanos"/>
    <x v="0"/>
    <x v="379"/>
    <x v="1"/>
    <n v="36320477"/>
    <n v="2087110"/>
    <x v="0"/>
  </r>
  <r>
    <x v="1014"/>
    <s v="Sociedad Hermanos"/>
    <x v="0"/>
    <x v="493"/>
    <x v="28"/>
    <n v="105327"/>
    <n v="3893561"/>
    <x v="0"/>
  </r>
  <r>
    <x v="1015"/>
    <s v="Sociedad Hermanos"/>
    <x v="0"/>
    <x v="494"/>
    <x v="28"/>
    <n v="101160"/>
    <n v="4438236"/>
    <x v="0"/>
  </r>
  <r>
    <x v="1016"/>
    <s v="Sociedad Hermanos"/>
    <x v="0"/>
    <x v="495"/>
    <x v="4"/>
    <n v="2374"/>
    <n v="476000"/>
    <x v="0"/>
  </r>
  <r>
    <x v="1017"/>
    <s v="Sociedad Hermanos"/>
    <x v="0"/>
    <x v="385"/>
    <x v="1"/>
    <s v="36335714-36335713"/>
    <n v="3620436"/>
    <x v="0"/>
  </r>
  <r>
    <x v="1018"/>
    <s v="Sociedad Hermanos"/>
    <x v="0"/>
    <x v="381"/>
    <x v="0"/>
    <n v="3480494"/>
    <n v="887118"/>
    <x v="0"/>
  </r>
  <r>
    <x v="1019"/>
    <s v="Sociedad Hermanos"/>
    <x v="0"/>
    <x v="496"/>
    <x v="65"/>
    <n v="5011"/>
    <n v="1194893"/>
    <x v="0"/>
  </r>
  <r>
    <x v="1020"/>
    <s v="Sociedad Hermanos"/>
    <x v="0"/>
    <x v="497"/>
    <x v="66"/>
    <n v="58499"/>
    <n v="6591412"/>
    <x v="1"/>
  </r>
  <r>
    <x v="1021"/>
    <s v="Sociedad Hermanos"/>
    <x v="0"/>
    <x v="498"/>
    <x v="1"/>
    <n v="36357383"/>
    <n v="903078"/>
    <x v="0"/>
  </r>
  <r>
    <x v="1022"/>
    <s v="Sociedad Hermanos"/>
    <x v="0"/>
    <x v="499"/>
    <x v="3"/>
    <n v="1850416"/>
    <n v="1378924"/>
    <x v="0"/>
  </r>
  <r>
    <x v="1023"/>
    <s v="Sociedad Hermanos"/>
    <x v="0"/>
    <x v="492"/>
    <x v="7"/>
    <n v="85701"/>
    <n v="7741502"/>
    <x v="0"/>
  </r>
  <r>
    <x v="1024"/>
    <s v="Sociedad Hermanos"/>
    <x v="0"/>
    <x v="500"/>
    <x v="57"/>
    <s v="563-655"/>
    <n v="7702294"/>
    <x v="0"/>
  </r>
  <r>
    <x v="1025"/>
    <s v="Sociedad Hermanos"/>
    <x v="0"/>
    <x v="501"/>
    <x v="20"/>
    <n v="30337"/>
    <n v="9436273"/>
    <x v="0"/>
  </r>
  <r>
    <x v="1026"/>
    <s v="Sociedad Hermanos"/>
    <x v="0"/>
    <x v="502"/>
    <x v="16"/>
    <s v="141970-141969"/>
    <n v="6503719"/>
    <x v="0"/>
  </r>
  <r>
    <x v="1027"/>
    <s v="Sociedad Hermanos"/>
    <x v="0"/>
    <x v="503"/>
    <x v="16"/>
    <s v="142766-142767"/>
    <n v="11556447"/>
    <x v="0"/>
  </r>
  <r>
    <x v="1028"/>
    <s v="Sociedad Hermanos"/>
    <x v="0"/>
    <x v="503"/>
    <x v="17"/>
    <n v="572396"/>
    <n v="4331065"/>
    <x v="0"/>
  </r>
  <r>
    <x v="1029"/>
    <s v="Sociedad Hermanos"/>
    <x v="0"/>
    <x v="504"/>
    <x v="10"/>
    <n v="89977"/>
    <n v="2921450"/>
    <x v="0"/>
  </r>
  <r>
    <x v="1030"/>
    <s v="Sociedad Hermanos"/>
    <x v="0"/>
    <x v="2"/>
    <x v="2"/>
    <m/>
    <m/>
    <x v="1"/>
  </r>
  <r>
    <x v="1031"/>
    <s v="Sociedad Hermanos"/>
    <x v="0"/>
    <x v="489"/>
    <x v="1"/>
    <s v="36274165-36274166"/>
    <n v="2019869"/>
    <x v="0"/>
  </r>
  <r>
    <x v="1032"/>
    <s v="Sociedad Hermanos"/>
    <x v="0"/>
    <x v="493"/>
    <x v="1"/>
    <m/>
    <n v="5811962"/>
    <x v="0"/>
  </r>
  <r>
    <x v="1033"/>
    <s v="Sociedad Hermanos"/>
    <x v="0"/>
    <x v="382"/>
    <x v="4"/>
    <m/>
    <n v="1785000"/>
    <x v="0"/>
  </r>
  <r>
    <x v="1034"/>
    <s v="Sociedad Hermanos"/>
    <x v="0"/>
    <x v="505"/>
    <x v="4"/>
    <m/>
    <n v="238000"/>
    <x v="0"/>
  </r>
  <r>
    <x v="1035"/>
    <s v="Sociedad Hermanos"/>
    <x v="0"/>
    <x v="506"/>
    <x v="11"/>
    <m/>
    <n v="215653"/>
    <x v="0"/>
  </r>
  <r>
    <x v="1036"/>
    <s v="Sociedad Hermanos"/>
    <x v="0"/>
    <x v="507"/>
    <x v="1"/>
    <m/>
    <n v="1999661"/>
    <x v="0"/>
  </r>
  <r>
    <x v="1037"/>
    <s v="Sociedad Hermanos"/>
    <x v="0"/>
    <x v="2"/>
    <x v="2"/>
    <m/>
    <m/>
    <x v="1"/>
  </r>
  <r>
    <x v="1038"/>
    <s v="Sociedad Hermanos"/>
    <x v="0"/>
    <x v="497"/>
    <x v="44"/>
    <m/>
    <n v="6591412"/>
    <x v="0"/>
  </r>
  <r>
    <x v="1039"/>
    <s v="Sociedad Hermanos"/>
    <x v="0"/>
    <x v="2"/>
    <x v="2"/>
    <m/>
    <m/>
    <x v="1"/>
  </r>
  <r>
    <x v="1040"/>
    <s v="Sociedad Hermanos"/>
    <x v="0"/>
    <x v="500"/>
    <x v="1"/>
    <m/>
    <n v="3569853"/>
    <x v="0"/>
  </r>
  <r>
    <x v="1041"/>
    <s v="Sociedad Hermanos"/>
    <x v="0"/>
    <x v="503"/>
    <x v="3"/>
    <m/>
    <n v="2478661"/>
    <x v="0"/>
  </r>
  <r>
    <x v="1042"/>
    <s v="Sociedad Hermanos"/>
    <x v="0"/>
    <x v="508"/>
    <x v="4"/>
    <m/>
    <n v="2856000"/>
    <x v="0"/>
  </r>
  <r>
    <x v="1043"/>
    <s v="Sociedad Hermanos"/>
    <x v="0"/>
    <x v="503"/>
    <x v="0"/>
    <m/>
    <n v="1078154"/>
    <x v="0"/>
  </r>
  <r>
    <x v="1044"/>
    <s v="Sociedad Hermanos"/>
    <x v="0"/>
    <x v="509"/>
    <x v="1"/>
    <m/>
    <n v="580995"/>
    <x v="0"/>
  </r>
  <r>
    <x v="1045"/>
    <s v="Sociedad Hermanos"/>
    <x v="0"/>
    <x v="2"/>
    <x v="2"/>
    <m/>
    <m/>
    <x v="1"/>
  </r>
  <r>
    <x v="1046"/>
    <s v="Sociedad Hermanos"/>
    <x v="0"/>
    <x v="510"/>
    <x v="64"/>
    <m/>
    <n v="2737000"/>
    <x v="0"/>
  </r>
  <r>
    <x v="1047"/>
    <s v="Sociedad Hermanos"/>
    <x v="0"/>
    <x v="386"/>
    <x v="43"/>
    <n v="3284"/>
    <n v="3007130"/>
    <x v="0"/>
  </r>
  <r>
    <x v="1048"/>
    <s v="Sociedad Hermanos"/>
    <x v="0"/>
    <x v="511"/>
    <x v="6"/>
    <n v="8944013"/>
    <n v="4737683"/>
    <x v="0"/>
  </r>
  <r>
    <x v="1049"/>
    <s v="Sociedad Hermanos"/>
    <x v="0"/>
    <x v="512"/>
    <x v="6"/>
    <s v="8949062-8949061"/>
    <n v="6309083"/>
    <x v="0"/>
  </r>
  <r>
    <x v="1050"/>
    <s v="Sociedad Hermanos"/>
    <x v="0"/>
    <x v="512"/>
    <x v="7"/>
    <s v="87371-87370"/>
    <n v="4196030"/>
    <x v="0"/>
  </r>
  <r>
    <x v="1051"/>
    <s v="Sociedad Hermanos"/>
    <x v="0"/>
    <x v="513"/>
    <x v="7"/>
    <s v="87437-87372"/>
    <n v="3944922"/>
    <x v="0"/>
  </r>
  <r>
    <x v="1052"/>
    <s v="Sociedad Hermanos"/>
    <x v="0"/>
    <x v="514"/>
    <x v="1"/>
    <m/>
    <n v="661991"/>
    <x v="0"/>
  </r>
  <r>
    <x v="1053"/>
    <s v="Sociedad Hermanos"/>
    <x v="0"/>
    <x v="515"/>
    <x v="1"/>
    <m/>
    <n v="2351366"/>
    <x v="0"/>
  </r>
  <r>
    <x v="1054"/>
    <s v="Sociedad Hermanos"/>
    <x v="0"/>
    <x v="516"/>
    <x v="3"/>
    <n v="1873203"/>
    <n v="1539789"/>
    <x v="0"/>
  </r>
  <r>
    <x v="1055"/>
    <s v="Sociedad Hermanos"/>
    <x v="0"/>
    <x v="517"/>
    <x v="11"/>
    <n v="541233"/>
    <n v="216544"/>
    <x v="0"/>
  </r>
  <r>
    <x v="1056"/>
    <s v="Sociedad Hermanos"/>
    <x v="0"/>
    <x v="518"/>
    <x v="1"/>
    <n v="36651938"/>
    <n v="4169370"/>
    <x v="0"/>
  </r>
  <r>
    <x v="1057"/>
    <s v="Sociedad Hermanos"/>
    <x v="0"/>
    <x v="519"/>
    <x v="30"/>
    <n v="603749"/>
    <n v="981811"/>
    <x v="0"/>
  </r>
  <r>
    <x v="1058"/>
    <s v="Sociedad Hermanos"/>
    <x v="0"/>
    <x v="512"/>
    <x v="61"/>
    <s v="35507-35683"/>
    <n v="1667797"/>
    <x v="0"/>
  </r>
  <r>
    <x v="1059"/>
    <s v="Sociedad Hermanos"/>
    <x v="0"/>
    <x v="2"/>
    <x v="2"/>
    <m/>
    <m/>
    <x v="1"/>
  </r>
  <r>
    <x v="1060"/>
    <s v="Sociedad Hermanos"/>
    <x v="0"/>
    <x v="520"/>
    <x v="1"/>
    <s v="36704889-36704789"/>
    <n v="2660925"/>
    <x v="0"/>
  </r>
  <r>
    <x v="1061"/>
    <s v="Sociedad Hermanos"/>
    <x v="0"/>
    <x v="389"/>
    <x v="1"/>
    <n v="36728297"/>
    <n v="2076610"/>
    <x v="0"/>
  </r>
  <r>
    <x v="1062"/>
    <s v="Sociedad Hermanos"/>
    <x v="0"/>
    <x v="389"/>
    <x v="14"/>
    <n v="1961823"/>
    <n v="12536311"/>
    <x v="0"/>
  </r>
  <r>
    <x v="1063"/>
    <s v="Sociedad Hermanos"/>
    <x v="0"/>
    <x v="521"/>
    <x v="44"/>
    <n v="59437"/>
    <n v="3260570"/>
    <x v="0"/>
  </r>
  <r>
    <x v="1064"/>
    <s v="Sociedad Hermanos"/>
    <x v="0"/>
    <x v="521"/>
    <x v="16"/>
    <s v="144127-144147-144925-144924"/>
    <n v="12099373"/>
    <x v="0"/>
  </r>
  <r>
    <x v="1065"/>
    <s v="Sociedad Hermanos"/>
    <x v="0"/>
    <x v="522"/>
    <x v="1"/>
    <n v="36734191"/>
    <n v="421065"/>
    <x v="0"/>
  </r>
  <r>
    <x v="1066"/>
    <s v="Sociedad Hermanos"/>
    <x v="0"/>
    <x v="523"/>
    <x v="4"/>
    <n v="2442"/>
    <n v="1666000"/>
    <x v="0"/>
  </r>
  <r>
    <x v="1067"/>
    <s v="Sociedad Hermanos"/>
    <x v="0"/>
    <x v="524"/>
    <x v="11"/>
    <n v="543889"/>
    <n v="216892"/>
    <x v="0"/>
  </r>
  <r>
    <x v="1068"/>
    <s v="Sociedad Hermanos"/>
    <x v="0"/>
    <x v="2"/>
    <x v="2"/>
    <m/>
    <m/>
    <x v="1"/>
  </r>
  <r>
    <x v="1069"/>
    <s v="Sociedad Hermanos"/>
    <x v="0"/>
    <x v="525"/>
    <x v="1"/>
    <n v="36756549"/>
    <n v="3566639"/>
    <x v="0"/>
  </r>
  <r>
    <x v="1070"/>
    <s v="Sociedad Hermanos"/>
    <x v="0"/>
    <x v="526"/>
    <x v="67"/>
    <n v="24044"/>
    <n v="2737000"/>
    <x v="0"/>
  </r>
  <r>
    <x v="1071"/>
    <s v="Sociedad Hermanos"/>
    <x v="0"/>
    <x v="521"/>
    <x v="3"/>
    <n v="1873776"/>
    <n v="4171604"/>
    <x v="0"/>
  </r>
  <r>
    <x v="1072"/>
    <s v="Sociedad Hermanos"/>
    <x v="0"/>
    <x v="527"/>
    <x v="1"/>
    <n v="36779436"/>
    <n v="1975174"/>
    <x v="0"/>
  </r>
  <r>
    <x v="1073"/>
    <s v="Sociedad Hermanos"/>
    <x v="0"/>
    <x v="527"/>
    <x v="4"/>
    <n v="2457"/>
    <n v="1071000"/>
    <x v="0"/>
  </r>
  <r>
    <x v="1074"/>
    <s v="Sociedad Hermanos"/>
    <x v="0"/>
    <x v="528"/>
    <x v="0"/>
    <n v="35555217"/>
    <n v="1169875"/>
    <x v="0"/>
  </r>
  <r>
    <x v="1075"/>
    <s v="Sociedad Hermanos"/>
    <x v="0"/>
    <x v="526"/>
    <x v="67"/>
    <m/>
    <n v="1547000"/>
    <x v="0"/>
  </r>
  <r>
    <x v="1076"/>
    <s v="Sociedad Hermanos"/>
    <x v="0"/>
    <x v="389"/>
    <x v="68"/>
    <n v="6522"/>
    <n v="1569610"/>
    <x v="0"/>
  </r>
  <r>
    <x v="1077"/>
    <s v="Sociedad Hermanos"/>
    <x v="0"/>
    <x v="529"/>
    <x v="69"/>
    <n v="9"/>
    <n v="4285785"/>
    <x v="0"/>
  </r>
  <r>
    <x v="1078"/>
    <s v="Sociedad Hermanos"/>
    <x v="0"/>
    <x v="530"/>
    <x v="17"/>
    <s v="581195-581404-581366"/>
    <n v="2311920"/>
    <x v="0"/>
  </r>
  <r>
    <x v="1079"/>
    <s v="Sociedad Hermanos"/>
    <x v="0"/>
    <x v="531"/>
    <x v="17"/>
    <s v="583102-583868-583568"/>
    <n v="9017504"/>
    <x v="0"/>
  </r>
  <r>
    <x v="1080"/>
    <s v="Sociedad Hermanos"/>
    <x v="0"/>
    <x v="532"/>
    <x v="16"/>
    <s v="146495-145964"/>
    <n v="6850188"/>
    <x v="0"/>
  </r>
  <r>
    <x v="1081"/>
    <s v="Sociedad Hermanos"/>
    <x v="0"/>
    <x v="533"/>
    <x v="14"/>
    <n v="1965584"/>
    <n v="13276876"/>
    <x v="0"/>
  </r>
  <r>
    <x v="1082"/>
    <s v="Sociedad Hermanos"/>
    <x v="0"/>
    <x v="2"/>
    <x v="2"/>
    <m/>
    <m/>
    <x v="1"/>
  </r>
  <r>
    <x v="1083"/>
    <s v="Sociedad Hermanos"/>
    <x v="0"/>
    <x v="2"/>
    <x v="2"/>
    <m/>
    <m/>
    <x v="1"/>
  </r>
  <r>
    <x v="1084"/>
    <s v="Sociedad Hermanos"/>
    <x v="0"/>
    <x v="534"/>
    <x v="1"/>
    <s v="36852062-36852063"/>
    <n v="3755794"/>
    <x v="0"/>
  </r>
  <r>
    <x v="1085"/>
    <s v="Sociedad Hermanos"/>
    <x v="0"/>
    <x v="535"/>
    <x v="1"/>
    <n v="36861183"/>
    <n v="731815"/>
    <x v="0"/>
  </r>
  <r>
    <x v="1086"/>
    <s v="Sociedad Hermanos"/>
    <x v="0"/>
    <x v="535"/>
    <x v="1"/>
    <n v="36861179"/>
    <n v="2217527"/>
    <x v="0"/>
  </r>
  <r>
    <x v="1087"/>
    <s v="Sociedad Hermanos"/>
    <x v="0"/>
    <x v="531"/>
    <x v="4"/>
    <n v="2486"/>
    <n v="1666000"/>
    <x v="0"/>
  </r>
  <r>
    <x v="1088"/>
    <s v="Sociedad Hermanos"/>
    <x v="0"/>
    <x v="536"/>
    <x v="4"/>
    <n v="2484"/>
    <n v="2142000"/>
    <x v="0"/>
  </r>
  <r>
    <x v="1089"/>
    <s v="Sociedad Hermanos"/>
    <x v="0"/>
    <x v="2"/>
    <x v="2"/>
    <m/>
    <m/>
    <x v="1"/>
  </r>
  <r>
    <x v="1090"/>
    <s v="Sociedad Hermanos"/>
    <x v="0"/>
    <x v="537"/>
    <x v="10"/>
    <n v="92711"/>
    <n v="3582733"/>
    <x v="0"/>
  </r>
  <r>
    <x v="1091"/>
    <s v="Sociedad Hermanos"/>
    <x v="0"/>
    <x v="538"/>
    <x v="3"/>
    <m/>
    <n v="805590"/>
    <x v="0"/>
  </r>
  <r>
    <x v="1092"/>
    <s v="Sociedad Hermanos"/>
    <x v="0"/>
    <x v="538"/>
    <x v="1"/>
    <m/>
    <n v="1716364"/>
    <x v="0"/>
  </r>
  <r>
    <x v="1093"/>
    <s v="Sociedad Hermanos"/>
    <x v="0"/>
    <x v="539"/>
    <x v="65"/>
    <m/>
    <n v="441909"/>
    <x v="0"/>
  </r>
  <r>
    <x v="1094"/>
    <s v="Sociedad Hermanos"/>
    <x v="0"/>
    <x v="540"/>
    <x v="1"/>
    <m/>
    <n v="1493103"/>
    <x v="1"/>
  </r>
  <r>
    <x v="1095"/>
    <s v="Sociedad Hermanos"/>
    <x v="0"/>
    <x v="540"/>
    <x v="1"/>
    <m/>
    <n v="1493103"/>
    <x v="0"/>
  </r>
  <r>
    <x v="1096"/>
    <s v="Sociedad Hermanos"/>
    <x v="0"/>
    <x v="540"/>
    <x v="4"/>
    <m/>
    <n v="714000"/>
    <x v="0"/>
  </r>
  <r>
    <x v="1097"/>
    <s v="Sociedad Hermanos"/>
    <x v="0"/>
    <x v="537"/>
    <x v="6"/>
    <m/>
    <n v="10617551"/>
    <x v="0"/>
  </r>
  <r>
    <x v="1098"/>
    <s v="Sociedad Hermanos"/>
    <x v="0"/>
    <x v="2"/>
    <x v="2"/>
    <m/>
    <m/>
    <x v="1"/>
  </r>
  <r>
    <x v="1099"/>
    <s v="Sociedad Hermanos"/>
    <x v="0"/>
    <x v="541"/>
    <x v="7"/>
    <m/>
    <n v="6799279"/>
    <x v="0"/>
  </r>
  <r>
    <x v="1100"/>
    <s v="Sociedad Hermanos"/>
    <x v="0"/>
    <x v="541"/>
    <x v="7"/>
    <m/>
    <n v="7289683"/>
    <x v="0"/>
  </r>
  <r>
    <x v="1101"/>
    <s v="Sociedad Hermanos"/>
    <x v="0"/>
    <x v="541"/>
    <x v="6"/>
    <m/>
    <n v="6704150"/>
    <x v="0"/>
  </r>
  <r>
    <x v="1102"/>
    <s v="Sociedad Hermanos"/>
    <x v="0"/>
    <x v="542"/>
    <x v="1"/>
    <n v="36953803"/>
    <n v="1049717"/>
    <x v="0"/>
  </r>
  <r>
    <x v="1103"/>
    <s v="Sociedad Hermanos"/>
    <x v="0"/>
    <x v="543"/>
    <x v="11"/>
    <n v="548295"/>
    <n v="218472"/>
    <x v="0"/>
  </r>
  <r>
    <x v="1104"/>
    <s v="Sociedad Hermanos"/>
    <x v="0"/>
    <x v="544"/>
    <x v="41"/>
    <s v="Jorge Quispe"/>
    <n v="199827"/>
    <x v="0"/>
  </r>
  <r>
    <x v="1105"/>
    <s v="Sociedad Hermanos"/>
    <x v="0"/>
    <x v="544"/>
    <x v="41"/>
    <s v="Wilfredo Zavala"/>
    <n v="109200"/>
    <x v="0"/>
  </r>
  <r>
    <x v="1106"/>
    <s v="Sociedad Hermanos"/>
    <x v="0"/>
    <x v="538"/>
    <x v="70"/>
    <s v="Maiz"/>
    <n v="2600000"/>
    <x v="0"/>
  </r>
  <r>
    <x v="1107"/>
    <s v="Sociedad Hermanos"/>
    <x v="0"/>
    <x v="545"/>
    <x v="57"/>
    <n v="883"/>
    <n v="17152522"/>
    <x v="0"/>
  </r>
  <r>
    <x v="1108"/>
    <s v="Sociedad Hermanos"/>
    <x v="0"/>
    <x v="546"/>
    <x v="57"/>
    <m/>
    <n v="5596137"/>
    <x v="0"/>
  </r>
  <r>
    <x v="1109"/>
    <s v="Sociedad Hermanos"/>
    <x v="0"/>
    <x v="476"/>
    <x v="20"/>
    <s v="Se anula, se realizaron 2 transferencia , se documento la diferencia para marzo."/>
    <n v="13406844"/>
    <x v="0"/>
  </r>
  <r>
    <x v="1110"/>
    <s v="Sociedad Hermanos"/>
    <x v="0"/>
    <x v="547"/>
    <x v="3"/>
    <m/>
    <n v="323585"/>
    <x v="0"/>
  </r>
  <r>
    <x v="1111"/>
    <s v="Sociedad Hermanos"/>
    <x v="0"/>
    <x v="548"/>
    <x v="1"/>
    <m/>
    <n v="5396493"/>
    <x v="0"/>
  </r>
  <r>
    <x v="1112"/>
    <s v="Sociedad Hermanos"/>
    <x v="0"/>
    <x v="549"/>
    <x v="1"/>
    <m/>
    <n v="659472"/>
    <x v="0"/>
  </r>
  <r>
    <x v="1113"/>
    <s v="Sociedad Hermanos"/>
    <x v="0"/>
    <x v="550"/>
    <x v="71"/>
    <m/>
    <n v="7686496"/>
    <x v="0"/>
  </r>
  <r>
    <x v="1114"/>
    <s v="Sociedad Hermanos"/>
    <x v="0"/>
    <x v="541"/>
    <x v="61"/>
    <m/>
    <n v="1938343"/>
    <x v="0"/>
  </r>
  <r>
    <x v="1115"/>
    <s v="Sociedad Hermanos"/>
    <x v="0"/>
    <x v="551"/>
    <x v="72"/>
    <m/>
    <n v="3164210"/>
    <x v="0"/>
  </r>
  <r>
    <x v="1116"/>
    <s v="Sociedad Hermanos"/>
    <x v="0"/>
    <x v="552"/>
    <x v="14"/>
    <m/>
    <n v="15105364"/>
    <x v="0"/>
  </r>
  <r>
    <x v="1117"/>
    <s v="Sociedad Hermanos"/>
    <x v="0"/>
    <x v="553"/>
    <x v="3"/>
    <n v="1907407"/>
    <n v="2829712"/>
    <x v="0"/>
  </r>
  <r>
    <x v="1118"/>
    <s v="Sociedad Hermanos"/>
    <x v="0"/>
    <x v="554"/>
    <x v="1"/>
    <n v="37141673"/>
    <n v="2151175"/>
    <x v="0"/>
  </r>
  <r>
    <x v="1119"/>
    <s v="Sociedad Hermanos"/>
    <x v="0"/>
    <x v="555"/>
    <x v="11"/>
    <m/>
    <n v="219436"/>
    <x v="0"/>
  </r>
  <r>
    <x v="1120"/>
    <s v="Sociedad Hermanos"/>
    <x v="0"/>
    <x v="555"/>
    <x v="60"/>
    <m/>
    <n v="1961949"/>
    <x v="0"/>
  </r>
  <r>
    <x v="1121"/>
    <s v="Sociedad Hermanos"/>
    <x v="0"/>
    <x v="555"/>
    <x v="4"/>
    <m/>
    <n v="5652500"/>
    <x v="0"/>
  </r>
  <r>
    <x v="1122"/>
    <s v="Sociedad Hermanos"/>
    <x v="0"/>
    <x v="556"/>
    <x v="1"/>
    <m/>
    <n v="1127946"/>
    <x v="0"/>
  </r>
  <r>
    <x v="1123"/>
    <s v="Sociedad Hermanos"/>
    <x v="0"/>
    <x v="557"/>
    <x v="4"/>
    <m/>
    <n v="714000"/>
    <x v="0"/>
  </r>
  <r>
    <x v="1124"/>
    <s v="Sociedad Hermanos"/>
    <x v="0"/>
    <x v="558"/>
    <x v="41"/>
    <m/>
    <n v="819891"/>
    <x v="0"/>
  </r>
  <r>
    <x v="1125"/>
    <s v="Sociedad Hermanos"/>
    <x v="0"/>
    <x v="475"/>
    <x v="1"/>
    <m/>
    <n v="2050866"/>
    <x v="0"/>
  </r>
  <r>
    <x v="1126"/>
    <s v="Sociedad Hermanos"/>
    <x v="0"/>
    <x v="559"/>
    <x v="0"/>
    <m/>
    <n v="979979"/>
    <x v="0"/>
  </r>
  <r>
    <x v="1127"/>
    <s v="Sociedad Hermanos"/>
    <x v="0"/>
    <x v="560"/>
    <x v="6"/>
    <m/>
    <n v="3942758"/>
    <x v="0"/>
  </r>
  <r>
    <x v="1128"/>
    <s v="Sociedad Hermanos"/>
    <x v="0"/>
    <x v="561"/>
    <x v="6"/>
    <m/>
    <n v="4654676"/>
    <x v="0"/>
  </r>
  <r>
    <x v="1129"/>
    <s v="Sociedad Hermanos"/>
    <x v="0"/>
    <x v="2"/>
    <x v="2"/>
    <m/>
    <m/>
    <x v="1"/>
  </r>
  <r>
    <x v="1130"/>
    <s v="Sociedad Hermanos"/>
    <x v="0"/>
    <x v="476"/>
    <x v="68"/>
    <m/>
    <n v="3219621"/>
    <x v="0"/>
  </r>
  <r>
    <x v="1131"/>
    <s v="Sociedad Hermanos"/>
    <x v="0"/>
    <x v="2"/>
    <x v="2"/>
    <m/>
    <m/>
    <x v="1"/>
  </r>
  <r>
    <x v="1132"/>
    <s v="Sociedad Hermanos"/>
    <x v="0"/>
    <x v="562"/>
    <x v="72"/>
    <m/>
    <n v="2915500"/>
    <x v="0"/>
  </r>
  <r>
    <x v="1133"/>
    <s v="Sociedad Hermanos"/>
    <x v="0"/>
    <x v="561"/>
    <x v="1"/>
    <m/>
    <n v="2972466"/>
    <x v="0"/>
  </r>
  <r>
    <x v="1134"/>
    <s v="Sociedad Hermanos"/>
    <x v="0"/>
    <x v="563"/>
    <x v="57"/>
    <m/>
    <n v="1637102"/>
    <x v="0"/>
  </r>
  <r>
    <x v="1135"/>
    <s v="Sociedad Hermanos"/>
    <x v="0"/>
    <x v="563"/>
    <x v="20"/>
    <m/>
    <n v="1067110"/>
    <x v="0"/>
  </r>
  <r>
    <x v="1136"/>
    <s v="Sociedad Hermanos"/>
    <x v="0"/>
    <x v="564"/>
    <x v="1"/>
    <m/>
    <n v="1566081"/>
    <x v="0"/>
  </r>
  <r>
    <x v="1137"/>
    <s v="Sociedad Hermanos"/>
    <x v="0"/>
    <x v="564"/>
    <x v="4"/>
    <m/>
    <n v="2023000"/>
    <x v="0"/>
  </r>
  <r>
    <x v="1138"/>
    <s v="Sociedad Hermanos"/>
    <x v="0"/>
    <x v="565"/>
    <x v="1"/>
    <m/>
    <n v="1414797"/>
    <x v="0"/>
  </r>
  <r>
    <x v="1139"/>
    <s v="Sociedad Hermanos"/>
    <x v="0"/>
    <x v="566"/>
    <x v="4"/>
    <m/>
    <n v="714000"/>
    <x v="0"/>
  </r>
  <r>
    <x v="1140"/>
    <s v="Sociedad Hermanos"/>
    <x v="0"/>
    <x v="555"/>
    <x v="16"/>
    <m/>
    <n v="4000000"/>
    <x v="1"/>
  </r>
  <r>
    <x v="1141"/>
    <s v="Sociedad Hermanos"/>
    <x v="0"/>
    <x v="390"/>
    <x v="16"/>
    <m/>
    <n v="4000000"/>
    <x v="1"/>
  </r>
  <r>
    <x v="1142"/>
    <s v="Sociedad Hermanos"/>
    <x v="0"/>
    <x v="563"/>
    <x v="16"/>
    <m/>
    <n v="11134471"/>
    <x v="1"/>
  </r>
  <r>
    <x v="1143"/>
    <s v="Sociedad Hermanos"/>
    <x v="0"/>
    <x v="567"/>
    <x v="16"/>
    <m/>
    <n v="8435089"/>
    <x v="1"/>
  </r>
  <r>
    <x v="1144"/>
    <s v="Sociedad Hermanos"/>
    <x v="0"/>
    <x v="568"/>
    <x v="11"/>
    <s v="Fact 556919"/>
    <n v="219252"/>
    <x v="0"/>
  </r>
  <r>
    <x v="1145"/>
    <s v="Sociedad Hermanos"/>
    <x v="0"/>
    <x v="569"/>
    <x v="30"/>
    <s v="Fact 610163-608861-608827"/>
    <n v="7455640"/>
    <x v="0"/>
  </r>
  <r>
    <x v="1146"/>
    <s v="Sociedad Hermanos"/>
    <x v="0"/>
    <x v="570"/>
    <x v="3"/>
    <s v="1916712-1916711"/>
    <n v="2325948"/>
    <x v="0"/>
  </r>
  <r>
    <x v="1147"/>
    <s v="Sociedad Hermanos"/>
    <x v="0"/>
    <x v="571"/>
    <x v="10"/>
    <s v="96522 ( se realizo transferencia )"/>
    <n v="1203685"/>
    <x v="0"/>
  </r>
  <r>
    <x v="1148"/>
    <s v="Sociedad Hermanos"/>
    <x v="0"/>
    <x v="2"/>
    <x v="2"/>
    <m/>
    <m/>
    <x v="1"/>
  </r>
  <r>
    <x v="1149"/>
    <s v="Sociedad Hermanos"/>
    <x v="0"/>
    <x v="572"/>
    <x v="7"/>
    <s v="fact 92946-92947"/>
    <n v="8220711"/>
    <x v="0"/>
  </r>
  <r>
    <x v="1150"/>
    <s v="Sociedad Hermanos"/>
    <x v="0"/>
    <x v="565"/>
    <x v="6"/>
    <n v="8991294"/>
    <n v="3727529"/>
    <x v="0"/>
  </r>
  <r>
    <x v="1151"/>
    <s v="Sociedad Hermanos"/>
    <x v="0"/>
    <x v="573"/>
    <x v="6"/>
    <s v="8991296-8993788-8993789-8993790"/>
    <n v="3991789"/>
    <x v="0"/>
  </r>
  <r>
    <x v="972"/>
    <s v="Sociedad Hermanos"/>
    <x v="0"/>
    <x v="574"/>
    <x v="73"/>
    <s v="Fact 37003"/>
    <n v="1589900"/>
    <x v="0"/>
  </r>
  <r>
    <x v="972"/>
    <s v="JUAN CARLOS ARANIBAR CASTRO"/>
    <x v="0"/>
    <x v="562"/>
    <x v="31"/>
    <s v="Fact 21525185"/>
    <n v="26775132"/>
    <x v="0"/>
  </r>
  <r>
    <x v="972"/>
    <s v="JUAN CARLOS ARANIBAR CASTRO"/>
    <x v="0"/>
    <x v="575"/>
    <x v="31"/>
    <s v="Fact 21525952"/>
    <n v="33086547"/>
    <x v="2"/>
  </r>
  <r>
    <x v="972"/>
    <s v="Sociedad Hermanos"/>
    <x v="0"/>
    <x v="474"/>
    <x v="74"/>
    <s v="Fact 190"/>
    <n v="2977380"/>
    <x v="2"/>
  </r>
  <r>
    <x v="972"/>
    <s v="Sociedad Hermanos"/>
    <x v="0"/>
    <x v="576"/>
    <x v="30"/>
    <s v="Fact 611171 -"/>
    <n v="1691585"/>
    <x v="1"/>
  </r>
  <r>
    <x v="972"/>
    <s v="Sociedad Hermanos"/>
    <x v="0"/>
    <x v="577"/>
    <x v="74"/>
    <s v="Fact 231"/>
    <n v="2171750"/>
    <x v="2"/>
  </r>
  <r>
    <x v="972"/>
    <s v="Sociedad Hermanos"/>
    <x v="0"/>
    <x v="578"/>
    <x v="57"/>
    <s v="Fact 1255"/>
    <n v="5362323"/>
    <x v="2"/>
  </r>
  <r>
    <x v="972"/>
    <s v="Sociedad Hermanos"/>
    <x v="0"/>
    <x v="578"/>
    <x v="20"/>
    <s v="Fact 33027"/>
    <n v="3286337"/>
    <x v="2"/>
  </r>
  <r>
    <x v="972"/>
    <s v="Sociedad Hermanos"/>
    <x v="0"/>
    <x v="578"/>
    <x v="75"/>
    <s v="Fact 6437"/>
    <n v="1005717"/>
    <x v="2"/>
  </r>
  <r>
    <x v="972"/>
    <s v="Sociedad Hermanos"/>
    <x v="0"/>
    <x v="577"/>
    <x v="74"/>
    <s v="Fact 231"/>
    <n v="2142000"/>
    <x v="2"/>
  </r>
  <r>
    <x v="972"/>
    <s v="Sociedad Hermanos"/>
    <x v="0"/>
    <x v="474"/>
    <x v="6"/>
    <s v="fact 9000835 - 9000836"/>
    <n v="3000000"/>
    <x v="2"/>
  </r>
  <r>
    <x v="972"/>
    <s v="Sociedad Hermanos"/>
    <x v="0"/>
    <x v="577"/>
    <x v="6"/>
    <s v="fact 9000835 - 9000836"/>
    <n v="2932463"/>
    <x v="2"/>
  </r>
  <r>
    <x v="972"/>
    <s v="Sociedad Hermanos"/>
    <x v="0"/>
    <x v="576"/>
    <x v="73"/>
    <s v="Compra (A) fact 37526"/>
    <n v="730404"/>
    <x v="2"/>
  </r>
  <r>
    <x v="972"/>
    <s v="Sociedad Hermanos"/>
    <x v="0"/>
    <x v="579"/>
    <x v="31"/>
    <s v="Fact 21528322"/>
    <n v="30689478"/>
    <x v="2"/>
  </r>
  <r>
    <x v="1152"/>
    <s v="Sociedad Hermanos"/>
    <x v="0"/>
    <x v="580"/>
    <x v="6"/>
    <s v="Fact 8991295"/>
    <n v="8838845"/>
    <x v="2"/>
  </r>
  <r>
    <x v="1153"/>
    <s v="Sociedad Hermanos"/>
    <x v="0"/>
    <x v="565"/>
    <x v="16"/>
    <m/>
    <n v="8134471"/>
    <x v="1"/>
  </r>
  <r>
    <x v="1154"/>
    <s v="Sociedad Hermanos"/>
    <x v="0"/>
    <x v="563"/>
    <x v="16"/>
    <m/>
    <n v="8435089"/>
    <x v="0"/>
  </r>
  <r>
    <x v="1155"/>
    <s v="Sociedad Hermanos"/>
    <x v="0"/>
    <x v="561"/>
    <x v="17"/>
    <m/>
    <n v="1623463"/>
    <x v="0"/>
  </r>
  <r>
    <x v="1156"/>
    <s v="Sociedad Hermanos"/>
    <x v="0"/>
    <x v="569"/>
    <x v="68"/>
    <s v="Fact 7075"/>
    <n v="3179980"/>
    <x v="0"/>
  </r>
  <r>
    <x v="1157"/>
    <s v="Sociedad Hermanos"/>
    <x v="0"/>
    <x v="565"/>
    <x v="16"/>
    <m/>
    <n v="8134471"/>
    <x v="1"/>
  </r>
  <r>
    <x v="1158"/>
    <s v="Sociedad Hermanos"/>
    <x v="0"/>
    <x v="565"/>
    <x v="16"/>
    <m/>
    <n v="8134471"/>
    <x v="0"/>
  </r>
  <r>
    <x v="1159"/>
    <s v="Sociedad Hermanos"/>
    <x v="0"/>
    <x v="569"/>
    <x v="1"/>
    <s v="Fact 37413650"/>
    <n v="2892639"/>
    <x v="0"/>
  </r>
  <r>
    <x v="1160"/>
    <s v="Sociedad Hermanos"/>
    <x v="0"/>
    <x v="563"/>
    <x v="44"/>
    <s v="Fact 61971"/>
    <n v="4041836"/>
    <x v="0"/>
  </r>
  <r>
    <x v="1161"/>
    <s v="Sociedad Hermanos"/>
    <x v="0"/>
    <x v="581"/>
    <x v="20"/>
    <m/>
    <n v="3913422"/>
    <x v="2"/>
  </r>
  <r>
    <x v="1162"/>
    <s v="Sociedad Hermanos"/>
    <x v="0"/>
    <x v="474"/>
    <x v="20"/>
    <m/>
    <n v="3913422"/>
    <x v="2"/>
  </r>
  <r>
    <x v="1163"/>
    <s v="Sociedad Hermanos"/>
    <x v="0"/>
    <x v="572"/>
    <x v="4"/>
    <s v="Fact 2605"/>
    <n v="833000"/>
    <x v="0"/>
  </r>
  <r>
    <x v="1164"/>
    <s v="Sociedad Hermanos"/>
    <x v="0"/>
    <x v="565"/>
    <x v="28"/>
    <n v="113618"/>
    <n v="2054197"/>
    <x v="0"/>
  </r>
  <r>
    <x v="1165"/>
    <s v="Sociedad Hermanos"/>
    <x v="0"/>
    <x v="569"/>
    <x v="28"/>
    <n v="115873"/>
    <n v="2546600"/>
    <x v="0"/>
  </r>
  <r>
    <x v="1166"/>
    <s v="Sociedad Hermanos"/>
    <x v="0"/>
    <x v="582"/>
    <x v="1"/>
    <s v="Fact 37436330"/>
    <n v="1319361"/>
    <x v="0"/>
  </r>
  <r>
    <x v="1167"/>
    <s v="Sociedad Hermanos"/>
    <x v="0"/>
    <x v="583"/>
    <x v="17"/>
    <s v="Fact 603569"/>
    <n v="2817111"/>
    <x v="2"/>
  </r>
  <r>
    <x v="1168"/>
    <s v="Sociedad Hermanos"/>
    <x v="0"/>
    <x v="579"/>
    <x v="17"/>
    <s v="Fact 603751-603734-603711"/>
    <n v="2133450"/>
    <x v="2"/>
  </r>
  <r>
    <x v="1169"/>
    <s v="Sociedad Hermanos"/>
    <x v="0"/>
    <x v="577"/>
    <x v="7"/>
    <s v="fact 93680"/>
    <n v="5095561"/>
    <x v="2"/>
  </r>
  <r>
    <x v="1170"/>
    <s v="Sociedad Hermanos"/>
    <x v="0"/>
    <x v="577"/>
    <x v="44"/>
    <s v="Fact 62607"/>
    <n v="5763515"/>
    <x v="2"/>
  </r>
  <r>
    <x v="1171"/>
    <s v="Sociedad Hermanos"/>
    <x v="0"/>
    <x v="584"/>
    <x v="11"/>
    <s v="Fact 561459"/>
    <n v="220757"/>
    <x v="0"/>
  </r>
  <r>
    <x v="1172"/>
    <s v="Sociedad Hermanos"/>
    <x v="0"/>
    <x v="585"/>
    <x v="1"/>
    <s v="Fact 37545680"/>
    <n v="3230260"/>
    <x v="0"/>
  </r>
  <r>
    <x v="1173"/>
    <s v="Sociedad Hermanos"/>
    <x v="0"/>
    <x v="586"/>
    <x v="1"/>
    <s v="Fact 37555492"/>
    <n v="1342296"/>
    <x v="2"/>
  </r>
  <r>
    <x v="1174"/>
    <s v="Sociedad Hermanos"/>
    <x v="0"/>
    <x v="587"/>
    <x v="4"/>
    <s v="Fact 2629-2625"/>
    <n v="2618000"/>
    <x v="2"/>
  </r>
  <r>
    <x v="1175"/>
    <s v="Sociedad Hermanos"/>
    <x v="0"/>
    <x v="588"/>
    <x v="7"/>
    <s v="Fact 93860"/>
    <n v="2337765"/>
    <x v="2"/>
  </r>
  <r>
    <x v="1176"/>
    <s v="Sociedad Hermanos"/>
    <x v="0"/>
    <x v="589"/>
    <x v="31"/>
    <s v="Fact 21489749"/>
    <n v="4218000"/>
    <x v="2"/>
  </r>
  <r>
    <x v="1177"/>
    <s v="Sociedad Hermanos"/>
    <x v="0"/>
    <x v="579"/>
    <x v="1"/>
    <s v="Fact 37584057"/>
    <n v="2202209"/>
    <x v="2"/>
  </r>
  <r>
    <x v="1178"/>
    <s v="Sociedad Hermanos"/>
    <x v="0"/>
    <x v="590"/>
    <x v="1"/>
    <s v="Fact 37602012 (documento se realizo para cobranza el 07-04-2025)"/>
    <n v="4232084"/>
    <x v="2"/>
  </r>
  <r>
    <x v="1179"/>
    <s v="Sociedad Hermanos"/>
    <x v="0"/>
    <x v="572"/>
    <x v="41"/>
    <s v="Katty"/>
    <m/>
    <x v="0"/>
  </r>
  <r>
    <x v="1180"/>
    <s v="Sociedad Hermanos"/>
    <x v="0"/>
    <x v="572"/>
    <x v="2"/>
    <s v="katty"/>
    <m/>
    <x v="0"/>
  </r>
  <r>
    <x v="1181"/>
    <s v="Sociedad Hermanos"/>
    <x v="0"/>
    <x v="591"/>
    <x v="68"/>
    <s v="fact 7241"/>
    <n v="1778460"/>
    <x v="2"/>
  </r>
  <r>
    <x v="1182"/>
    <s v="Sociedad Hermanos"/>
    <x v="0"/>
    <x v="592"/>
    <x v="76"/>
    <s v="fact 5321"/>
    <n v="1250905"/>
    <x v="2"/>
  </r>
  <r>
    <x v="1183"/>
    <s v="Sociedad Hermanos"/>
    <x v="0"/>
    <x v="583"/>
    <x v="4"/>
    <s v="Fact 2647"/>
    <n v="357000"/>
    <x v="2"/>
  </r>
  <r>
    <x v="1184"/>
    <s v="Sociedad Hermanos"/>
    <x v="0"/>
    <x v="587"/>
    <x v="17"/>
    <s v="fact 607438"/>
    <n v="1963721"/>
    <x v="2"/>
  </r>
  <r>
    <x v="1185"/>
    <s v="Sociedad Hermanos"/>
    <x v="0"/>
    <x v="593"/>
    <x v="17"/>
    <s v="fact 607438"/>
    <n v="2000000"/>
    <x v="2"/>
  </r>
  <r>
    <x v="1186"/>
    <s v="Sociedad Hermanos"/>
    <x v="0"/>
    <x v="594"/>
    <x v="17"/>
    <s v="fact 607438"/>
    <n v="2000000"/>
    <x v="2"/>
  </r>
  <r>
    <x v="1187"/>
    <s v="Sociedad Hermanos"/>
    <x v="0"/>
    <x v="579"/>
    <x v="1"/>
    <s v="Fact 37639833 - Se cobra 18-04-2025"/>
    <n v="1485420"/>
    <x v="2"/>
  </r>
  <r>
    <x v="1188"/>
    <s v="Sociedad Hermanos"/>
    <x v="0"/>
    <x v="593"/>
    <x v="28"/>
    <s v="Fact 120178 pago 1"/>
    <n v="1500000"/>
    <x v="2"/>
  </r>
  <r>
    <x v="1189"/>
    <s v="Sociedad Hermanos"/>
    <x v="0"/>
    <x v="595"/>
    <x v="28"/>
    <s v="Fact 120178 pago 2"/>
    <n v="1503869"/>
    <x v="2"/>
  </r>
  <r>
    <x v="1190"/>
    <s v="Sociedad Hermanos"/>
    <x v="0"/>
    <x v="593"/>
    <x v="30"/>
    <s v="Fact 611171-611480 (validar en la pagina)"/>
    <n v="2851478"/>
    <x v="2"/>
  </r>
  <r>
    <x v="1191"/>
    <m/>
    <x v="0"/>
    <x v="2"/>
    <x v="2"/>
    <m/>
    <m/>
    <x v="1"/>
  </r>
  <r>
    <x v="1192"/>
    <s v="Sociedad Hermanos"/>
    <x v="0"/>
    <x v="596"/>
    <x v="30"/>
    <s v="Fact 612694-612630 (validar en la pagina)"/>
    <n v="2116475"/>
    <x v="2"/>
  </r>
  <r>
    <x v="1193"/>
    <m/>
    <x v="0"/>
    <x v="2"/>
    <x v="2"/>
    <m/>
    <m/>
    <x v="2"/>
  </r>
  <r>
    <x v="1194"/>
    <m/>
    <x v="0"/>
    <x v="2"/>
    <x v="2"/>
    <m/>
    <m/>
    <x v="2"/>
  </r>
  <r>
    <x v="1195"/>
    <m/>
    <x v="0"/>
    <x v="2"/>
    <x v="2"/>
    <m/>
    <m/>
    <x v="2"/>
  </r>
  <r>
    <x v="1196"/>
    <m/>
    <x v="0"/>
    <x v="2"/>
    <x v="2"/>
    <m/>
    <m/>
    <x v="2"/>
  </r>
  <r>
    <x v="1197"/>
    <m/>
    <x v="0"/>
    <x v="2"/>
    <x v="2"/>
    <m/>
    <m/>
    <x v="2"/>
  </r>
  <r>
    <x v="1198"/>
    <m/>
    <x v="0"/>
    <x v="2"/>
    <x v="2"/>
    <m/>
    <m/>
    <x v="2"/>
  </r>
  <r>
    <x v="1199"/>
    <m/>
    <x v="0"/>
    <x v="2"/>
    <x v="2"/>
    <m/>
    <m/>
    <x v="2"/>
  </r>
  <r>
    <x v="1200"/>
    <m/>
    <x v="0"/>
    <x v="2"/>
    <x v="2"/>
    <m/>
    <m/>
    <x v="2"/>
  </r>
  <r>
    <x v="1201"/>
    <m/>
    <x v="0"/>
    <x v="2"/>
    <x v="2"/>
    <m/>
    <m/>
    <x v="2"/>
  </r>
  <r>
    <x v="1202"/>
    <m/>
    <x v="0"/>
    <x v="2"/>
    <x v="2"/>
    <m/>
    <m/>
    <x v="2"/>
  </r>
  <r>
    <x v="1203"/>
    <m/>
    <x v="0"/>
    <x v="2"/>
    <x v="2"/>
    <m/>
    <m/>
    <x v="2"/>
  </r>
  <r>
    <x v="1204"/>
    <m/>
    <x v="0"/>
    <x v="2"/>
    <x v="2"/>
    <m/>
    <m/>
    <x v="2"/>
  </r>
  <r>
    <x v="1205"/>
    <m/>
    <x v="0"/>
    <x v="2"/>
    <x v="2"/>
    <m/>
    <m/>
    <x v="2"/>
  </r>
  <r>
    <x v="1206"/>
    <m/>
    <x v="0"/>
    <x v="2"/>
    <x v="2"/>
    <m/>
    <m/>
    <x v="2"/>
  </r>
  <r>
    <x v="1207"/>
    <m/>
    <x v="0"/>
    <x v="2"/>
    <x v="2"/>
    <m/>
    <m/>
    <x v="2"/>
  </r>
  <r>
    <x v="1208"/>
    <m/>
    <x v="0"/>
    <x v="2"/>
    <x v="2"/>
    <m/>
    <m/>
    <x v="2"/>
  </r>
  <r>
    <x v="1209"/>
    <m/>
    <x v="0"/>
    <x v="2"/>
    <x v="2"/>
    <m/>
    <m/>
    <x v="2"/>
  </r>
  <r>
    <x v="1210"/>
    <m/>
    <x v="0"/>
    <x v="2"/>
    <x v="2"/>
    <m/>
    <m/>
    <x v="2"/>
  </r>
  <r>
    <x v="1211"/>
    <m/>
    <x v="0"/>
    <x v="2"/>
    <x v="2"/>
    <m/>
    <m/>
    <x v="2"/>
  </r>
  <r>
    <x v="1212"/>
    <m/>
    <x v="0"/>
    <x v="2"/>
    <x v="2"/>
    <m/>
    <m/>
    <x v="2"/>
  </r>
  <r>
    <x v="1213"/>
    <m/>
    <x v="0"/>
    <x v="2"/>
    <x v="2"/>
    <m/>
    <m/>
    <x v="2"/>
  </r>
  <r>
    <x v="1214"/>
    <m/>
    <x v="0"/>
    <x v="2"/>
    <x v="2"/>
    <m/>
    <m/>
    <x v="2"/>
  </r>
  <r>
    <x v="1215"/>
    <m/>
    <x v="0"/>
    <x v="2"/>
    <x v="2"/>
    <m/>
    <m/>
    <x v="2"/>
  </r>
  <r>
    <x v="1216"/>
    <m/>
    <x v="0"/>
    <x v="2"/>
    <x v="2"/>
    <m/>
    <m/>
    <x v="2"/>
  </r>
  <r>
    <x v="1217"/>
    <m/>
    <x v="0"/>
    <x v="2"/>
    <x v="2"/>
    <m/>
    <m/>
    <x v="2"/>
  </r>
  <r>
    <x v="1218"/>
    <m/>
    <x v="0"/>
    <x v="2"/>
    <x v="2"/>
    <m/>
    <m/>
    <x v="2"/>
  </r>
  <r>
    <x v="1219"/>
    <m/>
    <x v="0"/>
    <x v="2"/>
    <x v="2"/>
    <m/>
    <m/>
    <x v="2"/>
  </r>
  <r>
    <x v="1220"/>
    <m/>
    <x v="0"/>
    <x v="2"/>
    <x v="2"/>
    <m/>
    <m/>
    <x v="2"/>
  </r>
  <r>
    <x v="1221"/>
    <m/>
    <x v="0"/>
    <x v="2"/>
    <x v="2"/>
    <m/>
    <m/>
    <x v="2"/>
  </r>
  <r>
    <x v="1222"/>
    <m/>
    <x v="0"/>
    <x v="2"/>
    <x v="2"/>
    <m/>
    <m/>
    <x v="2"/>
  </r>
  <r>
    <x v="1223"/>
    <m/>
    <x v="0"/>
    <x v="2"/>
    <x v="2"/>
    <m/>
    <m/>
    <x v="2"/>
  </r>
  <r>
    <x v="1224"/>
    <m/>
    <x v="0"/>
    <x v="2"/>
    <x v="2"/>
    <m/>
    <m/>
    <x v="2"/>
  </r>
  <r>
    <x v="1225"/>
    <m/>
    <x v="0"/>
    <x v="2"/>
    <x v="2"/>
    <m/>
    <m/>
    <x v="2"/>
  </r>
  <r>
    <x v="1226"/>
    <m/>
    <x v="0"/>
    <x v="2"/>
    <x v="2"/>
    <m/>
    <m/>
    <x v="2"/>
  </r>
  <r>
    <x v="1227"/>
    <m/>
    <x v="0"/>
    <x v="2"/>
    <x v="2"/>
    <m/>
    <m/>
    <x v="2"/>
  </r>
  <r>
    <x v="1228"/>
    <m/>
    <x v="0"/>
    <x v="2"/>
    <x v="2"/>
    <m/>
    <m/>
    <x v="2"/>
  </r>
  <r>
    <x v="1229"/>
    <m/>
    <x v="0"/>
    <x v="2"/>
    <x v="2"/>
    <m/>
    <m/>
    <x v="2"/>
  </r>
  <r>
    <x v="1230"/>
    <m/>
    <x v="0"/>
    <x v="2"/>
    <x v="2"/>
    <m/>
    <m/>
    <x v="2"/>
  </r>
  <r>
    <x v="1231"/>
    <m/>
    <x v="0"/>
    <x v="2"/>
    <x v="2"/>
    <m/>
    <m/>
    <x v="2"/>
  </r>
  <r>
    <x v="1232"/>
    <m/>
    <x v="0"/>
    <x v="2"/>
    <x v="2"/>
    <m/>
    <m/>
    <x v="2"/>
  </r>
  <r>
    <x v="1233"/>
    <m/>
    <x v="0"/>
    <x v="2"/>
    <x v="2"/>
    <m/>
    <m/>
    <x v="2"/>
  </r>
  <r>
    <x v="1234"/>
    <m/>
    <x v="0"/>
    <x v="2"/>
    <x v="2"/>
    <m/>
    <m/>
    <x v="2"/>
  </r>
  <r>
    <x v="1235"/>
    <m/>
    <x v="0"/>
    <x v="2"/>
    <x v="2"/>
    <m/>
    <m/>
    <x v="2"/>
  </r>
  <r>
    <x v="1236"/>
    <m/>
    <x v="0"/>
    <x v="2"/>
    <x v="2"/>
    <m/>
    <m/>
    <x v="2"/>
  </r>
  <r>
    <x v="1237"/>
    <m/>
    <x v="0"/>
    <x v="2"/>
    <x v="2"/>
    <m/>
    <m/>
    <x v="2"/>
  </r>
  <r>
    <x v="1238"/>
    <m/>
    <x v="0"/>
    <x v="2"/>
    <x v="2"/>
    <m/>
    <m/>
    <x v="2"/>
  </r>
  <r>
    <x v="1239"/>
    <m/>
    <x v="0"/>
    <x v="2"/>
    <x v="2"/>
    <m/>
    <m/>
    <x v="2"/>
  </r>
  <r>
    <x v="1240"/>
    <m/>
    <x v="0"/>
    <x v="2"/>
    <x v="2"/>
    <m/>
    <m/>
    <x v="2"/>
  </r>
  <r>
    <x v="1241"/>
    <m/>
    <x v="0"/>
    <x v="2"/>
    <x v="2"/>
    <m/>
    <m/>
    <x v="2"/>
  </r>
  <r>
    <x v="1242"/>
    <m/>
    <x v="0"/>
    <x v="2"/>
    <x v="2"/>
    <m/>
    <m/>
    <x v="2"/>
  </r>
  <r>
    <x v="1243"/>
    <m/>
    <x v="0"/>
    <x v="2"/>
    <x v="2"/>
    <m/>
    <m/>
    <x v="2"/>
  </r>
  <r>
    <x v="1244"/>
    <m/>
    <x v="0"/>
    <x v="2"/>
    <x v="2"/>
    <m/>
    <m/>
    <x v="2"/>
  </r>
  <r>
    <x v="1245"/>
    <m/>
    <x v="0"/>
    <x v="2"/>
    <x v="2"/>
    <m/>
    <m/>
    <x v="2"/>
  </r>
  <r>
    <x v="1246"/>
    <m/>
    <x v="0"/>
    <x v="2"/>
    <x v="2"/>
    <m/>
    <m/>
    <x v="2"/>
  </r>
  <r>
    <x v="1247"/>
    <m/>
    <x v="0"/>
    <x v="2"/>
    <x v="2"/>
    <m/>
    <m/>
    <x v="2"/>
  </r>
  <r>
    <x v="1248"/>
    <m/>
    <x v="0"/>
    <x v="2"/>
    <x v="2"/>
    <m/>
    <m/>
    <x v="2"/>
  </r>
  <r>
    <x v="1249"/>
    <m/>
    <x v="0"/>
    <x v="2"/>
    <x v="2"/>
    <m/>
    <m/>
    <x v="2"/>
  </r>
  <r>
    <x v="1250"/>
    <m/>
    <x v="0"/>
    <x v="2"/>
    <x v="2"/>
    <m/>
    <m/>
    <x v="2"/>
  </r>
  <r>
    <x v="1251"/>
    <m/>
    <x v="0"/>
    <x v="2"/>
    <x v="2"/>
    <m/>
    <m/>
    <x v="2"/>
  </r>
  <r>
    <x v="1252"/>
    <m/>
    <x v="10"/>
    <x v="597"/>
    <x v="77"/>
    <s v="Compra de Afrecho"/>
    <n v="950000"/>
    <x v="0"/>
  </r>
  <r>
    <x v="1252"/>
    <m/>
    <x v="10"/>
    <x v="598"/>
    <x v="77"/>
    <s v="Compra de Afrecho"/>
    <n v="1070000"/>
    <x v="0"/>
  </r>
  <r>
    <x v="1252"/>
    <m/>
    <x v="10"/>
    <x v="599"/>
    <x v="77"/>
    <s v="Compra de Afrecho"/>
    <n v="900000"/>
    <x v="1"/>
  </r>
  <r>
    <x v="1252"/>
    <m/>
    <x v="10"/>
    <x v="600"/>
    <x v="77"/>
    <s v="Compra de Afrecho"/>
    <n v="900000"/>
    <x v="1"/>
  </r>
  <r>
    <x v="1252"/>
    <m/>
    <x v="10"/>
    <x v="133"/>
    <x v="77"/>
    <s v="Compra de Afrecho"/>
    <n v="900000"/>
    <x v="1"/>
  </r>
  <r>
    <x v="1252"/>
    <m/>
    <x v="10"/>
    <x v="601"/>
    <x v="77"/>
    <s v="Compra de Afrecho"/>
    <n v="900000"/>
    <x v="1"/>
  </r>
  <r>
    <x v="1252"/>
    <m/>
    <x v="10"/>
    <x v="602"/>
    <x v="77"/>
    <s v="Compra de Afrecho"/>
    <n v="1140000"/>
    <x v="0"/>
  </r>
  <r>
    <x v="1252"/>
    <m/>
    <x v="10"/>
    <x v="156"/>
    <x v="77"/>
    <s v="Compra de Afrecho"/>
    <n v="900000"/>
    <x v="1"/>
  </r>
  <r>
    <x v="1252"/>
    <m/>
    <x v="10"/>
    <x v="140"/>
    <x v="77"/>
    <s v="Compra de Afrecho"/>
    <n v="900000"/>
    <x v="1"/>
  </r>
  <r>
    <x v="1252"/>
    <m/>
    <x v="10"/>
    <x v="603"/>
    <x v="77"/>
    <s v="Compra de Afrecho"/>
    <n v="650000"/>
    <x v="0"/>
  </r>
  <r>
    <x v="1252"/>
    <m/>
    <x v="10"/>
    <x v="604"/>
    <x v="77"/>
    <s v="Compra de Afrecho"/>
    <n v="700000"/>
    <x v="0"/>
  </r>
  <r>
    <x v="1252"/>
    <m/>
    <x v="10"/>
    <x v="605"/>
    <x v="77"/>
    <s v="Compra de Afrecho"/>
    <n v="900000"/>
    <x v="1"/>
  </r>
  <r>
    <x v="1252"/>
    <m/>
    <x v="10"/>
    <x v="158"/>
    <x v="77"/>
    <s v="Compra de Afrecho"/>
    <n v="1565000"/>
    <x v="0"/>
  </r>
  <r>
    <x v="1252"/>
    <m/>
    <x v="10"/>
    <x v="606"/>
    <x v="77"/>
    <s v="Compra de Afrecho"/>
    <n v="900000"/>
    <x v="1"/>
  </r>
  <r>
    <x v="1252"/>
    <m/>
    <x v="10"/>
    <x v="607"/>
    <x v="77"/>
    <s v="Compra de Afrecho"/>
    <n v="420000"/>
    <x v="0"/>
  </r>
  <r>
    <x v="1252"/>
    <m/>
    <x v="10"/>
    <x v="183"/>
    <x v="77"/>
    <s v="Compra de Afrecho"/>
    <n v="900000"/>
    <x v="1"/>
  </r>
  <r>
    <x v="1252"/>
    <m/>
    <x v="10"/>
    <x v="608"/>
    <x v="77"/>
    <s v="Compra de Afrecho"/>
    <n v="560000"/>
    <x v="0"/>
  </r>
  <r>
    <x v="1252"/>
    <m/>
    <x v="10"/>
    <x v="174"/>
    <x v="77"/>
    <s v="Compra de Afrecho"/>
    <n v="900000"/>
    <x v="1"/>
  </r>
  <r>
    <x v="1252"/>
    <m/>
    <x v="10"/>
    <x v="609"/>
    <x v="77"/>
    <s v="Compra de Afrecho"/>
    <n v="850000"/>
    <x v="0"/>
  </r>
  <r>
    <x v="1252"/>
    <m/>
    <x v="10"/>
    <x v="610"/>
    <x v="77"/>
    <s v="Compra de Afrecho"/>
    <n v="900000"/>
    <x v="1"/>
  </r>
  <r>
    <x v="1252"/>
    <m/>
    <x v="10"/>
    <x v="187"/>
    <x v="77"/>
    <s v="Compra de Afrecho"/>
    <n v="900000"/>
    <x v="1"/>
  </r>
  <r>
    <x v="1252"/>
    <m/>
    <x v="10"/>
    <x v="203"/>
    <x v="77"/>
    <s v="Compra de Afrecho"/>
    <n v="2500000"/>
    <x v="0"/>
  </r>
  <r>
    <x v="1252"/>
    <m/>
    <x v="10"/>
    <x v="611"/>
    <x v="77"/>
    <s v="Compra de Afrecho"/>
    <n v="900000"/>
    <x v="1"/>
  </r>
  <r>
    <x v="1252"/>
    <m/>
    <x v="10"/>
    <x v="612"/>
    <x v="77"/>
    <s v="Compra de Afrecho"/>
    <n v="900000"/>
    <x v="1"/>
  </r>
  <r>
    <x v="1252"/>
    <m/>
    <x v="10"/>
    <x v="613"/>
    <x v="77"/>
    <s v="Compra de Afrecho"/>
    <n v="900000"/>
    <x v="1"/>
  </r>
  <r>
    <x v="1252"/>
    <m/>
    <x v="10"/>
    <x v="614"/>
    <x v="77"/>
    <s v="Compra de Afrecho"/>
    <n v="900000"/>
    <x v="1"/>
  </r>
  <r>
    <x v="1252"/>
    <m/>
    <x v="10"/>
    <x v="615"/>
    <x v="77"/>
    <s v="Compra de Afrecho"/>
    <n v="900000"/>
    <x v="1"/>
  </r>
  <r>
    <x v="1252"/>
    <m/>
    <x v="10"/>
    <x v="201"/>
    <x v="77"/>
    <s v="Compra de Afrecho"/>
    <n v="900000"/>
    <x v="1"/>
  </r>
  <r>
    <x v="1252"/>
    <m/>
    <x v="10"/>
    <x v="616"/>
    <x v="77"/>
    <s v="Compra de Afrecho"/>
    <n v="900000"/>
    <x v="1"/>
  </r>
  <r>
    <x v="1252"/>
    <m/>
    <x v="10"/>
    <x v="617"/>
    <x v="77"/>
    <s v="Compra de Afrecho"/>
    <n v="900000"/>
    <x v="1"/>
  </r>
  <r>
    <x v="1252"/>
    <m/>
    <x v="10"/>
    <x v="618"/>
    <x v="77"/>
    <s v="Compra de Afrecho"/>
    <n v="900000"/>
    <x v="1"/>
  </r>
  <r>
    <x v="1252"/>
    <m/>
    <x v="10"/>
    <x v="619"/>
    <x v="77"/>
    <s v="Compra de Afrecho"/>
    <n v="900000"/>
    <x v="1"/>
  </r>
  <r>
    <x v="1252"/>
    <m/>
    <x v="10"/>
    <x v="229"/>
    <x v="77"/>
    <s v="Compra de Afrecho"/>
    <n v="900000"/>
    <x v="1"/>
  </r>
  <r>
    <x v="1252"/>
    <m/>
    <x v="10"/>
    <x v="226"/>
    <x v="77"/>
    <s v="Compra de Afrecho"/>
    <n v="900000"/>
    <x v="1"/>
  </r>
  <r>
    <x v="1252"/>
    <m/>
    <x v="10"/>
    <x v="620"/>
    <x v="77"/>
    <s v="Compra de Afrecho"/>
    <n v="900000"/>
    <x v="1"/>
  </r>
  <r>
    <x v="1252"/>
    <m/>
    <x v="10"/>
    <x v="621"/>
    <x v="77"/>
    <s v="Compra de Afrecho"/>
    <n v="900000"/>
    <x v="1"/>
  </r>
  <r>
    <x v="1252"/>
    <m/>
    <x v="10"/>
    <x v="622"/>
    <x v="77"/>
    <s v="Compra de Afrecho"/>
    <n v="900000"/>
    <x v="1"/>
  </r>
  <r>
    <x v="1252"/>
    <m/>
    <x v="10"/>
    <x v="623"/>
    <x v="77"/>
    <s v="Compra de Afrecho"/>
    <n v="900000"/>
    <x v="1"/>
  </r>
  <r>
    <x v="1252"/>
    <m/>
    <x v="10"/>
    <x v="624"/>
    <x v="77"/>
    <s v="Compra de Afrecho"/>
    <n v="900000"/>
    <x v="1"/>
  </r>
  <r>
    <x v="1252"/>
    <m/>
    <x v="10"/>
    <x v="253"/>
    <x v="77"/>
    <s v="Compra de Afrecho"/>
    <n v="900000"/>
    <x v="1"/>
  </r>
  <r>
    <x v="1252"/>
    <m/>
    <x v="10"/>
    <x v="260"/>
    <x v="77"/>
    <s v="Compra de Afrecho"/>
    <n v="900000"/>
    <x v="1"/>
  </r>
  <r>
    <x v="1252"/>
    <m/>
    <x v="10"/>
    <x v="263"/>
    <x v="77"/>
    <s v="Compra de Afrecho"/>
    <n v="900000"/>
    <x v="1"/>
  </r>
  <r>
    <x v="1252"/>
    <m/>
    <x v="10"/>
    <x v="625"/>
    <x v="77"/>
    <s v="Compra de Afrecho"/>
    <n v="900000"/>
    <x v="1"/>
  </r>
  <r>
    <x v="1252"/>
    <m/>
    <x v="10"/>
    <x v="626"/>
    <x v="77"/>
    <s v="Compra de Afrecho"/>
    <n v="900000"/>
    <x v="1"/>
  </r>
  <r>
    <x v="1252"/>
    <m/>
    <x v="10"/>
    <x v="627"/>
    <x v="77"/>
    <s v="Compra de Afrecho"/>
    <n v="900000"/>
    <x v="1"/>
  </r>
  <r>
    <x v="1252"/>
    <m/>
    <x v="10"/>
    <x v="273"/>
    <x v="77"/>
    <s v="Compra de Afrecho"/>
    <n v="900000"/>
    <x v="1"/>
  </r>
  <r>
    <x v="1252"/>
    <m/>
    <x v="10"/>
    <x v="107"/>
    <x v="77"/>
    <s v="Compra de Afrecho"/>
    <n v="900000"/>
    <x v="1"/>
  </r>
  <r>
    <x v="1253"/>
    <m/>
    <x v="11"/>
    <x v="110"/>
    <x v="63"/>
    <s v="Pago Credito Casa"/>
    <n v="2283000"/>
    <x v="0"/>
  </r>
  <r>
    <x v="1253"/>
    <m/>
    <x v="11"/>
    <x v="599"/>
    <x v="63"/>
    <s v="Pago Credito Casa"/>
    <n v="2283000"/>
    <x v="0"/>
  </r>
  <r>
    <x v="1253"/>
    <m/>
    <x v="11"/>
    <x v="602"/>
    <x v="63"/>
    <s v="Pago Credito Casa"/>
    <n v="2283000"/>
    <x v="0"/>
  </r>
  <r>
    <x v="1253"/>
    <m/>
    <x v="11"/>
    <x v="628"/>
    <x v="63"/>
    <s v="Pago Credito Casa"/>
    <n v="2284331"/>
    <x v="0"/>
  </r>
  <r>
    <x v="1253"/>
    <m/>
    <x v="11"/>
    <x v="629"/>
    <x v="63"/>
    <s v="Pago Credito Casa"/>
    <n v="2283000"/>
    <x v="0"/>
  </r>
  <r>
    <x v="1253"/>
    <m/>
    <x v="11"/>
    <x v="180"/>
    <x v="63"/>
    <s v="Pago Credito Casa"/>
    <n v="2283000"/>
    <x v="0"/>
  </r>
  <r>
    <x v="1253"/>
    <m/>
    <x v="11"/>
    <x v="630"/>
    <x v="63"/>
    <s v="Pago Credito Casa"/>
    <n v="2283000"/>
    <x v="0"/>
  </r>
  <r>
    <x v="1253"/>
    <m/>
    <x v="11"/>
    <x v="211"/>
    <x v="63"/>
    <s v="Pago Credito Casa"/>
    <n v="2283000"/>
    <x v="0"/>
  </r>
  <r>
    <x v="1253"/>
    <m/>
    <x v="11"/>
    <x v="230"/>
    <x v="63"/>
    <s v="Pago Credito Casa"/>
    <n v="2283000"/>
    <x v="0"/>
  </r>
  <r>
    <x v="1253"/>
    <m/>
    <x v="11"/>
    <x v="631"/>
    <x v="63"/>
    <s v="Pago Credito Casa"/>
    <n v="2283000"/>
    <x v="0"/>
  </r>
  <r>
    <x v="1253"/>
    <m/>
    <x v="11"/>
    <x v="263"/>
    <x v="63"/>
    <s v="Pago Credito Casa"/>
    <n v="2283000"/>
    <x v="0"/>
  </r>
  <r>
    <x v="1253"/>
    <s v="Milosk Aranibar Castro"/>
    <x v="11"/>
    <x v="632"/>
    <x v="63"/>
    <s v="Pago Credito Casa"/>
    <n v="2283000"/>
    <x v="0"/>
  </r>
  <r>
    <x v="1253"/>
    <s v="Milosk Aranibar Castro"/>
    <x v="11"/>
    <x v="633"/>
    <x v="63"/>
    <s v="Pago Credito Casa"/>
    <n v="2283000"/>
    <x v="0"/>
  </r>
  <r>
    <x v="1253"/>
    <s v="Milosk Aranibar Castro"/>
    <x v="11"/>
    <x v="634"/>
    <x v="63"/>
    <s v="Pago Credito Casa"/>
    <n v="2283000"/>
    <x v="0"/>
  </r>
  <r>
    <x v="1253"/>
    <s v="Milosk Aranibar Castro"/>
    <x v="11"/>
    <x v="413"/>
    <x v="63"/>
    <s v="Pago Credito Casa"/>
    <n v="2283000"/>
    <x v="0"/>
  </r>
  <r>
    <x v="1253"/>
    <s v="Milosk Aranibar Castro"/>
    <x v="11"/>
    <x v="427"/>
    <x v="63"/>
    <s v="Pago Credito Casa"/>
    <n v="2283000"/>
    <x v="0"/>
  </r>
  <r>
    <x v="1253"/>
    <s v="Milosk Aranibar Castro"/>
    <x v="11"/>
    <x v="635"/>
    <x v="63"/>
    <s v="Pago Credito Casa"/>
    <n v="2283000"/>
    <x v="0"/>
  </r>
  <r>
    <x v="1253"/>
    <s v="Milosk Aranibar Castro"/>
    <x v="11"/>
    <x v="478"/>
    <x v="63"/>
    <s v="Pago Credito Casa"/>
    <n v="2283000"/>
    <x v="0"/>
  </r>
  <r>
    <x v="1253"/>
    <s v="Milosk Aranibar Castro"/>
    <x v="11"/>
    <x v="636"/>
    <x v="63"/>
    <s v="Pago Credito Casa"/>
    <n v="2283000"/>
    <x v="0"/>
  </r>
  <r>
    <x v="1253"/>
    <s v="Milosk Aranibar Castro"/>
    <x v="11"/>
    <x v="637"/>
    <x v="63"/>
    <s v="Pago Credito Casa"/>
    <n v="2283000"/>
    <x v="0"/>
  </r>
  <r>
    <x v="1253"/>
    <s v="Milosk Aranibar Castro"/>
    <x v="11"/>
    <x v="493"/>
    <x v="63"/>
    <s v="Pago Credito Casa"/>
    <n v="2283000"/>
    <x v="0"/>
  </r>
  <r>
    <x v="1253"/>
    <s v="Milosk Aranibar Castro"/>
    <x v="11"/>
    <x v="524"/>
    <x v="63"/>
    <s v="Pago Credito Casa"/>
    <n v="2283000"/>
    <x v="0"/>
  </r>
  <r>
    <x v="1253"/>
    <s v="Milosk Aranibar Castro"/>
    <x v="11"/>
    <x v="638"/>
    <x v="63"/>
    <s v="Pago Credito Casa"/>
    <n v="2283000"/>
    <x v="0"/>
  </r>
  <r>
    <x v="1253"/>
    <s v="Milosk Aranibar Castro"/>
    <x v="11"/>
    <x v="551"/>
    <x v="63"/>
    <s v="Pago Credito Casa"/>
    <n v="2283000"/>
    <x v="0"/>
  </r>
  <r>
    <x v="1253"/>
    <s v="JUAN CARLOS ARANIBAR CASTRO"/>
    <x v="12"/>
    <x v="639"/>
    <x v="63"/>
    <s v="Credito F.Vencimiento ( 05/05/2027)"/>
    <n v="2100890"/>
    <x v="0"/>
  </r>
  <r>
    <x v="1253"/>
    <s v="JUAN CARLOS ARANIBAR CASTRO"/>
    <x v="12"/>
    <x v="640"/>
    <x v="63"/>
    <s v="Credito F.Vencimiento ( 05/05/2027)"/>
    <n v="2100890"/>
    <x v="0"/>
  </r>
  <r>
    <x v="1253"/>
    <s v="JUAN CARLOS ARANIBAR CASTRO"/>
    <x v="12"/>
    <x v="503"/>
    <x v="63"/>
    <s v="Credito F.Vencimiento ( 05/05/2027)"/>
    <n v="2100890"/>
    <x v="0"/>
  </r>
  <r>
    <x v="1253"/>
    <s v="JUAN CARLOS ARANIBAR CASTRO"/>
    <x v="12"/>
    <x v="641"/>
    <x v="63"/>
    <s v="Credito F.Vencimiento ( 05/05/2027)"/>
    <n v="2100890"/>
    <x v="0"/>
  </r>
  <r>
    <x v="1253"/>
    <s v="JUAN CARLOS ARANIBAR CASTRO"/>
    <x v="12"/>
    <x v="642"/>
    <x v="63"/>
    <s v="Credito F.Vencimiento ( 05/05/2027)"/>
    <n v="2100890"/>
    <x v="0"/>
  </r>
  <r>
    <x v="1253"/>
    <s v="JUAN CARLOS ARANIBAR CASTRO"/>
    <x v="12"/>
    <x v="548"/>
    <x v="63"/>
    <s v="Credito F.Vencimiento ( 05/05/2027)"/>
    <n v="2100890"/>
    <x v="0"/>
  </r>
  <r>
    <x v="1253"/>
    <s v="JUAN CARLOS ARANIBAR CASTRO"/>
    <x v="12"/>
    <x v="643"/>
    <x v="63"/>
    <s v="Credito F.Vencimiento ( 05/05/2027)"/>
    <n v="2100890"/>
    <x v="0"/>
  </r>
  <r>
    <x v="1253"/>
    <s v="JUAN CARLOS ARANIBAR CASTRO"/>
    <x v="12"/>
    <x v="575"/>
    <x v="63"/>
    <s v="Credito F.Vencimiento ( 05/05/2027)"/>
    <n v="2100890"/>
    <x v="0"/>
  </r>
  <r>
    <x v="1253"/>
    <s v="JUAN CARLOS ARANIBAR CASTRO"/>
    <x v="12"/>
    <x v="644"/>
    <x v="63"/>
    <s v="Credito F.Vencimiento ( 05/05/2027)"/>
    <n v="2100890"/>
    <x v="2"/>
  </r>
  <r>
    <x v="1253"/>
    <s v="JUAN CARLOS ARANIBAR CASTRO"/>
    <x v="12"/>
    <x v="645"/>
    <x v="63"/>
    <s v="Credito F.Vencimiento ( 05/05/2027)"/>
    <n v="2100890"/>
    <x v="2"/>
  </r>
  <r>
    <x v="1253"/>
    <s v="JUAN CARLOS ARANIBAR CASTRO"/>
    <x v="12"/>
    <x v="646"/>
    <x v="63"/>
    <s v="Credito F.Vencimiento ( 05/05/2027)"/>
    <n v="2100890"/>
    <x v="2"/>
  </r>
  <r>
    <x v="1253"/>
    <s v="JUAN CARLOS ARANIBAR CASTRO"/>
    <x v="12"/>
    <x v="647"/>
    <x v="63"/>
    <s v="Credito F.Vencimiento ( 05/05/2027)"/>
    <n v="2100890"/>
    <x v="2"/>
  </r>
  <r>
    <x v="1253"/>
    <s v="JUAN CARLOS ARANIBAR CASTRO"/>
    <x v="12"/>
    <x v="648"/>
    <x v="63"/>
    <s v="Credito F.Vencimiento ( 05/05/2027)"/>
    <n v="2100890"/>
    <x v="2"/>
  </r>
  <r>
    <x v="1253"/>
    <s v="JUAN CARLOS ARANIBAR CASTRO"/>
    <x v="12"/>
    <x v="649"/>
    <x v="63"/>
    <s v="Credito F.Vencimiento ( 05/05/2027)"/>
    <n v="2100890"/>
    <x v="2"/>
  </r>
  <r>
    <x v="1253"/>
    <s v="JUAN CARLOS ARANIBAR CASTRO"/>
    <x v="12"/>
    <x v="650"/>
    <x v="63"/>
    <s v="Credito F.Vencimiento ( 05/05/2027)"/>
    <n v="2100890"/>
    <x v="2"/>
  </r>
  <r>
    <x v="1253"/>
    <s v="JUAN CARLOS ARANIBAR CASTRO"/>
    <x v="12"/>
    <x v="651"/>
    <x v="63"/>
    <s v="Credito F.Vencimiento ( 05/05/2027)"/>
    <n v="2100890"/>
    <x v="2"/>
  </r>
  <r>
    <x v="1253"/>
    <s v="JUAN CARLOS ARANIBAR CASTRO"/>
    <x v="12"/>
    <x v="652"/>
    <x v="63"/>
    <s v="Credito F.Vencimiento ( 05/05/2027)"/>
    <n v="2100890"/>
    <x v="2"/>
  </r>
  <r>
    <x v="1253"/>
    <s v="JUAN CARLOS ARANIBAR CASTRO"/>
    <x v="13"/>
    <x v="487"/>
    <x v="63"/>
    <s v="Credito F.Vencimiento ( 10/06/2031)"/>
    <n v="6010850"/>
    <x v="0"/>
  </r>
  <r>
    <x v="1253"/>
    <s v="JUAN CARLOS ARANIBAR CASTRO"/>
    <x v="13"/>
    <x v="499"/>
    <x v="63"/>
    <s v="Credito F.Vencimiento ( 10/06/2031)"/>
    <n v="6010850"/>
    <x v="0"/>
  </r>
  <r>
    <x v="1253"/>
    <s v="JUAN CARLOS ARANIBAR CASTRO"/>
    <x v="13"/>
    <x v="511"/>
    <x v="63"/>
    <s v="Credito F.Vencimiento ( 10/06/2031)"/>
    <n v="6010850"/>
    <x v="0"/>
  </r>
  <r>
    <x v="1253"/>
    <s v="JUAN CARLOS ARANIBAR CASTRO"/>
    <x v="13"/>
    <x v="653"/>
    <x v="63"/>
    <s v="Credito F.Vencimiento ( 10/06/2031)"/>
    <n v="6010850"/>
    <x v="0"/>
  </r>
  <r>
    <x v="1253"/>
    <s v="JUAN CARLOS ARANIBAR CASTRO"/>
    <x v="13"/>
    <x v="654"/>
    <x v="63"/>
    <s v="Credito F.Vencimiento ( 10/06/2031)"/>
    <n v="6010850"/>
    <x v="0"/>
  </r>
  <r>
    <x v="1253"/>
    <s v="JUAN CARLOS ARANIBAR CASTRO"/>
    <x v="13"/>
    <x v="655"/>
    <x v="63"/>
    <s v="Credito F.Vencimiento ( 10/06/2031)"/>
    <n v="6010850"/>
    <x v="0"/>
  </r>
  <r>
    <x v="1253"/>
    <s v="JUAN CARLOS ARANIBAR CASTRO"/>
    <x v="13"/>
    <x v="656"/>
    <x v="63"/>
    <s v="Credito F.Vencimiento ( 10/06/2031)"/>
    <n v="6010850"/>
    <x v="0"/>
  </r>
  <r>
    <x v="1253"/>
    <s v="JUAN CARLOS ARANIBAR CASTRO"/>
    <x v="13"/>
    <x v="657"/>
    <x v="63"/>
    <s v="Credito F.Vencimiento ( 10/06/2031)"/>
    <n v="6010850"/>
    <x v="0"/>
  </r>
  <r>
    <x v="1253"/>
    <s v="JUAN CARLOS ARANIBAR CASTRO"/>
    <x v="13"/>
    <x v="658"/>
    <x v="63"/>
    <s v="Credito F.Vencimiento ( 10/06/2031)"/>
    <n v="6010850"/>
    <x v="2"/>
  </r>
  <r>
    <x v="1253"/>
    <s v="JUAN CARLOS ARANIBAR CASTRO"/>
    <x v="13"/>
    <x v="659"/>
    <x v="63"/>
    <s v="Credito F.Vencimiento ( 10/06/2031)"/>
    <n v="6010850"/>
    <x v="2"/>
  </r>
  <r>
    <x v="1253"/>
    <s v="JUAN CARLOS ARANIBAR CASTRO"/>
    <x v="13"/>
    <x v="660"/>
    <x v="63"/>
    <s v="Credito F.Vencimiento ( 10/06/2031)"/>
    <n v="6010850"/>
    <x v="2"/>
  </r>
  <r>
    <x v="1253"/>
    <s v="JUAN CARLOS ARANIBAR CASTRO"/>
    <x v="13"/>
    <x v="661"/>
    <x v="63"/>
    <s v="Credito F.Vencimiento ( 10/06/2031)"/>
    <n v="6010850"/>
    <x v="2"/>
  </r>
  <r>
    <x v="1253"/>
    <s v="JUAN CARLOS ARANIBAR CASTRO"/>
    <x v="13"/>
    <x v="662"/>
    <x v="63"/>
    <s v="Credito F.Vencimiento ( 10/06/2031)"/>
    <n v="6010850"/>
    <x v="2"/>
  </r>
  <r>
    <x v="1253"/>
    <s v="JUAN CARLOS ARANIBAR CASTRO"/>
    <x v="13"/>
    <x v="663"/>
    <x v="63"/>
    <s v="Credito F.Vencimiento ( 10/06/2031)"/>
    <n v="6010850"/>
    <x v="2"/>
  </r>
  <r>
    <x v="1253"/>
    <s v="JUAN CARLOS ARANIBAR CASTRO"/>
    <x v="13"/>
    <x v="664"/>
    <x v="63"/>
    <s v="Credito F.Vencimiento ( 10/06/2031)"/>
    <n v="6010850"/>
    <x v="2"/>
  </r>
  <r>
    <x v="1253"/>
    <s v="JUAN CARLOS ARANIBAR CASTRO"/>
    <x v="13"/>
    <x v="665"/>
    <x v="63"/>
    <s v="Credito F.Vencimiento ( 10/06/2031)"/>
    <n v="6010850"/>
    <x v="2"/>
  </r>
  <r>
    <x v="1253"/>
    <s v="JUAN CARLOS ARANIBAR CASTRO"/>
    <x v="13"/>
    <x v="666"/>
    <x v="63"/>
    <s v="Credito F.Vencimiento ( 10/06/2031)"/>
    <n v="6010850"/>
    <x v="2"/>
  </r>
  <r>
    <x v="1253"/>
    <s v="MILOSKA ARANIBAR CASTRO"/>
    <x v="14"/>
    <x v="637"/>
    <x v="63"/>
    <s v="Credito F.Vencimiento ( 21/11/2025)"/>
    <n v="2282076"/>
    <x v="0"/>
  </r>
  <r>
    <x v="1253"/>
    <s v="MILOSKA ARANIBAR CASTRO"/>
    <x v="14"/>
    <x v="493"/>
    <x v="63"/>
    <s v="Credito F.Vencimiento ( 21/11/2025)"/>
    <n v="2282076"/>
    <x v="0"/>
  </r>
  <r>
    <x v="1253"/>
    <s v="MILOSKA ARANIBAR CASTRO"/>
    <x v="14"/>
    <x v="524"/>
    <x v="63"/>
    <s v="Credito F.Vencimiento ( 21/11/2025)"/>
    <n v="2282076"/>
    <x v="0"/>
  </r>
  <r>
    <x v="1253"/>
    <s v="MILOSKA ARANIBAR CASTRO"/>
    <x v="14"/>
    <x v="638"/>
    <x v="63"/>
    <s v="Credito F.Vencimiento ( 21/11/2025)"/>
    <n v="2282076"/>
    <x v="0"/>
  </r>
  <r>
    <x v="1253"/>
    <s v="MILOSKA ARANIBAR CASTRO"/>
    <x v="14"/>
    <x v="551"/>
    <x v="63"/>
    <s v="Credito F.Vencimiento ( 21/11/2025)"/>
    <n v="2282076"/>
    <x v="0"/>
  </r>
  <r>
    <x v="1253"/>
    <s v="MILOSKA ARANIBAR CASTRO"/>
    <x v="14"/>
    <x v="667"/>
    <x v="63"/>
    <s v="Credito F.Vencimiento ( 21/11/2025)"/>
    <n v="2282076"/>
    <x v="0"/>
  </r>
  <r>
    <x v="1253"/>
    <s v="MILOSKA ARANIBAR CASTRO"/>
    <x v="14"/>
    <x v="562"/>
    <x v="63"/>
    <s v="Credito F.Vencimiento ( 21/11/2025)"/>
    <n v="2282076"/>
    <x v="0"/>
  </r>
  <r>
    <x v="1253"/>
    <s v="MILOSKA ARANIBAR CASTRO"/>
    <x v="14"/>
    <x v="474"/>
    <x v="63"/>
    <s v="Credito F.Vencimiento ( 21/11/2025)"/>
    <n v="2282076"/>
    <x v="2"/>
  </r>
  <r>
    <x v="1253"/>
    <s v="MILOSKA ARANIBAR CASTRO"/>
    <x v="14"/>
    <x v="588"/>
    <x v="63"/>
    <s v="Credito F.Vencimiento ( 21/11/2025)"/>
    <n v="2282076"/>
    <x v="2"/>
  </r>
  <r>
    <x v="1253"/>
    <s v="MILOSKA ARANIBAR CASTRO"/>
    <x v="14"/>
    <x v="668"/>
    <x v="63"/>
    <s v="Credito F.Vencimiento ( 21/11/2025)"/>
    <n v="2282076"/>
    <x v="2"/>
  </r>
  <r>
    <x v="1253"/>
    <s v="MILOSKA ARANIBAR CASTRO"/>
    <x v="14"/>
    <x v="669"/>
    <x v="63"/>
    <s v="Credito F.Vencimiento ( 21/11/2025)"/>
    <n v="2282076"/>
    <x v="2"/>
  </r>
  <r>
    <x v="1253"/>
    <s v="MILOSKA ARANIBAR CASTRO"/>
    <x v="14"/>
    <x v="670"/>
    <x v="63"/>
    <s v="Credito F.Vencimiento ( 21/11/2025)"/>
    <n v="2282076"/>
    <x v="2"/>
  </r>
  <r>
    <x v="1253"/>
    <s v="MILOSKA ARANIBAR CASTRO"/>
    <x v="14"/>
    <x v="671"/>
    <x v="63"/>
    <s v="Credito F.Vencimiento ( 21/11/2025)"/>
    <n v="2282076"/>
    <x v="2"/>
  </r>
  <r>
    <x v="1253"/>
    <s v="MILOSKA ARANIBAR CASTRO"/>
    <x v="14"/>
    <x v="672"/>
    <x v="63"/>
    <s v="Credito F.Vencimiento ( 21/11/2025)"/>
    <n v="2282076"/>
    <x v="2"/>
  </r>
  <r>
    <x v="1253"/>
    <s v="MILOSKA ARANIBAR CASTRO"/>
    <x v="14"/>
    <x v="673"/>
    <x v="63"/>
    <s v="Credito F.Vencimiento ( 21/11/2025)"/>
    <n v="2282076"/>
    <x v="2"/>
  </r>
  <r>
    <x v="1253"/>
    <s v="MILOSKA ARANIBAR CASTRO"/>
    <x v="14"/>
    <x v="674"/>
    <x v="63"/>
    <s v="Credito F.Vencimiento ( 21/11/2025)"/>
    <n v="2282076"/>
    <x v="2"/>
  </r>
  <r>
    <x v="1253"/>
    <s v="MILOSKA ARANIBAR CASTRO"/>
    <x v="14"/>
    <x v="675"/>
    <x v="63"/>
    <s v="Credito F.Vencimiento ( 21/11/2025)"/>
    <n v="2282076"/>
    <x v="2"/>
  </r>
  <r>
    <x v="1253"/>
    <s v="JUAN CARLOS ARANIBAR CASTRO"/>
    <x v="15"/>
    <x v="676"/>
    <x v="63"/>
    <s v="Credito F.Vencimiento ( 20/05/2026)"/>
    <n v="3715929"/>
    <x v="0"/>
  </r>
  <r>
    <x v="1253"/>
    <s v="JUAN CARLOS ARANIBAR CASTRO"/>
    <x v="15"/>
    <x v="383"/>
    <x v="63"/>
    <s v="Credito F.Vencimiento ( 20/05/2026)"/>
    <n v="3715929"/>
    <x v="0"/>
  </r>
  <r>
    <x v="1253"/>
    <s v="JUAN CARLOS ARANIBAR CASTRO"/>
    <x v="15"/>
    <x v="508"/>
    <x v="63"/>
    <s v="Credito F.Vencimiento ( 20/05/2026)"/>
    <n v="3715929"/>
    <x v="0"/>
  </r>
  <r>
    <x v="1253"/>
    <s v="JUAN CARLOS ARANIBAR CASTRO"/>
    <x v="15"/>
    <x v="544"/>
    <x v="63"/>
    <s v="Credito F.Vencimiento ( 20/05/2026)"/>
    <n v="3715929"/>
    <x v="0"/>
  </r>
  <r>
    <x v="1253"/>
    <s v="JUAN CARLOS ARANIBAR CASTRO"/>
    <x v="15"/>
    <x v="677"/>
    <x v="63"/>
    <s v="Credito F.Vencimiento ( 20/05/2026)"/>
    <n v="3715929"/>
    <x v="0"/>
  </r>
  <r>
    <x v="1253"/>
    <s v="JUAN CARLOS ARANIBAR CASTRO"/>
    <x v="15"/>
    <x v="556"/>
    <x v="63"/>
    <s v="Credito F.Vencimiento ( 20/05/2026)"/>
    <n v="3715929"/>
    <x v="0"/>
  </r>
  <r>
    <x v="1253"/>
    <s v="JUAN CARLOS ARANIBAR CASTRO"/>
    <x v="15"/>
    <x v="584"/>
    <x v="63"/>
    <s v="Credito F.Vencimiento ( 20/05/2026)"/>
    <n v="3715929"/>
    <x v="0"/>
  </r>
  <r>
    <x v="1253"/>
    <s v="JUAN CARLOS ARANIBAR CASTRO"/>
    <x v="15"/>
    <x v="580"/>
    <x v="63"/>
    <s v="Credito F.Vencimiento ( 20/05/2026)"/>
    <n v="3715929"/>
    <x v="2"/>
  </r>
  <r>
    <x v="1253"/>
    <s v="JUAN CARLOS ARANIBAR CASTRO"/>
    <x v="15"/>
    <x v="678"/>
    <x v="63"/>
    <s v="Credito F.Vencimiento ( 20/05/2026)"/>
    <n v="3715929"/>
    <x v="2"/>
  </r>
  <r>
    <x v="1253"/>
    <s v="JUAN CARLOS ARANIBAR CASTRO"/>
    <x v="15"/>
    <x v="679"/>
    <x v="63"/>
    <s v="Credito F.Vencimiento ( 20/05/2026)"/>
    <n v="3715929"/>
    <x v="2"/>
  </r>
  <r>
    <x v="1253"/>
    <s v="JUAN CARLOS ARANIBAR CASTRO"/>
    <x v="15"/>
    <x v="680"/>
    <x v="63"/>
    <s v="Credito F.Vencimiento ( 20/05/2026)"/>
    <n v="3715929"/>
    <x v="2"/>
  </r>
  <r>
    <x v="1253"/>
    <s v="JUAN CARLOS ARANIBAR CASTRO"/>
    <x v="15"/>
    <x v="681"/>
    <x v="63"/>
    <s v="Credito F.Vencimiento ( 20/05/2026)"/>
    <n v="3715929"/>
    <x v="2"/>
  </r>
  <r>
    <x v="1253"/>
    <s v="JUAN CARLOS ARANIBAR CASTRO"/>
    <x v="15"/>
    <x v="682"/>
    <x v="63"/>
    <s v="Credito F.Vencimiento ( 20/05/2026)"/>
    <n v="3715929"/>
    <x v="2"/>
  </r>
  <r>
    <x v="1253"/>
    <s v="JUAN CARLOS ARANIBAR CASTRO"/>
    <x v="15"/>
    <x v="683"/>
    <x v="63"/>
    <s v="Credito F.Vencimiento ( 20/05/2026)"/>
    <n v="3715929"/>
    <x v="2"/>
  </r>
  <r>
    <x v="1253"/>
    <s v="JUAN CARLOS ARANIBAR CASTRO"/>
    <x v="15"/>
    <x v="684"/>
    <x v="63"/>
    <s v="Credito F.Vencimiento ( 20/05/2026)"/>
    <n v="3715929"/>
    <x v="2"/>
  </r>
  <r>
    <x v="1253"/>
    <s v="JUAN CARLOS ARANIBAR CASTRO"/>
    <x v="15"/>
    <x v="685"/>
    <x v="63"/>
    <s v="Credito F.Vencimiento ( 20/05/2026)"/>
    <n v="3715929"/>
    <x v="2"/>
  </r>
  <r>
    <x v="1253"/>
    <s v="JUAN CARLOS ARANIBAR CASTRO"/>
    <x v="15"/>
    <x v="686"/>
    <x v="63"/>
    <s v="Credito F.Vencimiento ( 20/05/2026)"/>
    <n v="3715929"/>
    <x v="2"/>
  </r>
  <r>
    <x v="1253"/>
    <s v="JUAN CARLOS ARANIBAR CASTRO"/>
    <x v="16"/>
    <x v="687"/>
    <x v="63"/>
    <s v="Credito F.Vencimiento ( 25/09/2028) (pago multa SII)"/>
    <n v="2218031"/>
    <x v="0"/>
  </r>
  <r>
    <x v="1253"/>
    <s v="JUAN CARLOS ARANIBAR CASTRO"/>
    <x v="16"/>
    <x v="688"/>
    <x v="63"/>
    <s v="Credito F.Vencimiento ( 25/09/2028) (pago multa SII)"/>
    <n v="2218031"/>
    <x v="0"/>
  </r>
  <r>
    <x v="1253"/>
    <s v="JUAN CARLOS ARANIBAR CASTRO"/>
    <x v="16"/>
    <x v="689"/>
    <x v="63"/>
    <s v="Credito F.Vencimiento ( 25/09/2028) (pago multa SII)"/>
    <n v="2218031"/>
    <x v="0"/>
  </r>
  <r>
    <x v="1253"/>
    <s v="JUAN CARLOS ARANIBAR CASTRO"/>
    <x v="16"/>
    <x v="476"/>
    <x v="63"/>
    <s v="Credito F.Vencimiento ( 25/09/2028) (pago multa SII)"/>
    <n v="2218031"/>
    <x v="0"/>
  </r>
  <r>
    <x v="1253"/>
    <s v="JUAN CARLOS ARANIBAR CASTRO"/>
    <x v="16"/>
    <x v="690"/>
    <x v="63"/>
    <s v="Credito F.Vencimiento ( 25/09/2028) (pago multa SII)"/>
    <n v="2218031"/>
    <x v="0"/>
  </r>
  <r>
    <x v="1253"/>
    <s v="JUAN CARLOS ARANIBAR CASTRO"/>
    <x v="16"/>
    <x v="691"/>
    <x v="63"/>
    <s v="Credito F.Vencimiento ( 25/09/2028) (pago multa SII)"/>
    <n v="2218031"/>
    <x v="2"/>
  </r>
  <r>
    <x v="1253"/>
    <s v="JUAN CARLOS ARANIBAR CASTRO"/>
    <x v="16"/>
    <x v="692"/>
    <x v="63"/>
    <s v="Credito F.Vencimiento ( 25/09/2028) (pago multa SII)"/>
    <n v="2218031"/>
    <x v="2"/>
  </r>
  <r>
    <x v="1253"/>
    <s v="JUAN CARLOS ARANIBAR CASTRO"/>
    <x v="16"/>
    <x v="693"/>
    <x v="63"/>
    <s v="Credito F.Vencimiento ( 25/09/2028) (pago multa SII)"/>
    <n v="2218031"/>
    <x v="2"/>
  </r>
  <r>
    <x v="1253"/>
    <s v="JUAN CARLOS ARANIBAR CASTRO"/>
    <x v="16"/>
    <x v="694"/>
    <x v="63"/>
    <s v="Credito F.Vencimiento ( 25/09/2028) (pago multa SII)"/>
    <n v="2218031"/>
    <x v="2"/>
  </r>
  <r>
    <x v="1253"/>
    <s v="JUAN CARLOS ARANIBAR CASTRO"/>
    <x v="16"/>
    <x v="695"/>
    <x v="63"/>
    <s v="Credito F.Vencimiento ( 25/09/2028) (pago multa SII)"/>
    <n v="2218031"/>
    <x v="2"/>
  </r>
  <r>
    <x v="1253"/>
    <s v="JUAN CARLOS ARANIBAR CASTRO"/>
    <x v="16"/>
    <x v="696"/>
    <x v="63"/>
    <s v="Credito F.Vencimiento ( 25/09/2028) (pago multa SII)"/>
    <n v="2218031"/>
    <x v="2"/>
  </r>
  <r>
    <x v="1253"/>
    <s v="JUAN CARLOS ARANIBAR CASTRO"/>
    <x v="16"/>
    <x v="697"/>
    <x v="63"/>
    <s v="Credito F.Vencimiento ( 25/09/2028) (pago multa SII)"/>
    <n v="2218031"/>
    <x v="2"/>
  </r>
  <r>
    <x v="1253"/>
    <s v="JUAN CARLOS ARANIBAR CASTRO"/>
    <x v="16"/>
    <x v="698"/>
    <x v="63"/>
    <s v="Credito F.Vencimiento ( 25/09/2028) (pago multa SII)"/>
    <n v="2218031"/>
    <x v="2"/>
  </r>
  <r>
    <x v="1253"/>
    <s v="JUAN CARLOS ARANIBAR CASTRO"/>
    <x v="16"/>
    <x v="699"/>
    <x v="63"/>
    <s v="Credito F.Vencimiento ( 25/09/2028) (pago multa SII)"/>
    <n v="2218031"/>
    <x v="2"/>
  </r>
  <r>
    <x v="1253"/>
    <s v="JUAN CARLOS ARANIBAR CASTRO"/>
    <x v="16"/>
    <x v="700"/>
    <x v="63"/>
    <s v="Credito F.Vencimiento ( 25/09/2028) (pago multa SII)"/>
    <n v="2218031"/>
    <x v="2"/>
  </r>
  <r>
    <x v="1253"/>
    <s v="JUAN CARLOS ARANIBAR CASTRO"/>
    <x v="16"/>
    <x v="701"/>
    <x v="63"/>
    <s v="Credito F.Vencimiento ( 25/09/2028) (pago multa SII)"/>
    <n v="2218031"/>
    <x v="2"/>
  </r>
  <r>
    <x v="1253"/>
    <s v="JUAN CARLOS ARANIBAR CASTRO"/>
    <x v="16"/>
    <x v="702"/>
    <x v="63"/>
    <s v="Credito F.Vencimiento ( 25/09/2028) (pago multa SII)"/>
    <n v="2218031"/>
    <x v="2"/>
  </r>
  <r>
    <x v="1253"/>
    <s v="JUAN CARLOS ARANIBAR CASTRO"/>
    <x v="16"/>
    <x v="703"/>
    <x v="63"/>
    <s v="Credito F.Vencimiento ( 25/09/2028) (pago multa SII)"/>
    <n v="2218031"/>
    <x v="2"/>
  </r>
  <r>
    <x v="1253"/>
    <s v="JUAN CARLOS ARANIBAR CASTRO"/>
    <x v="16"/>
    <x v="704"/>
    <x v="63"/>
    <s v="Credito F.Vencimiento ( 25/09/2028) (pago multa SII)"/>
    <n v="2218031"/>
    <x v="2"/>
  </r>
  <r>
    <x v="700"/>
    <m/>
    <x v="0"/>
    <x v="2"/>
    <x v="2"/>
    <m/>
    <m/>
    <x v="2"/>
  </r>
  <r>
    <x v="1254"/>
    <s v="Sociedad Hermanos"/>
    <x v="17"/>
    <x v="705"/>
    <x v="2"/>
    <m/>
    <n v="4000000"/>
    <x v="2"/>
  </r>
  <r>
    <x v="1254"/>
    <s v="Sociedad Hermanos"/>
    <x v="17"/>
    <x v="706"/>
    <x v="2"/>
    <m/>
    <n v="4000000"/>
    <x v="2"/>
  </r>
  <r>
    <x v="1254"/>
    <s v="Sociedad Hermanos"/>
    <x v="17"/>
    <x v="707"/>
    <x v="2"/>
    <m/>
    <n v="4000000"/>
    <x v="2"/>
  </r>
  <r>
    <x v="1254"/>
    <s v="Sociedad Hermanos"/>
    <x v="17"/>
    <x v="708"/>
    <x v="2"/>
    <m/>
    <n v="4000000"/>
    <x v="2"/>
  </r>
  <r>
    <x v="1254"/>
    <s v="Sociedad Hermanos"/>
    <x v="17"/>
    <x v="594"/>
    <x v="2"/>
    <m/>
    <n v="4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1255"/>
    <s v="JUAN , SOCIEDAD Y MILOSKA"/>
    <x v="18"/>
    <x v="487"/>
    <x v="59"/>
    <s v="Pago Cotizaciones Empresas (JUAN, SOCIEDAD y MILOSKA )"/>
    <n v="3960000"/>
    <x v="0"/>
  </r>
  <r>
    <x v="1255"/>
    <s v="JUAN , SOCIEDAD Y MILOSKA"/>
    <x v="18"/>
    <x v="499"/>
    <x v="59"/>
    <s v="Pago Cotizaciones Empresas (JUAN, SOCIEDAD y MILOSKA )"/>
    <n v="3960000"/>
    <x v="0"/>
  </r>
  <r>
    <x v="1255"/>
    <s v="JUAN , SOCIEDAD Y MILOSKA"/>
    <x v="18"/>
    <x v="511"/>
    <x v="59"/>
    <s v="Pago Cotizaciones Empresas (JUAN, SOCIEDAD y MILOSKA )"/>
    <n v="3960000"/>
    <x v="0"/>
  </r>
  <r>
    <x v="1255"/>
    <s v="JUAN , SOCIEDAD Y MILOSKA"/>
    <x v="18"/>
    <x v="653"/>
    <x v="59"/>
    <s v="Pago Cotizaciones Empresas (JUAN, SOCIEDAD y MILOSKA )"/>
    <n v="3960000"/>
    <x v="0"/>
  </r>
  <r>
    <x v="1255"/>
    <s v="JUAN , SOCIEDAD Y MILOSKA"/>
    <x v="18"/>
    <x v="654"/>
    <x v="59"/>
    <s v="Pago Cotizaciones Empresas (JUAN, SOCIEDAD y MILOSKA )"/>
    <n v="4000000"/>
    <x v="0"/>
  </r>
  <r>
    <x v="1255"/>
    <s v="JUAN , SOCIEDAD Y MILOSKA"/>
    <x v="18"/>
    <x v="655"/>
    <x v="59"/>
    <s v="Pago Cotizaciones Empresas (JUAN, SOCIEDAD y MILOSKA )"/>
    <n v="4000000"/>
    <x v="0"/>
  </r>
  <r>
    <x v="1255"/>
    <s v="JUAN , SOCIEDAD Y MILOSKA"/>
    <x v="18"/>
    <x v="656"/>
    <x v="59"/>
    <s v="Pago Cotizaciones Empresas (JUAN, SOCIEDAD y MILOSKA )"/>
    <n v="4000000"/>
    <x v="0"/>
  </r>
  <r>
    <x v="1255"/>
    <s v="JUAN , SOCIEDAD Y MILOSKA"/>
    <x v="18"/>
    <x v="657"/>
    <x v="59"/>
    <s v="Pago Cotizaciones Empresas (JUAN, SOCIEDAD y MILOSKA )"/>
    <n v="4000000"/>
    <x v="2"/>
  </r>
  <r>
    <x v="1255"/>
    <s v="JUAN , SOCIEDAD Y MILOSKA"/>
    <x v="18"/>
    <x v="658"/>
    <x v="59"/>
    <s v="Pago Cotizaciones Empresas (JUAN, SOCIEDAD y MILOSKA )"/>
    <n v="4000000"/>
    <x v="2"/>
  </r>
  <r>
    <x v="1255"/>
    <s v="JUAN , SOCIEDAD Y MILOSKA"/>
    <x v="18"/>
    <x v="659"/>
    <x v="59"/>
    <s v="Pago Cotizaciones Empresas (JUAN, SOCIEDAD y MILOSKA )"/>
    <n v="4000000"/>
    <x v="2"/>
  </r>
  <r>
    <x v="1255"/>
    <s v="JUAN , SOCIEDAD Y MILOSKA"/>
    <x v="18"/>
    <x v="660"/>
    <x v="59"/>
    <s v="Pago Cotizaciones Empresas (JUAN, SOCIEDAD y MILOSKA )"/>
    <n v="4000000"/>
    <x v="2"/>
  </r>
  <r>
    <x v="1255"/>
    <s v="JUAN , SOCIEDAD Y MILOSKA"/>
    <x v="18"/>
    <x v="661"/>
    <x v="59"/>
    <s v="Pago Cotizaciones Empresas (JUAN, SOCIEDAD y MILOSKA )"/>
    <n v="4000000"/>
    <x v="2"/>
  </r>
  <r>
    <x v="1255"/>
    <s v="JUAN , SOCIEDAD Y MILOSKA"/>
    <x v="18"/>
    <x v="662"/>
    <x v="59"/>
    <s v="Pago Cotizaciones Empresas (JUAN, SOCIEDAD y MILOSKA )"/>
    <n v="4000000"/>
    <x v="2"/>
  </r>
  <r>
    <x v="1255"/>
    <s v="JUAN , SOCIEDAD Y MILOSKA"/>
    <x v="18"/>
    <x v="663"/>
    <x v="59"/>
    <s v="Pago Cotizaciones Empresas (JUAN, SOCIEDAD y MILOSKA )"/>
    <n v="4000000"/>
    <x v="2"/>
  </r>
  <r>
    <x v="1255"/>
    <s v="JUAN , SOCIEDAD Y MILOSKA"/>
    <x v="18"/>
    <x v="664"/>
    <x v="59"/>
    <s v="Pago Cotizaciones Empresas (JUAN, SOCIEDAD y MILOSKA )"/>
    <n v="4000000"/>
    <x v="2"/>
  </r>
  <r>
    <x v="1255"/>
    <s v="JUAN , SOCIEDAD Y MILOSKA"/>
    <x v="18"/>
    <x v="665"/>
    <x v="59"/>
    <s v="Pago Cotizaciones Empresas (JUAN, SOCIEDAD y MILOSKA )"/>
    <n v="4000000"/>
    <x v="2"/>
  </r>
  <r>
    <x v="1255"/>
    <s v="JUAN , SOCIEDAD Y MILOSKA"/>
    <x v="18"/>
    <x v="666"/>
    <x v="59"/>
    <s v="Pago Cotizaciones Empresas (JUAN, SOCIEDAD y MILOSKA )"/>
    <n v="4000000"/>
    <x v="2"/>
  </r>
  <r>
    <x v="700"/>
    <m/>
    <x v="0"/>
    <x v="2"/>
    <x v="2"/>
    <m/>
    <m/>
    <x v="2"/>
  </r>
  <r>
    <x v="1256"/>
    <s v="JUAN y SOCIEDAD"/>
    <x v="19"/>
    <x v="676"/>
    <x v="59"/>
    <s v="Pago IVA ( JUAN Y SOCIEDAD )"/>
    <n v="17000000"/>
    <x v="0"/>
  </r>
  <r>
    <x v="1256"/>
    <s v="JUAN y SOCIEDAD"/>
    <x v="19"/>
    <x v="383"/>
    <x v="59"/>
    <s v="Pago IVA ( JUAN Y SOCIEDAD )"/>
    <n v="17000000"/>
    <x v="0"/>
  </r>
  <r>
    <x v="1256"/>
    <s v="JUAN y SOCIEDAD"/>
    <x v="19"/>
    <x v="508"/>
    <x v="59"/>
    <s v="Pago IVA ( JUAN Y SOCIEDAD )"/>
    <n v="17000000"/>
    <x v="0"/>
  </r>
  <r>
    <x v="1256"/>
    <s v="JUAN y SOCIEDAD"/>
    <x v="19"/>
    <x v="544"/>
    <x v="59"/>
    <s v="Pago IVA ( JUAN Y SOCIEDAD )"/>
    <n v="17000000"/>
    <x v="0"/>
  </r>
  <r>
    <x v="1256"/>
    <s v="JUAN y SOCIEDAD"/>
    <x v="19"/>
    <x v="677"/>
    <x v="59"/>
    <s v="Pago IVA ( JUAN Y SOCIEDAD )"/>
    <n v="17000000"/>
    <x v="0"/>
  </r>
  <r>
    <x v="1256"/>
    <s v="JUAN y SOCIEDAD"/>
    <x v="19"/>
    <x v="556"/>
    <x v="59"/>
    <s v="Pago IVA ( JUAN Y SOCIEDAD )"/>
    <n v="17000000"/>
    <x v="2"/>
  </r>
  <r>
    <x v="1256"/>
    <s v="JUAN y SOCIEDAD"/>
    <x v="19"/>
    <x v="584"/>
    <x v="59"/>
    <s v="Pago IVA ( JUAN Y SOCIEDAD )"/>
    <n v="17000000"/>
    <x v="2"/>
  </r>
  <r>
    <x v="1256"/>
    <s v="JUAN y SOCIEDAD"/>
    <x v="19"/>
    <x v="580"/>
    <x v="59"/>
    <s v="Pago IVA ( JUAN Y SOCIEDAD )"/>
    <n v="17000000"/>
    <x v="2"/>
  </r>
  <r>
    <x v="1256"/>
    <s v="JUAN y SOCIEDAD"/>
    <x v="19"/>
    <x v="678"/>
    <x v="59"/>
    <s v="Pago IVA ( JUAN Y SOCIEDAD )"/>
    <n v="17000000"/>
    <x v="2"/>
  </r>
  <r>
    <x v="1256"/>
    <s v="JUAN y SOCIEDAD"/>
    <x v="19"/>
    <x v="679"/>
    <x v="59"/>
    <s v="Pago IVA ( JUAN Y SOCIEDAD )"/>
    <n v="17000000"/>
    <x v="2"/>
  </r>
  <r>
    <x v="1256"/>
    <s v="JUAN y SOCIEDAD"/>
    <x v="19"/>
    <x v="680"/>
    <x v="59"/>
    <s v="Pago IVA ( JUAN Y SOCIEDAD )"/>
    <n v="17000000"/>
    <x v="2"/>
  </r>
  <r>
    <x v="1256"/>
    <s v="JUAN y SOCIEDAD"/>
    <x v="19"/>
    <x v="681"/>
    <x v="59"/>
    <s v="Pago IVA ( JUAN Y SOCIEDAD )"/>
    <n v="17000000"/>
    <x v="2"/>
  </r>
  <r>
    <x v="1256"/>
    <s v="JUAN y SOCIEDAD"/>
    <x v="19"/>
    <x v="682"/>
    <x v="59"/>
    <s v="Pago IVA ( JUAN Y SOCIEDAD )"/>
    <n v="17000000"/>
    <x v="2"/>
  </r>
  <r>
    <x v="1256"/>
    <s v="JUAN y SOCIEDAD"/>
    <x v="19"/>
    <x v="683"/>
    <x v="59"/>
    <s v="Pago IVA ( JUAN Y SOCIEDAD )"/>
    <n v="17000000"/>
    <x v="2"/>
  </r>
  <r>
    <x v="1256"/>
    <s v="JUAN y SOCIEDAD"/>
    <x v="19"/>
    <x v="684"/>
    <x v="59"/>
    <s v="Pago IVA ( JUAN Y SOCIEDAD )"/>
    <n v="17000000"/>
    <x v="2"/>
  </r>
  <r>
    <x v="1256"/>
    <s v="JUAN y SOCIEDAD"/>
    <x v="19"/>
    <x v="685"/>
    <x v="59"/>
    <s v="Pago IVA ( JUAN Y SOCIEDAD )"/>
    <n v="17000000"/>
    <x v="2"/>
  </r>
  <r>
    <x v="1256"/>
    <s v="JUAN y SOCIEDAD"/>
    <x v="19"/>
    <x v="686"/>
    <x v="59"/>
    <s v="Pago IVA ( JUAN Y SOCIEDAD )"/>
    <n v="17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1257"/>
    <m/>
    <x v="20"/>
    <x v="709"/>
    <x v="78"/>
    <s v="Pago Contribuciones Las libanesas y Barros Arana"/>
    <n v="1353026"/>
    <x v="0"/>
  </r>
  <r>
    <x v="1257"/>
    <m/>
    <x v="20"/>
    <x v="188"/>
    <x v="78"/>
    <s v="Pago Contribuciones Las libanesas y Barros Arana"/>
    <n v="1334302"/>
    <x v="0"/>
  </r>
  <r>
    <x v="1257"/>
    <m/>
    <x v="20"/>
    <x v="219"/>
    <x v="78"/>
    <s v="Pago Contribuciones Las libanesas y Barros Arana"/>
    <n v="1334302"/>
    <x v="0"/>
  </r>
  <r>
    <x v="1257"/>
    <m/>
    <x v="20"/>
    <x v="710"/>
    <x v="78"/>
    <s v="Pago Contribuciones Las libanesas y Barros Arana"/>
    <n v="1334302"/>
    <x v="0"/>
  </r>
  <r>
    <x v="1258"/>
    <m/>
    <x v="21"/>
    <x v="106"/>
    <x v="79"/>
    <s v="Pago imposiciones trabajadores"/>
    <n v="2318828"/>
    <x v="0"/>
  </r>
  <r>
    <x v="1258"/>
    <m/>
    <x v="21"/>
    <x v="127"/>
    <x v="79"/>
    <s v="Pago imposiciones trabajadores"/>
    <n v="2233482"/>
    <x v="0"/>
  </r>
  <r>
    <x v="1258"/>
    <m/>
    <x v="21"/>
    <x v="603"/>
    <x v="79"/>
    <s v="Pago imposiciones trabajadores"/>
    <n v="2225605"/>
    <x v="0"/>
  </r>
  <r>
    <x v="1258"/>
    <m/>
    <x v="21"/>
    <x v="711"/>
    <x v="79"/>
    <s v="Pago imposiciones trabajadores"/>
    <n v="2090812"/>
    <x v="0"/>
  </r>
  <r>
    <x v="1258"/>
    <m/>
    <x v="21"/>
    <x v="712"/>
    <x v="79"/>
    <s v="Pago imposiciones trabajadores"/>
    <n v="2128741"/>
    <x v="0"/>
  </r>
  <r>
    <x v="1258"/>
    <m/>
    <x v="21"/>
    <x v="611"/>
    <x v="79"/>
    <s v="Pago imposiciones trabajadores"/>
    <n v="2377275"/>
    <x v="0"/>
  </r>
  <r>
    <x v="1258"/>
    <m/>
    <x v="21"/>
    <x v="206"/>
    <x v="79"/>
    <s v="Pago imposiciones trabajadores"/>
    <n v="2450905"/>
    <x v="0"/>
  </r>
  <r>
    <x v="1258"/>
    <m/>
    <x v="21"/>
    <x v="713"/>
    <x v="79"/>
    <s v="Pago imposiciones trabajadores"/>
    <n v="2455155"/>
    <x v="0"/>
  </r>
  <r>
    <x v="1258"/>
    <m/>
    <x v="21"/>
    <x v="714"/>
    <x v="79"/>
    <s v="Pago imposiciones trabajadores"/>
    <n v="2391002"/>
    <x v="0"/>
  </r>
  <r>
    <x v="1258"/>
    <m/>
    <x v="21"/>
    <x v="267"/>
    <x v="79"/>
    <s v="Pago imposiciones trabajadores"/>
    <n v="2401000"/>
    <x v="0"/>
  </r>
  <r>
    <x v="1258"/>
    <m/>
    <x v="21"/>
    <x v="266"/>
    <x v="79"/>
    <s v="Pago imposiciones trabajadores"/>
    <n v="2500000"/>
    <x v="0"/>
  </r>
  <r>
    <x v="1259"/>
    <m/>
    <x v="22"/>
    <x v="112"/>
    <x v="79"/>
    <s v="Pago IVA empresa"/>
    <n v="3734257"/>
    <x v="0"/>
  </r>
  <r>
    <x v="1259"/>
    <m/>
    <x v="22"/>
    <x v="129"/>
    <x v="79"/>
    <s v="Pago IVA empresa"/>
    <n v="3080726"/>
    <x v="0"/>
  </r>
  <r>
    <x v="1259"/>
    <m/>
    <x v="22"/>
    <x v="604"/>
    <x v="79"/>
    <s v="Pago IVA empresa"/>
    <n v="4023797"/>
    <x v="0"/>
  </r>
  <r>
    <x v="1259"/>
    <m/>
    <x v="22"/>
    <x v="715"/>
    <x v="79"/>
    <s v="Pago IVA empresa"/>
    <n v="1990855"/>
    <x v="0"/>
  </r>
  <r>
    <x v="1259"/>
    <m/>
    <x v="22"/>
    <x v="179"/>
    <x v="79"/>
    <s v="Pago IVA empresa"/>
    <n v="4371163"/>
    <x v="0"/>
  </r>
  <r>
    <x v="1259"/>
    <m/>
    <x v="22"/>
    <x v="612"/>
    <x v="79"/>
    <s v="Pago IVA empresa"/>
    <n v="3998130"/>
    <x v="0"/>
  </r>
  <r>
    <x v="1259"/>
    <m/>
    <x v="22"/>
    <x v="716"/>
    <x v="79"/>
    <s v="Pago IVA empresa"/>
    <n v="4339728"/>
    <x v="0"/>
  </r>
  <r>
    <x v="1259"/>
    <m/>
    <x v="22"/>
    <x v="717"/>
    <x v="79"/>
    <s v="Pago IVA empresa ( Se paga solo PPM por MILOSKA y JUAN)"/>
    <n v="3140843"/>
    <x v="0"/>
  </r>
  <r>
    <x v="1259"/>
    <m/>
    <x v="22"/>
    <x v="259"/>
    <x v="79"/>
    <s v="Pago IVA empresa(JUAN ARANIBAR CASTRO)"/>
    <n v="46000000"/>
    <x v="0"/>
  </r>
  <r>
    <x v="1259"/>
    <m/>
    <x v="22"/>
    <x v="259"/>
    <x v="79"/>
    <s v="Pago IVA empresa"/>
    <n v="4000000"/>
    <x v="0"/>
  </r>
  <r>
    <x v="1259"/>
    <m/>
    <x v="22"/>
    <x v="271"/>
    <x v="79"/>
    <s v="Pago IVA empresa"/>
    <n v="4000000"/>
    <x v="0"/>
  </r>
  <r>
    <x v="1260"/>
    <m/>
    <x v="23"/>
    <x v="718"/>
    <x v="79"/>
    <s v="Pago Quincena trabajadores"/>
    <n v="3750000"/>
    <x v="0"/>
  </r>
  <r>
    <x v="1260"/>
    <m/>
    <x v="23"/>
    <x v="719"/>
    <x v="79"/>
    <s v="Pago Quincena trabajadores"/>
    <n v="3750000"/>
    <x v="0"/>
  </r>
  <r>
    <x v="1260"/>
    <m/>
    <x v="23"/>
    <x v="720"/>
    <x v="79"/>
    <s v="Pago Quincena trabajadores"/>
    <n v="3750000"/>
    <x v="0"/>
  </r>
  <r>
    <x v="1260"/>
    <m/>
    <x v="23"/>
    <x v="139"/>
    <x v="79"/>
    <s v="Pago Quincena trabajadores"/>
    <n v="4100000"/>
    <x v="0"/>
  </r>
  <r>
    <x v="1260"/>
    <m/>
    <x v="23"/>
    <x v="165"/>
    <x v="79"/>
    <s v="Pago Quincena trabajadores"/>
    <n v="3950000"/>
    <x v="0"/>
  </r>
  <r>
    <x v="1260"/>
    <m/>
    <x v="23"/>
    <x v="721"/>
    <x v="79"/>
    <s v="Pago Quincena trabajadores"/>
    <n v="4250000"/>
    <x v="0"/>
  </r>
  <r>
    <x v="1260"/>
    <m/>
    <x v="23"/>
    <x v="190"/>
    <x v="79"/>
    <s v="Pago Quincena trabajadores"/>
    <n v="4250000"/>
    <x v="0"/>
  </r>
  <r>
    <x v="1260"/>
    <m/>
    <x v="23"/>
    <x v="722"/>
    <x v="79"/>
    <s v="Pago Quincena trabajadores"/>
    <n v="4250000"/>
    <x v="0"/>
  </r>
  <r>
    <x v="1260"/>
    <m/>
    <x v="23"/>
    <x v="723"/>
    <x v="79"/>
    <s v="Pago Quincena trabajadores"/>
    <n v="4400000"/>
    <x v="0"/>
  </r>
  <r>
    <x v="1260"/>
    <m/>
    <x v="23"/>
    <x v="724"/>
    <x v="79"/>
    <s v="Pago Quincena trabajadores"/>
    <n v="4550000"/>
    <x v="0"/>
  </r>
  <r>
    <x v="1260"/>
    <m/>
    <x v="23"/>
    <x v="725"/>
    <x v="79"/>
    <s v="Pago Quincena trabajadores"/>
    <n v="4250000"/>
    <x v="0"/>
  </r>
  <r>
    <x v="1260"/>
    <m/>
    <x v="23"/>
    <x v="726"/>
    <x v="79"/>
    <s v="Pago Quincena trabajadores"/>
    <n v="4200000"/>
    <x v="0"/>
  </r>
  <r>
    <x v="1260"/>
    <m/>
    <x v="23"/>
    <x v="391"/>
    <x v="79"/>
    <s v="Pago Quincena trabajadores"/>
    <n v="4550000"/>
    <x v="0"/>
  </r>
  <r>
    <x v="1260"/>
    <m/>
    <x v="23"/>
    <x v="727"/>
    <x v="79"/>
    <s v="Pago Quincena trabajadores"/>
    <n v="4050000"/>
    <x v="0"/>
  </r>
  <r>
    <x v="1260"/>
    <m/>
    <x v="23"/>
    <x v="424"/>
    <x v="79"/>
    <s v="Pago Quincena trabajadores"/>
    <n v="4300000"/>
    <x v="0"/>
  </r>
  <r>
    <x v="1260"/>
    <m/>
    <x v="23"/>
    <x v="423"/>
    <x v="79"/>
    <s v="Pago Quincena trabajadores"/>
    <n v="4200000"/>
    <x v="0"/>
  </r>
  <r>
    <x v="1260"/>
    <m/>
    <x v="23"/>
    <x v="436"/>
    <x v="79"/>
    <s v="Pago Quincena trabajadores"/>
    <n v="4200000"/>
    <x v="0"/>
  </r>
  <r>
    <x v="1260"/>
    <m/>
    <x v="23"/>
    <x v="371"/>
    <x v="79"/>
    <s v="Pago Quincena trabajadores"/>
    <n v="4200000"/>
    <x v="0"/>
  </r>
  <r>
    <x v="1260"/>
    <m/>
    <x v="23"/>
    <x v="468"/>
    <x v="79"/>
    <s v="Pago Quincena trabajadores"/>
    <n v="4200000"/>
    <x v="0"/>
  </r>
  <r>
    <x v="1260"/>
    <m/>
    <x v="23"/>
    <x v="728"/>
    <x v="79"/>
    <s v="Pago Quincena trabajadores"/>
    <n v="5200000"/>
    <x v="0"/>
  </r>
  <r>
    <x v="1260"/>
    <m/>
    <x v="23"/>
    <x v="470"/>
    <x v="79"/>
    <s v="Pago Quincena trabajadores"/>
    <n v="5200000"/>
    <x v="0"/>
  </r>
  <r>
    <x v="1260"/>
    <m/>
    <x v="23"/>
    <x v="729"/>
    <x v="79"/>
    <s v="Pago Quincena trabajadores"/>
    <n v="5200000"/>
    <x v="0"/>
  </r>
  <r>
    <x v="1260"/>
    <m/>
    <x v="23"/>
    <x v="730"/>
    <x v="79"/>
    <s v="Pago Quincena trabajadores"/>
    <n v="5200000"/>
    <x v="0"/>
  </r>
  <r>
    <x v="1260"/>
    <m/>
    <x v="23"/>
    <x v="472"/>
    <x v="79"/>
    <s v="Pago Quincena trabajadores"/>
    <n v="5200000"/>
    <x v="0"/>
  </r>
  <r>
    <x v="1260"/>
    <m/>
    <x v="23"/>
    <x v="553"/>
    <x v="79"/>
    <s v="Pago Quincena trabajadores"/>
    <n v="5200000"/>
    <x v="0"/>
  </r>
  <r>
    <x v="1260"/>
    <m/>
    <x v="23"/>
    <x v="731"/>
    <x v="79"/>
    <s v="Pago Quincena trabajadores"/>
    <n v="5200000"/>
    <x v="0"/>
  </r>
  <r>
    <x v="1260"/>
    <m/>
    <x v="23"/>
    <x v="705"/>
    <x v="79"/>
    <s v="Pago Quincena trabajadores"/>
    <n v="4000000"/>
    <x v="0"/>
  </r>
  <r>
    <x v="1260"/>
    <m/>
    <x v="23"/>
    <x v="707"/>
    <x v="79"/>
    <s v="Pago Quincena trabajadores"/>
    <n v="4000000"/>
    <x v="2"/>
  </r>
  <r>
    <x v="1260"/>
    <m/>
    <x v="23"/>
    <x v="594"/>
    <x v="79"/>
    <s v="Pago Quincena trabajadores"/>
    <n v="4000000"/>
    <x v="2"/>
  </r>
  <r>
    <x v="1260"/>
    <m/>
    <x v="23"/>
    <x v="732"/>
    <x v="79"/>
    <s v="Pago Quincena trabajadores"/>
    <n v="4000000"/>
    <x v="2"/>
  </r>
  <r>
    <x v="1260"/>
    <m/>
    <x v="23"/>
    <x v="733"/>
    <x v="79"/>
    <s v="Pago Quincena trabajadores"/>
    <n v="4000000"/>
    <x v="2"/>
  </r>
  <r>
    <x v="1260"/>
    <m/>
    <x v="23"/>
    <x v="734"/>
    <x v="79"/>
    <s v="Pago Quincena trabajadores"/>
    <n v="4000000"/>
    <x v="2"/>
  </r>
  <r>
    <x v="1260"/>
    <m/>
    <x v="23"/>
    <x v="735"/>
    <x v="79"/>
    <s v="Pago Quincena trabajadores"/>
    <n v="4000000"/>
    <x v="2"/>
  </r>
  <r>
    <x v="1260"/>
    <m/>
    <x v="23"/>
    <x v="736"/>
    <x v="79"/>
    <s v="Pago Quincena trabajadores"/>
    <n v="4000000"/>
    <x v="2"/>
  </r>
  <r>
    <x v="1260"/>
    <m/>
    <x v="23"/>
    <x v="737"/>
    <x v="79"/>
    <s v="Pago Quincena trabajadores"/>
    <n v="4000000"/>
    <x v="2"/>
  </r>
  <r>
    <x v="1260"/>
    <m/>
    <x v="23"/>
    <x v="738"/>
    <x v="79"/>
    <s v="Pago Quincena trabajadores"/>
    <n v="4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1260"/>
    <m/>
    <x v="24"/>
    <x v="403"/>
    <x v="79"/>
    <s v="Pago Sueldos trabajadores"/>
    <n v="8622277"/>
    <x v="0"/>
  </r>
  <r>
    <x v="1260"/>
    <m/>
    <x v="24"/>
    <x v="739"/>
    <x v="79"/>
    <s v="Pago Sueldos trabajadores"/>
    <n v="6884331"/>
    <x v="0"/>
  </r>
  <r>
    <x v="1260"/>
    <m/>
    <x v="24"/>
    <x v="406"/>
    <x v="79"/>
    <s v="Pago Sueldos trabajadores"/>
    <n v="10000000"/>
    <x v="0"/>
  </r>
  <r>
    <x v="1260"/>
    <m/>
    <x v="24"/>
    <x v="431"/>
    <x v="79"/>
    <s v="Pago Sueldos trabajadores"/>
    <n v="10000000"/>
    <x v="0"/>
  </r>
  <r>
    <x v="1260"/>
    <m/>
    <x v="24"/>
    <x v="368"/>
    <x v="79"/>
    <s v="Pago Sueldos trabajadores"/>
    <n v="10000000"/>
    <x v="0"/>
  </r>
  <r>
    <x v="1260"/>
    <m/>
    <x v="24"/>
    <x v="373"/>
    <x v="79"/>
    <s v="Pago Sueldos trabajadores"/>
    <n v="10000000"/>
    <x v="0"/>
  </r>
  <r>
    <x v="1260"/>
    <m/>
    <x v="24"/>
    <x v="740"/>
    <x v="79"/>
    <s v="Pago Sueldos trabajadores"/>
    <n v="10000000"/>
    <x v="0"/>
  </r>
  <r>
    <x v="1260"/>
    <m/>
    <x v="24"/>
    <x v="486"/>
    <x v="79"/>
    <s v="Pago Sueldos trabajadores"/>
    <n v="10000000"/>
    <x v="0"/>
  </r>
  <r>
    <x v="1260"/>
    <m/>
    <x v="24"/>
    <x v="517"/>
    <x v="79"/>
    <s v="Pago Sueldos trabajadores"/>
    <n v="10000000"/>
    <x v="0"/>
  </r>
  <r>
    <x v="1260"/>
    <m/>
    <x v="24"/>
    <x v="741"/>
    <x v="79"/>
    <s v="Pago Sueldos trabajadores"/>
    <n v="10000000"/>
    <x v="0"/>
  </r>
  <r>
    <x v="1260"/>
    <m/>
    <x v="24"/>
    <x v="535"/>
    <x v="79"/>
    <s v="Pago Sueldos trabajadores"/>
    <n v="10000000"/>
    <x v="0"/>
  </r>
  <r>
    <x v="1260"/>
    <m/>
    <x v="24"/>
    <x v="742"/>
    <x v="79"/>
    <s v="Pago Sueldos trabajadores"/>
    <n v="10000000"/>
    <x v="0"/>
  </r>
  <r>
    <x v="1260"/>
    <m/>
    <x v="24"/>
    <x v="743"/>
    <x v="79"/>
    <s v="Pago Sueldos trabajadores"/>
    <n v="10000000"/>
    <x v="0"/>
  </r>
  <r>
    <x v="1260"/>
    <m/>
    <x v="24"/>
    <x v="563"/>
    <x v="79"/>
    <s v="Pago Sueldos trabajadores"/>
    <n v="10000000"/>
    <x v="0"/>
  </r>
  <r>
    <x v="1260"/>
    <m/>
    <x v="24"/>
    <x v="744"/>
    <x v="79"/>
    <s v="Pago Sueldos trabajadores"/>
    <n v="10000000"/>
    <x v="2"/>
  </r>
  <r>
    <x v="1260"/>
    <m/>
    <x v="24"/>
    <x v="708"/>
    <x v="79"/>
    <s v="Pago Sueldos trabajadores"/>
    <n v="10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1261"/>
    <m/>
    <x v="25"/>
    <x v="745"/>
    <x v="80"/>
    <s v="Compra de maiz semanal para produccion"/>
    <n v="2966700"/>
    <x v="0"/>
  </r>
  <r>
    <x v="1261"/>
    <m/>
    <x v="25"/>
    <x v="123"/>
    <x v="80"/>
    <s v="Compra de maiz semanal para produccion"/>
    <n v="2571814"/>
    <x v="0"/>
  </r>
  <r>
    <x v="1261"/>
    <m/>
    <x v="25"/>
    <x v="597"/>
    <x v="80"/>
    <s v="Compra de maiz semanal para produccion"/>
    <n v="2961700"/>
    <x v="0"/>
  </r>
  <r>
    <x v="1261"/>
    <m/>
    <x v="25"/>
    <x v="598"/>
    <x v="80"/>
    <s v="Compra de maiz semanal para produccion"/>
    <n v="2433217"/>
    <x v="0"/>
  </r>
  <r>
    <x v="1261"/>
    <m/>
    <x v="25"/>
    <x v="599"/>
    <x v="80"/>
    <s v="Compra de maiz semanal para produccion"/>
    <n v="2996650"/>
    <x v="0"/>
  </r>
  <r>
    <x v="1261"/>
    <m/>
    <x v="25"/>
    <x v="600"/>
    <x v="80"/>
    <s v="Compra de maiz semanal para produccion"/>
    <n v="1316330"/>
    <x v="0"/>
  </r>
  <r>
    <x v="1261"/>
    <m/>
    <x v="25"/>
    <x v="133"/>
    <x v="80"/>
    <s v="Compra de maiz semanal para produccion"/>
    <n v="4293032"/>
    <x v="0"/>
  </r>
  <r>
    <x v="1261"/>
    <m/>
    <x v="25"/>
    <x v="601"/>
    <x v="80"/>
    <s v="Compra de maiz semanal para produccion"/>
    <n v="3000000"/>
    <x v="1"/>
  </r>
  <r>
    <x v="1261"/>
    <m/>
    <x v="25"/>
    <x v="602"/>
    <x v="80"/>
    <s v="Compra de maiz semanal para produccion"/>
    <n v="9392000"/>
    <x v="0"/>
  </r>
  <r>
    <x v="1261"/>
    <m/>
    <x v="25"/>
    <x v="156"/>
    <x v="80"/>
    <s v="Compra de maiz semanal para produccion"/>
    <n v="9561600"/>
    <x v="0"/>
  </r>
  <r>
    <x v="1261"/>
    <m/>
    <x v="25"/>
    <x v="140"/>
    <x v="80"/>
    <s v="Compra de maiz semanal para produccion"/>
    <n v="3000000"/>
    <x v="1"/>
  </r>
  <r>
    <x v="1261"/>
    <m/>
    <x v="25"/>
    <x v="603"/>
    <x v="80"/>
    <s v="Compra de maiz semanal para produccion"/>
    <n v="3000000"/>
    <x v="1"/>
  </r>
  <r>
    <x v="1261"/>
    <m/>
    <x v="25"/>
    <x v="604"/>
    <x v="80"/>
    <s v="Compra de maiz semanal para produccion"/>
    <n v="7976000"/>
    <x v="0"/>
  </r>
  <r>
    <x v="1261"/>
    <m/>
    <x v="25"/>
    <x v="605"/>
    <x v="80"/>
    <s v="Compra de maiz semanal para produccion"/>
    <n v="3000000"/>
    <x v="1"/>
  </r>
  <r>
    <x v="1261"/>
    <m/>
    <x v="25"/>
    <x v="158"/>
    <x v="80"/>
    <s v="Compra de maiz semanal para produccion"/>
    <n v="6798730"/>
    <x v="0"/>
  </r>
  <r>
    <x v="1261"/>
    <m/>
    <x v="25"/>
    <x v="606"/>
    <x v="80"/>
    <s v="Compra de maiz semanal para produccion"/>
    <n v="3000000"/>
    <x v="1"/>
  </r>
  <r>
    <x v="1261"/>
    <m/>
    <x v="25"/>
    <x v="607"/>
    <x v="80"/>
    <s v="Compra de maiz semanal para produccion"/>
    <n v="3000000"/>
    <x v="1"/>
  </r>
  <r>
    <x v="1261"/>
    <m/>
    <x v="25"/>
    <x v="183"/>
    <x v="80"/>
    <s v="Compra de maiz semanal para produccion"/>
    <n v="3000000"/>
    <x v="1"/>
  </r>
  <r>
    <x v="1261"/>
    <m/>
    <x v="25"/>
    <x v="608"/>
    <x v="80"/>
    <s v="Compra de maiz semanal para produccion"/>
    <n v="3000000"/>
    <x v="1"/>
  </r>
  <r>
    <x v="1261"/>
    <m/>
    <x v="25"/>
    <x v="174"/>
    <x v="80"/>
    <s v="Compra de maiz semanal para produccion"/>
    <n v="3000000"/>
    <x v="1"/>
  </r>
  <r>
    <x v="1261"/>
    <m/>
    <x v="25"/>
    <x v="609"/>
    <x v="80"/>
    <s v="Compra de maiz semanal para produccion"/>
    <n v="3000000"/>
    <x v="1"/>
  </r>
  <r>
    <x v="1261"/>
    <m/>
    <x v="25"/>
    <x v="610"/>
    <x v="80"/>
    <s v="Compra de maiz semanal para produccion"/>
    <n v="3000000"/>
    <x v="1"/>
  </r>
  <r>
    <x v="1261"/>
    <m/>
    <x v="25"/>
    <x v="187"/>
    <x v="80"/>
    <s v="Compra de maiz semanal para produccion"/>
    <n v="3150000"/>
    <x v="0"/>
  </r>
  <r>
    <x v="1261"/>
    <m/>
    <x v="25"/>
    <x v="203"/>
    <x v="80"/>
    <s v="Compra de maiz semanal para produccion"/>
    <n v="1914000"/>
    <x v="0"/>
  </r>
  <r>
    <x v="1261"/>
    <m/>
    <x v="25"/>
    <x v="611"/>
    <x v="80"/>
    <s v="Compra de maiz semanal para produccion"/>
    <n v="3000000"/>
    <x v="1"/>
  </r>
  <r>
    <x v="1261"/>
    <m/>
    <x v="25"/>
    <x v="612"/>
    <x v="80"/>
    <s v="Compra de maiz semanal para produccion"/>
    <n v="3000000"/>
    <x v="1"/>
  </r>
  <r>
    <x v="1261"/>
    <m/>
    <x v="25"/>
    <x v="613"/>
    <x v="80"/>
    <s v="Compra de maiz semanal para produccion"/>
    <n v="3000000"/>
    <x v="1"/>
  </r>
  <r>
    <x v="1261"/>
    <m/>
    <x v="25"/>
    <x v="614"/>
    <x v="80"/>
    <s v="Compra de maiz semanal para produccion"/>
    <n v="3000000"/>
    <x v="1"/>
  </r>
  <r>
    <x v="1261"/>
    <m/>
    <x v="25"/>
    <x v="615"/>
    <x v="80"/>
    <s v="Compra de maiz semanal para produccion"/>
    <n v="3000000"/>
    <x v="1"/>
  </r>
  <r>
    <x v="1261"/>
    <m/>
    <x v="25"/>
    <x v="201"/>
    <x v="80"/>
    <s v="Compra de maiz semanal para produccion"/>
    <n v="3000000"/>
    <x v="1"/>
  </r>
  <r>
    <x v="1261"/>
    <m/>
    <x v="25"/>
    <x v="616"/>
    <x v="80"/>
    <s v="Compra de maiz semanal para produccion"/>
    <n v="3000000"/>
    <x v="1"/>
  </r>
  <r>
    <x v="1261"/>
    <m/>
    <x v="25"/>
    <x v="617"/>
    <x v="80"/>
    <s v="Compra de maiz semanal para produccion"/>
    <n v="3000000"/>
    <x v="1"/>
  </r>
  <r>
    <x v="1261"/>
    <m/>
    <x v="25"/>
    <x v="618"/>
    <x v="80"/>
    <s v="Compra de maiz semanal para produccion"/>
    <n v="3000000"/>
    <x v="1"/>
  </r>
  <r>
    <x v="1261"/>
    <m/>
    <x v="25"/>
    <x v="619"/>
    <x v="80"/>
    <s v="Compra de maiz semanal para produccion"/>
    <n v="3000000"/>
    <x v="1"/>
  </r>
  <r>
    <x v="1261"/>
    <m/>
    <x v="25"/>
    <x v="229"/>
    <x v="80"/>
    <s v="Compra de maiz semanal para produccion"/>
    <n v="3000000"/>
    <x v="1"/>
  </r>
  <r>
    <x v="1261"/>
    <m/>
    <x v="25"/>
    <x v="226"/>
    <x v="80"/>
    <s v="Compra de maiz semanal para produccion"/>
    <n v="3000000"/>
    <x v="1"/>
  </r>
  <r>
    <x v="1261"/>
    <m/>
    <x v="25"/>
    <x v="620"/>
    <x v="80"/>
    <s v="Compra de maiz semanal para produccion"/>
    <n v="3000000"/>
    <x v="1"/>
  </r>
  <r>
    <x v="1261"/>
    <m/>
    <x v="25"/>
    <x v="621"/>
    <x v="80"/>
    <s v="Compra de maiz semanal para produccion"/>
    <n v="3000000"/>
    <x v="1"/>
  </r>
  <r>
    <x v="1261"/>
    <m/>
    <x v="25"/>
    <x v="622"/>
    <x v="80"/>
    <s v="Compra de maiz semanal para produccion"/>
    <n v="3000000"/>
    <x v="1"/>
  </r>
  <r>
    <x v="1261"/>
    <m/>
    <x v="25"/>
    <x v="623"/>
    <x v="80"/>
    <s v="Compra de maiz semanal para produccion"/>
    <n v="3000000"/>
    <x v="1"/>
  </r>
  <r>
    <x v="1261"/>
    <m/>
    <x v="25"/>
    <x v="624"/>
    <x v="80"/>
    <s v="Compra de maiz semanal para produccion"/>
    <n v="3000000"/>
    <x v="1"/>
  </r>
  <r>
    <x v="1261"/>
    <m/>
    <x v="25"/>
    <x v="253"/>
    <x v="80"/>
    <s v="Compra de maiz semanal para produccion"/>
    <n v="3000000"/>
    <x v="1"/>
  </r>
  <r>
    <x v="1261"/>
    <m/>
    <x v="25"/>
    <x v="260"/>
    <x v="80"/>
    <s v="Compra de maiz semanal para produccion"/>
    <n v="3000000"/>
    <x v="1"/>
  </r>
  <r>
    <x v="1261"/>
    <m/>
    <x v="25"/>
    <x v="263"/>
    <x v="80"/>
    <s v="Compra de maiz semanal para produccion"/>
    <n v="3000000"/>
    <x v="1"/>
  </r>
  <r>
    <x v="1261"/>
    <m/>
    <x v="25"/>
    <x v="625"/>
    <x v="80"/>
    <s v="Compra de maiz semanal para produccion"/>
    <n v="3000000"/>
    <x v="1"/>
  </r>
  <r>
    <x v="1261"/>
    <m/>
    <x v="25"/>
    <x v="626"/>
    <x v="80"/>
    <s v="Compra de maiz semanal para produccion"/>
    <n v="3000000"/>
    <x v="1"/>
  </r>
  <r>
    <x v="1261"/>
    <m/>
    <x v="25"/>
    <x v="627"/>
    <x v="80"/>
    <s v="Compra de maiz semanal para produccion"/>
    <n v="3000000"/>
    <x v="1"/>
  </r>
  <r>
    <x v="1261"/>
    <m/>
    <x v="25"/>
    <x v="273"/>
    <x v="80"/>
    <s v="Compra de maiz semanal para produccion"/>
    <n v="3000000"/>
    <x v="1"/>
  </r>
  <r>
    <x v="1261"/>
    <m/>
    <x v="25"/>
    <x v="107"/>
    <x v="80"/>
    <s v="Compra de maiz semanal para produccion"/>
    <n v="3000000"/>
    <x v="1"/>
  </r>
  <r>
    <x v="972"/>
    <m/>
    <x v="1"/>
    <x v="101"/>
    <x v="21"/>
    <s v="Fact 644868"/>
    <n v="9922331"/>
    <x v="0"/>
  </r>
  <r>
    <x v="972"/>
    <m/>
    <x v="1"/>
    <x v="114"/>
    <x v="16"/>
    <s v="Fact 107022"/>
    <n v="3952704"/>
    <x v="0"/>
  </r>
  <r>
    <x v="972"/>
    <m/>
    <x v="1"/>
    <x v="114"/>
    <x v="81"/>
    <s v="Fact 50142"/>
    <n v="655571"/>
    <x v="0"/>
  </r>
  <r>
    <x v="972"/>
    <m/>
    <x v="1"/>
    <x v="152"/>
    <x v="21"/>
    <s v="Fact 66594 -66593($ 1,374,420 PAGADO POR ADELANTADO)"/>
    <n v="8723200"/>
    <x v="0"/>
  </r>
  <r>
    <x v="972"/>
    <m/>
    <x v="26"/>
    <x v="173"/>
    <x v="82"/>
    <s v="pago pellet alfalfa"/>
    <n v="4910000"/>
    <x v="0"/>
  </r>
  <r>
    <x v="972"/>
    <m/>
    <x v="1"/>
    <x v="191"/>
    <x v="21"/>
    <s v="Fact 68763"/>
    <n v="1218656"/>
    <x v="0"/>
  </r>
  <r>
    <x v="972"/>
    <m/>
    <x v="2"/>
    <x v="191"/>
    <x v="83"/>
    <s v="Pago IVA Abril 2023 ( Se pago por TGR)"/>
    <n v="4898525"/>
    <x v="0"/>
  </r>
  <r>
    <x v="972"/>
    <m/>
    <x v="1"/>
    <x v="190"/>
    <x v="84"/>
    <s v="Dolares (Total 19,910 dolares ) pago 1 de 2"/>
    <n v="8000000"/>
    <x v="0"/>
  </r>
  <r>
    <x v="972"/>
    <m/>
    <x v="1"/>
    <x v="190"/>
    <x v="85"/>
    <s v="Maiz + Trigo + Avena Pelada (Total $ 12,084,300) 1 de 2"/>
    <n v="6043650"/>
    <x v="0"/>
  </r>
  <r>
    <x v="972"/>
    <m/>
    <x v="1"/>
    <x v="201"/>
    <x v="84"/>
    <s v="Dolares (Total 19,910 dolares ) pago 2 de 2"/>
    <n v="8000000"/>
    <x v="0"/>
  </r>
  <r>
    <x v="972"/>
    <m/>
    <x v="1"/>
    <x v="201"/>
    <x v="85"/>
    <s v="Maiz + Trigo + Avena Pelada (Total $ 12,084,300) 2 de 2"/>
    <n v="6043650"/>
    <x v="0"/>
  </r>
  <r>
    <x v="972"/>
    <m/>
    <x v="1"/>
    <x v="218"/>
    <x v="59"/>
    <s v="Devolucion a CAJA por la compra de AFRECHO y HARENILLA"/>
    <n v="6700000"/>
    <x v="0"/>
  </r>
  <r>
    <x v="972"/>
    <m/>
    <x v="26"/>
    <x v="213"/>
    <x v="86"/>
    <s v="Flete Paraguay 2 Camiones"/>
    <n v="5700000"/>
    <x v="0"/>
  </r>
  <r>
    <x v="972"/>
    <m/>
    <x v="26"/>
    <x v="334"/>
    <x v="59"/>
    <s v="Prestamo de $ 5.000.000(Devolver a caja) a Don Ruben (por 18 meses) Descuento mensual sueldo $ 350,000"/>
    <n v="5000000"/>
    <x v="1"/>
  </r>
  <r>
    <x v="972"/>
    <m/>
    <x v="27"/>
    <x v="209"/>
    <x v="59"/>
    <s v="Prestamos para carozzi  1"/>
    <n v="7500000"/>
    <x v="1"/>
  </r>
  <r>
    <x v="972"/>
    <m/>
    <x v="27"/>
    <x v="218"/>
    <x v="59"/>
    <s v="Prestamos para carozzi 2"/>
    <n v="7500000"/>
    <x v="1"/>
  </r>
  <r>
    <x v="972"/>
    <m/>
    <x v="26"/>
    <x v="241"/>
    <x v="31"/>
    <s v="Devolucion a CAJA por la compra de CAROZZI"/>
    <n v="17000000"/>
    <x v="1"/>
  </r>
  <r>
    <x v="972"/>
    <m/>
    <x v="2"/>
    <x v="746"/>
    <x v="59"/>
    <s v="PAGAR IMPUESTO"/>
    <n v="10536910"/>
    <x v="1"/>
  </r>
  <r>
    <x v="972"/>
    <m/>
    <x v="2"/>
    <x v="274"/>
    <x v="59"/>
    <s v="PAGAR IMPUESTO"/>
    <n v="11066503"/>
    <x v="1"/>
  </r>
  <r>
    <x v="972"/>
    <m/>
    <x v="1"/>
    <x v="631"/>
    <x v="14"/>
    <s v="Fact 1930964 ( Devolver caja Chica )"/>
    <n v="10599898"/>
    <x v="1"/>
  </r>
  <r>
    <x v="972"/>
    <m/>
    <x v="2"/>
    <x v="212"/>
    <x v="83"/>
    <s v="Pago IVA Mayo 2023"/>
    <n v="9150150"/>
    <x v="0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972"/>
    <m/>
    <x v="1"/>
    <x v="747"/>
    <x v="20"/>
    <s v="Fact 23716 (Total $ 25.207.604) Pago 2  (TRANSFERIR)"/>
    <n v="12207604"/>
    <x v="0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6B997-5033-4F9D-99A3-19B7EF53A0F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:C14" firstHeaderRow="1" firstDataRow="1" firstDataCol="1" rowPageCount="3" colPageCount="1"/>
  <pivotFields count="17">
    <pivotField showAll="0"/>
    <pivotField axis="axisRow" showAll="0">
      <items count="872">
        <item x="1"/>
        <item x="2"/>
        <item m="1" x="321"/>
        <item m="1" x="184"/>
        <item m="1" x="503"/>
        <item m="1" x="850"/>
        <item m="1" x="322"/>
        <item m="1" x="804"/>
        <item m="1" x="780"/>
        <item m="1" x="814"/>
        <item x="5"/>
        <item m="1" x="232"/>
        <item m="1" x="757"/>
        <item m="1" x="629"/>
        <item m="1" x="295"/>
        <item m="1" x="303"/>
        <item m="1" x="515"/>
        <item m="1" x="304"/>
        <item m="1" x="353"/>
        <item m="1" x="683"/>
        <item m="1" x="235"/>
        <item m="1" x="425"/>
        <item m="1" x="338"/>
        <item m="1" x="693"/>
        <item m="1" x="752"/>
        <item x="6"/>
        <item m="1" x="431"/>
        <item x="7"/>
        <item m="1" x="663"/>
        <item m="1" x="186"/>
        <item m="1" x="626"/>
        <item m="1" x="439"/>
        <item m="1" x="411"/>
        <item m="1" x="158"/>
        <item m="1" x="781"/>
        <item m="1" x="826"/>
        <item m="1" x="635"/>
        <item m="1" x="313"/>
        <item m="1" x="160"/>
        <item x="10"/>
        <item m="1" x="838"/>
        <item m="1" x="343"/>
        <item m="1" x="323"/>
        <item m="1" x="267"/>
        <item m="1" x="596"/>
        <item x="11"/>
        <item m="1" x="685"/>
        <item m="1" x="846"/>
        <item x="12"/>
        <item m="1" x="396"/>
        <item m="1" x="237"/>
        <item m="1" x="383"/>
        <item m="1" x="854"/>
        <item m="1" x="555"/>
        <item m="1" x="456"/>
        <item m="1" x="161"/>
        <item m="1" x="631"/>
        <item m="1" x="324"/>
        <item m="1" x="453"/>
        <item x="16"/>
        <item m="1" x="611"/>
        <item m="1" x="606"/>
        <item m="1" x="162"/>
        <item m="1" x="742"/>
        <item m="1" x="592"/>
        <item m="1" x="790"/>
        <item m="1" x="806"/>
        <item m="1" x="415"/>
        <item m="1" x="400"/>
        <item m="1" x="306"/>
        <item m="1" x="844"/>
        <item m="1" x="689"/>
        <item m="1" x="272"/>
        <item m="1" x="668"/>
        <item m="1" x="282"/>
        <item m="1" x="283"/>
        <item m="1" x="710"/>
        <item x="18"/>
        <item m="1" x="786"/>
        <item m="1" x="835"/>
        <item m="1" x="807"/>
        <item m="1" x="121"/>
        <item m="1" x="389"/>
        <item m="1" x="189"/>
        <item m="1" x="571"/>
        <item m="1" x="99"/>
        <item m="1" x="758"/>
        <item m="1" x="839"/>
        <item m="1" x="238"/>
        <item m="1" x="740"/>
        <item m="1" x="517"/>
        <item m="1" x="849"/>
        <item m="1" x="645"/>
        <item x="20"/>
        <item m="1" x="489"/>
        <item x="21"/>
        <item m="1" x="567"/>
        <item m="1" x="240"/>
        <item m="1" x="818"/>
        <item m="1" x="700"/>
        <item m="1" x="315"/>
        <item m="1" x="433"/>
        <item m="1" x="316"/>
        <item m="1" x="122"/>
        <item m="1" x="132"/>
        <item m="1" x="209"/>
        <item x="22"/>
        <item x="23"/>
        <item m="1" x="735"/>
        <item m="1" x="210"/>
        <item m="1" x="307"/>
        <item m="1" x="349"/>
        <item m="1" x="684"/>
        <item x="24"/>
        <item m="1" x="332"/>
        <item m="1" x="831"/>
        <item m="1" x="211"/>
        <item m="1" x="643"/>
        <item m="1" x="739"/>
        <item m="1" x="511"/>
        <item x="25"/>
        <item m="1" x="123"/>
        <item m="1" x="695"/>
        <item m="1" x="366"/>
        <item m="1" x="820"/>
        <item m="1" x="273"/>
        <item m="1" x="690"/>
        <item m="1" x="391"/>
        <item m="1" x="759"/>
        <item m="1" x="709"/>
        <item m="1" x="357"/>
        <item x="28"/>
        <item x="29"/>
        <item m="1" x="718"/>
        <item m="1" x="134"/>
        <item m="1" x="135"/>
        <item m="1" x="653"/>
        <item m="1" x="858"/>
        <item m="1" x="518"/>
        <item m="1" x="730"/>
        <item m="1" x="701"/>
        <item m="1" x="744"/>
        <item m="1" x="326"/>
        <item m="1" x="865"/>
        <item x="30"/>
        <item x="31"/>
        <item m="1" x="164"/>
        <item m="1" x="472"/>
        <item m="1" x="367"/>
        <item m="1" x="828"/>
        <item m="1" x="242"/>
        <item m="1" x="358"/>
        <item m="1" x="416"/>
        <item m="1" x="519"/>
        <item m="1" x="761"/>
        <item m="1" x="136"/>
        <item m="1" x="755"/>
        <item m="1" x="706"/>
        <item m="1" x="584"/>
        <item m="1" x="578"/>
        <item m="1" x="605"/>
        <item x="33"/>
        <item m="1" x="374"/>
        <item m="1" x="720"/>
        <item m="1" x="779"/>
        <item m="1" x="572"/>
        <item m="1" x="166"/>
        <item m="1" x="843"/>
        <item x="34"/>
        <item m="1" x="470"/>
        <item m="1" x="308"/>
        <item m="1" x="297"/>
        <item m="1" x="822"/>
        <item m="1" x="768"/>
        <item m="1" x="191"/>
        <item m="1" x="168"/>
        <item m="1" x="397"/>
        <item m="1" x="677"/>
        <item m="1" x="243"/>
        <item m="1" x="743"/>
        <item m="1" x="712"/>
        <item m="1" x="212"/>
        <item m="1" x="845"/>
        <item m="1" x="432"/>
        <item m="1" x="577"/>
        <item x="36"/>
        <item x="37"/>
        <item x="38"/>
        <item m="1" x="490"/>
        <item m="1" x="729"/>
        <item m="1" x="719"/>
        <item m="1" x="617"/>
        <item m="1" x="621"/>
        <item m="1" x="853"/>
        <item m="1" x="244"/>
        <item m="1" x="285"/>
        <item m="1" x="554"/>
        <item m="1" x="793"/>
        <item m="1" x="640"/>
        <item m="1" x="678"/>
        <item m="1" x="100"/>
        <item m="1" x="741"/>
        <item m="1" x="269"/>
        <item x="39"/>
        <item m="1" x="751"/>
        <item x="40"/>
        <item m="1" x="169"/>
        <item m="1" x="309"/>
        <item m="1" x="775"/>
        <item m="1" x="774"/>
        <item m="1" x="803"/>
        <item m="1" x="195"/>
        <item m="1" x="722"/>
        <item m="1" x="856"/>
        <item m="1" x="634"/>
        <item x="42"/>
        <item m="1" x="328"/>
        <item m="1" x="482"/>
        <item m="1" x="521"/>
        <item m="1" x="170"/>
        <item m="1" x="778"/>
        <item m="1" x="354"/>
        <item m="1" x="648"/>
        <item m="1" x="794"/>
        <item m="1" x="245"/>
        <item m="1" x="214"/>
        <item m="1" x="834"/>
        <item m="1" x="197"/>
        <item m="1" x="417"/>
        <item m="1" x="687"/>
        <item m="1" x="797"/>
        <item m="1" x="673"/>
        <item m="1" x="347"/>
        <item m="1" x="715"/>
        <item m="1" x="847"/>
        <item m="1" x="333"/>
        <item m="1" x="124"/>
        <item m="1" x="726"/>
        <item m="1" x="215"/>
        <item m="1" x="478"/>
        <item m="1" x="246"/>
        <item m="1" x="171"/>
        <item m="1" x="103"/>
        <item m="1" x="785"/>
        <item m="1" x="454"/>
        <item x="45"/>
        <item m="1" x="247"/>
        <item m="1" x="310"/>
        <item m="1" x="523"/>
        <item m="1" x="833"/>
        <item x="46"/>
        <item m="1" x="750"/>
        <item x="47"/>
        <item m="1" x="565"/>
        <item m="1" x="141"/>
        <item m="1" x="381"/>
        <item m="1" x="455"/>
        <item m="1" x="542"/>
        <item m="1" x="287"/>
        <item m="1" x="378"/>
        <item x="49"/>
        <item m="1" x="198"/>
        <item m="1" x="716"/>
        <item m="1" x="216"/>
        <item x="50"/>
        <item m="1" x="813"/>
        <item m="1" x="104"/>
        <item m="1" x="142"/>
        <item m="1" x="217"/>
        <item m="1" x="359"/>
        <item m="1" x="199"/>
        <item m="1" x="746"/>
        <item m="1" x="857"/>
        <item m="1" x="708"/>
        <item m="1" x="218"/>
        <item x="54"/>
        <item m="1" x="861"/>
        <item m="1" x="852"/>
        <item m="1" x="276"/>
        <item m="1" x="375"/>
        <item m="1" x="394"/>
        <item m="1" x="627"/>
        <item m="1" x="348"/>
        <item m="1" x="201"/>
        <item m="1" x="795"/>
        <item m="1" x="105"/>
        <item m="1" x="666"/>
        <item m="1" x="172"/>
        <item m="1" x="637"/>
        <item m="1" x="502"/>
        <item m="1" x="782"/>
        <item m="1" x="299"/>
        <item m="1" x="271"/>
        <item x="57"/>
        <item x="58"/>
        <item m="1" x="667"/>
        <item m="1" x="691"/>
        <item x="59"/>
        <item m="1" x="434"/>
        <item m="1" x="107"/>
        <item m="1" x="144"/>
        <item m="1" x="859"/>
        <item m="1" x="351"/>
        <item m="1" x="789"/>
        <item m="1" x="665"/>
        <item m="1" x="465"/>
        <item m="1" x="798"/>
        <item x="61"/>
        <item m="1" x="126"/>
        <item x="62"/>
        <item m="1" x="767"/>
        <item m="1" x="388"/>
        <item x="63"/>
        <item m="1" x="526"/>
        <item m="1" x="379"/>
        <item m="1" x="625"/>
        <item m="1" x="760"/>
        <item m="1" x="380"/>
        <item m="1" x="220"/>
        <item x="64"/>
        <item m="1" x="848"/>
        <item m="1" x="805"/>
        <item m="1" x="221"/>
        <item m="1" x="446"/>
        <item x="65"/>
        <item x="66"/>
        <item m="1" x="108"/>
        <item m="1" x="146"/>
        <item m="1" x="109"/>
        <item m="1" x="426"/>
        <item m="1" x="148"/>
        <item m="1" x="745"/>
        <item m="1" x="809"/>
        <item m="1" x="815"/>
        <item m="1" x="127"/>
        <item m="1" x="763"/>
        <item m="1" x="509"/>
        <item m="1" x="288"/>
        <item m="1" x="707"/>
        <item m="1" x="644"/>
        <item m="1" x="697"/>
        <item m="1" x="558"/>
        <item m="1" x="549"/>
        <item x="69"/>
        <item x="70"/>
        <item m="1" x="829"/>
        <item m="1" x="479"/>
        <item m="1" x="224"/>
        <item m="1" x="300"/>
        <item x="71"/>
        <item x="72"/>
        <item m="1" x="733"/>
        <item m="1" x="792"/>
        <item m="1" x="723"/>
        <item m="1" x="289"/>
        <item m="1" x="254"/>
        <item x="73"/>
        <item m="1" x="630"/>
        <item m="1" x="459"/>
        <item m="1" x="633"/>
        <item m="1" x="203"/>
        <item m="1" x="765"/>
        <item m="1" x="301"/>
        <item m="1" x="225"/>
        <item m="1" x="562"/>
        <item m="1" x="226"/>
        <item m="1" x="650"/>
        <item m="1" x="418"/>
        <item m="1" x="278"/>
        <item m="1" x="649"/>
        <item x="74"/>
        <item m="1" x="255"/>
        <item m="1" x="227"/>
        <item m="1" x="399"/>
        <item m="1" x="205"/>
        <item m="1" x="827"/>
        <item m="1" x="817"/>
        <item m="1" x="766"/>
        <item m="1" x="870"/>
        <item m="1" x="111"/>
        <item m="1" x="568"/>
        <item m="1" x="732"/>
        <item m="1" x="174"/>
        <item m="1" x="688"/>
        <item m="1" x="837"/>
        <item x="75"/>
        <item m="1" x="582"/>
        <item m="1" x="228"/>
        <item m="1" x="256"/>
        <item m="1" x="175"/>
        <item m="1" x="598"/>
        <item m="1" x="257"/>
        <item x="76"/>
        <item x="77"/>
        <item x="78"/>
        <item m="1" x="530"/>
        <item m="1" x="674"/>
        <item m="1" x="675"/>
        <item m="1" x="727"/>
        <item m="1" x="457"/>
        <item m="1" x="405"/>
        <item m="1" x="291"/>
        <item m="1" x="424"/>
        <item m="1" x="112"/>
        <item m="1" x="345"/>
        <item m="1" x="488"/>
        <item x="79"/>
        <item m="1" x="717"/>
        <item m="1" x="279"/>
        <item m="1" x="501"/>
        <item x="80"/>
        <item m="1" x="341"/>
        <item m="1" x="842"/>
        <item m="1" x="280"/>
        <item m="1" x="342"/>
        <item m="1" x="334"/>
        <item m="1" x="756"/>
        <item x="82"/>
        <item m="1" x="329"/>
        <item m="1" x="791"/>
        <item m="1" x="302"/>
        <item m="1" x="207"/>
        <item m="1" x="427"/>
        <item m="1" x="330"/>
        <item m="1" x="356"/>
        <item m="1" x="770"/>
        <item m="1" x="713"/>
        <item x="85"/>
        <item m="1" x="407"/>
        <item m="1" x="816"/>
        <item m="1" x="258"/>
        <item m="1" x="113"/>
        <item m="1" x="177"/>
        <item x="86"/>
        <item m="1" x="437"/>
        <item m="1" x="607"/>
        <item m="1" x="556"/>
        <item m="1" x="128"/>
        <item m="1" x="800"/>
        <item m="1" x="832"/>
        <item x="87"/>
        <item m="1" x="336"/>
        <item m="1" x="812"/>
        <item m="1" x="259"/>
        <item m="1" x="208"/>
        <item m="1" x="698"/>
        <item m="1" x="830"/>
        <item m="1" x="178"/>
        <item m="1" x="151"/>
        <item m="1" x="260"/>
        <item m="1" x="317"/>
        <item m="1" x="331"/>
        <item m="1" x="261"/>
        <item m="1" x="312"/>
        <item m="1" x="361"/>
        <item m="1" x="836"/>
        <item m="1" x="799"/>
        <item m="1" x="860"/>
        <item m="1" x="262"/>
        <item m="1" x="116"/>
        <item m="1" x="180"/>
        <item m="1" x="409"/>
        <item m="1" x="293"/>
        <item m="1" x="181"/>
        <item m="1" x="714"/>
        <item m="1" x="692"/>
        <item m="1" x="840"/>
        <item x="91"/>
        <item m="1" x="773"/>
        <item m="1" x="438"/>
        <item m="1" x="802"/>
        <item m="1" x="182"/>
        <item m="1" x="362"/>
        <item m="1" x="263"/>
        <item m="1" x="406"/>
        <item m="1" x="543"/>
        <item m="1" x="784"/>
        <item m="1" x="753"/>
        <item m="1" x="868"/>
        <item m="1" x="264"/>
        <item m="1" x="183"/>
        <item m="1" x="118"/>
        <item m="1" x="737"/>
        <item m="1" x="552"/>
        <item m="1" x="265"/>
        <item m="1" x="377"/>
        <item x="93"/>
        <item m="1" x="676"/>
        <item m="1" x="281"/>
        <item m="1" x="769"/>
        <item m="1" x="851"/>
        <item m="1" x="788"/>
        <item m="1" x="563"/>
        <item m="1" x="776"/>
        <item m="1" x="855"/>
        <item m="1" x="772"/>
        <item m="1" x="628"/>
        <item m="1" x="764"/>
        <item m="1" x="680"/>
        <item m="1" x="811"/>
        <item m="1" x="823"/>
        <item m="1" x="200"/>
        <item m="1" x="748"/>
        <item m="1" x="762"/>
        <item x="90"/>
        <item m="1" x="747"/>
        <item m="1" x="728"/>
        <item m="1" x="491"/>
        <item m="1" x="494"/>
        <item m="1" x="662"/>
        <item m="1" x="430"/>
        <item m="1" x="117"/>
        <item m="1" x="783"/>
        <item x="41"/>
        <item m="1" x="143"/>
        <item m="1" x="787"/>
        <item m="1" x="679"/>
        <item m="1" x="808"/>
        <item m="1" x="731"/>
        <item m="1" x="447"/>
        <item m="1" x="580"/>
        <item m="1" x="771"/>
        <item x="68"/>
        <item m="1" x="250"/>
        <item m="1" x="192"/>
        <item m="1" x="440"/>
        <item m="1" x="340"/>
        <item m="1" x="139"/>
        <item m="1" x="219"/>
        <item m="1" x="620"/>
        <item m="1" x="810"/>
        <item m="1" x="671"/>
        <item m="1" x="819"/>
        <item m="1" x="230"/>
        <item m="1" x="725"/>
        <item m="1" x="369"/>
        <item m="1" x="393"/>
        <item m="1" x="738"/>
        <item x="44"/>
        <item m="1" x="155"/>
        <item m="1" x="469"/>
        <item m="1" x="862"/>
        <item m="1" x="866"/>
        <item m="1" x="231"/>
        <item m="1" x="864"/>
        <item m="1" x="777"/>
        <item m="1" x="734"/>
        <item m="1" x="824"/>
        <item m="1" x="801"/>
        <item m="1" x="869"/>
        <item m="1" x="632"/>
        <item x="15"/>
        <item m="1" x="534"/>
        <item m="1" x="590"/>
        <item m="1" x="152"/>
        <item m="1" x="736"/>
        <item m="1" x="325"/>
        <item m="1" x="711"/>
        <item m="1" x="569"/>
        <item m="1" x="867"/>
        <item m="1" x="796"/>
        <item m="1" x="154"/>
        <item m="1" x="841"/>
        <item m="1" x="253"/>
        <item m="1" x="529"/>
        <item m="1" x="724"/>
        <item m="1" x="339"/>
        <item m="1" x="481"/>
        <item m="1" x="863"/>
        <item m="1" x="156"/>
        <item m="1" x="370"/>
        <item m="1" x="516"/>
        <item m="1" x="372"/>
        <item m="1" x="248"/>
        <item m="1" x="821"/>
        <item m="1" x="421"/>
        <item m="1" x="616"/>
        <item m="1" x="686"/>
        <item m="1" x="749"/>
        <item m="1" x="754"/>
        <item m="1" x="153"/>
        <item m="1" x="825"/>
        <item m="1" x="239"/>
        <item m="1" x="270"/>
        <item x="60"/>
        <item m="1" x="658"/>
        <item m="1" x="721"/>
        <item m="1" x="588"/>
        <item m="1" x="705"/>
        <item m="1" x="514"/>
        <item m="1" x="659"/>
        <item m="1" x="656"/>
        <item m="1" x="657"/>
        <item m="1" x="525"/>
        <item m="1" x="597"/>
        <item m="1" x="660"/>
        <item m="1" x="403"/>
        <item m="1" x="532"/>
        <item m="1" x="294"/>
        <item m="1" x="704"/>
        <item m="1" x="373"/>
        <item m="1" x="703"/>
        <item m="1" x="655"/>
        <item m="1" x="702"/>
        <item m="1" x="699"/>
        <item m="1" x="251"/>
        <item m="1" x="236"/>
        <item m="1" x="363"/>
        <item m="1" x="188"/>
        <item m="1" x="573"/>
        <item m="1" x="696"/>
        <item m="1" x="694"/>
        <item x="89"/>
        <item m="1" x="615"/>
        <item m="1" x="557"/>
        <item m="1" x="311"/>
        <item m="1" x="681"/>
        <item x="92"/>
        <item m="1" x="277"/>
        <item m="1" x="682"/>
        <item m="1" x="120"/>
        <item m="1" x="591"/>
        <item x="53"/>
        <item m="1" x="672"/>
        <item m="1" x="94"/>
        <item m="1" x="480"/>
        <item m="1" x="344"/>
        <item m="1" x="360"/>
        <item x="67"/>
        <item m="1" x="670"/>
        <item m="1" x="595"/>
        <item m="1" x="548"/>
        <item m="1" x="669"/>
        <item m="1" x="622"/>
        <item m="1" x="600"/>
        <item m="1" x="436"/>
        <item m="1" x="609"/>
        <item m="1" x="546"/>
        <item m="1" x="661"/>
        <item m="1" x="604"/>
        <item m="1" x="319"/>
        <item m="1" x="664"/>
        <item m="1" x="652"/>
        <item m="1" x="484"/>
        <item m="1" x="586"/>
        <item m="1" x="106"/>
        <item m="1" x="654"/>
        <item m="1" x="520"/>
        <item m="1" x="559"/>
        <item m="1" x="524"/>
        <item m="1" x="327"/>
        <item m="1" x="531"/>
        <item m="1" x="651"/>
        <item x="0"/>
        <item m="1" x="429"/>
        <item m="1" x="461"/>
        <item m="1" x="157"/>
        <item m="1" x="296"/>
        <item m="1" x="165"/>
        <item m="1" x="647"/>
        <item m="1" x="564"/>
        <item m="1" x="594"/>
        <item m="1" x="646"/>
        <item m="1" x="390"/>
        <item x="27"/>
        <item m="1" x="589"/>
        <item m="1" x="636"/>
        <item m="1" x="176"/>
        <item x="84"/>
        <item m="1" x="642"/>
        <item m="1" x="641"/>
        <item m="1" x="450"/>
        <item m="1" x="458"/>
        <item m="1" x="623"/>
        <item m="1" x="624"/>
        <item m="1" x="639"/>
        <item m="1" x="187"/>
        <item m="1" x="638"/>
        <item m="1" x="522"/>
        <item m="1" x="618"/>
        <item x="17"/>
        <item x="9"/>
        <item x="83"/>
        <item m="1" x="337"/>
        <item m="1" x="507"/>
        <item m="1" x="508"/>
        <item m="1" x="284"/>
        <item m="1" x="352"/>
        <item m="1" x="576"/>
        <item m="1" x="305"/>
        <item m="1" x="587"/>
        <item m="1" x="163"/>
        <item m="1" x="619"/>
        <item x="88"/>
        <item m="1" x="241"/>
        <item m="1" x="468"/>
        <item m="1" x="614"/>
        <item m="1" x="471"/>
        <item m="1" x="608"/>
        <item m="1" x="613"/>
        <item m="1" x="194"/>
        <item m="1" x="612"/>
        <item m="1" x="527"/>
        <item m="1" x="610"/>
        <item m="1" x="274"/>
        <item m="1" x="129"/>
        <item m="1" x="545"/>
        <item m="1" x="223"/>
        <item m="1" x="603"/>
        <item m="1" x="102"/>
        <item m="1" x="570"/>
        <item m="1" x="602"/>
        <item x="48"/>
        <item m="1" x="601"/>
        <item m="1" x="376"/>
        <item m="1" x="599"/>
        <item m="1" x="420"/>
        <item m="1" x="414"/>
        <item m="1" x="593"/>
        <item m="1" x="147"/>
        <item m="1" x="137"/>
        <item x="81"/>
        <item m="1" x="371"/>
        <item m="1" x="492"/>
        <item m="1" x="213"/>
        <item m="1" x="474"/>
        <item m="1" x="145"/>
        <item m="1" x="290"/>
        <item m="1" x="583"/>
        <item m="1" x="119"/>
        <item m="1" x="499"/>
        <item m="1" x="585"/>
        <item m="1" x="581"/>
        <item m="1" x="435"/>
        <item m="1" x="579"/>
        <item m="1" x="185"/>
        <item m="1" x="387"/>
        <item m="1" x="495"/>
        <item m="1" x="401"/>
        <item m="1" x="575"/>
        <item m="1" x="550"/>
        <item m="1" x="574"/>
        <item m="1" x="536"/>
        <item m="1" x="190"/>
        <item m="1" x="451"/>
        <item m="1" x="566"/>
        <item m="1" x="364"/>
        <item m="1" x="449"/>
        <item m="1" x="561"/>
        <item m="1" x="560"/>
        <item m="1" x="535"/>
        <item m="1" x="553"/>
        <item m="1" x="110"/>
        <item m="1" x="551"/>
        <item m="1" x="540"/>
        <item m="1" x="547"/>
        <item x="51"/>
        <item m="1" x="544"/>
        <item m="1" x="173"/>
        <item m="1" x="222"/>
        <item m="1" x="541"/>
        <item m="1" x="292"/>
        <item m="1" x="150"/>
        <item m="1" x="467"/>
        <item m="1" x="539"/>
        <item x="26"/>
        <item m="1" x="528"/>
        <item m="1" x="537"/>
        <item m="1" x="538"/>
        <item x="19"/>
        <item m="1" x="350"/>
        <item m="1" x="533"/>
        <item x="43"/>
        <item m="1" x="496"/>
        <item m="1" x="510"/>
        <item m="1" x="513"/>
        <item m="1" x="444"/>
        <item m="1" x="335"/>
        <item m="1" x="193"/>
        <item m="1" x="402"/>
        <item m="1" x="512"/>
        <item m="1" x="234"/>
        <item m="1" x="422"/>
        <item m="1" x="140"/>
        <item m="1" x="320"/>
        <item m="1" x="149"/>
        <item x="14"/>
        <item m="1" x="404"/>
        <item m="1" x="504"/>
        <item m="1" x="506"/>
        <item m="1" x="204"/>
        <item m="1" x="448"/>
        <item m="1" x="460"/>
        <item m="1" x="505"/>
        <item m="1" x="386"/>
        <item m="1" x="500"/>
        <item m="1" x="486"/>
        <item m="1" x="101"/>
        <item m="1" x="498"/>
        <item m="1" x="202"/>
        <item m="1" x="497"/>
        <item m="1" x="275"/>
        <item m="1" x="493"/>
        <item m="1" x="475"/>
        <item m="1" x="133"/>
        <item m="1" x="392"/>
        <item m="1" x="125"/>
        <item m="1" x="487"/>
        <item m="1" x="473"/>
        <item m="1" x="485"/>
        <item m="1" x="476"/>
        <item x="3"/>
        <item m="1" x="98"/>
        <item m="1" x="483"/>
        <item m="1" x="462"/>
        <item m="1" x="206"/>
        <item m="1" x="114"/>
        <item m="1" x="477"/>
        <item m="1" x="463"/>
        <item x="8"/>
        <item m="1" x="130"/>
        <item m="1" x="466"/>
        <item m="1" x="464"/>
        <item m="1" x="138"/>
        <item m="1" x="96"/>
        <item m="1" x="268"/>
        <item m="1" x="233"/>
        <item m="1" x="452"/>
        <item m="1" x="443"/>
        <item m="1" x="408"/>
        <item x="52"/>
        <item m="1" x="445"/>
        <item m="1" x="441"/>
        <item m="1" x="442"/>
        <item m="1" x="395"/>
        <item m="1" x="428"/>
        <item m="1" x="97"/>
        <item m="1" x="419"/>
        <item m="1" x="423"/>
        <item m="1" x="413"/>
        <item m="1" x="410"/>
        <item x="56"/>
        <item m="1" x="252"/>
        <item m="1" x="412"/>
        <item m="1" x="365"/>
        <item m="1" x="385"/>
        <item x="55"/>
        <item m="1" x="398"/>
        <item m="1" x="382"/>
        <item m="1" x="384"/>
        <item x="4"/>
        <item m="1" x="368"/>
        <item m="1" x="355"/>
        <item m="1" x="346"/>
        <item m="1" x="249"/>
        <item m="1" x="318"/>
        <item m="1" x="314"/>
        <item x="32"/>
        <item m="1" x="298"/>
        <item m="1" x="286"/>
        <item m="1" x="266"/>
        <item m="1" x="229"/>
        <item x="13"/>
        <item m="1" x="196"/>
        <item m="1" x="159"/>
        <item m="1" x="167"/>
        <item m="1" x="179"/>
        <item m="1" x="131"/>
        <item m="1" x="95"/>
        <item m="1" x="115"/>
        <item x="35"/>
        <item t="default"/>
      </items>
    </pivotField>
    <pivotField numFmtId="14" showAll="0"/>
    <pivotField numFmtId="14" showAll="0"/>
    <pivotField showAll="0"/>
    <pivotField showAll="0"/>
    <pivotField dataField="1" showAll="0"/>
    <pivotField axis="axisPage" multipleItemSelectionAllowed="1" showAll="0">
      <items count="12">
        <item x="0"/>
        <item x="1"/>
        <item m="1" x="9"/>
        <item h="1" x="2"/>
        <item h="1" x="3"/>
        <item h="1" x="4"/>
        <item h="1" x="7"/>
        <item h="1" x="8"/>
        <item m="1" x="10"/>
        <item h="1" x="5"/>
        <item h="1" x="6"/>
        <item t="default"/>
      </items>
    </pivotField>
    <pivotField axis="axisPage" multipleItemSelectionAllowed="1" showAll="0">
      <items count="7">
        <item h="1" x="1"/>
        <item x="0"/>
        <item h="1" x="2"/>
        <item h="1" x="3"/>
        <item h="1" m="1" x="5"/>
        <item h="1" m="1" x="4"/>
        <item t="default"/>
      </items>
    </pivotField>
    <pivotField axis="axisPage" multipleItemSelectionAllowed="1" showAll="0">
      <items count="754">
        <item h="1" m="1" x="124"/>
        <item h="1" m="1" x="115"/>
        <item h="1" m="1" x="136"/>
        <item h="1" m="1" x="75"/>
        <item h="1" m="1" x="68"/>
        <item h="1" m="1" x="88"/>
        <item h="1" m="1" x="58"/>
        <item h="1" m="1" x="48"/>
        <item h="1" x="30"/>
        <item h="1" x="19"/>
        <item h="1" x="21"/>
        <item h="1" x="20"/>
        <item h="1" m="1" x="54"/>
        <item h="1" x="36"/>
        <item h="1" x="25"/>
        <item h="1" x="28"/>
        <item h="1" x="18"/>
        <item h="1" x="17"/>
        <item h="1" x="16"/>
        <item h="1" x="24"/>
        <item h="1" x="5"/>
        <item h="1" x="15"/>
        <item h="1" x="1"/>
        <item x="2"/>
        <item x="14"/>
        <item x="9"/>
        <item m="1" x="42"/>
        <item x="12"/>
        <item x="11"/>
        <item x="10"/>
        <item x="8"/>
        <item x="6"/>
        <item x="23"/>
        <item m="1" x="47"/>
        <item x="22"/>
        <item m="1" x="94"/>
        <item m="1" x="55"/>
        <item m="1" x="117"/>
        <item m="1" x="148"/>
        <item m="1" x="142"/>
        <item m="1" x="112"/>
        <item m="1" x="86"/>
        <item m="1" x="239"/>
        <item m="1" x="201"/>
        <item m="1" x="163"/>
        <item m="1" x="156"/>
        <item m="1" x="483"/>
        <item m="1" x="455"/>
        <item m="1" x="334"/>
        <item m="1" x="152"/>
        <item m="1" x="430"/>
        <item m="1" x="463"/>
        <item h="1" m="1" x="45"/>
        <item h="1" x="26"/>
        <item h="1" x="33"/>
        <item m="1" x="185"/>
        <item x="13"/>
        <item h="1" x="34"/>
        <item m="1" x="66"/>
        <item x="7"/>
        <item h="1" m="1" x="108"/>
        <item m="1" x="106"/>
        <item x="0"/>
        <item m="1" x="41"/>
        <item m="1" x="205"/>
        <item m="1" x="718"/>
        <item m="1" x="198"/>
        <item h="1" m="1" x="52"/>
        <item m="1" x="443"/>
        <item m="1" x="723"/>
        <item m="1" x="444"/>
        <item h="1" m="1" x="67"/>
        <item m="1" x="158"/>
        <item m="1" x="93"/>
        <item m="1" x="123"/>
        <item m="1" x="135"/>
        <item h="1" m="1" x="328"/>
        <item m="1" x="194"/>
        <item m="1" x="149"/>
        <item m="1" x="404"/>
        <item m="1" x="429"/>
        <item m="1" x="139"/>
        <item x="37"/>
        <item m="1" x="131"/>
        <item m="1" x="326"/>
        <item m="1" x="192"/>
        <item m="1" x="171"/>
        <item m="1" x="390"/>
        <item m="1" x="415"/>
        <item m="1" x="154"/>
        <item m="1" x="80"/>
        <item m="1" x="110"/>
        <item m="1" x="127"/>
        <item m="1" x="602"/>
        <item m="1" x="189"/>
        <item m="1" x="146"/>
        <item m="1" x="352"/>
        <item m="1" x="437"/>
        <item m="1" x="44"/>
        <item m="1" x="114"/>
        <item m="1" x="73"/>
        <item m="1" x="122"/>
        <item m="1" x="119"/>
        <item m="1" x="324"/>
        <item m="1" x="186"/>
        <item m="1" x="143"/>
        <item m="1" x="350"/>
        <item m="1" x="403"/>
        <item m="1" x="174"/>
        <item m="1" x="102"/>
        <item m="1" x="265"/>
        <item m="1" x="104"/>
        <item m="1" x="322"/>
        <item m="1" x="218"/>
        <item m="1" x="162"/>
        <item m="1" x="348"/>
        <item m="1" x="377"/>
        <item m="1" x="89"/>
        <item m="1" x="53"/>
        <item m="1" x="91"/>
        <item m="1" x="320"/>
        <item m="1" x="181"/>
        <item m="1" x="606"/>
        <item m="1" x="636"/>
        <item m="1" x="397"/>
        <item m="1" x="190"/>
        <item x="29"/>
        <item m="1" x="82"/>
        <item x="27"/>
        <item x="35"/>
        <item m="1" x="84"/>
        <item m="1" x="100"/>
        <item m="1" x="318"/>
        <item m="1" x="179"/>
        <item m="1" x="137"/>
        <item m="1" x="346"/>
        <item m="1" x="383"/>
        <item m="1" x="246"/>
        <item m="1" x="78"/>
        <item m="1" x="316"/>
        <item m="1" x="177"/>
        <item m="1" x="314"/>
        <item m="1" x="344"/>
        <item m="1" x="364"/>
        <item m="1" x="133"/>
        <item m="1" x="175"/>
        <item m="1" x="260"/>
        <item m="1" x="71"/>
        <item m="1" x="43"/>
        <item m="1" x="125"/>
        <item m="1" x="629"/>
        <item m="1" x="490"/>
        <item m="1" x="257"/>
        <item m="1" x="60"/>
        <item m="1" x="579"/>
        <item m="1" x="200"/>
        <item m="1" x="588"/>
        <item m="1" x="623"/>
        <item m="1" x="464"/>
        <item m="1" x="222"/>
        <item m="1" x="715"/>
        <item m="1" x="167"/>
        <item m="1" x="97"/>
        <item m="1" x="340"/>
        <item m="1" x="564"/>
        <item m="1" x="76"/>
        <item m="1" x="235"/>
        <item m="1" x="270"/>
        <item m="1" x="349"/>
        <item m="1" x="90"/>
        <item m="1" x="338"/>
        <item m="1" x="530"/>
        <item m="1" x="116"/>
        <item m="1" x="96"/>
        <item m="1" x="69"/>
        <item m="1" x="233"/>
        <item m="1" x="560"/>
        <item m="1" x="188"/>
        <item m="1" x="83"/>
        <item m="1" x="336"/>
        <item m="1" x="450"/>
        <item m="1" x="109"/>
        <item m="1" x="250"/>
        <item m="1" x="145"/>
        <item m="1" x="244"/>
        <item m="1" x="347"/>
        <item m="1" x="570"/>
        <item m="1" x="410"/>
        <item m="1" x="226"/>
        <item m="1" x="255"/>
        <item m="1" x="343"/>
        <item m="1" x="49"/>
        <item m="1" x="398"/>
        <item m="1" x="57"/>
        <item m="1" x="64"/>
        <item m="1" x="221"/>
        <item m="1" x="237"/>
        <item m="1" x="534"/>
        <item m="1" x="132"/>
        <item m="1" x="384"/>
        <item m="1" x="77"/>
        <item m="1" x="46"/>
        <item m="1" x="219"/>
        <item m="1" x="712"/>
        <item m="1" x="87"/>
        <item m="1" x="440"/>
        <item m="1" x="113"/>
        <item x="3"/>
        <item m="1" x="39"/>
        <item m="1" x="224"/>
        <item m="1" x="232"/>
        <item m="1" x="63"/>
        <item m="1" x="331"/>
        <item m="1" x="65"/>
        <item m="1" x="535"/>
        <item m="1" x="101"/>
        <item m="1" x="243"/>
        <item m="1" x="213"/>
        <item m="1" x="327"/>
        <item m="1" x="129"/>
        <item m="1" x="400"/>
        <item h="1" m="1" x="212"/>
        <item m="1" x="216"/>
        <item m="1" x="210"/>
        <item m="1" x="325"/>
        <item m="1" x="445"/>
        <item m="1" x="98"/>
        <item m="1" x="207"/>
        <item m="1" x="321"/>
        <item m="1" x="121"/>
        <item m="1" x="196"/>
        <item m="1" x="317"/>
        <item m="1" x="151"/>
        <item x="31"/>
        <item m="1" x="50"/>
        <item m="1" x="183"/>
        <item m="1" x="165"/>
        <item m="1" x="307"/>
        <item m="1" x="306"/>
        <item m="1" x="356"/>
        <item m="1" x="208"/>
        <item m="1" x="303"/>
        <item m="1" x="160"/>
        <item m="1" x="722"/>
        <item m="1" x="342"/>
        <item m="1" x="301"/>
        <item m="1" x="300"/>
        <item m="1" x="299"/>
        <item m="1" x="717"/>
        <item m="1" x="332"/>
        <item m="1" x="203"/>
        <item m="1" x="298"/>
        <item m="1" x="295"/>
        <item m="1" x="140"/>
        <item m="1" x="294"/>
        <item m="1" x="707"/>
        <item m="1" x="714"/>
        <item m="1" x="594"/>
        <item m="1" x="62"/>
        <item m="1" x="721"/>
        <item m="1" x="706"/>
        <item m="1" x="720"/>
        <item x="38"/>
        <item m="1" x="292"/>
        <item m="1" x="312"/>
        <item m="1" x="290"/>
        <item m="1" x="576"/>
        <item m="1" x="103"/>
        <item m="1" x="704"/>
        <item m="1" x="310"/>
        <item m="1" x="288"/>
        <item m="1" x="351"/>
        <item m="1" x="81"/>
        <item m="1" x="287"/>
        <item m="1" x="74"/>
        <item m="1" x="286"/>
        <item m="1" x="500"/>
        <item m="1" x="701"/>
        <item m="1" x="551"/>
        <item m="1" x="56"/>
        <item m="1" x="59"/>
        <item m="1" x="702"/>
        <item m="1" x="345"/>
        <item m="1" x="468"/>
        <item m="1" x="128"/>
        <item m="1" x="282"/>
        <item m="1" x="120"/>
        <item m="1" x="281"/>
        <item h="1" m="1" x="732"/>
        <item m="1" x="241"/>
        <item m="1" x="107"/>
        <item m="1" x="698"/>
        <item m="1" x="519"/>
        <item h="1" m="1" x="725"/>
        <item m="1" x="454"/>
        <item m="1" x="543"/>
        <item m="1" x="710"/>
        <item m="1" x="341"/>
        <item h="1" m="1" x="740"/>
        <item h="1" m="1" x="746"/>
        <item m="1" x="95"/>
        <item m="1" x="279"/>
        <item m="1" x="337"/>
        <item h="1" m="1" x="733"/>
        <item m="1" x="278"/>
        <item m="1" x="335"/>
        <item h="1" m="1" x="726"/>
        <item m="1" x="697"/>
        <item m="1" x="333"/>
        <item h="1" m="1" x="747"/>
        <item m="1" x="696"/>
        <item h="1" m="1" x="741"/>
        <item m="1" x="389"/>
        <item m="1" x="230"/>
        <item m="1" x="695"/>
        <item m="1" x="480"/>
        <item h="1" m="1" x="734"/>
        <item m="1" x="228"/>
        <item m="1" x="694"/>
        <item h="1" m="1" x="329"/>
        <item h="1" m="1" x="748"/>
        <item h="1" m="1" x="727"/>
        <item m="1" x="40"/>
        <item m="1" x="277"/>
        <item h="1" m="1" x="742"/>
        <item x="4"/>
        <item m="1" x="276"/>
        <item m="1" x="719"/>
        <item h="1" m="1" x="735"/>
        <item m="1" x="496"/>
        <item m="1" x="275"/>
        <item m="1" x="323"/>
        <item h="1" m="1" x="729"/>
        <item h="1" m="1" x="736"/>
        <item h="1" m="1" x="728"/>
        <item m="1" x="539"/>
        <item m="1" x="271"/>
        <item m="1" x="315"/>
        <item h="1" m="1" x="750"/>
        <item h="1" m="1" x="749"/>
        <item m="1" x="204"/>
        <item m="1" x="269"/>
        <item m="1" x="313"/>
        <item h="1" m="1" x="744"/>
        <item h="1" m="1" x="743"/>
        <item m="1" x="268"/>
        <item m="1" x="311"/>
        <item h="1" m="1" x="751"/>
        <item h="1" m="1" x="730"/>
        <item m="1" x="424"/>
        <item m="1" x="711"/>
        <item m="1" x="309"/>
        <item h="1" m="1" x="738"/>
        <item h="1" m="1" x="745"/>
        <item h="1" m="1" x="737"/>
        <item m="1" x="506"/>
        <item m="1" x="263"/>
        <item h="1" m="1" x="731"/>
        <item m="1" x="262"/>
        <item h="1" m="1" x="752"/>
        <item m="1" x="261"/>
        <item m="1" x="304"/>
        <item h="1" m="1" x="305"/>
        <item m="1" x="372"/>
        <item m="1" x="259"/>
        <item h="1" m="1" x="215"/>
        <item m="1" x="477"/>
        <item m="1" x="258"/>
        <item m="1" x="466"/>
        <item m="1" x="691"/>
        <item m="1" x="302"/>
        <item m="1" x="507"/>
        <item h="1" m="1" x="254"/>
        <item m="1" x="498"/>
        <item m="1" x="690"/>
        <item m="1" x="452"/>
        <item m="1" x="253"/>
        <item m="1" x="426"/>
        <item m="1" x="172"/>
        <item m="1" x="251"/>
        <item m="1" x="716"/>
        <item m="1" x="412"/>
        <item m="1" x="169"/>
        <item m="1" x="689"/>
        <item m="1" x="297"/>
        <item m="1" x="248"/>
        <item m="1" x="374"/>
        <item m="1" x="247"/>
        <item m="1" x="441"/>
        <item m="1" x="703"/>
        <item m="1" x="427"/>
        <item m="1" x="245"/>
        <item m="1" x="413"/>
        <item m="1" x="686"/>
        <item m="1" x="293"/>
        <item m="1" x="401"/>
        <item m="1" x="684"/>
        <item m="1" x="387"/>
        <item m="1" x="240"/>
        <item m="1" x="375"/>
        <item m="1" x="238"/>
        <item m="1" x="291"/>
        <item m="1" x="470"/>
        <item m="1" x="236"/>
        <item m="1" x="458"/>
        <item m="1" x="234"/>
        <item m="1" x="532"/>
        <item m="1" x="681"/>
        <item m="1" x="289"/>
        <item m="1" x="518"/>
        <item m="1" x="229"/>
        <item m="1" x="447"/>
        <item m="1" x="227"/>
        <item m="1" x="433"/>
        <item m="1" x="225"/>
        <item m="1" x="419"/>
        <item m="1" x="223"/>
        <item m="1" x="378"/>
        <item m="1" x="214"/>
        <item m="1" x="367"/>
        <item m="1" x="211"/>
        <item m="1" x="533"/>
        <item m="1" x="209"/>
        <item m="1" x="700"/>
        <item m="1" x="567"/>
        <item m="1" x="206"/>
        <item m="1" x="456"/>
        <item m="1" x="673"/>
        <item m="1" x="280"/>
        <item m="1" x="431"/>
        <item m="1" x="197"/>
        <item m="1" x="417"/>
        <item m="1" x="195"/>
        <item m="1" x="501"/>
        <item m="1" x="70"/>
        <item m="1" x="193"/>
        <item m="1" x="391"/>
        <item m="1" x="187"/>
        <item m="1" x="365"/>
        <item m="1" x="705"/>
        <item m="1" x="709"/>
        <item m="1" x="457"/>
        <item m="1" x="182"/>
        <item m="1" x="362"/>
        <item m="1" x="180"/>
        <item m="1" x="680"/>
        <item m="1" x="178"/>
        <item m="1" x="274"/>
        <item m="1" x="361"/>
        <item m="1" x="176"/>
        <item m="1" x="273"/>
        <item m="1" x="360"/>
        <item m="1" x="656"/>
        <item m="1" x="693"/>
        <item m="1" x="359"/>
        <item m="1" x="652"/>
        <item m="1" x="272"/>
        <item m="1" x="460"/>
        <item m="1" x="168"/>
        <item m="1" x="392"/>
        <item m="1" x="166"/>
        <item m="1" x="267"/>
        <item m="1" x="355"/>
        <item m="1" x="164"/>
        <item m="1" x="266"/>
        <item m="1" x="353"/>
        <item m="1" x="642"/>
        <item m="1" x="264"/>
        <item m="1" x="421"/>
        <item m="1" x="159"/>
        <item m="1" x="408"/>
        <item m="1" x="157"/>
        <item m="1" x="666"/>
        <item m="1" x="155"/>
        <item m="1" x="395"/>
        <item m="1" x="474"/>
        <item m="1" x="153"/>
        <item m="1" x="380"/>
        <item m="1" x="687"/>
        <item m="1" x="479"/>
        <item m="1" x="630"/>
        <item m="1" x="469"/>
        <item m="1" x="147"/>
        <item m="1" x="659"/>
        <item m="1" x="144"/>
        <item m="1" x="252"/>
        <item m="1" x="655"/>
        <item m="1" x="141"/>
        <item m="1" x="118"/>
        <item m="1" x="484"/>
        <item m="1" x="111"/>
        <item m="1" x="475"/>
        <item m="1" x="607"/>
        <item m="1" x="242"/>
        <item m="1" x="639"/>
        <item m="1" x="99"/>
        <item m="1" x="92"/>
        <item m="1" x="85"/>
        <item m="1" x="79"/>
        <item m="1" x="358"/>
        <item m="1" x="676"/>
        <item m="1" x="231"/>
        <item m="1" x="51"/>
        <item m="1" x="625"/>
        <item x="32"/>
        <item m="1" x="571"/>
        <item m="1" x="220"/>
        <item m="1" x="669"/>
        <item m="1" x="678"/>
        <item m="1" x="665"/>
        <item m="1" x="217"/>
        <item m="1" x="561"/>
        <item m="1" x="566"/>
        <item m="1" x="682"/>
        <item m="1" x="556"/>
        <item m="1" x="438"/>
        <item m="1" x="330"/>
        <item m="1" x="552"/>
        <item m="1" x="202"/>
        <item m="1" x="546"/>
        <item m="1" x="541"/>
        <item m="1" x="199"/>
        <item m="1" x="536"/>
        <item h="1" m="1" x="724"/>
        <item m="1" x="386"/>
        <item m="1" x="685"/>
        <item h="1" m="1" x="739"/>
        <item m="1" x="520"/>
        <item m="1" x="513"/>
        <item m="1" x="509"/>
        <item m="1" x="184"/>
        <item m="1" x="502"/>
        <item m="1" x="494"/>
        <item m="1" x="488"/>
        <item m="1" x="481"/>
        <item m="1" x="471"/>
        <item m="1" x="459"/>
        <item m="1" x="173"/>
        <item m="1" x="679"/>
        <item m="1" x="524"/>
        <item m="1" x="632"/>
        <item m="1" x="448"/>
        <item m="1" x="526"/>
        <item m="1" x="393"/>
        <item m="1" x="379"/>
        <item m="1" x="368"/>
        <item m="1" x="614"/>
        <item m="1" x="339"/>
        <item m="1" x="525"/>
        <item m="1" x="668"/>
        <item m="1" x="633"/>
        <item m="1" x="446"/>
        <item m="1" x="605"/>
        <item m="1" x="601"/>
        <item m="1" x="406"/>
        <item m="1" x="405"/>
        <item m="1" x="598"/>
        <item m="1" x="620"/>
        <item m="1" x="493"/>
        <item m="1" x="596"/>
        <item m="1" x="617"/>
        <item m="1" x="593"/>
        <item m="1" x="138"/>
        <item m="1" x="658"/>
        <item m="1" x="130"/>
        <item m="1" x="363"/>
        <item m="1" x="587"/>
        <item m="1" x="126"/>
        <item m="1" x="432"/>
        <item m="1" x="585"/>
        <item m="1" x="319"/>
        <item m="1" x="583"/>
        <item m="1" x="578"/>
        <item m="1" x="366"/>
        <item m="1" x="418"/>
        <item m="1" x="569"/>
        <item m="1" x="708"/>
        <item m="1" x="357"/>
        <item m="1" x="565"/>
        <item m="1" x="72"/>
        <item m="1" x="559"/>
        <item m="1" x="308"/>
        <item m="1" x="354"/>
        <item m="1" x="555"/>
        <item m="1" x="550"/>
        <item m="1" x="61"/>
        <item m="1" x="699"/>
        <item m="1" x="435"/>
        <item m="1" x="540"/>
        <item m="1" x="580"/>
        <item m="1" x="628"/>
        <item m="1" x="523"/>
        <item m="1" x="296"/>
        <item m="1" x="651"/>
        <item m="1" x="486"/>
        <item m="1" x="478"/>
        <item m="1" x="654"/>
        <item m="1" x="611"/>
        <item m="1" x="416"/>
        <item m="1" x="453"/>
        <item m="1" x="369"/>
        <item m="1" x="442"/>
        <item m="1" x="487"/>
        <item m="1" x="428"/>
        <item m="1" x="590"/>
        <item m="1" x="527"/>
        <item m="1" x="402"/>
        <item m="1" x="285"/>
        <item m="1" x="284"/>
        <item m="1" x="283"/>
        <item m="1" x="256"/>
        <item m="1" x="249"/>
        <item m="1" x="713"/>
        <item m="1" x="191"/>
        <item m="1" x="170"/>
        <item m="1" x="161"/>
        <item m="1" x="134"/>
        <item m="1" x="105"/>
        <item m="1" x="688"/>
        <item m="1" x="645"/>
        <item m="1" x="503"/>
        <item m="1" x="434"/>
        <item m="1" x="407"/>
        <item m="1" x="591"/>
        <item m="1" x="575"/>
        <item m="1" x="644"/>
        <item m="1" x="648"/>
        <item m="1" x="545"/>
        <item m="1" x="646"/>
        <item m="1" x="531"/>
        <item m="1" x="517"/>
        <item m="1" x="512"/>
        <item m="1" x="150"/>
        <item m="1" x="622"/>
        <item m="1" x="508"/>
        <item m="1" x="492"/>
        <item m="1" x="467"/>
        <item m="1" x="604"/>
        <item m="1" x="376"/>
        <item m="1" x="574"/>
        <item m="1" x="582"/>
        <item m="1" x="573"/>
        <item h="1" m="1" x="692"/>
        <item m="1" x="563"/>
        <item m="1" x="558"/>
        <item m="1" x="554"/>
        <item m="1" x="549"/>
        <item m="1" x="544"/>
        <item m="1" x="683"/>
        <item m="1" x="548"/>
        <item m="1" x="538"/>
        <item m="1" x="529"/>
        <item m="1" x="522"/>
        <item m="1" x="516"/>
        <item m="1" x="511"/>
        <item m="1" x="515"/>
        <item m="1" x="505"/>
        <item m="1" x="491"/>
        <item m="1" x="485"/>
        <item m="1" x="476"/>
        <item m="1" x="465"/>
        <item m="1" x="473"/>
        <item m="1" x="462"/>
        <item m="1" x="451"/>
        <item m="1" x="411"/>
        <item m="1" x="635"/>
        <item m="1" x="423"/>
        <item m="1" x="399"/>
        <item m="1" x="373"/>
        <item m="1" x="382"/>
        <item m="1" x="420"/>
        <item m="1" x="677"/>
        <item m="1" x="619"/>
        <item m="1" x="675"/>
        <item m="1" x="394"/>
        <item m="1" x="674"/>
        <item m="1" x="672"/>
        <item m="1" x="671"/>
        <item m="1" x="670"/>
        <item m="1" x="612"/>
        <item m="1" x="667"/>
        <item m="1" x="609"/>
        <item m="1" x="663"/>
        <item m="1" x="664"/>
        <item m="1" x="662"/>
        <item m="1" x="661"/>
        <item m="1" x="660"/>
        <item m="1" x="657"/>
        <item m="1" x="653"/>
        <item m="1" x="650"/>
        <item m="1" x="649"/>
        <item m="1" x="647"/>
        <item m="1" x="643"/>
        <item m="1" x="641"/>
        <item m="1" x="640"/>
        <item m="1" x="638"/>
        <item m="1" x="637"/>
        <item m="1" x="634"/>
        <item m="1" x="631"/>
        <item m="1" x="627"/>
        <item m="1" x="626"/>
        <item m="1" x="624"/>
        <item m="1" x="621"/>
        <item m="1" x="618"/>
        <item m="1" x="616"/>
        <item m="1" x="615"/>
        <item m="1" x="499"/>
        <item m="1" x="613"/>
        <item m="1" x="610"/>
        <item m="1" x="608"/>
        <item m="1" x="603"/>
        <item m="1" x="599"/>
        <item m="1" x="600"/>
        <item m="1" x="597"/>
        <item m="1" x="595"/>
        <item m="1" x="414"/>
        <item m="1" x="592"/>
        <item m="1" x="589"/>
        <item m="1" x="586"/>
        <item m="1" x="584"/>
        <item m="1" x="388"/>
        <item m="1" x="581"/>
        <item m="1" x="577"/>
        <item m="1" x="572"/>
        <item m="1" x="568"/>
        <item m="1" x="562"/>
        <item h="1" m="1" x="557"/>
        <item m="1" x="553"/>
        <item m="1" x="547"/>
        <item m="1" x="542"/>
        <item h="1" m="1" x="537"/>
        <item h="1" m="1" x="528"/>
        <item m="1" x="521"/>
        <item m="1" x="514"/>
        <item m="1" x="510"/>
        <item m="1" x="504"/>
        <item h="1" m="1" x="495"/>
        <item h="1" m="1" x="497"/>
        <item m="1" x="489"/>
        <item m="1" x="482"/>
        <item m="1" x="472"/>
        <item m="1" x="461"/>
        <item m="1" x="449"/>
        <item m="1" x="425"/>
        <item m="1" x="436"/>
        <item m="1" x="439"/>
        <item m="1" x="422"/>
        <item m="1" x="409"/>
        <item m="1" x="396"/>
        <item m="1" x="381"/>
        <item m="1" x="385"/>
        <item m="1" x="370"/>
        <item m="1" x="37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145"/>
    </i>
    <i>
      <x v="467"/>
    </i>
    <i>
      <x v="653"/>
    </i>
    <i>
      <x v="786"/>
    </i>
    <i>
      <x v="841"/>
    </i>
    <i>
      <x v="850"/>
    </i>
    <i>
      <x v="857"/>
    </i>
    <i>
      <x v="862"/>
    </i>
    <i t="grand">
      <x/>
    </i>
  </rowItems>
  <colItems count="1">
    <i/>
  </colItems>
  <pageFields count="3">
    <pageField fld="8" hier="-1"/>
    <pageField fld="7" hier="-1"/>
    <pageField fld="9" hier="-1"/>
  </pageFields>
  <dataFields count="1">
    <dataField name="Suma de totalPedido" fld="6" baseField="0" baseItem="0" numFmtId="42"/>
  </dataFields>
  <formats count="77">
    <format dxfId="541">
      <pivotArea outline="0" collapsedLevelsAreSubtotals="1" fieldPosition="0"/>
    </format>
    <format dxfId="540">
      <pivotArea collapsedLevelsAreSubtotals="1" fieldPosition="0">
        <references count="1">
          <reference field="1" count="1">
            <x v="66"/>
          </reference>
        </references>
      </pivotArea>
    </format>
    <format dxfId="539">
      <pivotArea dataOnly="0" labelOnly="1" fieldPosition="0">
        <references count="1">
          <reference field="1" count="1">
            <x v="66"/>
          </reference>
        </references>
      </pivotArea>
    </format>
    <format dxfId="538">
      <pivotArea collapsedLevelsAreSubtotals="1" fieldPosition="0">
        <references count="1">
          <reference field="1" count="1">
            <x v="219"/>
          </reference>
        </references>
      </pivotArea>
    </format>
    <format dxfId="537">
      <pivotArea dataOnly="0" labelOnly="1" fieldPosition="0">
        <references count="1">
          <reference field="1" count="1">
            <x v="219"/>
          </reference>
        </references>
      </pivotArea>
    </format>
    <format dxfId="536">
      <pivotArea collapsedLevelsAreSubtotals="1" fieldPosition="0">
        <references count="1">
          <reference field="1" count="1">
            <x v="260"/>
          </reference>
        </references>
      </pivotArea>
    </format>
    <format dxfId="535">
      <pivotArea dataOnly="0" labelOnly="1" fieldPosition="0">
        <references count="1">
          <reference field="1" count="1">
            <x v="260"/>
          </reference>
        </references>
      </pivotArea>
    </format>
    <format dxfId="534">
      <pivotArea collapsedLevelsAreSubtotals="1" fieldPosition="0">
        <references count="1">
          <reference field="1" count="1">
            <x v="271"/>
          </reference>
        </references>
      </pivotArea>
    </format>
    <format dxfId="533">
      <pivotArea dataOnly="0" labelOnly="1" fieldPosition="0">
        <references count="1">
          <reference field="1" count="1">
            <x v="271"/>
          </reference>
        </references>
      </pivotArea>
    </format>
    <format dxfId="532">
      <pivotArea collapsedLevelsAreSubtotals="1" fieldPosition="0">
        <references count="1">
          <reference field="1" count="1">
            <x v="360"/>
          </reference>
        </references>
      </pivotArea>
    </format>
    <format dxfId="531">
      <pivotArea dataOnly="0" labelOnly="1" fieldPosition="0">
        <references count="1">
          <reference field="1" count="1">
            <x v="360"/>
          </reference>
        </references>
      </pivotArea>
    </format>
    <format dxfId="530">
      <pivotArea collapsedLevelsAreSubtotals="1" fieldPosition="0">
        <references count="1">
          <reference field="1" count="1">
            <x v="1"/>
          </reference>
        </references>
      </pivotArea>
    </format>
    <format dxfId="529">
      <pivotArea dataOnly="0" labelOnly="1" fieldPosition="0">
        <references count="1">
          <reference field="1" count="1">
            <x v="1"/>
          </reference>
        </references>
      </pivotArea>
    </format>
    <format dxfId="528">
      <pivotArea collapsedLevelsAreSubtotals="1" fieldPosition="0">
        <references count="1">
          <reference field="1" count="1">
            <x v="45"/>
          </reference>
        </references>
      </pivotArea>
    </format>
    <format dxfId="527">
      <pivotArea dataOnly="0" labelOnly="1" fieldPosition="0">
        <references count="1">
          <reference field="1" count="1">
            <x v="45"/>
          </reference>
        </references>
      </pivotArea>
    </format>
    <format dxfId="526">
      <pivotArea collapsedLevelsAreSubtotals="1" fieldPosition="0">
        <references count="1">
          <reference field="1" count="1">
            <x v="70"/>
          </reference>
        </references>
      </pivotArea>
    </format>
    <format dxfId="525">
      <pivotArea dataOnly="0" labelOnly="1" fieldPosition="0">
        <references count="1">
          <reference field="1" count="1">
            <x v="70"/>
          </reference>
        </references>
      </pivotArea>
    </format>
    <format dxfId="524">
      <pivotArea collapsedLevelsAreSubtotals="1" fieldPosition="0">
        <references count="1">
          <reference field="1" count="1">
            <x v="106"/>
          </reference>
        </references>
      </pivotArea>
    </format>
    <format dxfId="523">
      <pivotArea dataOnly="0" labelOnly="1" fieldPosition="0">
        <references count="1">
          <reference field="1" count="1">
            <x v="106"/>
          </reference>
        </references>
      </pivotArea>
    </format>
    <format dxfId="522">
      <pivotArea collapsedLevelsAreSubtotals="1" fieldPosition="0">
        <references count="1">
          <reference field="1" count="1">
            <x v="120"/>
          </reference>
        </references>
      </pivotArea>
    </format>
    <format dxfId="521">
      <pivotArea dataOnly="0" labelOnly="1" fieldPosition="0">
        <references count="1">
          <reference field="1" count="1">
            <x v="120"/>
          </reference>
        </references>
      </pivotArea>
    </format>
    <format dxfId="520">
      <pivotArea collapsedLevelsAreSubtotals="1" fieldPosition="0">
        <references count="1">
          <reference field="1" count="1">
            <x v="215"/>
          </reference>
        </references>
      </pivotArea>
    </format>
    <format dxfId="519">
      <pivotArea dataOnly="0" labelOnly="1" fieldPosition="0">
        <references count="1">
          <reference field="1" count="1">
            <x v="215"/>
          </reference>
        </references>
      </pivotArea>
    </format>
    <format dxfId="518">
      <pivotArea collapsedLevelsAreSubtotals="1" fieldPosition="0">
        <references count="1">
          <reference field="1" count="1">
            <x v="221"/>
          </reference>
        </references>
      </pivotArea>
    </format>
    <format dxfId="517">
      <pivotArea dataOnly="0" labelOnly="1" fieldPosition="0">
        <references count="1">
          <reference field="1" count="1">
            <x v="221"/>
          </reference>
        </references>
      </pivotArea>
    </format>
    <format dxfId="516">
      <pivotArea collapsedLevelsAreSubtotals="1" fieldPosition="0">
        <references count="1">
          <reference field="1" count="1">
            <x v="249"/>
          </reference>
        </references>
      </pivotArea>
    </format>
    <format dxfId="515">
      <pivotArea dataOnly="0" labelOnly="1" fieldPosition="0">
        <references count="1">
          <reference field="1" count="1">
            <x v="249"/>
          </reference>
        </references>
      </pivotArea>
    </format>
    <format dxfId="514">
      <pivotArea collapsedLevelsAreSubtotals="1" fieldPosition="0">
        <references count="1">
          <reference field="1" count="1">
            <x v="279"/>
          </reference>
        </references>
      </pivotArea>
    </format>
    <format dxfId="513">
      <pivotArea dataOnly="0" labelOnly="1" fieldPosition="0">
        <references count="1">
          <reference field="1" count="1">
            <x v="279"/>
          </reference>
        </references>
      </pivotArea>
    </format>
    <format dxfId="512">
      <pivotArea collapsedLevelsAreSubtotals="1" fieldPosition="0">
        <references count="1">
          <reference field="1" count="1">
            <x v="290"/>
          </reference>
        </references>
      </pivotArea>
    </format>
    <format dxfId="511">
      <pivotArea dataOnly="0" labelOnly="1" fieldPosition="0">
        <references count="1">
          <reference field="1" count="1">
            <x v="290"/>
          </reference>
        </references>
      </pivotArea>
    </format>
    <format dxfId="510">
      <pivotArea collapsedLevelsAreSubtotals="1" fieldPosition="0">
        <references count="1">
          <reference field="1" count="1">
            <x v="315"/>
          </reference>
        </references>
      </pivotArea>
    </format>
    <format dxfId="509">
      <pivotArea dataOnly="0" labelOnly="1" fieldPosition="0">
        <references count="1">
          <reference field="1" count="1">
            <x v="315"/>
          </reference>
        </references>
      </pivotArea>
    </format>
    <format dxfId="508">
      <pivotArea collapsedLevelsAreSubtotals="1" fieldPosition="0">
        <references count="1">
          <reference field="1" count="1">
            <x v="330"/>
          </reference>
        </references>
      </pivotArea>
    </format>
    <format dxfId="507">
      <pivotArea dataOnly="0" labelOnly="1" fieldPosition="0">
        <references count="1">
          <reference field="1" count="1">
            <x v="330"/>
          </reference>
        </references>
      </pivotArea>
    </format>
    <format dxfId="506">
      <pivotArea collapsedLevelsAreSubtotals="1" fieldPosition="0">
        <references count="1">
          <reference field="1" count="1">
            <x v="344"/>
          </reference>
        </references>
      </pivotArea>
    </format>
    <format dxfId="505">
      <pivotArea dataOnly="0" labelOnly="1" fieldPosition="0">
        <references count="1">
          <reference field="1" count="1">
            <x v="344"/>
          </reference>
        </references>
      </pivotArea>
    </format>
    <format dxfId="504">
      <pivotArea collapsedLevelsAreSubtotals="1" fieldPosition="0">
        <references count="1">
          <reference field="1" count="1">
            <x v="349"/>
          </reference>
        </references>
      </pivotArea>
    </format>
    <format dxfId="503">
      <pivotArea dataOnly="0" labelOnly="1" fieldPosition="0">
        <references count="1">
          <reference field="1" count="1">
            <x v="349"/>
          </reference>
        </references>
      </pivotArea>
    </format>
    <format dxfId="502">
      <pivotArea collapsedLevelsAreSubtotals="1" fieldPosition="0">
        <references count="1">
          <reference field="1" count="1">
            <x v="350"/>
          </reference>
        </references>
      </pivotArea>
    </format>
    <format dxfId="501">
      <pivotArea dataOnly="0" labelOnly="1" fieldPosition="0">
        <references count="1">
          <reference field="1" count="1">
            <x v="350"/>
          </reference>
        </references>
      </pivotArea>
    </format>
    <format dxfId="500">
      <pivotArea collapsedLevelsAreSubtotals="1" fieldPosition="0">
        <references count="1">
          <reference field="1" count="1">
            <x v="385"/>
          </reference>
        </references>
      </pivotArea>
    </format>
    <format dxfId="499">
      <pivotArea dataOnly="0" labelOnly="1" fieldPosition="0">
        <references count="1">
          <reference field="1" count="1">
            <x v="385"/>
          </reference>
        </references>
      </pivotArea>
    </format>
    <format dxfId="498">
      <pivotArea collapsedLevelsAreSubtotals="1" fieldPosition="0">
        <references count="1">
          <reference field="1" count="1">
            <x v="393"/>
          </reference>
        </references>
      </pivotArea>
    </format>
    <format dxfId="497">
      <pivotArea dataOnly="0" labelOnly="1" fieldPosition="0">
        <references count="1">
          <reference field="1" count="1">
            <x v="393"/>
          </reference>
        </references>
      </pivotArea>
    </format>
    <format dxfId="496">
      <pivotArea collapsedLevelsAreSubtotals="1" fieldPosition="0">
        <references count="1">
          <reference field="1" count="1">
            <x v="433"/>
          </reference>
        </references>
      </pivotArea>
    </format>
    <format dxfId="495">
      <pivotArea dataOnly="0" labelOnly="1" fieldPosition="0">
        <references count="1">
          <reference field="1" count="1">
            <x v="433"/>
          </reference>
        </references>
      </pivotArea>
    </format>
    <format dxfId="494">
      <pivotArea collapsedLevelsAreSubtotals="1" fieldPosition="0">
        <references count="1">
          <reference field="1" count="0"/>
        </references>
      </pivotArea>
    </format>
    <format dxfId="493">
      <pivotArea dataOnly="0" labelOnly="1" fieldPosition="0">
        <references count="1">
          <reference field="1" count="0"/>
        </references>
      </pivotArea>
    </format>
    <format dxfId="492">
      <pivotArea collapsedLevelsAreSubtotals="1" fieldPosition="0">
        <references count="1">
          <reference field="1" count="1">
            <x v="72"/>
          </reference>
        </references>
      </pivotArea>
    </format>
    <format dxfId="491">
      <pivotArea dataOnly="0" labelOnly="1" fieldPosition="0">
        <references count="1">
          <reference field="1" count="1">
            <x v="72"/>
          </reference>
        </references>
      </pivotArea>
    </format>
    <format dxfId="490">
      <pivotArea collapsedLevelsAreSubtotals="1" fieldPosition="0">
        <references count="1">
          <reference field="1" count="1">
            <x v="83"/>
          </reference>
        </references>
      </pivotArea>
    </format>
    <format dxfId="489">
      <pivotArea dataOnly="0" labelOnly="1" fieldPosition="0">
        <references count="1">
          <reference field="1" count="1">
            <x v="83"/>
          </reference>
        </references>
      </pivotArea>
    </format>
    <format dxfId="488">
      <pivotArea collapsedLevelsAreSubtotals="1" fieldPosition="0">
        <references count="1">
          <reference field="1" count="1">
            <x v="134"/>
          </reference>
        </references>
      </pivotArea>
    </format>
    <format dxfId="487">
      <pivotArea dataOnly="0" labelOnly="1" fieldPosition="0">
        <references count="1">
          <reference field="1" count="1">
            <x v="134"/>
          </reference>
        </references>
      </pivotArea>
    </format>
    <format dxfId="486">
      <pivotArea collapsedLevelsAreSubtotals="1" fieldPosition="0">
        <references count="1">
          <reference field="1" count="1">
            <x v="171"/>
          </reference>
        </references>
      </pivotArea>
    </format>
    <format dxfId="485">
      <pivotArea dataOnly="0" labelOnly="1" fieldPosition="0">
        <references count="1">
          <reference field="1" count="1">
            <x v="171"/>
          </reference>
        </references>
      </pivotArea>
    </format>
    <format dxfId="484">
      <pivotArea collapsedLevelsAreSubtotals="1" fieldPosition="0">
        <references count="1">
          <reference field="1" count="1">
            <x v="254"/>
          </reference>
        </references>
      </pivotArea>
    </format>
    <format dxfId="483">
      <pivotArea dataOnly="0" labelOnly="1" fieldPosition="0">
        <references count="1">
          <reference field="1" count="1">
            <x v="254"/>
          </reference>
        </references>
      </pivotArea>
    </format>
    <format dxfId="482">
      <pivotArea collapsedLevelsAreSubtotals="1" fieldPosition="0">
        <references count="1">
          <reference field="1" count="1">
            <x v="307"/>
          </reference>
        </references>
      </pivotArea>
    </format>
    <format dxfId="481">
      <pivotArea dataOnly="0" labelOnly="1" fieldPosition="0">
        <references count="1">
          <reference field="1" count="1">
            <x v="307"/>
          </reference>
        </references>
      </pivotArea>
    </format>
    <format dxfId="480">
      <pivotArea collapsedLevelsAreSubtotals="1" fieldPosition="0">
        <references count="1">
          <reference field="1" count="1">
            <x v="643"/>
          </reference>
        </references>
      </pivotArea>
    </format>
    <format dxfId="479">
      <pivotArea dataOnly="0" labelOnly="1" fieldPosition="0">
        <references count="1">
          <reference field="1" count="1">
            <x v="643"/>
          </reference>
        </references>
      </pivotArea>
    </format>
    <format dxfId="478">
      <pivotArea collapsedLevelsAreSubtotals="1" fieldPosition="0">
        <references count="1">
          <reference field="1" count="1">
            <x v="103"/>
          </reference>
        </references>
      </pivotArea>
    </format>
    <format dxfId="477">
      <pivotArea dataOnly="0" labelOnly="1" fieldPosition="0">
        <references count="1">
          <reference field="1" count="1">
            <x v="103"/>
          </reference>
        </references>
      </pivotArea>
    </format>
    <format dxfId="476">
      <pivotArea collapsedLevelsAreSubtotals="1" fieldPosition="0">
        <references count="1">
          <reference field="1" count="1">
            <x v="145"/>
          </reference>
        </references>
      </pivotArea>
    </format>
    <format dxfId="475">
      <pivotArea dataOnly="0" labelOnly="1" fieldPosition="0">
        <references count="1">
          <reference field="1" count="1">
            <x v="145"/>
          </reference>
        </references>
      </pivotArea>
    </format>
    <format dxfId="474">
      <pivotArea collapsedLevelsAreSubtotals="1" fieldPosition="0">
        <references count="1">
          <reference field="1" count="1">
            <x v="759"/>
          </reference>
        </references>
      </pivotArea>
    </format>
    <format dxfId="473">
      <pivotArea dataOnly="0" labelOnly="1" fieldPosition="0">
        <references count="1">
          <reference field="1" count="1">
            <x v="759"/>
          </reference>
        </references>
      </pivotArea>
    </format>
    <format dxfId="472">
      <pivotArea collapsedLevelsAreSubtotals="1" fieldPosition="0">
        <references count="1">
          <reference field="1" count="1">
            <x v="805"/>
          </reference>
        </references>
      </pivotArea>
    </format>
    <format dxfId="471">
      <pivotArea dataOnly="0" labelOnly="1" fieldPosition="0">
        <references count="1">
          <reference field="1" count="1">
            <x v="805"/>
          </reference>
        </references>
      </pivotArea>
    </format>
    <format dxfId="470">
      <pivotArea collapsedLevelsAreSubtotals="1" fieldPosition="0">
        <references count="1">
          <reference field="1" count="1">
            <x v="834"/>
          </reference>
        </references>
      </pivotArea>
    </format>
    <format dxfId="469">
      <pivotArea dataOnly="0" labelOnly="1" fieldPosition="0">
        <references count="1">
          <reference field="1" count="1">
            <x v="834"/>
          </reference>
        </references>
      </pivotArea>
    </format>
    <format dxfId="468">
      <pivotArea collapsedLevelsAreSubtotals="1" fieldPosition="0">
        <references count="1">
          <reference field="1" count="1">
            <x v="841"/>
          </reference>
        </references>
      </pivotArea>
    </format>
    <format dxfId="467">
      <pivotArea dataOnly="0" labelOnly="1" fieldPosition="0">
        <references count="1">
          <reference field="1" count="1">
            <x v="841"/>
          </reference>
        </references>
      </pivotArea>
    </format>
    <format dxfId="466">
      <pivotArea collapsedLevelsAreSubtotals="1" fieldPosition="0">
        <references count="1">
          <reference field="1" count="1">
            <x v="536"/>
          </reference>
        </references>
      </pivotArea>
    </format>
    <format dxfId="465">
      <pivotArea dataOnly="0" labelOnly="1" fieldPosition="0">
        <references count="1">
          <reference field="1" count="1">
            <x v="5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8633C-E7DB-47D3-852A-E0543AF5D359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MPRESAS">
  <location ref="E4:F104" firstHeaderRow="1" firstDataRow="1" firstDataCol="1" rowPageCount="1" colPageCount="1"/>
  <pivotFields count="9">
    <pivotField axis="axisRow" showAll="0">
      <items count="1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m="1" x="1262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1252"/>
        <item x="1253"/>
        <item x="1257"/>
        <item x="1258"/>
        <item x="1259"/>
        <item x="1260"/>
        <item x="1261"/>
        <item x="972"/>
        <item x="70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255"/>
        <item x="1256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4"/>
        <item t="default"/>
      </items>
    </pivotField>
    <pivotField showAll="0"/>
    <pivotField showAll="0"/>
    <pivotField axis="axisRow" showAll="0">
      <items count="776">
        <item x="85"/>
        <item x="279"/>
        <item x="278"/>
        <item x="283"/>
        <item x="290"/>
        <item x="281"/>
        <item x="289"/>
        <item x="302"/>
        <item x="304"/>
        <item x="291"/>
        <item x="280"/>
        <item x="276"/>
        <item x="303"/>
        <item x="282"/>
        <item x="284"/>
        <item x="277"/>
        <item x="287"/>
        <item x="285"/>
        <item x="288"/>
        <item x="292"/>
        <item x="293"/>
        <item x="294"/>
        <item x="295"/>
        <item x="297"/>
        <item x="296"/>
        <item x="299"/>
        <item x="300"/>
        <item x="301"/>
        <item x="286"/>
        <item x="305"/>
        <item x="275"/>
        <item x="298"/>
        <item x="306"/>
        <item x="309"/>
        <item x="307"/>
        <item x="308"/>
        <item x="310"/>
        <item x="311"/>
        <item x="312"/>
        <item x="313"/>
        <item x="314"/>
        <item x="9"/>
        <item x="329"/>
        <item x="315"/>
        <item x="317"/>
        <item x="318"/>
        <item x="319"/>
        <item x="320"/>
        <item x="316"/>
        <item x="321"/>
        <item x="322"/>
        <item x="323"/>
        <item x="4"/>
        <item x="7"/>
        <item x="15"/>
        <item x="16"/>
        <item x="324"/>
        <item x="325"/>
        <item x="326"/>
        <item x="10"/>
        <item x="0"/>
        <item x="12"/>
        <item x="6"/>
        <item x="17"/>
        <item x="1"/>
        <item x="3"/>
        <item x="11"/>
        <item x="8"/>
        <item x="13"/>
        <item x="14"/>
        <item x="18"/>
        <item x="27"/>
        <item x="5"/>
        <item x="20"/>
        <item x="328"/>
        <item x="26"/>
        <item x="21"/>
        <item x="22"/>
        <item x="19"/>
        <item x="25"/>
        <item x="28"/>
        <item x="34"/>
        <item x="45"/>
        <item x="29"/>
        <item x="327"/>
        <item x="30"/>
        <item x="23"/>
        <item x="48"/>
        <item x="35"/>
        <item x="36"/>
        <item x="24"/>
        <item x="31"/>
        <item x="37"/>
        <item x="40"/>
        <item x="42"/>
        <item x="32"/>
        <item x="54"/>
        <item x="52"/>
        <item x="43"/>
        <item x="59"/>
        <item x="46"/>
        <item x="44"/>
        <item x="39"/>
        <item x="47"/>
        <item x="49"/>
        <item x="50"/>
        <item x="33"/>
        <item x="38"/>
        <item x="55"/>
        <item x="56"/>
        <item x="53"/>
        <item x="41"/>
        <item x="72"/>
        <item x="58"/>
        <item x="63"/>
        <item x="62"/>
        <item x="61"/>
        <item x="71"/>
        <item x="64"/>
        <item x="51"/>
        <item x="65"/>
        <item x="66"/>
        <item x="67"/>
        <item x="68"/>
        <item x="69"/>
        <item x="60"/>
        <item x="75"/>
        <item x="57"/>
        <item x="73"/>
        <item x="77"/>
        <item x="82"/>
        <item x="70"/>
        <item x="92"/>
        <item x="80"/>
        <item x="95"/>
        <item x="81"/>
        <item x="78"/>
        <item x="99"/>
        <item x="83"/>
        <item x="747"/>
        <item x="86"/>
        <item x="79"/>
        <item x="87"/>
        <item x="74"/>
        <item x="97"/>
        <item x="76"/>
        <item x="89"/>
        <item x="84"/>
        <item x="96"/>
        <item x="91"/>
        <item x="100"/>
        <item x="88"/>
        <item x="115"/>
        <item x="103"/>
        <item x="718"/>
        <item x="98"/>
        <item x="102"/>
        <item x="90"/>
        <item x="110"/>
        <item x="93"/>
        <item x="745"/>
        <item x="109"/>
        <item x="108"/>
        <item x="94"/>
        <item x="123"/>
        <item x="125"/>
        <item x="111"/>
        <item x="101"/>
        <item x="597"/>
        <item x="104"/>
        <item x="106"/>
        <item x="116"/>
        <item x="598"/>
        <item x="719"/>
        <item x="105"/>
        <item x="112"/>
        <item x="126"/>
        <item x="119"/>
        <item x="599"/>
        <item x="113"/>
        <item x="120"/>
        <item x="118"/>
        <item x="121"/>
        <item x="600"/>
        <item x="124"/>
        <item x="122"/>
        <item x="117"/>
        <item x="114"/>
        <item x="133"/>
        <item x="144"/>
        <item x="127"/>
        <item x="130"/>
        <item x="601"/>
        <item x="720"/>
        <item x="129"/>
        <item x="153"/>
        <item x="602"/>
        <item x="128"/>
        <item x="131"/>
        <item x="136"/>
        <item x="156"/>
        <item x="138"/>
        <item x="137"/>
        <item x="134"/>
        <item x="161"/>
        <item x="148"/>
        <item x="140"/>
        <item x="162"/>
        <item x="154"/>
        <item x="135"/>
        <item x="145"/>
        <item x="603"/>
        <item x="146"/>
        <item x="147"/>
        <item x="139"/>
        <item x="604"/>
        <item x="142"/>
        <item x="628"/>
        <item x="149"/>
        <item x="157"/>
        <item x="132"/>
        <item x="605"/>
        <item x="160"/>
        <item x="155"/>
        <item x="709"/>
        <item x="158"/>
        <item x="143"/>
        <item x="172"/>
        <item x="150"/>
        <item x="151"/>
        <item x="606"/>
        <item x="141"/>
        <item x="711"/>
        <item x="152"/>
        <item x="165"/>
        <item x="607"/>
        <item x="715"/>
        <item x="159"/>
        <item x="629"/>
        <item x="183"/>
        <item x="167"/>
        <item x="168"/>
        <item x="169"/>
        <item x="166"/>
        <item x="163"/>
        <item x="608"/>
        <item x="192"/>
        <item x="170"/>
        <item x="164"/>
        <item x="174"/>
        <item x="176"/>
        <item x="171"/>
        <item x="712"/>
        <item x="177"/>
        <item x="609"/>
        <item x="721"/>
        <item x="178"/>
        <item x="175"/>
        <item x="179"/>
        <item x="181"/>
        <item x="610"/>
        <item x="180"/>
        <item x="182"/>
        <item x="173"/>
        <item x="185"/>
        <item x="186"/>
        <item x="187"/>
        <item x="189"/>
        <item x="188"/>
        <item x="184"/>
        <item x="193"/>
        <item x="203"/>
        <item m="1" x="759"/>
        <item x="191"/>
        <item m="1" x="770"/>
        <item x="611"/>
        <item x="190"/>
        <item x="197"/>
        <item x="612"/>
        <item x="198"/>
        <item m="1" x="768"/>
        <item x="630"/>
        <item x="196"/>
        <item x="194"/>
        <item x="613"/>
        <item x="195"/>
        <item x="200"/>
        <item x="221"/>
        <item x="614"/>
        <item x="202"/>
        <item x="199"/>
        <item x="204"/>
        <item x="205"/>
        <item x="615"/>
        <item x="215"/>
        <item m="1" x="771"/>
        <item x="206"/>
        <item x="207"/>
        <item x="208"/>
        <item x="216"/>
        <item x="201"/>
        <item x="722"/>
        <item x="210"/>
        <item x="716"/>
        <item x="209"/>
        <item x="212"/>
        <item x="211"/>
        <item x="616"/>
        <item x="222"/>
        <item x="218"/>
        <item x="220"/>
        <item x="617"/>
        <item x="213"/>
        <item x="223"/>
        <item x="217"/>
        <item x="618"/>
        <item x="225"/>
        <item x="236"/>
        <item x="224"/>
        <item m="1" x="772"/>
        <item x="713"/>
        <item x="619"/>
        <item x="214"/>
        <item x="723"/>
        <item x="227"/>
        <item x="228"/>
        <item x="717"/>
        <item x="229"/>
        <item m="1" x="769"/>
        <item x="230"/>
        <item x="231"/>
        <item x="232"/>
        <item x="233"/>
        <item x="234"/>
        <item x="226"/>
        <item x="235"/>
        <item x="219"/>
        <item x="237"/>
        <item x="251"/>
        <item x="620"/>
        <item m="1" x="760"/>
        <item x="241"/>
        <item x="238"/>
        <item x="621"/>
        <item x="714"/>
        <item x="240"/>
        <item x="243"/>
        <item x="724"/>
        <item x="622"/>
        <item x="746"/>
        <item x="244"/>
        <item x="631"/>
        <item x="239"/>
        <item x="245"/>
        <item x="623"/>
        <item x="246"/>
        <item x="261"/>
        <item x="242"/>
        <item x="247"/>
        <item x="248"/>
        <item x="250"/>
        <item x="624"/>
        <item x="268"/>
        <item x="249"/>
        <item x="264"/>
        <item x="252"/>
        <item x="253"/>
        <item x="254"/>
        <item x="267"/>
        <item x="255"/>
        <item x="260"/>
        <item x="725"/>
        <item x="259"/>
        <item x="274"/>
        <item x="270"/>
        <item x="263"/>
        <item x="337"/>
        <item x="257"/>
        <item x="330"/>
        <item x="625"/>
        <item x="262"/>
        <item x="710"/>
        <item x="332"/>
        <item x="256"/>
        <item x="626"/>
        <item m="1" x="761"/>
        <item x="258"/>
        <item x="269"/>
        <item x="266"/>
        <item x="627"/>
        <item x="272"/>
        <item x="726"/>
        <item x="331"/>
        <item x="271"/>
        <item x="273"/>
        <item x="346"/>
        <item x="632"/>
        <item x="335"/>
        <item x="336"/>
        <item x="347"/>
        <item x="107"/>
        <item x="340"/>
        <item x="334"/>
        <item x="265"/>
        <item m="1" x="762"/>
        <item x="333"/>
        <item x="344"/>
        <item x="392"/>
        <item m="1" x="773"/>
        <item x="342"/>
        <item x="396"/>
        <item x="339"/>
        <item x="343"/>
        <item x="391"/>
        <item x="395"/>
        <item x="345"/>
        <item x="338"/>
        <item x="351"/>
        <item x="633"/>
        <item x="349"/>
        <item x="350"/>
        <item x="397"/>
        <item x="341"/>
        <item x="348"/>
        <item x="353"/>
        <item x="403"/>
        <item x="352"/>
        <item m="1" x="763"/>
        <item x="393"/>
        <item x="355"/>
        <item x="398"/>
        <item x="405"/>
        <item x="727"/>
        <item x="357"/>
        <item x="399"/>
        <item x="409"/>
        <item x="394"/>
        <item x="634"/>
        <item x="356"/>
        <item x="739"/>
        <item x="400"/>
        <item x="401"/>
        <item x="354"/>
        <item x="404"/>
        <item x="358"/>
        <item m="1" x="774"/>
        <item x="402"/>
        <item x="417"/>
        <item x="424"/>
        <item x="359"/>
        <item x="411"/>
        <item x="408"/>
        <item x="420"/>
        <item x="413"/>
        <item x="421"/>
        <item x="412"/>
        <item x="407"/>
        <item x="426"/>
        <item x="406"/>
        <item x="414"/>
        <item x="428"/>
        <item x="422"/>
        <item x="360"/>
        <item x="415"/>
        <item x="363"/>
        <item x="429"/>
        <item x="419"/>
        <item x="361"/>
        <item x="416"/>
        <item x="423"/>
        <item x="410"/>
        <item x="362"/>
        <item x="364"/>
        <item x="427"/>
        <item x="439"/>
        <item x="418"/>
        <item x="365"/>
        <item x="425"/>
        <item x="431"/>
        <item m="1" x="764"/>
        <item x="366"/>
        <item m="1" x="755"/>
        <item x="435"/>
        <item x="433"/>
        <item x="436"/>
        <item x="437"/>
        <item x="432"/>
        <item x="434"/>
        <item x="430"/>
        <item x="635"/>
        <item x="451"/>
        <item x="367"/>
        <item x="442"/>
        <item x="440"/>
        <item x="441"/>
        <item x="368"/>
        <item x="453"/>
        <item m="1" x="765"/>
        <item x="369"/>
        <item x="456"/>
        <item x="446"/>
        <item x="445"/>
        <item x="447"/>
        <item x="371"/>
        <item x="450"/>
        <item x="443"/>
        <item x="448"/>
        <item x="370"/>
        <item x="465"/>
        <item x="478"/>
        <item x="372"/>
        <item x="449"/>
        <item x="444"/>
        <item x="452"/>
        <item x="457"/>
        <item x="373"/>
        <item x="455"/>
        <item x="458"/>
        <item x="460"/>
        <item x="461"/>
        <item x="462"/>
        <item x="467"/>
        <item x="454"/>
        <item x="374"/>
        <item x="466"/>
        <item x="468"/>
        <item x="459"/>
        <item x="480"/>
        <item x="464"/>
        <item x="636"/>
        <item m="1" x="752"/>
        <item x="375"/>
        <item x="479"/>
        <item x="376"/>
        <item x="463"/>
        <item m="1" x="753"/>
        <item x="740"/>
        <item x="477"/>
        <item x="481"/>
        <item x="639"/>
        <item x="482"/>
        <item x="377"/>
        <item m="1" x="756"/>
        <item x="483"/>
        <item x="487"/>
        <item x="485"/>
        <item x="728"/>
        <item x="490"/>
        <item x="488"/>
        <item x="438"/>
        <item x="489"/>
        <item x="676"/>
        <item x="637"/>
        <item x="378"/>
        <item x="469"/>
        <item x="484"/>
        <item m="1" x="754"/>
        <item x="506"/>
        <item x="379"/>
        <item x="486"/>
        <item x="495"/>
        <item x="385"/>
        <item m="1" x="766"/>
        <item x="640"/>
        <item x="381"/>
        <item x="494"/>
        <item x="498"/>
        <item x="491"/>
        <item x="382"/>
        <item x="499"/>
        <item x="380"/>
        <item x="496"/>
        <item x="470"/>
        <item x="510"/>
        <item x="383"/>
        <item x="493"/>
        <item x="501"/>
        <item x="505"/>
        <item x="507"/>
        <item x="502"/>
        <item x="384"/>
        <item x="517"/>
        <item x="504"/>
        <item x="497"/>
        <item x="500"/>
        <item x="503"/>
        <item x="492"/>
        <item m="1" x="748"/>
        <item x="509"/>
        <item m="1" x="757"/>
        <item x="386"/>
        <item x="511"/>
        <item x="515"/>
        <item x="729"/>
        <item x="514"/>
        <item x="516"/>
        <item x="387"/>
        <item x="512"/>
        <item x="508"/>
        <item x="524"/>
        <item m="1" x="749"/>
        <item x="518"/>
        <item x="687"/>
        <item x="513"/>
        <item m="1" x="750"/>
        <item x="741"/>
        <item x="388"/>
        <item x="526"/>
        <item x="520"/>
        <item x="519"/>
        <item x="641"/>
        <item x="389"/>
        <item x="522"/>
        <item x="523"/>
        <item x="653"/>
        <item m="1" x="751"/>
        <item x="525"/>
        <item x="730"/>
        <item x="521"/>
        <item x="527"/>
        <item x="528"/>
        <item x="544"/>
        <item x="638"/>
        <item x="529"/>
        <item x="543"/>
        <item x="688"/>
        <item x="471"/>
        <item x="533"/>
        <item x="535"/>
        <item x="532"/>
        <item x="530"/>
        <item m="1" x="767"/>
        <item x="642"/>
        <item x="534"/>
        <item x="537"/>
        <item x="473"/>
        <item m="1" x="758"/>
        <item x="654"/>
        <item x="538"/>
        <item x="540"/>
        <item x="472"/>
        <item x="531"/>
        <item x="539"/>
        <item x="542"/>
        <item x="677"/>
        <item x="551"/>
        <item x="536"/>
        <item x="689"/>
        <item x="558"/>
        <item x="552"/>
        <item x="547"/>
        <item x="742"/>
        <item x="541"/>
        <item x="548"/>
        <item x="549"/>
        <item x="560"/>
        <item x="546"/>
        <item x="655"/>
        <item x="554"/>
        <item x="553"/>
        <item x="545"/>
        <item x="556"/>
        <item x="667"/>
        <item x="476"/>
        <item x="557"/>
        <item x="475"/>
        <item x="743"/>
        <item x="568"/>
        <item x="550"/>
        <item x="559"/>
        <item x="643"/>
        <item x="571"/>
        <item x="561"/>
        <item x="555"/>
        <item x="564"/>
        <item x="656"/>
        <item x="565"/>
        <item x="731"/>
        <item x="574"/>
        <item x="566"/>
        <item x="584"/>
        <item x="562"/>
        <item x="390"/>
        <item x="570"/>
        <item x="690"/>
        <item x="563"/>
        <item x="575"/>
        <item x="567"/>
        <item x="569"/>
        <item x="572"/>
        <item x="657"/>
        <item x="573"/>
        <item x="705"/>
        <item x="580"/>
        <item x="474"/>
        <item x="691"/>
        <item x="744"/>
        <item x="644"/>
        <item x="658"/>
        <item x="707"/>
        <item x="678"/>
        <item x="588"/>
        <item x="692"/>
        <item x="708"/>
        <item x="645"/>
        <item x="659"/>
        <item x="594"/>
        <item x="679"/>
        <item x="668"/>
        <item x="693"/>
        <item x="646"/>
        <item x="660"/>
        <item x="732"/>
        <item x="680"/>
        <item x="669"/>
        <item x="694"/>
        <item x="647"/>
        <item x="661"/>
        <item x="733"/>
        <item x="681"/>
        <item x="670"/>
        <item x="695"/>
        <item x="648"/>
        <item x="662"/>
        <item x="734"/>
        <item x="682"/>
        <item x="671"/>
        <item x="696"/>
        <item x="649"/>
        <item x="663"/>
        <item x="735"/>
        <item x="683"/>
        <item x="672"/>
        <item x="697"/>
        <item x="650"/>
        <item x="664"/>
        <item x="736"/>
        <item x="684"/>
        <item x="673"/>
        <item x="698"/>
        <item x="651"/>
        <item x="665"/>
        <item x="737"/>
        <item x="685"/>
        <item x="674"/>
        <item x="699"/>
        <item x="652"/>
        <item x="666"/>
        <item x="738"/>
        <item x="686"/>
        <item x="675"/>
        <item x="700"/>
        <item x="701"/>
        <item x="702"/>
        <item x="703"/>
        <item x="704"/>
        <item x="2"/>
        <item x="576"/>
        <item x="581"/>
        <item x="582"/>
        <item x="583"/>
        <item x="579"/>
        <item x="577"/>
        <item x="706"/>
        <item x="578"/>
        <item x="585"/>
        <item x="586"/>
        <item x="587"/>
        <item x="589"/>
        <item x="590"/>
        <item x="591"/>
        <item x="592"/>
        <item x="593"/>
        <item x="596"/>
        <item x="595"/>
        <item t="default"/>
      </items>
    </pivotField>
    <pivotField axis="axisRow" showAll="0" sortType="ascending">
      <items count="88">
        <item h="1" x="62"/>
        <item x="10"/>
        <item x="57"/>
        <item x="0"/>
        <item x="54"/>
        <item h="1" sd="0" x="59"/>
        <item h="1" x="74"/>
        <item x="56"/>
        <item x="31"/>
        <item x="81"/>
        <item x="14"/>
        <item h="1" x="72"/>
        <item x="60"/>
        <item x="20"/>
        <item x="77"/>
        <item x="52"/>
        <item h="1" x="76"/>
        <item h="1" x="68"/>
        <item x="44"/>
        <item x="7"/>
        <item h="1" x="67"/>
        <item h="1" x="69"/>
        <item h="1" x="65"/>
        <item h="1" x="66"/>
        <item x="85"/>
        <item x="45"/>
        <item x="46"/>
        <item x="13"/>
        <item h="1" x="73"/>
        <item x="49"/>
        <item x="25"/>
        <item x="58"/>
        <item x="61"/>
        <item x="17"/>
        <item x="40"/>
        <item h="1" x="41"/>
        <item h="1" x="70"/>
        <item x="86"/>
        <item x="4"/>
        <item x="9"/>
        <item x="30"/>
        <item h="1" x="63"/>
        <item x="83"/>
        <item x="37"/>
        <item x="47"/>
        <item x="8"/>
        <item x="32"/>
        <item h="1" x="71"/>
        <item x="84"/>
        <item x="28"/>
        <item x="55"/>
        <item x="26"/>
        <item x="1"/>
        <item x="39"/>
        <item x="34"/>
        <item h="1" x="79"/>
        <item x="78"/>
        <item x="27"/>
        <item x="43"/>
        <item x="82"/>
        <item x="23"/>
        <item x="6"/>
        <item x="12"/>
        <item x="3"/>
        <item x="16"/>
        <item h="1" x="75"/>
        <item x="22"/>
        <item x="5"/>
        <item x="38"/>
        <item x="33"/>
        <item x="80"/>
        <item x="19"/>
        <item x="53"/>
        <item x="48"/>
        <item x="29"/>
        <item x="21"/>
        <item x="42"/>
        <item x="15"/>
        <item x="51"/>
        <item x="64"/>
        <item x="18"/>
        <item x="24"/>
        <item x="50"/>
        <item x="11"/>
        <item x="35"/>
        <item x="36"/>
        <item h="1" x="2"/>
        <item t="default"/>
      </items>
    </pivotField>
    <pivotField showAll="0"/>
    <pivotField dataField="1" showAll="0"/>
    <pivotField name="ESTADO PAGO" axis="axisPage" multipleItemSelectionAllowed="1" showAll="0">
      <items count="6">
        <item h="1" x="1"/>
        <item h="1" x="0"/>
        <item h="1" x="3"/>
        <item x="2"/>
        <item h="1" m="1" x="4"/>
        <item t="default"/>
      </items>
    </pivotField>
    <pivotField axis="axisRow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</pivotFields>
  <rowFields count="4">
    <field x="4"/>
    <field x="0"/>
    <field x="8"/>
    <field x="3"/>
  </rowFields>
  <rowItems count="100">
    <i>
      <x v="2"/>
    </i>
    <i r="1">
      <x v="858"/>
    </i>
    <i r="2">
      <x v="171"/>
    </i>
    <i r="3">
      <x v="764"/>
    </i>
    <i>
      <x v="8"/>
    </i>
    <i r="1">
      <x v="858"/>
    </i>
    <i r="2">
      <x v="166"/>
    </i>
    <i r="3">
      <x v="686"/>
    </i>
    <i r="2">
      <x v="172"/>
    </i>
    <i r="3">
      <x v="761"/>
    </i>
    <i r="1">
      <x v="1186"/>
    </i>
    <i r="2">
      <x v="168"/>
    </i>
    <i r="3">
      <x v="768"/>
    </i>
    <i>
      <x v="13"/>
    </i>
    <i r="1">
      <x v="858"/>
    </i>
    <i r="2">
      <x v="171"/>
    </i>
    <i r="3">
      <x v="764"/>
    </i>
    <i r="1">
      <x v="1171"/>
    </i>
    <i r="2">
      <x v="168"/>
    </i>
    <i r="3">
      <x v="758"/>
    </i>
    <i r="1">
      <x v="1172"/>
    </i>
    <i r="2">
      <x v="169"/>
    </i>
    <i r="3">
      <x v="694"/>
    </i>
    <i>
      <x v="18"/>
    </i>
    <i r="1">
      <x v="1180"/>
    </i>
    <i r="2">
      <x v="171"/>
    </i>
    <i r="3">
      <x v="762"/>
    </i>
    <i>
      <x v="19"/>
    </i>
    <i r="1">
      <x v="1179"/>
    </i>
    <i r="2">
      <x v="171"/>
    </i>
    <i r="3">
      <x v="762"/>
    </i>
    <i r="1">
      <x v="1185"/>
    </i>
    <i r="2">
      <x v="173"/>
    </i>
    <i r="3">
      <x v="701"/>
    </i>
    <i>
      <x v="33"/>
    </i>
    <i r="1">
      <x v="858"/>
    </i>
    <i r="2">
      <x v="142"/>
    </i>
    <i r="3">
      <x v="572"/>
    </i>
    <i r="1">
      <x v="1177"/>
    </i>
    <i r="2">
      <x v="172"/>
    </i>
    <i r="3">
      <x v="760"/>
    </i>
    <i r="1">
      <x v="1178"/>
    </i>
    <i r="2">
      <x v="172"/>
    </i>
    <i r="3">
      <x v="761"/>
    </i>
    <i r="1">
      <x v="1194"/>
    </i>
    <i r="2">
      <x v="170"/>
    </i>
    <i r="3">
      <x v="767"/>
    </i>
    <i r="1">
      <x v="1195"/>
    </i>
    <i r="2">
      <x v="173"/>
    </i>
    <i r="3">
      <x v="772"/>
    </i>
    <i r="1">
      <x v="1196"/>
    </i>
    <i r="2">
      <x v="176"/>
    </i>
    <i r="3">
      <x v="706"/>
    </i>
    <i>
      <x v="38"/>
    </i>
    <i r="1">
      <x v="915"/>
    </i>
    <i r="2">
      <x v="121"/>
    </i>
    <i r="3">
      <x v="475"/>
    </i>
    <i r="1">
      <x v="1184"/>
    </i>
    <i r="2">
      <x v="170"/>
    </i>
    <i r="3">
      <x v="767"/>
    </i>
    <i r="1">
      <x v="1193"/>
    </i>
    <i r="2">
      <x v="172"/>
    </i>
    <i r="3">
      <x v="760"/>
    </i>
    <i>
      <x v="40"/>
    </i>
    <i r="1">
      <x v="1200"/>
    </i>
    <i r="2">
      <x v="173"/>
    </i>
    <i r="3">
      <x v="772"/>
    </i>
    <i r="1">
      <x v="1202"/>
    </i>
    <i r="2">
      <x v="175"/>
    </i>
    <i r="3">
      <x v="773"/>
    </i>
    <i>
      <x v="49"/>
    </i>
    <i r="1">
      <x v="1198"/>
    </i>
    <i r="2">
      <x v="173"/>
    </i>
    <i r="3">
      <x v="772"/>
    </i>
    <i r="1">
      <x v="1199"/>
    </i>
    <i r="2">
      <x v="177"/>
    </i>
    <i r="3">
      <x v="774"/>
    </i>
    <i>
      <x v="52"/>
    </i>
    <i r="1">
      <x v="1183"/>
    </i>
    <i r="2">
      <x v="169"/>
    </i>
    <i r="3">
      <x v="766"/>
    </i>
    <i r="1">
      <x v="1187"/>
    </i>
    <i r="2">
      <x v="172"/>
    </i>
    <i r="3">
      <x v="761"/>
    </i>
    <i r="1">
      <x v="1188"/>
    </i>
    <i r="2">
      <x v="172"/>
    </i>
    <i r="3">
      <x v="769"/>
    </i>
    <i r="1">
      <x v="1197"/>
    </i>
    <i r="2">
      <x v="172"/>
    </i>
    <i r="3">
      <x v="761"/>
    </i>
    <i>
      <x v="61"/>
    </i>
    <i r="1">
      <x v="858"/>
    </i>
    <i r="2">
      <x v="169"/>
    </i>
    <i r="3">
      <x v="694"/>
    </i>
    <i r="2">
      <x v="171"/>
    </i>
    <i r="3">
      <x v="762"/>
    </i>
    <i r="1">
      <x v="1162"/>
    </i>
    <i r="2">
      <x v="168"/>
    </i>
    <i r="3">
      <x v="693"/>
    </i>
    <i t="grand">
      <x/>
    </i>
  </rowItems>
  <colItems count="1">
    <i/>
  </colItems>
  <pageFields count="1">
    <pageField fld="7" hier="-1"/>
  </pageFields>
  <dataFields count="1">
    <dataField name="PAGAR" fld="6" baseField="4" baseItem="1" numFmtId="42"/>
  </dataFields>
  <formats count="397">
    <format dxfId="405">
      <pivotArea collapsedLevelsAreSubtotals="1" fieldPosition="0">
        <references count="1">
          <reference field="4" count="12">
            <x v="2"/>
            <x v="10"/>
            <x v="13"/>
            <x v="19"/>
            <x v="35"/>
            <x v="38"/>
            <x v="41"/>
            <x v="55"/>
            <x v="61"/>
            <x v="62"/>
            <x v="63"/>
            <x v="86"/>
          </reference>
        </references>
      </pivotArea>
    </format>
    <format dxfId="404">
      <pivotArea collapsedLevelsAreSubtotals="1" fieldPosition="0">
        <references count="1">
          <reference field="4" count="12">
            <x v="2"/>
            <x v="7"/>
            <x v="8"/>
            <x v="10"/>
            <x v="13"/>
            <x v="19"/>
            <x v="38"/>
            <x v="61"/>
            <x v="62"/>
            <x v="63"/>
            <x v="83"/>
            <x v="86"/>
          </reference>
        </references>
      </pivotArea>
    </format>
    <format dxfId="403">
      <pivotArea grandRow="1" outline="0" collapsedLevelsAreSubtotals="1" fieldPosition="0"/>
    </format>
    <format dxfId="402">
      <pivotArea type="all" dataOnly="0" outline="0" fieldPosition="0"/>
    </format>
    <format dxfId="401">
      <pivotArea outline="0" collapsedLevelsAreSubtotals="1" fieldPosition="0"/>
    </format>
    <format dxfId="400">
      <pivotArea field="4" type="button" dataOnly="0" labelOnly="1" outline="0" axis="axisRow" fieldPosition="0"/>
    </format>
    <format dxfId="399">
      <pivotArea dataOnly="0" labelOnly="1" fieldPosition="0">
        <references count="1">
          <reference field="4" count="10">
            <x v="2"/>
            <x v="7"/>
            <x v="8"/>
            <x v="10"/>
            <x v="13"/>
            <x v="19"/>
            <x v="38"/>
            <x v="61"/>
            <x v="62"/>
            <x v="63"/>
          </reference>
        </references>
      </pivotArea>
    </format>
    <format dxfId="398">
      <pivotArea dataOnly="0" labelOnly="1" grandRow="1" outline="0" fieldPosition="0"/>
    </format>
    <format dxfId="397">
      <pivotArea dataOnly="0" labelOnly="1" outline="0" axis="axisValues" fieldPosition="0"/>
    </format>
    <format dxfId="396">
      <pivotArea collapsedLevelsAreSubtotals="1" fieldPosition="0">
        <references count="1">
          <reference field="4" count="10">
            <x v="2"/>
            <x v="7"/>
            <x v="8"/>
            <x v="10"/>
            <x v="13"/>
            <x v="19"/>
            <x v="38"/>
            <x v="61"/>
            <x v="62"/>
            <x v="63"/>
          </reference>
        </references>
      </pivotArea>
    </format>
    <format dxfId="395">
      <pivotArea dataOnly="0" labelOnly="1" fieldPosition="0">
        <references count="1">
          <reference field="4" count="10">
            <x v="2"/>
            <x v="7"/>
            <x v="8"/>
            <x v="10"/>
            <x v="13"/>
            <x v="19"/>
            <x v="38"/>
            <x v="61"/>
            <x v="62"/>
            <x v="63"/>
          </reference>
        </references>
      </pivotArea>
    </format>
    <format dxfId="394">
      <pivotArea field="7" type="button" dataOnly="0" labelOnly="1" outline="0" axis="axisPage" fieldPosition="0"/>
    </format>
    <format dxfId="393">
      <pivotArea field="7" type="button" dataOnly="0" labelOnly="1" outline="0" axis="axisPage" fieldPosition="0"/>
    </format>
    <format dxfId="392">
      <pivotArea collapsedLevelsAreSubtotals="1" fieldPosition="0">
        <references count="1">
          <reference field="4" count="1">
            <x v="2"/>
          </reference>
        </references>
      </pivotArea>
    </format>
    <format dxfId="391">
      <pivotArea collapsedLevelsAreSubtotals="1" fieldPosition="0">
        <references count="1">
          <reference field="4" count="1">
            <x v="8"/>
          </reference>
        </references>
      </pivotArea>
    </format>
    <format dxfId="390">
      <pivotArea collapsedLevelsAreSubtotals="1" fieldPosition="0">
        <references count="1">
          <reference field="4" count="1">
            <x v="13"/>
          </reference>
        </references>
      </pivotArea>
    </format>
    <format dxfId="389">
      <pivotArea collapsedLevelsAreSubtotals="1" fieldPosition="0">
        <references count="1">
          <reference field="4" count="1">
            <x v="19"/>
          </reference>
        </references>
      </pivotArea>
    </format>
    <format dxfId="388">
      <pivotArea collapsedLevelsAreSubtotals="1" fieldPosition="0">
        <references count="1">
          <reference field="4" count="1">
            <x v="38"/>
          </reference>
        </references>
      </pivotArea>
    </format>
    <format dxfId="387">
      <pivotArea collapsedLevelsAreSubtotals="1" fieldPosition="0">
        <references count="1">
          <reference field="4" count="1">
            <x v="61"/>
          </reference>
        </references>
      </pivotArea>
    </format>
    <format dxfId="386">
      <pivotArea collapsedLevelsAreSubtotals="1" fieldPosition="0">
        <references count="1">
          <reference field="4" count="1">
            <x v="62"/>
          </reference>
        </references>
      </pivotArea>
    </format>
    <format dxfId="385">
      <pivotArea collapsedLevelsAreSubtotals="1" fieldPosition="0">
        <references count="1">
          <reference field="4" count="1">
            <x v="63"/>
          </reference>
        </references>
      </pivotArea>
    </format>
    <format dxfId="384">
      <pivotArea collapsedLevelsAreSubtotals="1" fieldPosition="0">
        <references count="1">
          <reference field="4" count="1">
            <x v="7"/>
          </reference>
        </references>
      </pivotArea>
    </format>
    <format dxfId="383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82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81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80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9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8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7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6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5">
      <pivotArea outline="0" collapsedLevelsAreSubtotals="1" fieldPosition="0"/>
    </format>
    <format dxfId="374">
      <pivotArea dataOnly="0" labelOnly="1" fieldPosition="0">
        <references count="1">
          <reference field="4" count="1">
            <x v="64"/>
          </reference>
        </references>
      </pivotArea>
    </format>
    <format dxfId="373">
      <pivotArea collapsedLevelsAreSubtotals="1" fieldPosition="0">
        <references count="1">
          <reference field="4" count="1">
            <x v="64"/>
          </reference>
        </references>
      </pivotArea>
    </format>
    <format dxfId="372">
      <pivotArea field="4" type="button" dataOnly="0" labelOnly="1" outline="0" axis="axisRow" fieldPosition="0"/>
    </format>
    <format dxfId="371">
      <pivotArea dataOnly="0" labelOnly="1" outline="0" axis="axisValues" fieldPosition="0"/>
    </format>
    <format dxfId="370">
      <pivotArea dataOnly="0" labelOnly="1" grandRow="1" outline="0" fieldPosition="0"/>
    </format>
    <format dxfId="369">
      <pivotArea collapsedLevelsAreSubtotals="1" fieldPosition="0">
        <references count="1">
          <reference field="4" count="1">
            <x v="1"/>
          </reference>
        </references>
      </pivotArea>
    </format>
    <format dxfId="368">
      <pivotArea collapsedLevelsAreSubtotals="1" fieldPosition="0">
        <references count="1">
          <reference field="4" count="1">
            <x v="3"/>
          </reference>
        </references>
      </pivotArea>
    </format>
    <format dxfId="367">
      <pivotArea collapsedLevelsAreSubtotals="1" fieldPosition="0">
        <references count="1">
          <reference field="4" count="1">
            <x v="5"/>
          </reference>
        </references>
      </pivotArea>
    </format>
    <format dxfId="366">
      <pivotArea collapsedLevelsAreSubtotals="1" fieldPosition="0">
        <references count="1">
          <reference field="4" count="1">
            <x v="8"/>
          </reference>
        </references>
      </pivotArea>
    </format>
    <format dxfId="365">
      <pivotArea collapsedLevelsAreSubtotals="1" fieldPosition="0">
        <references count="1">
          <reference field="4" count="1">
            <x v="10"/>
          </reference>
        </references>
      </pivotArea>
    </format>
    <format dxfId="364">
      <pivotArea collapsedLevelsAreSubtotals="1" fieldPosition="0">
        <references count="1">
          <reference field="4" count="1">
            <x v="19"/>
          </reference>
        </references>
      </pivotArea>
    </format>
    <format dxfId="363">
      <pivotArea collapsedLevelsAreSubtotals="1" fieldPosition="0">
        <references count="1">
          <reference field="4" count="1">
            <x v="33"/>
          </reference>
        </references>
      </pivotArea>
    </format>
    <format dxfId="362">
      <pivotArea collapsedLevelsAreSubtotals="1" fieldPosition="0">
        <references count="1">
          <reference field="4" count="1">
            <x v="38"/>
          </reference>
        </references>
      </pivotArea>
    </format>
    <format dxfId="361">
      <pivotArea collapsedLevelsAreSubtotals="1" fieldPosition="0">
        <references count="1">
          <reference field="4" count="1">
            <x v="49"/>
          </reference>
        </references>
      </pivotArea>
    </format>
    <format dxfId="360">
      <pivotArea collapsedLevelsAreSubtotals="1" fieldPosition="0">
        <references count="1">
          <reference field="4" count="1">
            <x v="52"/>
          </reference>
        </references>
      </pivotArea>
    </format>
    <format dxfId="359">
      <pivotArea collapsedLevelsAreSubtotals="1" fieldPosition="0">
        <references count="1">
          <reference field="4" count="1">
            <x v="58"/>
          </reference>
        </references>
      </pivotArea>
    </format>
    <format dxfId="358">
      <pivotArea collapsedLevelsAreSubtotals="1" fieldPosition="0">
        <references count="1">
          <reference field="4" count="1">
            <x v="61"/>
          </reference>
        </references>
      </pivotArea>
    </format>
    <format dxfId="357">
      <pivotArea collapsedLevelsAreSubtotals="1" fieldPosition="0">
        <references count="1">
          <reference field="4" count="1">
            <x v="63"/>
          </reference>
        </references>
      </pivotArea>
    </format>
    <format dxfId="356">
      <pivotArea collapsedLevelsAreSubtotals="1" fieldPosition="0">
        <references count="1">
          <reference field="4" count="1">
            <x v="64"/>
          </reference>
        </references>
      </pivotArea>
    </format>
    <format dxfId="355">
      <pivotArea collapsedLevelsAreSubtotals="1" fieldPosition="0">
        <references count="1">
          <reference field="4" count="1">
            <x v="12"/>
          </reference>
        </references>
      </pivotArea>
    </format>
    <format dxfId="354">
      <pivotArea dataOnly="0" labelOnly="1" fieldPosition="0">
        <references count="1">
          <reference field="4" count="15">
            <x v="1"/>
            <x v="3"/>
            <x v="5"/>
            <x v="8"/>
            <x v="10"/>
            <x v="12"/>
            <x v="19"/>
            <x v="33"/>
            <x v="38"/>
            <x v="49"/>
            <x v="52"/>
            <x v="58"/>
            <x v="61"/>
            <x v="63"/>
            <x v="64"/>
          </reference>
        </references>
      </pivotArea>
    </format>
    <format dxfId="353">
      <pivotArea collapsedLevelsAreSubtotals="1" fieldPosition="0">
        <references count="1">
          <reference field="4" count="1">
            <x v="1"/>
          </reference>
        </references>
      </pivotArea>
    </format>
    <format dxfId="352">
      <pivotArea collapsedLevelsAreSubtotals="1" fieldPosition="0">
        <references count="1">
          <reference field="4" count="1">
            <x v="3"/>
          </reference>
        </references>
      </pivotArea>
    </format>
    <format dxfId="351">
      <pivotArea collapsedLevelsAreSubtotals="1" fieldPosition="0">
        <references count="1">
          <reference field="4" count="1">
            <x v="5"/>
          </reference>
        </references>
      </pivotArea>
    </format>
    <format dxfId="350">
      <pivotArea collapsedLevelsAreSubtotals="1" fieldPosition="0">
        <references count="1">
          <reference field="4" count="1">
            <x v="8"/>
          </reference>
        </references>
      </pivotArea>
    </format>
    <format dxfId="349">
      <pivotArea collapsedLevelsAreSubtotals="1" fieldPosition="0">
        <references count="1">
          <reference field="4" count="1">
            <x v="10"/>
          </reference>
        </references>
      </pivotArea>
    </format>
    <format dxfId="348">
      <pivotArea collapsedLevelsAreSubtotals="1" fieldPosition="0">
        <references count="1">
          <reference field="4" count="1">
            <x v="19"/>
          </reference>
        </references>
      </pivotArea>
    </format>
    <format dxfId="347">
      <pivotArea collapsedLevelsAreSubtotals="1" fieldPosition="0">
        <references count="1">
          <reference field="4" count="1">
            <x v="33"/>
          </reference>
        </references>
      </pivotArea>
    </format>
    <format dxfId="346">
      <pivotArea collapsedLevelsAreSubtotals="1" fieldPosition="0">
        <references count="1">
          <reference field="4" count="1">
            <x v="38"/>
          </reference>
        </references>
      </pivotArea>
    </format>
    <format dxfId="345">
      <pivotArea collapsedLevelsAreSubtotals="1" fieldPosition="0">
        <references count="1">
          <reference field="4" count="1">
            <x v="49"/>
          </reference>
        </references>
      </pivotArea>
    </format>
    <format dxfId="344">
      <pivotArea collapsedLevelsAreSubtotals="1" fieldPosition="0">
        <references count="1">
          <reference field="4" count="1">
            <x v="52"/>
          </reference>
        </references>
      </pivotArea>
    </format>
    <format dxfId="343">
      <pivotArea collapsedLevelsAreSubtotals="1" fieldPosition="0">
        <references count="1">
          <reference field="4" count="1">
            <x v="58"/>
          </reference>
        </references>
      </pivotArea>
    </format>
    <format dxfId="342">
      <pivotArea collapsedLevelsAreSubtotals="1" fieldPosition="0">
        <references count="1">
          <reference field="4" count="1">
            <x v="61"/>
          </reference>
        </references>
      </pivotArea>
    </format>
    <format dxfId="341">
      <pivotArea collapsedLevelsAreSubtotals="1" fieldPosition="0">
        <references count="1">
          <reference field="4" count="1">
            <x v="63"/>
          </reference>
        </references>
      </pivotArea>
    </format>
    <format dxfId="340">
      <pivotArea collapsedLevelsAreSubtotals="1" fieldPosition="0">
        <references count="1">
          <reference field="4" count="1">
            <x v="64"/>
          </reference>
        </references>
      </pivotArea>
    </format>
    <format dxfId="339">
      <pivotArea collapsedLevelsAreSubtotals="1" fieldPosition="0">
        <references count="1">
          <reference field="4" count="1">
            <x v="12"/>
          </reference>
        </references>
      </pivotArea>
    </format>
    <format dxfId="338">
      <pivotArea dataOnly="0" labelOnly="1" fieldPosition="0">
        <references count="1">
          <reference field="4" count="15">
            <x v="1"/>
            <x v="3"/>
            <x v="5"/>
            <x v="8"/>
            <x v="10"/>
            <x v="12"/>
            <x v="19"/>
            <x v="33"/>
            <x v="38"/>
            <x v="49"/>
            <x v="52"/>
            <x v="58"/>
            <x v="61"/>
            <x v="63"/>
            <x v="64"/>
          </reference>
        </references>
      </pivotArea>
    </format>
    <format dxfId="337">
      <pivotArea collapsedLevelsAreSubtotals="1" fieldPosition="0">
        <references count="1">
          <reference field="4" count="1">
            <x v="1"/>
          </reference>
        </references>
      </pivotArea>
    </format>
    <format dxfId="336">
      <pivotArea collapsedLevelsAreSubtotals="1" fieldPosition="0">
        <references count="1">
          <reference field="4" count="1">
            <x v="3"/>
          </reference>
        </references>
      </pivotArea>
    </format>
    <format dxfId="335">
      <pivotArea collapsedLevelsAreSubtotals="1" fieldPosition="0">
        <references count="1">
          <reference field="4" count="1">
            <x v="8"/>
          </reference>
        </references>
      </pivotArea>
    </format>
    <format dxfId="334">
      <pivotArea collapsedLevelsAreSubtotals="1" fieldPosition="0">
        <references count="1">
          <reference field="4" count="1">
            <x v="10"/>
          </reference>
        </references>
      </pivotArea>
    </format>
    <format dxfId="333">
      <pivotArea collapsedLevelsAreSubtotals="1" fieldPosition="0">
        <references count="1">
          <reference field="4" count="1">
            <x v="19"/>
          </reference>
        </references>
      </pivotArea>
    </format>
    <format dxfId="332">
      <pivotArea collapsedLevelsAreSubtotals="1" fieldPosition="0">
        <references count="1">
          <reference field="4" count="1">
            <x v="33"/>
          </reference>
        </references>
      </pivotArea>
    </format>
    <format dxfId="331">
      <pivotArea collapsedLevelsAreSubtotals="1" fieldPosition="0">
        <references count="1">
          <reference field="4" count="1">
            <x v="38"/>
          </reference>
        </references>
      </pivotArea>
    </format>
    <format dxfId="330">
      <pivotArea collapsedLevelsAreSubtotals="1" fieldPosition="0">
        <references count="1">
          <reference field="4" count="1">
            <x v="40"/>
          </reference>
        </references>
      </pivotArea>
    </format>
    <format dxfId="329">
      <pivotArea collapsedLevelsAreSubtotals="1" fieldPosition="0">
        <references count="1">
          <reference field="4" count="1">
            <x v="49"/>
          </reference>
        </references>
      </pivotArea>
    </format>
    <format dxfId="328">
      <pivotArea collapsedLevelsAreSubtotals="1" fieldPosition="0">
        <references count="1">
          <reference field="4" count="1">
            <x v="52"/>
          </reference>
        </references>
      </pivotArea>
    </format>
    <format dxfId="327">
      <pivotArea collapsedLevelsAreSubtotals="1" fieldPosition="0">
        <references count="1">
          <reference field="4" count="1">
            <x v="58"/>
          </reference>
        </references>
      </pivotArea>
    </format>
    <format dxfId="326">
      <pivotArea collapsedLevelsAreSubtotals="1" fieldPosition="0">
        <references count="1">
          <reference field="4" count="1">
            <x v="61"/>
          </reference>
        </references>
      </pivotArea>
    </format>
    <format dxfId="325">
      <pivotArea collapsedLevelsAreSubtotals="1" fieldPosition="0">
        <references count="1">
          <reference field="4" count="1">
            <x v="63"/>
          </reference>
        </references>
      </pivotArea>
    </format>
    <format dxfId="324">
      <pivotArea collapsedLevelsAreSubtotals="1" fieldPosition="0">
        <references count="1">
          <reference field="4" count="1">
            <x v="64"/>
          </reference>
        </references>
      </pivotArea>
    </format>
    <format dxfId="323">
      <pivotArea collapsedLevelsAreSubtotals="1" fieldPosition="0">
        <references count="1">
          <reference field="4" count="1">
            <x v="12"/>
          </reference>
        </references>
      </pivotArea>
    </format>
    <format dxfId="322">
      <pivotArea dataOnly="0" labelOnly="1" fieldPosition="0">
        <references count="1">
          <reference field="4" count="15">
            <x v="1"/>
            <x v="3"/>
            <x v="8"/>
            <x v="10"/>
            <x v="12"/>
            <x v="19"/>
            <x v="33"/>
            <x v="38"/>
            <x v="40"/>
            <x v="49"/>
            <x v="52"/>
            <x v="58"/>
            <x v="61"/>
            <x v="63"/>
            <x v="64"/>
          </reference>
        </references>
      </pivotArea>
    </format>
    <format dxfId="321">
      <pivotArea collapsedLevelsAreSubtotals="1" fieldPosition="0">
        <references count="1">
          <reference field="4" count="1">
            <x v="1"/>
          </reference>
        </references>
      </pivotArea>
    </format>
    <format dxfId="320">
      <pivotArea collapsedLevelsAreSubtotals="1" fieldPosition="0">
        <references count="1">
          <reference field="4" count="1">
            <x v="3"/>
          </reference>
        </references>
      </pivotArea>
    </format>
    <format dxfId="319">
      <pivotArea collapsedLevelsAreSubtotals="1" fieldPosition="0">
        <references count="1">
          <reference field="4" count="1">
            <x v="8"/>
          </reference>
        </references>
      </pivotArea>
    </format>
    <format dxfId="318">
      <pivotArea collapsedLevelsAreSubtotals="1" fieldPosition="0">
        <references count="1">
          <reference field="4" count="1">
            <x v="10"/>
          </reference>
        </references>
      </pivotArea>
    </format>
    <format dxfId="317">
      <pivotArea collapsedLevelsAreSubtotals="1" fieldPosition="0">
        <references count="1">
          <reference field="4" count="1">
            <x v="19"/>
          </reference>
        </references>
      </pivotArea>
    </format>
    <format dxfId="316">
      <pivotArea collapsedLevelsAreSubtotals="1" fieldPosition="0">
        <references count="1">
          <reference field="4" count="1">
            <x v="33"/>
          </reference>
        </references>
      </pivotArea>
    </format>
    <format dxfId="315">
      <pivotArea collapsedLevelsAreSubtotals="1" fieldPosition="0">
        <references count="1">
          <reference field="4" count="1">
            <x v="38"/>
          </reference>
        </references>
      </pivotArea>
    </format>
    <format dxfId="314">
      <pivotArea collapsedLevelsAreSubtotals="1" fieldPosition="0">
        <references count="1">
          <reference field="4" count="1">
            <x v="40"/>
          </reference>
        </references>
      </pivotArea>
    </format>
    <format dxfId="313">
      <pivotArea collapsedLevelsAreSubtotals="1" fieldPosition="0">
        <references count="1">
          <reference field="4" count="1">
            <x v="49"/>
          </reference>
        </references>
      </pivotArea>
    </format>
    <format dxfId="312">
      <pivotArea collapsedLevelsAreSubtotals="1" fieldPosition="0">
        <references count="1">
          <reference field="4" count="1">
            <x v="52"/>
          </reference>
        </references>
      </pivotArea>
    </format>
    <format dxfId="311">
      <pivotArea collapsedLevelsAreSubtotals="1" fieldPosition="0">
        <references count="1">
          <reference field="4" count="1">
            <x v="58"/>
          </reference>
        </references>
      </pivotArea>
    </format>
    <format dxfId="310">
      <pivotArea collapsedLevelsAreSubtotals="1" fieldPosition="0">
        <references count="1">
          <reference field="4" count="1">
            <x v="61"/>
          </reference>
        </references>
      </pivotArea>
    </format>
    <format dxfId="309">
      <pivotArea collapsedLevelsAreSubtotals="1" fieldPosition="0">
        <references count="1">
          <reference field="4" count="1">
            <x v="63"/>
          </reference>
        </references>
      </pivotArea>
    </format>
    <format dxfId="308">
      <pivotArea collapsedLevelsAreSubtotals="1" fieldPosition="0">
        <references count="1">
          <reference field="4" count="1">
            <x v="64"/>
          </reference>
        </references>
      </pivotArea>
    </format>
    <format dxfId="307">
      <pivotArea collapsedLevelsAreSubtotals="1" fieldPosition="0">
        <references count="1">
          <reference field="4" count="1">
            <x v="12"/>
          </reference>
        </references>
      </pivotArea>
    </format>
    <format dxfId="306">
      <pivotArea dataOnly="0" labelOnly="1" fieldPosition="0">
        <references count="1">
          <reference field="4" count="15">
            <x v="1"/>
            <x v="3"/>
            <x v="8"/>
            <x v="10"/>
            <x v="12"/>
            <x v="19"/>
            <x v="33"/>
            <x v="38"/>
            <x v="40"/>
            <x v="49"/>
            <x v="52"/>
            <x v="58"/>
            <x v="61"/>
            <x v="63"/>
            <x v="64"/>
          </reference>
        </references>
      </pivotArea>
    </format>
    <format dxfId="305">
      <pivotArea collapsedLevelsAreSubtotals="1" fieldPosition="0">
        <references count="1">
          <reference field="4" count="1">
            <x v="1"/>
          </reference>
        </references>
      </pivotArea>
    </format>
    <format dxfId="304">
      <pivotArea collapsedLevelsAreSubtotals="1" fieldPosition="0">
        <references count="1">
          <reference field="4" count="1">
            <x v="3"/>
          </reference>
        </references>
      </pivotArea>
    </format>
    <format dxfId="303">
      <pivotArea collapsedLevelsAreSubtotals="1" fieldPosition="0">
        <references count="1">
          <reference field="4" count="1">
            <x v="8"/>
          </reference>
        </references>
      </pivotArea>
    </format>
    <format dxfId="302">
      <pivotArea collapsedLevelsAreSubtotals="1" fieldPosition="0">
        <references count="1">
          <reference field="4" count="1">
            <x v="10"/>
          </reference>
        </references>
      </pivotArea>
    </format>
    <format dxfId="301">
      <pivotArea collapsedLevelsAreSubtotals="1" fieldPosition="0">
        <references count="1">
          <reference field="4" count="1">
            <x v="13"/>
          </reference>
        </references>
      </pivotArea>
    </format>
    <format dxfId="300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99">
      <pivotArea collapsedLevelsAreSubtotals="1" fieldPosition="0">
        <references count="1">
          <reference field="4" count="1">
            <x v="33"/>
          </reference>
        </references>
      </pivotArea>
    </format>
    <format dxfId="298">
      <pivotArea collapsedLevelsAreSubtotals="1" fieldPosition="0">
        <references count="1">
          <reference field="4" count="1">
            <x v="38"/>
          </reference>
        </references>
      </pivotArea>
    </format>
    <format dxfId="297">
      <pivotArea collapsedLevelsAreSubtotals="1" fieldPosition="0">
        <references count="1">
          <reference field="4" count="1">
            <x v="40"/>
          </reference>
        </references>
      </pivotArea>
    </format>
    <format dxfId="296">
      <pivotArea collapsedLevelsAreSubtotals="1" fieldPosition="0">
        <references count="1">
          <reference field="4" count="1">
            <x v="49"/>
          </reference>
        </references>
      </pivotArea>
    </format>
    <format dxfId="295">
      <pivotArea collapsedLevelsAreSubtotals="1" fieldPosition="0">
        <references count="1">
          <reference field="4" count="1">
            <x v="52"/>
          </reference>
        </references>
      </pivotArea>
    </format>
    <format dxfId="294">
      <pivotArea collapsedLevelsAreSubtotals="1" fieldPosition="0">
        <references count="1">
          <reference field="4" count="1">
            <x v="58"/>
          </reference>
        </references>
      </pivotArea>
    </format>
    <format dxfId="293">
      <pivotArea collapsedLevelsAreSubtotals="1" fieldPosition="0">
        <references count="1">
          <reference field="4" count="1">
            <x v="61"/>
          </reference>
        </references>
      </pivotArea>
    </format>
    <format dxfId="292">
      <pivotArea collapsedLevelsAreSubtotals="1" fieldPosition="0">
        <references count="1">
          <reference field="4" count="1">
            <x v="62"/>
          </reference>
        </references>
      </pivotArea>
    </format>
    <format dxfId="291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90">
      <pivotArea collapsedLevelsAreSubtotals="1" fieldPosition="0">
        <references count="1">
          <reference field="4" count="1">
            <x v="63"/>
          </reference>
        </references>
      </pivotArea>
    </format>
    <format dxfId="289">
      <pivotArea collapsedLevelsAreSubtotals="1" fieldPosition="0">
        <references count="1">
          <reference field="4" count="1">
            <x v="64"/>
          </reference>
        </references>
      </pivotArea>
    </format>
    <format dxfId="288">
      <pivotArea dataOnly="0" labelOnly="1" fieldPosition="0">
        <references count="1">
          <reference field="4" count="15">
            <x v="1"/>
            <x v="3"/>
            <x v="8"/>
            <x v="10"/>
            <x v="13"/>
            <x v="33"/>
            <x v="38"/>
            <x v="40"/>
            <x v="49"/>
            <x v="52"/>
            <x v="58"/>
            <x v="61"/>
            <x v="62"/>
            <x v="63"/>
            <x v="64"/>
          </reference>
        </references>
      </pivotArea>
    </format>
    <format dxfId="287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86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85">
      <pivotArea collapsedLevelsAreSubtotals="1" fieldPosition="0">
        <references count="1">
          <reference field="4" count="1">
            <x v="1"/>
          </reference>
        </references>
      </pivotArea>
    </format>
    <format dxfId="284">
      <pivotArea collapsedLevelsAreSubtotals="1" fieldPosition="0">
        <references count="1">
          <reference field="4" count="1">
            <x v="3"/>
          </reference>
        </references>
      </pivotArea>
    </format>
    <format dxfId="283">
      <pivotArea collapsedLevelsAreSubtotals="1" fieldPosition="0">
        <references count="1">
          <reference field="4" count="1">
            <x v="8"/>
          </reference>
        </references>
      </pivotArea>
    </format>
    <format dxfId="282">
      <pivotArea collapsedLevelsAreSubtotals="1" fieldPosition="0">
        <references count="1">
          <reference field="4" count="1">
            <x v="10"/>
          </reference>
        </references>
      </pivotArea>
    </format>
    <format dxfId="281">
      <pivotArea collapsedLevelsAreSubtotals="1" fieldPosition="0">
        <references count="1">
          <reference field="4" count="1">
            <x v="13"/>
          </reference>
        </references>
      </pivotArea>
    </format>
    <format dxfId="280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79">
      <pivotArea collapsedLevelsAreSubtotals="1" fieldPosition="0">
        <references count="1">
          <reference field="4" count="1">
            <x v="33"/>
          </reference>
        </references>
      </pivotArea>
    </format>
    <format dxfId="278">
      <pivotArea collapsedLevelsAreSubtotals="1" fieldPosition="0">
        <references count="1">
          <reference field="4" count="1">
            <x v="38"/>
          </reference>
        </references>
      </pivotArea>
    </format>
    <format dxfId="277">
      <pivotArea collapsedLevelsAreSubtotals="1" fieldPosition="0">
        <references count="1">
          <reference field="4" count="1">
            <x v="40"/>
          </reference>
        </references>
      </pivotArea>
    </format>
    <format dxfId="276">
      <pivotArea collapsedLevelsAreSubtotals="1" fieldPosition="0">
        <references count="1">
          <reference field="4" count="1">
            <x v="49"/>
          </reference>
        </references>
      </pivotArea>
    </format>
    <format dxfId="275">
      <pivotArea collapsedLevelsAreSubtotals="1" fieldPosition="0">
        <references count="1">
          <reference field="4" count="1">
            <x v="52"/>
          </reference>
        </references>
      </pivotArea>
    </format>
    <format dxfId="274">
      <pivotArea collapsedLevelsAreSubtotals="1" fieldPosition="0">
        <references count="1">
          <reference field="4" count="1">
            <x v="58"/>
          </reference>
        </references>
      </pivotArea>
    </format>
    <format dxfId="273">
      <pivotArea collapsedLevelsAreSubtotals="1" fieldPosition="0">
        <references count="1">
          <reference field="4" count="1">
            <x v="61"/>
          </reference>
        </references>
      </pivotArea>
    </format>
    <format dxfId="272">
      <pivotArea collapsedLevelsAreSubtotals="1" fieldPosition="0">
        <references count="1">
          <reference field="4" count="1">
            <x v="62"/>
          </reference>
        </references>
      </pivotArea>
    </format>
    <format dxfId="271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70">
      <pivotArea collapsedLevelsAreSubtotals="1" fieldPosition="0">
        <references count="1">
          <reference field="4" count="1">
            <x v="63"/>
          </reference>
        </references>
      </pivotArea>
    </format>
    <format dxfId="269">
      <pivotArea collapsedLevelsAreSubtotals="1" fieldPosition="0">
        <references count="1">
          <reference field="4" count="1">
            <x v="64"/>
          </reference>
        </references>
      </pivotArea>
    </format>
    <format dxfId="268">
      <pivotArea dataOnly="0" labelOnly="1" fieldPosition="0">
        <references count="1">
          <reference field="4" count="15">
            <x v="1"/>
            <x v="3"/>
            <x v="8"/>
            <x v="10"/>
            <x v="13"/>
            <x v="33"/>
            <x v="38"/>
            <x v="40"/>
            <x v="49"/>
            <x v="52"/>
            <x v="58"/>
            <x v="61"/>
            <x v="62"/>
            <x v="63"/>
            <x v="64"/>
          </reference>
        </references>
      </pivotArea>
    </format>
    <format dxfId="267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66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65">
      <pivotArea collapsedLevelsAreSubtotals="1" fieldPosition="0">
        <references count="1">
          <reference field="4" count="1">
            <x v="8"/>
          </reference>
        </references>
      </pivotArea>
    </format>
    <format dxfId="264">
      <pivotArea collapsedLevelsAreSubtotals="1" fieldPosition="0">
        <references count="1">
          <reference field="4" count="1">
            <x v="10"/>
          </reference>
        </references>
      </pivotArea>
    </format>
    <format dxfId="263">
      <pivotArea collapsedLevelsAreSubtotals="1" fieldPosition="0">
        <references count="1">
          <reference field="4" count="1">
            <x v="13"/>
          </reference>
        </references>
      </pivotArea>
    </format>
    <format dxfId="262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61">
      <pivotArea collapsedLevelsAreSubtotals="1" fieldPosition="0">
        <references count="1">
          <reference field="4" count="1">
            <x v="18"/>
          </reference>
        </references>
      </pivotArea>
    </format>
    <format dxfId="260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59">
      <pivotArea collapsedLevelsAreSubtotals="1" fieldPosition="0">
        <references count="1">
          <reference field="4" count="1">
            <x v="33"/>
          </reference>
        </references>
      </pivotArea>
    </format>
    <format dxfId="258">
      <pivotArea collapsedLevelsAreSubtotals="1" fieldPosition="0">
        <references count="1">
          <reference field="4" count="1">
            <x v="38"/>
          </reference>
        </references>
      </pivotArea>
    </format>
    <format dxfId="257">
      <pivotArea collapsedLevelsAreSubtotals="1" fieldPosition="0">
        <references count="1">
          <reference field="4" count="1">
            <x v="40"/>
          </reference>
        </references>
      </pivotArea>
    </format>
    <format dxfId="256">
      <pivotArea collapsedLevelsAreSubtotals="1" fieldPosition="0">
        <references count="1">
          <reference field="4" count="1">
            <x v="52"/>
          </reference>
        </references>
      </pivotArea>
    </format>
    <format dxfId="255">
      <pivotArea collapsedLevelsAreSubtotals="1" fieldPosition="0">
        <references count="1">
          <reference field="4" count="1">
            <x v="58"/>
          </reference>
        </references>
      </pivotArea>
    </format>
    <format dxfId="254">
      <pivotArea collapsedLevelsAreSubtotals="1" fieldPosition="0">
        <references count="1">
          <reference field="4" count="1">
            <x v="62"/>
          </reference>
        </references>
      </pivotArea>
    </format>
    <format dxfId="253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52">
      <pivotArea collapsedLevelsAreSubtotals="1" fieldPosition="0">
        <references count="1">
          <reference field="4" count="1">
            <x v="63"/>
          </reference>
        </references>
      </pivotArea>
    </format>
    <format dxfId="251">
      <pivotArea collapsedLevelsAreSubtotals="1" fieldPosition="0">
        <references count="1">
          <reference field="4" count="1">
            <x v="64"/>
          </reference>
        </references>
      </pivotArea>
    </format>
    <format dxfId="250">
      <pivotArea dataOnly="0" labelOnly="1" fieldPosition="0">
        <references count="1">
          <reference field="4" count="12">
            <x v="8"/>
            <x v="10"/>
            <x v="13"/>
            <x v="18"/>
            <x v="33"/>
            <x v="38"/>
            <x v="40"/>
            <x v="52"/>
            <x v="58"/>
            <x v="62"/>
            <x v="63"/>
            <x v="64"/>
          </reference>
        </references>
      </pivotArea>
    </format>
    <format dxfId="249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48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47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46">
      <pivotArea collapsedLevelsAreSubtotals="1" fieldPosition="0">
        <references count="1">
          <reference field="4" count="1">
            <x v="8"/>
          </reference>
        </references>
      </pivotArea>
    </format>
    <format dxfId="245">
      <pivotArea collapsedLevelsAreSubtotals="1" fieldPosition="0">
        <references count="1">
          <reference field="4" count="1">
            <x v="10"/>
          </reference>
        </references>
      </pivotArea>
    </format>
    <format dxfId="244">
      <pivotArea collapsedLevelsAreSubtotals="1" fieldPosition="0">
        <references count="1">
          <reference field="4" count="1">
            <x v="13"/>
          </reference>
        </references>
      </pivotArea>
    </format>
    <format dxfId="243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42">
      <pivotArea collapsedLevelsAreSubtotals="1" fieldPosition="0">
        <references count="1">
          <reference field="4" count="1">
            <x v="18"/>
          </reference>
        </references>
      </pivotArea>
    </format>
    <format dxfId="241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40">
      <pivotArea collapsedLevelsAreSubtotals="1" fieldPosition="0">
        <references count="1">
          <reference field="4" count="1">
            <x v="33"/>
          </reference>
        </references>
      </pivotArea>
    </format>
    <format dxfId="239">
      <pivotArea collapsedLevelsAreSubtotals="1" fieldPosition="0">
        <references count="1">
          <reference field="4" count="1">
            <x v="38"/>
          </reference>
        </references>
      </pivotArea>
    </format>
    <format dxfId="238">
      <pivotArea collapsedLevelsAreSubtotals="1" fieldPosition="0">
        <references count="1">
          <reference field="4" count="1">
            <x v="40"/>
          </reference>
        </references>
      </pivotArea>
    </format>
    <format dxfId="237">
      <pivotArea collapsedLevelsAreSubtotals="1" fieldPosition="0">
        <references count="1">
          <reference field="4" count="1">
            <x v="52"/>
          </reference>
        </references>
      </pivotArea>
    </format>
    <format dxfId="236">
      <pivotArea collapsedLevelsAreSubtotals="1" fieldPosition="0">
        <references count="1">
          <reference field="4" count="1">
            <x v="58"/>
          </reference>
        </references>
      </pivotArea>
    </format>
    <format dxfId="235">
      <pivotArea collapsedLevelsAreSubtotals="1" fieldPosition="0">
        <references count="1">
          <reference field="4" count="1">
            <x v="62"/>
          </reference>
        </references>
      </pivotArea>
    </format>
    <format dxfId="234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33">
      <pivotArea collapsedLevelsAreSubtotals="1" fieldPosition="0">
        <references count="1">
          <reference field="4" count="1">
            <x v="63"/>
          </reference>
        </references>
      </pivotArea>
    </format>
    <format dxfId="232">
      <pivotArea collapsedLevelsAreSubtotals="1" fieldPosition="0">
        <references count="1">
          <reference field="4" count="1">
            <x v="64"/>
          </reference>
        </references>
      </pivotArea>
    </format>
    <format dxfId="231">
      <pivotArea dataOnly="0" labelOnly="1" fieldPosition="0">
        <references count="1">
          <reference field="4" count="12">
            <x v="8"/>
            <x v="10"/>
            <x v="13"/>
            <x v="18"/>
            <x v="33"/>
            <x v="38"/>
            <x v="40"/>
            <x v="52"/>
            <x v="58"/>
            <x v="62"/>
            <x v="63"/>
            <x v="64"/>
          </reference>
        </references>
      </pivotArea>
    </format>
    <format dxfId="230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29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28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27">
      <pivotArea collapsedLevelsAreSubtotals="1" fieldPosition="0">
        <references count="1">
          <reference field="4" count="1">
            <x v="10"/>
          </reference>
        </references>
      </pivotArea>
    </format>
    <format dxfId="226">
      <pivotArea collapsedLevelsAreSubtotals="1" fieldPosition="0">
        <references count="1">
          <reference field="4" count="1">
            <x v="13"/>
          </reference>
        </references>
      </pivotArea>
    </format>
    <format dxfId="225">
      <pivotArea collapsedLevelsAreSubtotals="1" fieldPosition="0">
        <references count="1">
          <reference field="4" count="1">
            <x v="18"/>
          </reference>
        </references>
      </pivotArea>
    </format>
    <format dxfId="224">
      <pivotArea collapsedLevelsAreSubtotals="1" fieldPosition="0">
        <references count="1">
          <reference field="4" count="1">
            <x v="19"/>
          </reference>
        </references>
      </pivotArea>
    </format>
    <format dxfId="223">
      <pivotArea collapsedLevelsAreSubtotals="1" fieldPosition="0">
        <references count="1">
          <reference field="4" count="1">
            <x v="33"/>
          </reference>
        </references>
      </pivotArea>
    </format>
    <format dxfId="222">
      <pivotArea collapsedLevelsAreSubtotals="1" fieldPosition="0">
        <references count="1">
          <reference field="4" count="1">
            <x v="38"/>
          </reference>
        </references>
      </pivotArea>
    </format>
    <format dxfId="221">
      <pivotArea collapsedLevelsAreSubtotals="1" fieldPosition="0">
        <references count="1">
          <reference field="4" count="1">
            <x v="49"/>
          </reference>
        </references>
      </pivotArea>
    </format>
    <format dxfId="220">
      <pivotArea collapsedLevelsAreSubtotals="1" fieldPosition="0">
        <references count="1">
          <reference field="4" count="1">
            <x v="52"/>
          </reference>
        </references>
      </pivotArea>
    </format>
    <format dxfId="219">
      <pivotArea collapsedLevelsAreSubtotals="1" fieldPosition="0">
        <references count="1">
          <reference field="4" count="1">
            <x v="58"/>
          </reference>
        </references>
      </pivotArea>
    </format>
    <format dxfId="218">
      <pivotArea collapsedLevelsAreSubtotals="1" fieldPosition="0">
        <references count="1">
          <reference field="4" count="1">
            <x v="61"/>
          </reference>
        </references>
      </pivotArea>
    </format>
    <format dxfId="217">
      <pivotArea collapsedLevelsAreSubtotals="1" fieldPosition="0">
        <references count="1">
          <reference field="4" count="1">
            <x v="62"/>
          </reference>
        </references>
      </pivotArea>
    </format>
    <format dxfId="216">
      <pivotArea collapsedLevelsAreSubtotals="1" fieldPosition="0">
        <references count="1">
          <reference field="4" count="1">
            <x v="63"/>
          </reference>
        </references>
      </pivotArea>
    </format>
    <format dxfId="215">
      <pivotArea collapsedLevelsAreSubtotals="1" fieldPosition="0">
        <references count="1">
          <reference field="4" count="1">
            <x v="64"/>
          </reference>
        </references>
      </pivotArea>
    </format>
    <format dxfId="214">
      <pivotArea collapsedLevelsAreSubtotals="1" fieldPosition="0">
        <references count="1">
          <reference field="4" count="1">
            <x v="32"/>
          </reference>
        </references>
      </pivotArea>
    </format>
    <format dxfId="213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212">
      <pivotArea field="4" type="button" dataOnly="0" labelOnly="1" outline="0" axis="axisRow" fieldPosition="0"/>
    </format>
    <format dxfId="211">
      <pivotArea dataOnly="0" labelOnly="1" fieldPosition="0">
        <references count="1">
          <reference field="4" count="14">
            <x v="10"/>
            <x v="13"/>
            <x v="18"/>
            <x v="19"/>
            <x v="32"/>
            <x v="33"/>
            <x v="38"/>
            <x v="49"/>
            <x v="52"/>
            <x v="58"/>
            <x v="61"/>
            <x v="62"/>
            <x v="63"/>
            <x v="64"/>
          </reference>
        </references>
      </pivotArea>
    </format>
    <format dxfId="210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209">
      <pivotArea dataOnly="0" labelOnly="1" outline="0" axis="axisValues" fieldPosition="0"/>
    </format>
    <format dxfId="208">
      <pivotArea collapsedLevelsAreSubtotals="1" fieldPosition="0">
        <references count="1">
          <reference field="4" count="1">
            <x v="10"/>
          </reference>
        </references>
      </pivotArea>
    </format>
    <format dxfId="207">
      <pivotArea collapsedLevelsAreSubtotals="1" fieldPosition="0">
        <references count="1">
          <reference field="4" count="1">
            <x v="13"/>
          </reference>
        </references>
      </pivotArea>
    </format>
    <format dxfId="206">
      <pivotArea collapsedLevelsAreSubtotals="1" fieldPosition="0">
        <references count="1">
          <reference field="4" count="1">
            <x v="18"/>
          </reference>
        </references>
      </pivotArea>
    </format>
    <format dxfId="205">
      <pivotArea collapsedLevelsAreSubtotals="1" fieldPosition="0">
        <references count="1">
          <reference field="4" count="1">
            <x v="19"/>
          </reference>
        </references>
      </pivotArea>
    </format>
    <format dxfId="204">
      <pivotArea collapsedLevelsAreSubtotals="1" fieldPosition="0">
        <references count="1">
          <reference field="4" count="1">
            <x v="33"/>
          </reference>
        </references>
      </pivotArea>
    </format>
    <format dxfId="203">
      <pivotArea collapsedLevelsAreSubtotals="1" fieldPosition="0">
        <references count="1">
          <reference field="4" count="1">
            <x v="38"/>
          </reference>
        </references>
      </pivotArea>
    </format>
    <format dxfId="202">
      <pivotArea collapsedLevelsAreSubtotals="1" fieldPosition="0">
        <references count="1">
          <reference field="4" count="1">
            <x v="49"/>
          </reference>
        </references>
      </pivotArea>
    </format>
    <format dxfId="201">
      <pivotArea collapsedLevelsAreSubtotals="1" fieldPosition="0">
        <references count="1">
          <reference field="4" count="1">
            <x v="52"/>
          </reference>
        </references>
      </pivotArea>
    </format>
    <format dxfId="200">
      <pivotArea collapsedLevelsAreSubtotals="1" fieldPosition="0">
        <references count="1">
          <reference field="4" count="1">
            <x v="58"/>
          </reference>
        </references>
      </pivotArea>
    </format>
    <format dxfId="199">
      <pivotArea collapsedLevelsAreSubtotals="1" fieldPosition="0">
        <references count="1">
          <reference field="4" count="1">
            <x v="61"/>
          </reference>
        </references>
      </pivotArea>
    </format>
    <format dxfId="198">
      <pivotArea collapsedLevelsAreSubtotals="1" fieldPosition="0">
        <references count="1">
          <reference field="4" count="1">
            <x v="62"/>
          </reference>
        </references>
      </pivotArea>
    </format>
    <format dxfId="197">
      <pivotArea collapsedLevelsAreSubtotals="1" fieldPosition="0">
        <references count="1">
          <reference field="4" count="1">
            <x v="63"/>
          </reference>
        </references>
      </pivotArea>
    </format>
    <format dxfId="196">
      <pivotArea collapsedLevelsAreSubtotals="1" fieldPosition="0">
        <references count="1">
          <reference field="4" count="1">
            <x v="64"/>
          </reference>
        </references>
      </pivotArea>
    </format>
    <format dxfId="195">
      <pivotArea collapsedLevelsAreSubtotals="1" fieldPosition="0">
        <references count="1">
          <reference field="4" count="1">
            <x v="32"/>
          </reference>
        </references>
      </pivotArea>
    </format>
    <format dxfId="194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93">
      <pivotArea field="4" type="button" dataOnly="0" labelOnly="1" outline="0" axis="axisRow" fieldPosition="0"/>
    </format>
    <format dxfId="192">
      <pivotArea dataOnly="0" labelOnly="1" fieldPosition="0">
        <references count="1">
          <reference field="4" count="14">
            <x v="10"/>
            <x v="13"/>
            <x v="18"/>
            <x v="19"/>
            <x v="32"/>
            <x v="33"/>
            <x v="38"/>
            <x v="49"/>
            <x v="52"/>
            <x v="58"/>
            <x v="61"/>
            <x v="62"/>
            <x v="63"/>
            <x v="64"/>
          </reference>
        </references>
      </pivotArea>
    </format>
    <format dxfId="191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90">
      <pivotArea dataOnly="0" labelOnly="1" outline="0" axis="axisValues" fieldPosition="0"/>
    </format>
    <format dxfId="189">
      <pivotArea collapsedLevelsAreSubtotals="1" fieldPosition="0">
        <references count="1">
          <reference field="4" count="1">
            <x v="8"/>
          </reference>
        </references>
      </pivotArea>
    </format>
    <format dxfId="188">
      <pivotArea collapsedLevelsAreSubtotals="1" fieldPosition="0">
        <references count="2">
          <reference field="0" count="1">
            <x v="664"/>
          </reference>
          <reference field="4" count="1" selected="0">
            <x v="8"/>
          </reference>
        </references>
      </pivotArea>
    </format>
    <format dxfId="187">
      <pivotArea collapsedLevelsAreSubtotals="1" fieldPosition="0">
        <references count="2">
          <reference field="0" count="1">
            <x v="665"/>
          </reference>
          <reference field="4" count="1" selected="0">
            <x v="8"/>
          </reference>
        </references>
      </pivotArea>
    </format>
    <format dxfId="186">
      <pivotArea collapsedLevelsAreSubtotals="1" fieldPosition="0">
        <references count="2">
          <reference field="0" count="1">
            <x v="666"/>
          </reference>
          <reference field="4" count="1" selected="0">
            <x v="8"/>
          </reference>
        </references>
      </pivotArea>
    </format>
    <format dxfId="185">
      <pivotArea collapsedLevelsAreSubtotals="1" fieldPosition="0">
        <references count="1">
          <reference field="4" count="1">
            <x v="13"/>
          </reference>
        </references>
      </pivotArea>
    </format>
    <format dxfId="184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183">
      <pivotArea collapsedLevelsAreSubtotals="1" fieldPosition="0">
        <references count="1">
          <reference field="4" count="1">
            <x v="18"/>
          </reference>
        </references>
      </pivotArea>
    </format>
    <format dxfId="182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181">
      <pivotArea collapsedLevelsAreSubtotals="1" fieldPosition="0">
        <references count="1">
          <reference field="4" count="1">
            <x v="19"/>
          </reference>
        </references>
      </pivotArea>
    </format>
    <format dxfId="180">
      <pivotArea collapsedLevelsAreSubtotals="1" fieldPosition="0">
        <references count="2">
          <reference field="0" count="1">
            <x v="929"/>
          </reference>
          <reference field="4" count="1" selected="0">
            <x v="19"/>
          </reference>
        </references>
      </pivotArea>
    </format>
    <format dxfId="179">
      <pivotArea collapsedLevelsAreSubtotals="1" fieldPosition="0">
        <references count="2">
          <reference field="0" count="1">
            <x v="930"/>
          </reference>
          <reference field="4" count="1" selected="0">
            <x v="19"/>
          </reference>
        </references>
      </pivotArea>
    </format>
    <format dxfId="178">
      <pivotArea collapsedLevelsAreSubtotals="1" fieldPosition="0">
        <references count="2">
          <reference field="0" count="1">
            <x v="931"/>
          </reference>
          <reference field="4" count="1" selected="0">
            <x v="19"/>
          </reference>
        </references>
      </pivotArea>
    </format>
    <format dxfId="177">
      <pivotArea collapsedLevelsAreSubtotals="1" fieldPosition="0">
        <references count="2">
          <reference field="0" count="1">
            <x v="932"/>
          </reference>
          <reference field="4" count="1" selected="0">
            <x v="19"/>
          </reference>
        </references>
      </pivotArea>
    </format>
    <format dxfId="176">
      <pivotArea collapsedLevelsAreSubtotals="1" fieldPosition="0">
        <references count="1">
          <reference field="4" count="1">
            <x v="32"/>
          </reference>
        </references>
      </pivotArea>
    </format>
    <format dxfId="175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74">
      <pivotArea collapsedLevelsAreSubtotals="1" fieldPosition="0">
        <references count="1">
          <reference field="4" count="1">
            <x v="33"/>
          </reference>
        </references>
      </pivotArea>
    </format>
    <format dxfId="173">
      <pivotArea collapsedLevelsAreSubtotals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172">
      <pivotArea collapsedLevelsAreSubtotals="1" fieldPosition="0">
        <references count="1">
          <reference field="4" count="1">
            <x v="38"/>
          </reference>
        </references>
      </pivotArea>
    </format>
    <format dxfId="171">
      <pivotArea collapsedLevelsAreSubtotals="1" fieldPosition="0">
        <references count="2">
          <reference field="0" count="1">
            <x v="898"/>
          </reference>
          <reference field="4" count="1" selected="0">
            <x v="38"/>
          </reference>
        </references>
      </pivotArea>
    </format>
    <format dxfId="170">
      <pivotArea collapsedLevelsAreSubtotals="1" fieldPosition="0">
        <references count="2">
          <reference field="0" count="1">
            <x v="905"/>
          </reference>
          <reference field="4" count="1" selected="0">
            <x v="38"/>
          </reference>
        </references>
      </pivotArea>
    </format>
    <format dxfId="169">
      <pivotArea collapsedLevelsAreSubtotals="1" fieldPosition="0">
        <references count="2">
          <reference field="0" count="1">
            <x v="915"/>
          </reference>
          <reference field="4" count="1" selected="0">
            <x v="38"/>
          </reference>
        </references>
      </pivotArea>
    </format>
    <format dxfId="168">
      <pivotArea collapsedLevelsAreSubtotals="1" fieldPosition="0">
        <references count="2">
          <reference field="0" count="1">
            <x v="921"/>
          </reference>
          <reference field="4" count="1" selected="0">
            <x v="38"/>
          </reference>
        </references>
      </pivotArea>
    </format>
    <format dxfId="167">
      <pivotArea collapsedLevelsAreSubtotals="1" fieldPosition="0">
        <references count="2">
          <reference field="0" count="1">
            <x v="934"/>
          </reference>
          <reference field="4" count="1" selected="0">
            <x v="38"/>
          </reference>
        </references>
      </pivotArea>
    </format>
    <format dxfId="166">
      <pivotArea collapsedLevelsAreSubtotals="1" fieldPosition="0">
        <references count="1">
          <reference field="4" count="1">
            <x v="49"/>
          </reference>
        </references>
      </pivotArea>
    </format>
    <format dxfId="165">
      <pivotArea collapsedLevelsAreSubtotals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164">
      <pivotArea collapsedLevelsAreSubtotals="1" fieldPosition="0">
        <references count="1">
          <reference field="4" count="1">
            <x v="52"/>
          </reference>
        </references>
      </pivotArea>
    </format>
    <format dxfId="163">
      <pivotArea collapsedLevelsAreSubtotals="1" fieldPosition="0">
        <references count="2">
          <reference field="0" count="1">
            <x v="911"/>
          </reference>
          <reference field="4" count="1" selected="0">
            <x v="52"/>
          </reference>
        </references>
      </pivotArea>
    </format>
    <format dxfId="162">
      <pivotArea collapsedLevelsAreSubtotals="1" fieldPosition="0">
        <references count="2">
          <reference field="0" count="1">
            <x v="912"/>
          </reference>
          <reference field="4" count="1" selected="0">
            <x v="52"/>
          </reference>
        </references>
      </pivotArea>
    </format>
    <format dxfId="161">
      <pivotArea collapsedLevelsAreSubtotals="1" fieldPosition="0">
        <references count="2">
          <reference field="0" count="1">
            <x v="913"/>
          </reference>
          <reference field="4" count="1" selected="0">
            <x v="52"/>
          </reference>
        </references>
      </pivotArea>
    </format>
    <format dxfId="160">
      <pivotArea collapsedLevelsAreSubtotals="1" fieldPosition="0">
        <references count="2">
          <reference field="0" count="1">
            <x v="920"/>
          </reference>
          <reference field="4" count="1" selected="0">
            <x v="52"/>
          </reference>
        </references>
      </pivotArea>
    </format>
    <format dxfId="159">
      <pivotArea collapsedLevelsAreSubtotals="1" fieldPosition="0">
        <references count="2">
          <reference field="0" count="1">
            <x v="922"/>
          </reference>
          <reference field="4" count="1" selected="0">
            <x v="52"/>
          </reference>
        </references>
      </pivotArea>
    </format>
    <format dxfId="158">
      <pivotArea collapsedLevelsAreSubtotals="1" fieldPosition="0">
        <references count="2">
          <reference field="0" count="1">
            <x v="923"/>
          </reference>
          <reference field="4" count="1" selected="0">
            <x v="52"/>
          </reference>
        </references>
      </pivotArea>
    </format>
    <format dxfId="157">
      <pivotArea collapsedLevelsAreSubtotals="1" fieldPosition="0">
        <references count="2">
          <reference field="0" count="1">
            <x v="924"/>
          </reference>
          <reference field="4" count="1" selected="0">
            <x v="52"/>
          </reference>
        </references>
      </pivotArea>
    </format>
    <format dxfId="156">
      <pivotArea collapsedLevelsAreSubtotals="1" fieldPosition="0">
        <references count="2">
          <reference field="0" count="1">
            <x v="935"/>
          </reference>
          <reference field="4" count="1" selected="0">
            <x v="52"/>
          </reference>
        </references>
      </pivotArea>
    </format>
    <format dxfId="155">
      <pivotArea collapsedLevelsAreSubtotals="1" fieldPosition="0">
        <references count="1">
          <reference field="4" count="1">
            <x v="61"/>
          </reference>
        </references>
      </pivotArea>
    </format>
    <format dxfId="154">
      <pivotArea collapsedLevelsAreSubtotals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153">
      <pivotArea collapsedLevelsAreSubtotals="1" fieldPosition="0">
        <references count="1">
          <reference field="4" count="1">
            <x v="62"/>
          </reference>
        </references>
      </pivotArea>
    </format>
    <format dxfId="152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151">
      <pivotArea collapsedLevelsAreSubtotals="1" fieldPosition="0">
        <references count="1">
          <reference field="4" count="1">
            <x v="63"/>
          </reference>
        </references>
      </pivotArea>
    </format>
    <format dxfId="150">
      <pivotArea collapsedLevelsAreSubtotals="1" fieldPosition="0">
        <references count="2">
          <reference field="0" count="1">
            <x v="909"/>
          </reference>
          <reference field="4" count="1" selected="0">
            <x v="63"/>
          </reference>
        </references>
      </pivotArea>
    </format>
    <format dxfId="149">
      <pivotArea collapsedLevelsAreSubtotals="1" fieldPosition="0">
        <references count="2">
          <reference field="0" count="1">
            <x v="936"/>
          </reference>
          <reference field="4" count="1" selected="0">
            <x v="63"/>
          </reference>
        </references>
      </pivotArea>
    </format>
    <format dxfId="148">
      <pivotArea collapsedLevelsAreSubtotals="1" fieldPosition="0">
        <references count="1">
          <reference field="4" count="1">
            <x v="64"/>
          </reference>
        </references>
      </pivotArea>
    </format>
    <format dxfId="147">
      <pivotArea collapsedLevelsAreSubtotals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146">
      <pivotArea field="4" type="button" dataOnly="0" labelOnly="1" outline="0" axis="axisRow" fieldPosition="0"/>
    </format>
    <format dxfId="145">
      <pivotArea dataOnly="0" labelOnly="1" fieldPosition="0">
        <references count="1">
          <reference field="4" count="13">
            <x v="8"/>
            <x v="13"/>
            <x v="18"/>
            <x v="19"/>
            <x v="32"/>
            <x v="33"/>
            <x v="38"/>
            <x v="49"/>
            <x v="52"/>
            <x v="61"/>
            <x v="62"/>
            <x v="63"/>
            <x v="64"/>
          </reference>
        </references>
      </pivotArea>
    </format>
    <format dxfId="144">
      <pivotArea dataOnly="0" labelOnly="1" fieldPosition="0">
        <references count="2">
          <reference field="0" count="3">
            <x v="664"/>
            <x v="665"/>
            <x v="666"/>
          </reference>
          <reference field="4" count="1" selected="0">
            <x v="8"/>
          </reference>
        </references>
      </pivotArea>
    </format>
    <format dxfId="143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142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141">
      <pivotArea dataOnly="0" labelOnly="1" fieldPosition="0">
        <references count="2">
          <reference field="0" count="4">
            <x v="929"/>
            <x v="930"/>
            <x v="931"/>
            <x v="932"/>
          </reference>
          <reference field="4" count="1" selected="0">
            <x v="19"/>
          </reference>
        </references>
      </pivotArea>
    </format>
    <format dxfId="140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39">
      <pivotArea dataOnly="0" labelOnly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138">
      <pivotArea dataOnly="0" labelOnly="1" fieldPosition="0">
        <references count="2">
          <reference field="0" count="5">
            <x v="898"/>
            <x v="905"/>
            <x v="915"/>
            <x v="921"/>
            <x v="934"/>
          </reference>
          <reference field="4" count="1" selected="0">
            <x v="38"/>
          </reference>
        </references>
      </pivotArea>
    </format>
    <format dxfId="137">
      <pivotArea dataOnly="0" labelOnly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136">
      <pivotArea dataOnly="0" labelOnly="1" fieldPosition="0">
        <references count="2">
          <reference field="0" count="8">
            <x v="911"/>
            <x v="912"/>
            <x v="913"/>
            <x v="920"/>
            <x v="922"/>
            <x v="923"/>
            <x v="924"/>
            <x v="935"/>
          </reference>
          <reference field="4" count="1" selected="0">
            <x v="52"/>
          </reference>
        </references>
      </pivotArea>
    </format>
    <format dxfId="135">
      <pivotArea dataOnly="0" labelOnly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134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133">
      <pivotArea dataOnly="0" labelOnly="1" fieldPosition="0">
        <references count="2">
          <reference field="0" count="2">
            <x v="909"/>
            <x v="936"/>
          </reference>
          <reference field="4" count="1" selected="0">
            <x v="63"/>
          </reference>
        </references>
      </pivotArea>
    </format>
    <format dxfId="132">
      <pivotArea dataOnly="0" labelOnly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131">
      <pivotArea dataOnly="0" labelOnly="1" outline="0" axis="axisValues" fieldPosition="0"/>
    </format>
    <format dxfId="130">
      <pivotArea collapsedLevelsAreSubtotals="1" fieldPosition="0">
        <references count="1">
          <reference field="4" count="1">
            <x v="8"/>
          </reference>
        </references>
      </pivotArea>
    </format>
    <format dxfId="129">
      <pivotArea collapsedLevelsAreSubtotals="1" fieldPosition="0">
        <references count="2">
          <reference field="0" count="1">
            <x v="664"/>
          </reference>
          <reference field="4" count="1" selected="0">
            <x v="8"/>
          </reference>
        </references>
      </pivotArea>
    </format>
    <format dxfId="128">
      <pivotArea collapsedLevelsAreSubtotals="1" fieldPosition="0">
        <references count="2">
          <reference field="0" count="1">
            <x v="665"/>
          </reference>
          <reference field="4" count="1" selected="0">
            <x v="8"/>
          </reference>
        </references>
      </pivotArea>
    </format>
    <format dxfId="127">
      <pivotArea collapsedLevelsAreSubtotals="1" fieldPosition="0">
        <references count="2">
          <reference field="0" count="1">
            <x v="666"/>
          </reference>
          <reference field="4" count="1" selected="0">
            <x v="8"/>
          </reference>
        </references>
      </pivotArea>
    </format>
    <format dxfId="126">
      <pivotArea collapsedLevelsAreSubtotals="1" fieldPosition="0">
        <references count="1">
          <reference field="4" count="1">
            <x v="13"/>
          </reference>
        </references>
      </pivotArea>
    </format>
    <format dxfId="125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124">
      <pivotArea collapsedLevelsAreSubtotals="1" fieldPosition="0">
        <references count="1">
          <reference field="4" count="1">
            <x v="18"/>
          </reference>
        </references>
      </pivotArea>
    </format>
    <format dxfId="123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122">
      <pivotArea collapsedLevelsAreSubtotals="1" fieldPosition="0">
        <references count="1">
          <reference field="4" count="1">
            <x v="19"/>
          </reference>
        </references>
      </pivotArea>
    </format>
    <format dxfId="121">
      <pivotArea collapsedLevelsAreSubtotals="1" fieldPosition="0">
        <references count="2">
          <reference field="0" count="1">
            <x v="929"/>
          </reference>
          <reference field="4" count="1" selected="0">
            <x v="19"/>
          </reference>
        </references>
      </pivotArea>
    </format>
    <format dxfId="120">
      <pivotArea collapsedLevelsAreSubtotals="1" fieldPosition="0">
        <references count="2">
          <reference field="0" count="1">
            <x v="930"/>
          </reference>
          <reference field="4" count="1" selected="0">
            <x v="19"/>
          </reference>
        </references>
      </pivotArea>
    </format>
    <format dxfId="119">
      <pivotArea collapsedLevelsAreSubtotals="1" fieldPosition="0">
        <references count="2">
          <reference field="0" count="1">
            <x v="931"/>
          </reference>
          <reference field="4" count="1" selected="0">
            <x v="19"/>
          </reference>
        </references>
      </pivotArea>
    </format>
    <format dxfId="118">
      <pivotArea collapsedLevelsAreSubtotals="1" fieldPosition="0">
        <references count="2">
          <reference field="0" count="1">
            <x v="932"/>
          </reference>
          <reference field="4" count="1" selected="0">
            <x v="19"/>
          </reference>
        </references>
      </pivotArea>
    </format>
    <format dxfId="117">
      <pivotArea collapsedLevelsAreSubtotals="1" fieldPosition="0">
        <references count="1">
          <reference field="4" count="1">
            <x v="32"/>
          </reference>
        </references>
      </pivotArea>
    </format>
    <format dxfId="116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15">
      <pivotArea collapsedLevelsAreSubtotals="1" fieldPosition="0">
        <references count="1">
          <reference field="4" count="1">
            <x v="33"/>
          </reference>
        </references>
      </pivotArea>
    </format>
    <format dxfId="114">
      <pivotArea collapsedLevelsAreSubtotals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113">
      <pivotArea collapsedLevelsAreSubtotals="1" fieldPosition="0">
        <references count="1">
          <reference field="4" count="1">
            <x v="38"/>
          </reference>
        </references>
      </pivotArea>
    </format>
    <format dxfId="112">
      <pivotArea collapsedLevelsAreSubtotals="1" fieldPosition="0">
        <references count="2">
          <reference field="0" count="1">
            <x v="898"/>
          </reference>
          <reference field="4" count="1" selected="0">
            <x v="38"/>
          </reference>
        </references>
      </pivotArea>
    </format>
    <format dxfId="111">
      <pivotArea collapsedLevelsAreSubtotals="1" fieldPosition="0">
        <references count="2">
          <reference field="0" count="1">
            <x v="905"/>
          </reference>
          <reference field="4" count="1" selected="0">
            <x v="38"/>
          </reference>
        </references>
      </pivotArea>
    </format>
    <format dxfId="110">
      <pivotArea collapsedLevelsAreSubtotals="1" fieldPosition="0">
        <references count="2">
          <reference field="0" count="1">
            <x v="915"/>
          </reference>
          <reference field="4" count="1" selected="0">
            <x v="38"/>
          </reference>
        </references>
      </pivotArea>
    </format>
    <format dxfId="109">
      <pivotArea collapsedLevelsAreSubtotals="1" fieldPosition="0">
        <references count="2">
          <reference field="0" count="1">
            <x v="921"/>
          </reference>
          <reference field="4" count="1" selected="0">
            <x v="38"/>
          </reference>
        </references>
      </pivotArea>
    </format>
    <format dxfId="108">
      <pivotArea collapsedLevelsAreSubtotals="1" fieldPosition="0">
        <references count="2">
          <reference field="0" count="1">
            <x v="934"/>
          </reference>
          <reference field="4" count="1" selected="0">
            <x v="38"/>
          </reference>
        </references>
      </pivotArea>
    </format>
    <format dxfId="107">
      <pivotArea collapsedLevelsAreSubtotals="1" fieldPosition="0">
        <references count="1">
          <reference field="4" count="1">
            <x v="49"/>
          </reference>
        </references>
      </pivotArea>
    </format>
    <format dxfId="106">
      <pivotArea collapsedLevelsAreSubtotals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105">
      <pivotArea collapsedLevelsAreSubtotals="1" fieldPosition="0">
        <references count="1">
          <reference field="4" count="1">
            <x v="52"/>
          </reference>
        </references>
      </pivotArea>
    </format>
    <format dxfId="104">
      <pivotArea collapsedLevelsAreSubtotals="1" fieldPosition="0">
        <references count="2">
          <reference field="0" count="1">
            <x v="911"/>
          </reference>
          <reference field="4" count="1" selected="0">
            <x v="52"/>
          </reference>
        </references>
      </pivotArea>
    </format>
    <format dxfId="103">
      <pivotArea collapsedLevelsAreSubtotals="1" fieldPosition="0">
        <references count="2">
          <reference field="0" count="1">
            <x v="912"/>
          </reference>
          <reference field="4" count="1" selected="0">
            <x v="52"/>
          </reference>
        </references>
      </pivotArea>
    </format>
    <format dxfId="102">
      <pivotArea collapsedLevelsAreSubtotals="1" fieldPosition="0">
        <references count="2">
          <reference field="0" count="1">
            <x v="913"/>
          </reference>
          <reference field="4" count="1" selected="0">
            <x v="52"/>
          </reference>
        </references>
      </pivotArea>
    </format>
    <format dxfId="101">
      <pivotArea collapsedLevelsAreSubtotals="1" fieldPosition="0">
        <references count="2">
          <reference field="0" count="1">
            <x v="920"/>
          </reference>
          <reference field="4" count="1" selected="0">
            <x v="52"/>
          </reference>
        </references>
      </pivotArea>
    </format>
    <format dxfId="100">
      <pivotArea collapsedLevelsAreSubtotals="1" fieldPosition="0">
        <references count="2">
          <reference field="0" count="1">
            <x v="922"/>
          </reference>
          <reference field="4" count="1" selected="0">
            <x v="52"/>
          </reference>
        </references>
      </pivotArea>
    </format>
    <format dxfId="99">
      <pivotArea collapsedLevelsAreSubtotals="1" fieldPosition="0">
        <references count="2">
          <reference field="0" count="1">
            <x v="923"/>
          </reference>
          <reference field="4" count="1" selected="0">
            <x v="52"/>
          </reference>
        </references>
      </pivotArea>
    </format>
    <format dxfId="98">
      <pivotArea collapsedLevelsAreSubtotals="1" fieldPosition="0">
        <references count="2">
          <reference field="0" count="1">
            <x v="924"/>
          </reference>
          <reference field="4" count="1" selected="0">
            <x v="52"/>
          </reference>
        </references>
      </pivotArea>
    </format>
    <format dxfId="97">
      <pivotArea collapsedLevelsAreSubtotals="1" fieldPosition="0">
        <references count="2">
          <reference field="0" count="1">
            <x v="935"/>
          </reference>
          <reference field="4" count="1" selected="0">
            <x v="52"/>
          </reference>
        </references>
      </pivotArea>
    </format>
    <format dxfId="96">
      <pivotArea collapsedLevelsAreSubtotals="1" fieldPosition="0">
        <references count="1">
          <reference field="4" count="1">
            <x v="61"/>
          </reference>
        </references>
      </pivotArea>
    </format>
    <format dxfId="95">
      <pivotArea collapsedLevelsAreSubtotals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94">
      <pivotArea collapsedLevelsAreSubtotals="1" fieldPosition="0">
        <references count="1">
          <reference field="4" count="1">
            <x v="62"/>
          </reference>
        </references>
      </pivotArea>
    </format>
    <format dxfId="93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92">
      <pivotArea collapsedLevelsAreSubtotals="1" fieldPosition="0">
        <references count="1">
          <reference field="4" count="1">
            <x v="63"/>
          </reference>
        </references>
      </pivotArea>
    </format>
    <format dxfId="91">
      <pivotArea collapsedLevelsAreSubtotals="1" fieldPosition="0">
        <references count="2">
          <reference field="0" count="1">
            <x v="909"/>
          </reference>
          <reference field="4" count="1" selected="0">
            <x v="63"/>
          </reference>
        </references>
      </pivotArea>
    </format>
    <format dxfId="90">
      <pivotArea collapsedLevelsAreSubtotals="1" fieldPosition="0">
        <references count="2">
          <reference field="0" count="1">
            <x v="936"/>
          </reference>
          <reference field="4" count="1" selected="0">
            <x v="63"/>
          </reference>
        </references>
      </pivotArea>
    </format>
    <format dxfId="89">
      <pivotArea collapsedLevelsAreSubtotals="1" fieldPosition="0">
        <references count="1">
          <reference field="4" count="1">
            <x v="64"/>
          </reference>
        </references>
      </pivotArea>
    </format>
    <format dxfId="88">
      <pivotArea collapsedLevelsAreSubtotals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87">
      <pivotArea field="4" type="button" dataOnly="0" labelOnly="1" outline="0" axis="axisRow" fieldPosition="0"/>
    </format>
    <format dxfId="86">
      <pivotArea dataOnly="0" labelOnly="1" fieldPosition="0">
        <references count="1">
          <reference field="4" count="13">
            <x v="8"/>
            <x v="13"/>
            <x v="18"/>
            <x v="19"/>
            <x v="32"/>
            <x v="33"/>
            <x v="38"/>
            <x v="49"/>
            <x v="52"/>
            <x v="61"/>
            <x v="62"/>
            <x v="63"/>
            <x v="64"/>
          </reference>
        </references>
      </pivotArea>
    </format>
    <format dxfId="85">
      <pivotArea dataOnly="0" labelOnly="1" fieldPosition="0">
        <references count="2">
          <reference field="0" count="3">
            <x v="664"/>
            <x v="665"/>
            <x v="666"/>
          </reference>
          <reference field="4" count="1" selected="0">
            <x v="8"/>
          </reference>
        </references>
      </pivotArea>
    </format>
    <format dxfId="84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83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82">
      <pivotArea dataOnly="0" labelOnly="1" fieldPosition="0">
        <references count="2">
          <reference field="0" count="4">
            <x v="929"/>
            <x v="930"/>
            <x v="931"/>
            <x v="932"/>
          </reference>
          <reference field="4" count="1" selected="0">
            <x v="19"/>
          </reference>
        </references>
      </pivotArea>
    </format>
    <format dxfId="81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80">
      <pivotArea dataOnly="0" labelOnly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79">
      <pivotArea dataOnly="0" labelOnly="1" fieldPosition="0">
        <references count="2">
          <reference field="0" count="5">
            <x v="898"/>
            <x v="905"/>
            <x v="915"/>
            <x v="921"/>
            <x v="934"/>
          </reference>
          <reference field="4" count="1" selected="0">
            <x v="38"/>
          </reference>
        </references>
      </pivotArea>
    </format>
    <format dxfId="78">
      <pivotArea dataOnly="0" labelOnly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77">
      <pivotArea dataOnly="0" labelOnly="1" fieldPosition="0">
        <references count="2">
          <reference field="0" count="8">
            <x v="911"/>
            <x v="912"/>
            <x v="913"/>
            <x v="920"/>
            <x v="922"/>
            <x v="923"/>
            <x v="924"/>
            <x v="935"/>
          </reference>
          <reference field="4" count="1" selected="0">
            <x v="52"/>
          </reference>
        </references>
      </pivotArea>
    </format>
    <format dxfId="76">
      <pivotArea dataOnly="0" labelOnly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75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74">
      <pivotArea dataOnly="0" labelOnly="1" fieldPosition="0">
        <references count="2">
          <reference field="0" count="2">
            <x v="909"/>
            <x v="936"/>
          </reference>
          <reference field="4" count="1" selected="0">
            <x v="63"/>
          </reference>
        </references>
      </pivotArea>
    </format>
    <format dxfId="73">
      <pivotArea dataOnly="0" labelOnly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72">
      <pivotArea dataOnly="0" labelOnly="1" outline="0" axis="axisValues" fieldPosition="0"/>
    </format>
    <format dxfId="71">
      <pivotArea collapsedLevelsAreSubtotals="1" fieldPosition="0">
        <references count="1">
          <reference field="4" count="1">
            <x v="1"/>
          </reference>
        </references>
      </pivotArea>
    </format>
    <format dxfId="70">
      <pivotArea collapsedLevelsAreSubtotals="1" fieldPosition="0">
        <references count="1">
          <reference field="4" count="1">
            <x v="2"/>
          </reference>
        </references>
      </pivotArea>
    </format>
    <format dxfId="69">
      <pivotArea collapsedLevelsAreSubtotals="1" fieldPosition="0">
        <references count="2">
          <reference field="0" count="1">
            <x v="955"/>
          </reference>
          <reference field="4" count="1" selected="0">
            <x v="2"/>
          </reference>
        </references>
      </pivotArea>
    </format>
    <format dxfId="68">
      <pivotArea collapsedLevelsAreSubtotals="1" fieldPosition="0">
        <references count="1">
          <reference field="4" count="1">
            <x v="3"/>
          </reference>
        </references>
      </pivotArea>
    </format>
    <format dxfId="67">
      <pivotArea collapsedLevelsAreSubtotals="1" fieldPosition="0">
        <references count="2">
          <reference field="0" count="1">
            <x v="947"/>
          </reference>
          <reference field="4" count="1" selected="0">
            <x v="3"/>
          </reference>
        </references>
      </pivotArea>
    </format>
    <format dxfId="66">
      <pivotArea collapsedLevelsAreSubtotals="1" fieldPosition="0">
        <references count="2">
          <reference field="0" count="1">
            <x v="960"/>
          </reference>
          <reference field="4" count="1" selected="0">
            <x v="3"/>
          </reference>
        </references>
      </pivotArea>
    </format>
    <format dxfId="65">
      <pivotArea collapsedLevelsAreSubtotals="1" fieldPosition="0">
        <references count="1">
          <reference field="4" count="1">
            <x v="8"/>
          </reference>
        </references>
      </pivotArea>
    </format>
    <format dxfId="64">
      <pivotArea collapsedLevelsAreSubtotals="1" fieldPosition="0">
        <references count="2">
          <reference field="0" count="1">
            <x v="670"/>
          </reference>
          <reference field="4" count="1" selected="0">
            <x v="8"/>
          </reference>
        </references>
      </pivotArea>
    </format>
    <format dxfId="63">
      <pivotArea collapsedLevelsAreSubtotals="1" fieldPosition="0">
        <references count="2">
          <reference field="0" count="1">
            <x v="671"/>
          </reference>
          <reference field="4" count="1" selected="0">
            <x v="8"/>
          </reference>
        </references>
      </pivotArea>
    </format>
    <format dxfId="62">
      <pivotArea collapsedLevelsAreSubtotals="1" fieldPosition="0">
        <references count="2">
          <reference field="0" count="1">
            <x v="672"/>
          </reference>
          <reference field="4" count="1" selected="0">
            <x v="8"/>
          </reference>
        </references>
      </pivotArea>
    </format>
    <format dxfId="61">
      <pivotArea collapsedLevelsAreSubtotals="1" fieldPosition="0">
        <references count="1">
          <reference field="4" count="1">
            <x v="10"/>
          </reference>
        </references>
      </pivotArea>
    </format>
    <format dxfId="60">
      <pivotArea collapsedLevelsAreSubtotals="1" fieldPosition="0">
        <references count="1">
          <reference field="4" count="1">
            <x v="13"/>
          </reference>
        </references>
      </pivotArea>
    </format>
    <format dxfId="59">
      <pivotArea collapsedLevelsAreSubtotals="1" fieldPosition="0">
        <references count="2">
          <reference field="0" count="1">
            <x v="954"/>
          </reference>
          <reference field="4" count="1" selected="0">
            <x v="13"/>
          </reference>
        </references>
      </pivotArea>
    </format>
    <format dxfId="58">
      <pivotArea collapsedLevelsAreSubtotals="1" fieldPosition="0">
        <references count="1">
          <reference field="4" count="1">
            <x v="18"/>
          </reference>
        </references>
      </pivotArea>
    </format>
    <format dxfId="57">
      <pivotArea collapsedLevelsAreSubtotals="1" fieldPosition="0">
        <references count="2">
          <reference field="0" count="1">
            <x v="969"/>
          </reference>
          <reference field="4" count="1" selected="0">
            <x v="18"/>
          </reference>
        </references>
      </pivotArea>
    </format>
    <format dxfId="56">
      <pivotArea collapsedLevelsAreSubtotals="1" fieldPosition="0">
        <references count="2">
          <reference field="0" count="1">
            <x v="970"/>
          </reference>
          <reference field="4" count="1" selected="0">
            <x v="18"/>
          </reference>
        </references>
      </pivotArea>
    </format>
    <format dxfId="55">
      <pivotArea collapsedLevelsAreSubtotals="1" fieldPosition="0">
        <references count="1">
          <reference field="4" count="1">
            <x v="19"/>
          </reference>
        </references>
      </pivotArea>
    </format>
    <format dxfId="54">
      <pivotArea collapsedLevelsAreSubtotals="1" fieldPosition="0">
        <references count="2">
          <reference field="0" count="1">
            <x v="931"/>
          </reference>
          <reference field="4" count="1" selected="0">
            <x v="19"/>
          </reference>
        </references>
      </pivotArea>
    </format>
    <format dxfId="53">
      <pivotArea collapsedLevelsAreSubtotals="1" fieldPosition="0">
        <references count="2">
          <reference field="0" count="1">
            <x v="972"/>
          </reference>
          <reference field="4" count="1" selected="0">
            <x v="19"/>
          </reference>
        </references>
      </pivotArea>
    </format>
    <format dxfId="52">
      <pivotArea collapsedLevelsAreSubtotals="1" fieldPosition="0">
        <references count="1">
          <reference field="4" count="1">
            <x v="33"/>
          </reference>
        </references>
      </pivotArea>
    </format>
    <format dxfId="51">
      <pivotArea collapsedLevelsAreSubtotals="1" fieldPosition="0">
        <references count="2">
          <reference field="0" count="1">
            <x v="937"/>
          </reference>
          <reference field="4" count="1" selected="0">
            <x v="33"/>
          </reference>
        </references>
      </pivotArea>
    </format>
    <format dxfId="50">
      <pivotArea collapsedLevelsAreSubtotals="1" fieldPosition="0">
        <references count="1">
          <reference field="4" count="1">
            <x v="38"/>
          </reference>
        </references>
      </pivotArea>
    </format>
    <format dxfId="49">
      <pivotArea collapsedLevelsAreSubtotals="1" fieldPosition="0">
        <references count="2">
          <reference field="0" count="1">
            <x v="915"/>
          </reference>
          <reference field="4" count="1" selected="0">
            <x v="38"/>
          </reference>
        </references>
      </pivotArea>
    </format>
    <format dxfId="48">
      <pivotArea collapsedLevelsAreSubtotals="1" fieldPosition="0">
        <references count="2">
          <reference field="0" count="1">
            <x v="934"/>
          </reference>
          <reference field="4" count="1" selected="0">
            <x v="38"/>
          </reference>
        </references>
      </pivotArea>
    </format>
    <format dxfId="47">
      <pivotArea collapsedLevelsAreSubtotals="1" fieldPosition="0">
        <references count="2">
          <reference field="0" count="1">
            <x v="945"/>
          </reference>
          <reference field="4" count="1" selected="0">
            <x v="38"/>
          </reference>
        </references>
      </pivotArea>
    </format>
    <format dxfId="46">
      <pivotArea collapsedLevelsAreSubtotals="1" fieldPosition="0">
        <references count="2">
          <reference field="0" count="1">
            <x v="961"/>
          </reference>
          <reference field="4" count="1" selected="0">
            <x v="38"/>
          </reference>
        </references>
      </pivotArea>
    </format>
    <format dxfId="45">
      <pivotArea collapsedLevelsAreSubtotals="1" fieldPosition="0">
        <references count="2">
          <reference field="0" count="1">
            <x v="962"/>
          </reference>
          <reference field="4" count="1" selected="0">
            <x v="38"/>
          </reference>
        </references>
      </pivotArea>
    </format>
    <format dxfId="44">
      <pivotArea collapsedLevelsAreSubtotals="1" fieldPosition="0">
        <references count="2">
          <reference field="0" count="1">
            <x v="967"/>
          </reference>
          <reference field="4" count="1" selected="0">
            <x v="38"/>
          </reference>
        </references>
      </pivotArea>
    </format>
    <format dxfId="43">
      <pivotArea collapsedLevelsAreSubtotals="1" fieldPosition="0">
        <references count="2">
          <reference field="0" count="1">
            <x v="968"/>
          </reference>
          <reference field="4" count="1" selected="0">
            <x v="38"/>
          </reference>
        </references>
      </pivotArea>
    </format>
    <format dxfId="42">
      <pivotArea collapsedLevelsAreSubtotals="1" fieldPosition="0">
        <references count="2">
          <reference field="0" count="1">
            <x v="980"/>
          </reference>
          <reference field="4" count="1" selected="0">
            <x v="38"/>
          </reference>
        </references>
      </pivotArea>
    </format>
    <format dxfId="41">
      <pivotArea collapsedLevelsAreSubtotals="1" fieldPosition="0">
        <references count="1">
          <reference field="4" count="1">
            <x v="52"/>
          </reference>
        </references>
      </pivotArea>
    </format>
    <format dxfId="40">
      <pivotArea collapsedLevelsAreSubtotals="1" fieldPosition="0">
        <references count="2">
          <reference field="0" count="1">
            <x v="942"/>
          </reference>
          <reference field="4" count="1" selected="0">
            <x v="52"/>
          </reference>
        </references>
      </pivotArea>
    </format>
    <format dxfId="39">
      <pivotArea collapsedLevelsAreSubtotals="1" fieldPosition="0">
        <references count="2">
          <reference field="0" count="1">
            <x v="949"/>
          </reference>
          <reference field="4" count="1" selected="0">
            <x v="52"/>
          </reference>
        </references>
      </pivotArea>
    </format>
    <format dxfId="38">
      <pivotArea collapsedLevelsAreSubtotals="1" fieldPosition="0">
        <references count="2">
          <reference field="0" count="1">
            <x v="950"/>
          </reference>
          <reference field="4" count="1" selected="0">
            <x v="52"/>
          </reference>
        </references>
      </pivotArea>
    </format>
    <format dxfId="37">
      <pivotArea collapsedLevelsAreSubtotals="1" fieldPosition="0">
        <references count="2">
          <reference field="0" count="1">
            <x v="964"/>
          </reference>
          <reference field="4" count="1" selected="0">
            <x v="52"/>
          </reference>
        </references>
      </pivotArea>
    </format>
    <format dxfId="36">
      <pivotArea collapsedLevelsAreSubtotals="1" fieldPosition="0">
        <references count="2">
          <reference field="0" count="1">
            <x v="979"/>
          </reference>
          <reference field="4" count="1" selected="0">
            <x v="52"/>
          </reference>
        </references>
      </pivotArea>
    </format>
    <format dxfId="35">
      <pivotArea collapsedLevelsAreSubtotals="1" fieldPosition="0">
        <references count="1">
          <reference field="4" count="1">
            <x v="61"/>
          </reference>
        </references>
      </pivotArea>
    </format>
    <format dxfId="34">
      <pivotArea collapsedLevelsAreSubtotals="1" fieldPosition="0">
        <references count="2">
          <reference field="0" count="1">
            <x v="959"/>
          </reference>
          <reference field="4" count="1" selected="0">
            <x v="61"/>
          </reference>
        </references>
      </pivotArea>
    </format>
    <format dxfId="33">
      <pivotArea collapsedLevelsAreSubtotals="1" fieldPosition="0">
        <references count="1">
          <reference field="4" count="1">
            <x v="62"/>
          </reference>
        </references>
      </pivotArea>
    </format>
    <format dxfId="32">
      <pivotArea collapsedLevelsAreSubtotals="1" fieldPosition="0">
        <references count="2">
          <reference field="0" count="1">
            <x v="859"/>
          </reference>
          <reference field="4" count="1" selected="0">
            <x v="62"/>
          </reference>
        </references>
      </pivotArea>
    </format>
    <format dxfId="31">
      <pivotArea collapsedLevelsAreSubtotals="1" fieldPosition="0">
        <references count="1">
          <reference field="4" count="1">
            <x v="63"/>
          </reference>
        </references>
      </pivotArea>
    </format>
    <format dxfId="30">
      <pivotArea collapsedLevelsAreSubtotals="1" fieldPosition="0">
        <references count="2">
          <reference field="0" count="1">
            <x v="952"/>
          </reference>
          <reference field="4" count="1" selected="0">
            <x v="63"/>
          </reference>
        </references>
      </pivotArea>
    </format>
    <format dxfId="29">
      <pivotArea collapsedLevelsAreSubtotals="1" fieldPosition="0">
        <references count="2">
          <reference field="0" count="1">
            <x v="953"/>
          </reference>
          <reference field="4" count="1" selected="0">
            <x v="63"/>
          </reference>
        </references>
      </pivotArea>
    </format>
    <format dxfId="28">
      <pivotArea collapsedLevelsAreSubtotals="1" fieldPosition="0">
        <references count="2">
          <reference field="0" count="1">
            <x v="965"/>
          </reference>
          <reference field="4" count="1" selected="0">
            <x v="63"/>
          </reference>
        </references>
      </pivotArea>
    </format>
    <format dxfId="27">
      <pivotArea collapsedLevelsAreSubtotals="1" fieldPosition="0">
        <references count="1">
          <reference field="4" count="1">
            <x v="64"/>
          </reference>
        </references>
      </pivotArea>
    </format>
    <format dxfId="26">
      <pivotArea collapsedLevelsAreSubtotals="1" fieldPosition="0">
        <references count="2">
          <reference field="0" count="1">
            <x v="939"/>
          </reference>
          <reference field="4" count="1" selected="0">
            <x v="64"/>
          </reference>
        </references>
      </pivotArea>
    </format>
    <format dxfId="25">
      <pivotArea collapsedLevelsAreSubtotals="1" fieldPosition="0">
        <references count="1">
          <reference field="4" count="1">
            <x v="83"/>
          </reference>
        </references>
      </pivotArea>
    </format>
    <format dxfId="24">
      <pivotArea collapsedLevelsAreSubtotals="1" fieldPosition="0">
        <references count="2">
          <reference field="0" count="1">
            <x v="951"/>
          </reference>
          <reference field="4" count="1" selected="0">
            <x v="83"/>
          </reference>
        </references>
      </pivotArea>
    </format>
    <format dxfId="23">
      <pivotArea dataOnly="0" labelOnly="1" fieldPosition="0">
        <references count="1">
          <reference field="4" count="16">
            <x v="1"/>
            <x v="2"/>
            <x v="3"/>
            <x v="8"/>
            <x v="10"/>
            <x v="13"/>
            <x v="18"/>
            <x v="19"/>
            <x v="33"/>
            <x v="38"/>
            <x v="52"/>
            <x v="61"/>
            <x v="62"/>
            <x v="63"/>
            <x v="64"/>
            <x v="83"/>
          </reference>
        </references>
      </pivotArea>
    </format>
    <format dxfId="22">
      <pivotArea dataOnly="0" labelOnly="1" fieldPosition="0">
        <references count="2">
          <reference field="0" count="1">
            <x v="955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2">
            <x v="947"/>
            <x v="960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670"/>
            <x v="671"/>
            <x v="672"/>
          </reference>
          <reference field="4" count="1" selected="0">
            <x v="8"/>
          </reference>
        </references>
      </pivotArea>
    </format>
    <format dxfId="19">
      <pivotArea dataOnly="0" labelOnly="1" fieldPosition="0">
        <references count="2">
          <reference field="0" count="1">
            <x v="954"/>
          </reference>
          <reference field="4" count="1" selected="0">
            <x v="13"/>
          </reference>
        </references>
      </pivotArea>
    </format>
    <format dxfId="18">
      <pivotArea dataOnly="0" labelOnly="1" fieldPosition="0">
        <references count="2">
          <reference field="0" count="2">
            <x v="969"/>
            <x v="970"/>
          </reference>
          <reference field="4" count="1" selected="0">
            <x v="18"/>
          </reference>
        </references>
      </pivotArea>
    </format>
    <format dxfId="17">
      <pivotArea dataOnly="0" labelOnly="1" fieldPosition="0">
        <references count="2">
          <reference field="0" count="2">
            <x v="931"/>
            <x v="972"/>
          </reference>
          <reference field="4" count="1" selected="0">
            <x v="19"/>
          </reference>
        </references>
      </pivotArea>
    </format>
    <format dxfId="16">
      <pivotArea dataOnly="0" labelOnly="1" fieldPosition="0">
        <references count="2">
          <reference field="0" count="1">
            <x v="937"/>
          </reference>
          <reference field="4" count="1" selected="0">
            <x v="33"/>
          </reference>
        </references>
      </pivotArea>
    </format>
    <format dxfId="15">
      <pivotArea dataOnly="0" labelOnly="1" fieldPosition="0">
        <references count="2">
          <reference field="0" count="8">
            <x v="915"/>
            <x v="934"/>
            <x v="945"/>
            <x v="961"/>
            <x v="962"/>
            <x v="967"/>
            <x v="968"/>
            <x v="980"/>
          </reference>
          <reference field="4" count="1" selected="0">
            <x v="38"/>
          </reference>
        </references>
      </pivotArea>
    </format>
    <format dxfId="14">
      <pivotArea dataOnly="0" labelOnly="1" fieldPosition="0">
        <references count="2">
          <reference field="0" count="5">
            <x v="942"/>
            <x v="949"/>
            <x v="950"/>
            <x v="964"/>
            <x v="979"/>
          </reference>
          <reference field="4" count="1" selected="0">
            <x v="52"/>
          </reference>
        </references>
      </pivotArea>
    </format>
    <format dxfId="13">
      <pivotArea dataOnly="0" labelOnly="1" fieldPosition="0">
        <references count="2">
          <reference field="0" count="1">
            <x v="959"/>
          </reference>
          <reference field="4" count="1" selected="0">
            <x v="61"/>
          </reference>
        </references>
      </pivotArea>
    </format>
    <format dxfId="12">
      <pivotArea dataOnly="0" labelOnly="1" fieldPosition="0">
        <references count="2">
          <reference field="0" count="1">
            <x v="859"/>
          </reference>
          <reference field="4" count="1" selected="0">
            <x v="62"/>
          </reference>
        </references>
      </pivotArea>
    </format>
    <format dxfId="11">
      <pivotArea dataOnly="0" labelOnly="1" fieldPosition="0">
        <references count="2">
          <reference field="0" count="3">
            <x v="952"/>
            <x v="953"/>
            <x v="965"/>
          </reference>
          <reference field="4" count="1" selected="0">
            <x v="63"/>
          </reference>
        </references>
      </pivotArea>
    </format>
    <format dxfId="10">
      <pivotArea dataOnly="0" labelOnly="1" fieldPosition="0">
        <references count="2">
          <reference field="0" count="1">
            <x v="939"/>
          </reference>
          <reference field="4" count="1" selected="0">
            <x v="64"/>
          </reference>
        </references>
      </pivotArea>
    </format>
    <format dxfId="9">
      <pivotArea dataOnly="0" labelOnly="1" fieldPosition="0">
        <references count="2">
          <reference field="0" count="1">
            <x v="951"/>
          </reference>
          <reference field="4" count="1" selected="0">
            <x v="8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C3DB5-66CC-4C0F-8C5D-EFF529C80E2E}" name="TablaDinámica2" cacheId="1" applyNumberFormats="0" applyBorderFormats="0" applyFontFormats="0" applyPatternFormats="0" applyAlignmentFormats="0" applyWidthHeightFormats="1" dataCaption="Valores" grandTotalCaption="TOTAL PROGRAMADO" updatedVersion="8" minRefreshableVersion="3" useAutoFormatting="1" itemPrintTitles="1" createdVersion="8" indent="0" outline="1" outlineData="1" multipleFieldFilters="0" rowHeaderCaption="PAGO POR SEMANA">
  <location ref="B5:C54" firstHeaderRow="1" firstDataRow="1" firstDataCol="1" rowPageCount="2" colPageCount="1"/>
  <pivotFields count="9">
    <pivotField showAll="0"/>
    <pivotField showAll="0"/>
    <pivotField axis="axisPage" multipleItemSelectionAllowed="1" showAll="0">
      <items count="31">
        <item x="6"/>
        <item x="5"/>
        <item x="1"/>
        <item x="7"/>
        <item x="3"/>
        <item x="4"/>
        <item x="2"/>
        <item x="0"/>
        <item m="1" x="29"/>
        <item x="8"/>
        <item x="11"/>
        <item x="23"/>
        <item x="24"/>
        <item x="25"/>
        <item x="10"/>
        <item x="21"/>
        <item x="22"/>
        <item x="20"/>
        <item x="12"/>
        <item x="15"/>
        <item x="26"/>
        <item m="1" x="28"/>
        <item x="9"/>
        <item x="27"/>
        <item x="13"/>
        <item x="14"/>
        <item x="18"/>
        <item x="19"/>
        <item x="16"/>
        <item x="17"/>
        <item t="default"/>
      </items>
    </pivotField>
    <pivotField multipleItemSelectionAllowed="1" showAll="0">
      <items count="776">
        <item x="85"/>
        <item x="279"/>
        <item x="278"/>
        <item x="283"/>
        <item x="290"/>
        <item x="281"/>
        <item x="289"/>
        <item x="302"/>
        <item x="304"/>
        <item x="291"/>
        <item x="280"/>
        <item x="276"/>
        <item x="303"/>
        <item x="282"/>
        <item x="284"/>
        <item x="277"/>
        <item x="287"/>
        <item x="285"/>
        <item x="288"/>
        <item x="292"/>
        <item x="293"/>
        <item x="294"/>
        <item x="295"/>
        <item x="297"/>
        <item x="296"/>
        <item x="299"/>
        <item x="300"/>
        <item x="301"/>
        <item x="286"/>
        <item x="305"/>
        <item x="275"/>
        <item x="298"/>
        <item x="306"/>
        <item x="309"/>
        <item x="307"/>
        <item x="308"/>
        <item x="310"/>
        <item x="311"/>
        <item x="312"/>
        <item x="313"/>
        <item x="314"/>
        <item x="9"/>
        <item x="329"/>
        <item x="315"/>
        <item x="317"/>
        <item x="318"/>
        <item x="319"/>
        <item x="320"/>
        <item x="316"/>
        <item x="321"/>
        <item x="322"/>
        <item x="323"/>
        <item x="4"/>
        <item x="7"/>
        <item x="15"/>
        <item x="16"/>
        <item x="324"/>
        <item x="325"/>
        <item x="326"/>
        <item x="10"/>
        <item x="0"/>
        <item x="12"/>
        <item x="6"/>
        <item x="17"/>
        <item x="1"/>
        <item x="3"/>
        <item x="11"/>
        <item x="8"/>
        <item x="13"/>
        <item x="14"/>
        <item x="18"/>
        <item x="27"/>
        <item x="5"/>
        <item x="20"/>
        <item x="328"/>
        <item x="26"/>
        <item x="21"/>
        <item x="22"/>
        <item x="19"/>
        <item x="25"/>
        <item x="28"/>
        <item x="34"/>
        <item x="45"/>
        <item x="29"/>
        <item x="327"/>
        <item x="30"/>
        <item x="23"/>
        <item x="48"/>
        <item x="35"/>
        <item x="36"/>
        <item x="24"/>
        <item x="31"/>
        <item x="37"/>
        <item x="40"/>
        <item x="42"/>
        <item x="32"/>
        <item x="54"/>
        <item x="52"/>
        <item x="43"/>
        <item x="59"/>
        <item x="46"/>
        <item x="44"/>
        <item x="39"/>
        <item x="47"/>
        <item x="49"/>
        <item x="50"/>
        <item x="33"/>
        <item x="38"/>
        <item x="55"/>
        <item x="56"/>
        <item x="53"/>
        <item x="41"/>
        <item x="72"/>
        <item x="58"/>
        <item x="63"/>
        <item x="62"/>
        <item x="61"/>
        <item x="71"/>
        <item x="64"/>
        <item x="51"/>
        <item x="65"/>
        <item x="66"/>
        <item x="67"/>
        <item x="68"/>
        <item x="69"/>
        <item x="60"/>
        <item x="75"/>
        <item x="57"/>
        <item x="73"/>
        <item x="77"/>
        <item x="82"/>
        <item x="70"/>
        <item x="92"/>
        <item x="80"/>
        <item x="95"/>
        <item x="81"/>
        <item x="78"/>
        <item x="99"/>
        <item x="83"/>
        <item x="747"/>
        <item x="86"/>
        <item x="79"/>
        <item x="87"/>
        <item x="74"/>
        <item x="97"/>
        <item x="76"/>
        <item x="89"/>
        <item x="84"/>
        <item x="96"/>
        <item x="91"/>
        <item x="100"/>
        <item x="88"/>
        <item x="115"/>
        <item x="103"/>
        <item x="718"/>
        <item x="98"/>
        <item x="102"/>
        <item x="90"/>
        <item x="110"/>
        <item x="93"/>
        <item x="745"/>
        <item x="109"/>
        <item x="108"/>
        <item x="94"/>
        <item x="123"/>
        <item x="125"/>
        <item x="111"/>
        <item x="101"/>
        <item x="597"/>
        <item x="104"/>
        <item x="106"/>
        <item x="116"/>
        <item x="598"/>
        <item x="719"/>
        <item x="105"/>
        <item x="112"/>
        <item x="126"/>
        <item x="119"/>
        <item x="599"/>
        <item x="113"/>
        <item x="120"/>
        <item x="118"/>
        <item x="121"/>
        <item x="600"/>
        <item x="124"/>
        <item x="122"/>
        <item x="117"/>
        <item x="114"/>
        <item x="133"/>
        <item x="144"/>
        <item x="127"/>
        <item x="130"/>
        <item x="601"/>
        <item x="720"/>
        <item x="129"/>
        <item x="153"/>
        <item x="602"/>
        <item x="128"/>
        <item x="131"/>
        <item x="136"/>
        <item x="156"/>
        <item x="138"/>
        <item x="137"/>
        <item x="134"/>
        <item x="161"/>
        <item x="148"/>
        <item x="140"/>
        <item x="162"/>
        <item x="154"/>
        <item x="135"/>
        <item x="145"/>
        <item x="603"/>
        <item x="146"/>
        <item x="147"/>
        <item x="139"/>
        <item x="604"/>
        <item x="142"/>
        <item x="628"/>
        <item x="149"/>
        <item x="157"/>
        <item x="132"/>
        <item x="605"/>
        <item x="160"/>
        <item x="155"/>
        <item x="709"/>
        <item x="158"/>
        <item x="143"/>
        <item x="172"/>
        <item x="150"/>
        <item x="151"/>
        <item x="606"/>
        <item x="141"/>
        <item x="711"/>
        <item x="152"/>
        <item x="165"/>
        <item x="607"/>
        <item x="715"/>
        <item x="159"/>
        <item x="629"/>
        <item x="183"/>
        <item x="167"/>
        <item x="168"/>
        <item x="169"/>
        <item x="166"/>
        <item x="163"/>
        <item x="608"/>
        <item x="192"/>
        <item x="170"/>
        <item x="164"/>
        <item x="174"/>
        <item x="176"/>
        <item x="171"/>
        <item x="712"/>
        <item x="177"/>
        <item x="609"/>
        <item x="721"/>
        <item x="178"/>
        <item x="175"/>
        <item x="179"/>
        <item x="181"/>
        <item x="610"/>
        <item x="180"/>
        <item x="182"/>
        <item x="173"/>
        <item x="185"/>
        <item x="186"/>
        <item x="187"/>
        <item x="189"/>
        <item x="188"/>
        <item x="184"/>
        <item x="193"/>
        <item x="203"/>
        <item m="1" x="759"/>
        <item x="191"/>
        <item m="1" x="770"/>
        <item x="611"/>
        <item x="190"/>
        <item x="197"/>
        <item x="612"/>
        <item x="198"/>
        <item m="1" x="768"/>
        <item x="630"/>
        <item x="196"/>
        <item x="194"/>
        <item x="613"/>
        <item x="195"/>
        <item x="200"/>
        <item x="221"/>
        <item x="614"/>
        <item x="202"/>
        <item x="199"/>
        <item x="204"/>
        <item x="205"/>
        <item x="615"/>
        <item x="215"/>
        <item m="1" x="771"/>
        <item x="206"/>
        <item x="207"/>
        <item x="208"/>
        <item x="216"/>
        <item x="201"/>
        <item x="722"/>
        <item x="210"/>
        <item x="716"/>
        <item x="209"/>
        <item x="212"/>
        <item x="211"/>
        <item x="616"/>
        <item x="222"/>
        <item x="218"/>
        <item x="220"/>
        <item x="617"/>
        <item x="213"/>
        <item x="223"/>
        <item x="217"/>
        <item x="618"/>
        <item x="225"/>
        <item x="236"/>
        <item x="224"/>
        <item m="1" x="772"/>
        <item x="713"/>
        <item x="619"/>
        <item x="214"/>
        <item x="723"/>
        <item x="227"/>
        <item x="228"/>
        <item x="717"/>
        <item x="229"/>
        <item m="1" x="769"/>
        <item x="230"/>
        <item x="231"/>
        <item x="232"/>
        <item x="233"/>
        <item x="234"/>
        <item x="226"/>
        <item x="235"/>
        <item x="219"/>
        <item x="237"/>
        <item x="251"/>
        <item x="620"/>
        <item m="1" x="760"/>
        <item x="241"/>
        <item x="238"/>
        <item x="621"/>
        <item x="714"/>
        <item x="240"/>
        <item x="243"/>
        <item x="724"/>
        <item x="622"/>
        <item x="746"/>
        <item x="244"/>
        <item x="631"/>
        <item x="239"/>
        <item x="245"/>
        <item x="623"/>
        <item x="246"/>
        <item x="261"/>
        <item x="242"/>
        <item x="247"/>
        <item x="248"/>
        <item x="250"/>
        <item x="624"/>
        <item x="268"/>
        <item x="249"/>
        <item x="264"/>
        <item x="252"/>
        <item x="253"/>
        <item x="254"/>
        <item x="267"/>
        <item x="255"/>
        <item x="260"/>
        <item x="725"/>
        <item x="259"/>
        <item x="274"/>
        <item x="270"/>
        <item x="263"/>
        <item x="337"/>
        <item x="257"/>
        <item x="330"/>
        <item x="625"/>
        <item x="262"/>
        <item x="710"/>
        <item x="332"/>
        <item x="256"/>
        <item x="626"/>
        <item m="1" x="761"/>
        <item x="258"/>
        <item x="269"/>
        <item x="266"/>
        <item x="627"/>
        <item x="272"/>
        <item x="726"/>
        <item x="331"/>
        <item x="271"/>
        <item x="273"/>
        <item x="346"/>
        <item x="632"/>
        <item x="335"/>
        <item x="336"/>
        <item x="347"/>
        <item x="107"/>
        <item x="340"/>
        <item x="334"/>
        <item x="265"/>
        <item m="1" x="762"/>
        <item x="333"/>
        <item x="344"/>
        <item x="392"/>
        <item m="1" x="773"/>
        <item x="342"/>
        <item x="396"/>
        <item x="339"/>
        <item x="343"/>
        <item x="391"/>
        <item x="395"/>
        <item x="345"/>
        <item x="338"/>
        <item x="351"/>
        <item x="633"/>
        <item x="349"/>
        <item x="350"/>
        <item x="397"/>
        <item x="341"/>
        <item x="348"/>
        <item x="353"/>
        <item x="403"/>
        <item x="352"/>
        <item m="1" x="763"/>
        <item x="393"/>
        <item x="355"/>
        <item x="398"/>
        <item x="405"/>
        <item x="727"/>
        <item x="357"/>
        <item x="399"/>
        <item x="409"/>
        <item x="394"/>
        <item x="634"/>
        <item x="356"/>
        <item x="739"/>
        <item x="400"/>
        <item x="401"/>
        <item x="354"/>
        <item x="404"/>
        <item x="358"/>
        <item m="1" x="774"/>
        <item x="402"/>
        <item x="417"/>
        <item x="424"/>
        <item x="359"/>
        <item x="411"/>
        <item x="408"/>
        <item x="420"/>
        <item x="413"/>
        <item x="421"/>
        <item x="412"/>
        <item x="407"/>
        <item x="426"/>
        <item x="406"/>
        <item x="414"/>
        <item x="428"/>
        <item x="422"/>
        <item x="360"/>
        <item x="415"/>
        <item x="363"/>
        <item x="429"/>
        <item x="419"/>
        <item x="361"/>
        <item x="416"/>
        <item x="423"/>
        <item x="410"/>
        <item x="362"/>
        <item x="364"/>
        <item x="427"/>
        <item x="439"/>
        <item x="418"/>
        <item x="365"/>
        <item x="425"/>
        <item x="431"/>
        <item m="1" x="764"/>
        <item x="366"/>
        <item m="1" x="755"/>
        <item x="435"/>
        <item x="433"/>
        <item x="436"/>
        <item x="437"/>
        <item x="432"/>
        <item x="434"/>
        <item x="430"/>
        <item x="635"/>
        <item x="451"/>
        <item x="367"/>
        <item x="442"/>
        <item x="440"/>
        <item x="441"/>
        <item x="368"/>
        <item x="453"/>
        <item m="1" x="765"/>
        <item x="369"/>
        <item x="456"/>
        <item x="446"/>
        <item x="445"/>
        <item x="447"/>
        <item x="371"/>
        <item x="450"/>
        <item x="443"/>
        <item x="448"/>
        <item x="370"/>
        <item x="465"/>
        <item x="478"/>
        <item x="372"/>
        <item x="449"/>
        <item x="444"/>
        <item x="452"/>
        <item x="457"/>
        <item x="373"/>
        <item x="455"/>
        <item x="458"/>
        <item x="460"/>
        <item x="461"/>
        <item x="462"/>
        <item x="467"/>
        <item x="454"/>
        <item x="374"/>
        <item x="466"/>
        <item x="468"/>
        <item x="459"/>
        <item x="480"/>
        <item x="464"/>
        <item x="636"/>
        <item m="1" x="752"/>
        <item x="375"/>
        <item x="479"/>
        <item x="376"/>
        <item x="463"/>
        <item m="1" x="753"/>
        <item x="740"/>
        <item x="477"/>
        <item x="481"/>
        <item x="639"/>
        <item x="482"/>
        <item x="377"/>
        <item m="1" x="756"/>
        <item x="483"/>
        <item x="487"/>
        <item x="485"/>
        <item x="728"/>
        <item x="490"/>
        <item x="488"/>
        <item x="438"/>
        <item x="489"/>
        <item x="676"/>
        <item x="637"/>
        <item x="378"/>
        <item x="469"/>
        <item x="484"/>
        <item m="1" x="754"/>
        <item x="506"/>
        <item x="379"/>
        <item x="486"/>
        <item x="495"/>
        <item x="385"/>
        <item m="1" x="766"/>
        <item x="640"/>
        <item x="381"/>
        <item x="494"/>
        <item x="498"/>
        <item x="491"/>
        <item x="382"/>
        <item x="499"/>
        <item x="380"/>
        <item x="496"/>
        <item x="470"/>
        <item x="510"/>
        <item x="383"/>
        <item x="493"/>
        <item x="501"/>
        <item x="505"/>
        <item x="507"/>
        <item x="502"/>
        <item x="384"/>
        <item x="517"/>
        <item x="504"/>
        <item x="497"/>
        <item x="500"/>
        <item x="503"/>
        <item x="492"/>
        <item m="1" x="748"/>
        <item x="509"/>
        <item m="1" x="757"/>
        <item x="386"/>
        <item x="511"/>
        <item x="515"/>
        <item x="729"/>
        <item x="514"/>
        <item x="516"/>
        <item x="387"/>
        <item x="512"/>
        <item x="508"/>
        <item x="524"/>
        <item m="1" x="749"/>
        <item x="518"/>
        <item x="687"/>
        <item x="513"/>
        <item m="1" x="750"/>
        <item x="741"/>
        <item x="388"/>
        <item x="526"/>
        <item x="520"/>
        <item x="519"/>
        <item x="641"/>
        <item x="389"/>
        <item x="522"/>
        <item x="523"/>
        <item x="653"/>
        <item m="1" x="751"/>
        <item x="525"/>
        <item x="730"/>
        <item x="521"/>
        <item x="527"/>
        <item x="528"/>
        <item x="544"/>
        <item x="638"/>
        <item x="529"/>
        <item x="543"/>
        <item x="688"/>
        <item x="471"/>
        <item x="533"/>
        <item x="535"/>
        <item x="532"/>
        <item x="530"/>
        <item m="1" x="767"/>
        <item x="642"/>
        <item x="534"/>
        <item x="537"/>
        <item x="473"/>
        <item m="1" x="758"/>
        <item x="654"/>
        <item x="538"/>
        <item x="540"/>
        <item x="472"/>
        <item x="531"/>
        <item x="539"/>
        <item x="542"/>
        <item x="677"/>
        <item x="551"/>
        <item x="536"/>
        <item x="689"/>
        <item x="558"/>
        <item x="552"/>
        <item x="547"/>
        <item x="742"/>
        <item x="541"/>
        <item x="548"/>
        <item x="549"/>
        <item x="560"/>
        <item x="546"/>
        <item x="655"/>
        <item x="554"/>
        <item x="553"/>
        <item x="545"/>
        <item x="556"/>
        <item x="667"/>
        <item x="476"/>
        <item x="557"/>
        <item x="475"/>
        <item x="743"/>
        <item x="568"/>
        <item x="550"/>
        <item x="559"/>
        <item x="643"/>
        <item x="571"/>
        <item x="561"/>
        <item x="555"/>
        <item x="564"/>
        <item x="656"/>
        <item x="565"/>
        <item x="731"/>
        <item x="574"/>
        <item x="566"/>
        <item x="584"/>
        <item x="562"/>
        <item x="390"/>
        <item x="570"/>
        <item x="690"/>
        <item x="563"/>
        <item x="575"/>
        <item x="567"/>
        <item x="569"/>
        <item x="572"/>
        <item x="657"/>
        <item x="573"/>
        <item x="705"/>
        <item x="580"/>
        <item x="474"/>
        <item x="691"/>
        <item x="744"/>
        <item x="644"/>
        <item x="658"/>
        <item x="707"/>
        <item x="678"/>
        <item x="588"/>
        <item x="692"/>
        <item x="708"/>
        <item x="645"/>
        <item x="659"/>
        <item x="594"/>
        <item x="679"/>
        <item x="668"/>
        <item x="693"/>
        <item x="646"/>
        <item x="660"/>
        <item x="732"/>
        <item x="680"/>
        <item x="669"/>
        <item x="694"/>
        <item x="647"/>
        <item x="661"/>
        <item x="733"/>
        <item x="681"/>
        <item x="670"/>
        <item x="695"/>
        <item x="648"/>
        <item x="662"/>
        <item x="734"/>
        <item x="682"/>
        <item x="671"/>
        <item x="696"/>
        <item x="649"/>
        <item x="663"/>
        <item x="735"/>
        <item x="683"/>
        <item x="672"/>
        <item x="697"/>
        <item x="650"/>
        <item x="664"/>
        <item x="736"/>
        <item x="684"/>
        <item x="673"/>
        <item x="698"/>
        <item x="651"/>
        <item x="665"/>
        <item x="737"/>
        <item x="685"/>
        <item x="674"/>
        <item x="699"/>
        <item x="652"/>
        <item x="666"/>
        <item x="738"/>
        <item x="686"/>
        <item x="675"/>
        <item x="700"/>
        <item x="701"/>
        <item x="702"/>
        <item x="703"/>
        <item x="704"/>
        <item x="2"/>
        <item x="576"/>
        <item x="581"/>
        <item x="582"/>
        <item x="583"/>
        <item x="579"/>
        <item x="577"/>
        <item x="706"/>
        <item x="578"/>
        <item x="585"/>
        <item x="586"/>
        <item x="587"/>
        <item x="589"/>
        <item x="590"/>
        <item x="591"/>
        <item x="592"/>
        <item x="593"/>
        <item x="596"/>
        <item x="595"/>
        <item t="default"/>
      </items>
    </pivotField>
    <pivotField showAll="0"/>
    <pivotField showAll="0"/>
    <pivotField dataField="1" showAll="0"/>
    <pivotField name="ESTADO PAGO" axis="axisPage" multipleItemSelectionAllowed="1" showAll="0">
      <items count="6">
        <item h="1" x="1"/>
        <item h="1" x="0"/>
        <item x="2"/>
        <item h="1" x="3"/>
        <item m="1" x="4"/>
        <item t="default"/>
      </items>
    </pivotField>
    <pivotField axis="axisRow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</pivotFields>
  <rowFields count="1">
    <field x="8"/>
  </rowFields>
  <rowItems count="49">
    <i>
      <x/>
    </i>
    <i>
      <x v="121"/>
    </i>
    <i>
      <x v="142"/>
    </i>
    <i>
      <x v="160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6"/>
    </i>
    <i>
      <x v="207"/>
    </i>
    <i>
      <x v="208"/>
    </i>
    <i>
      <x v="213"/>
    </i>
    <i>
      <x v="217"/>
    </i>
    <i>
      <x v="221"/>
    </i>
    <i>
      <x v="226"/>
    </i>
    <i t="grand">
      <x/>
    </i>
  </rowItems>
  <colItems count="1">
    <i/>
  </colItems>
  <pageFields count="2">
    <pageField fld="7" hier="-1"/>
    <pageField fld="2" hier="-1"/>
  </pageFields>
  <dataFields count="1">
    <dataField name="SEMANAL" fld="6" baseField="0" baseItem="0" numFmtId="42"/>
  </dataFields>
  <formats count="59">
    <format dxfId="464">
      <pivotArea outline="0" collapsedLevelsAreSubtotals="1" fieldPosition="0"/>
    </format>
    <format dxfId="463">
      <pivotArea dataOnly="0" labelOnly="1" grandRow="1" outline="0" fieldPosition="0"/>
    </format>
    <format dxfId="462">
      <pivotArea field="7" type="button" dataOnly="0" labelOnly="1" outline="0" axis="axisPage" fieldPosition="0"/>
    </format>
    <format dxfId="461">
      <pivotArea type="all" dataOnly="0" outline="0" fieldPosition="0"/>
    </format>
    <format dxfId="460">
      <pivotArea outline="0" collapsedLevelsAreSubtotals="1" fieldPosition="0"/>
    </format>
    <format dxfId="459">
      <pivotArea field="3" type="button" dataOnly="0" labelOnly="1" outline="0"/>
    </format>
    <format dxfId="458">
      <pivotArea dataOnly="0" labelOnly="1" grandRow="1" outline="0" fieldPosition="0"/>
    </format>
    <format dxfId="457">
      <pivotArea dataOnly="0" labelOnly="1" outline="0" axis="axisValues" fieldPosition="0"/>
    </format>
    <format dxfId="456">
      <pivotArea field="7" type="button" dataOnly="0" labelOnly="1" outline="0" axis="axisPage" fieldPosition="0"/>
    </format>
    <format dxfId="455">
      <pivotArea field="7" type="button" dataOnly="0" labelOnly="1" outline="0" axis="axisPage" fieldPosition="0"/>
    </format>
    <format dxfId="454">
      <pivotArea dataOnly="0" labelOnly="1" outline="0" fieldPosition="0">
        <references count="1">
          <reference field="7" count="0"/>
        </references>
      </pivotArea>
    </format>
    <format dxfId="453">
      <pivotArea dataOnly="0" labelOnly="1" outline="0" fieldPosition="0">
        <references count="1">
          <reference field="7" count="0"/>
        </references>
      </pivotArea>
    </format>
    <format dxfId="452">
      <pivotArea dataOnly="0" labelOnly="1" outline="0" fieldPosition="0">
        <references count="1">
          <reference field="7" count="0"/>
        </references>
      </pivotArea>
    </format>
    <format dxfId="451">
      <pivotArea field="7" type="button" dataOnly="0" labelOnly="1" outline="0" axis="axisPage" fieldPosition="0"/>
    </format>
    <format dxfId="450">
      <pivotArea field="3" type="button" dataOnly="0" labelOnly="1" outline="0"/>
    </format>
    <format dxfId="449">
      <pivotArea dataOnly="0" labelOnly="1" outline="0" axis="axisValues" fieldPosition="0"/>
    </format>
    <format dxfId="448">
      <pivotArea field="3" type="button" dataOnly="0" labelOnly="1" outline="0"/>
    </format>
    <format dxfId="447">
      <pivotArea dataOnly="0" labelOnly="1" outline="0" axis="axisValues" fieldPosition="0"/>
    </format>
    <format dxfId="446">
      <pivotArea grandRow="1" outline="0" collapsedLevelsAreSubtotals="1" fieldPosition="0"/>
    </format>
    <format dxfId="445">
      <pivotArea dataOnly="0" labelOnly="1" grandRow="1" outline="0" fieldPosition="0"/>
    </format>
    <format dxfId="444">
      <pivotArea grandRow="1" outline="0" collapsedLevelsAreSubtotals="1" fieldPosition="0"/>
    </format>
    <format dxfId="443">
      <pivotArea dataOnly="0" labelOnly="1" grandRow="1" outline="0" fieldPosition="0"/>
    </format>
    <format dxfId="442">
      <pivotArea field="7" type="button" dataOnly="0" labelOnly="1" outline="0" axis="axisPage" fieldPosition="0"/>
    </format>
    <format dxfId="441">
      <pivotArea field="3" type="button" dataOnly="0" labelOnly="1" outline="0"/>
    </format>
    <format dxfId="440">
      <pivotArea dataOnly="0" labelOnly="1" outline="0" axis="axisValues" fieldPosition="0"/>
    </format>
    <format dxfId="439">
      <pivotArea grandRow="1" outline="0" collapsedLevelsAreSubtotals="1" fieldPosition="0"/>
    </format>
    <format dxfId="438">
      <pivotArea dataOnly="0" labelOnly="1" grandRow="1" outline="0" fieldPosition="0"/>
    </format>
    <format dxfId="437">
      <pivotArea field="3" type="button" dataOnly="0" labelOnly="1" outline="0"/>
    </format>
    <format dxfId="436">
      <pivotArea outline="0" collapsedLevelsAreSubtotals="1" fieldPosition="0"/>
    </format>
    <format dxfId="435">
      <pivotArea dataOnly="0" labelOnly="1" outline="0" fieldPosition="0">
        <references count="1">
          <reference field="7" count="0"/>
        </references>
      </pivotArea>
    </format>
    <format dxfId="434">
      <pivotArea dataOnly="0" labelOnly="1" outline="0" axis="axisValues" fieldPosition="0"/>
    </format>
    <format dxfId="433">
      <pivotArea grandRow="1" outline="0" collapsedLevelsAreSubtotals="1" fieldPosition="0"/>
    </format>
    <format dxfId="432">
      <pivotArea dataOnly="0" labelOnly="1" grandRow="1" outline="0" fieldPosition="0"/>
    </format>
    <format dxfId="431">
      <pivotArea field="2" type="button" dataOnly="0" labelOnly="1" outline="0" axis="axisPage" fieldPosition="1"/>
    </format>
    <format dxfId="430">
      <pivotArea field="2" type="button" dataOnly="0" labelOnly="1" outline="0" axis="axisPage" fieldPosition="1"/>
    </format>
    <format dxfId="429">
      <pivotArea dataOnly="0" labelOnly="1" outline="0" fieldPosition="0">
        <references count="1">
          <reference field="2" count="0"/>
        </references>
      </pivotArea>
    </format>
    <format dxfId="428">
      <pivotArea collapsedLevelsAreSubtotals="1" fieldPosition="0">
        <references count="1">
          <reference field="8" count="1">
            <x v="121"/>
          </reference>
        </references>
      </pivotArea>
    </format>
    <format dxfId="427">
      <pivotArea dataOnly="0" labelOnly="1" fieldPosition="0">
        <references count="1">
          <reference field="8" count="1">
            <x v="121"/>
          </reference>
        </references>
      </pivotArea>
    </format>
    <format dxfId="426">
      <pivotArea collapsedLevelsAreSubtotals="1" fieldPosition="0">
        <references count="1">
          <reference field="8" count="1">
            <x v="142"/>
          </reference>
        </references>
      </pivotArea>
    </format>
    <format dxfId="425">
      <pivotArea dataOnly="0" labelOnly="1" fieldPosition="0">
        <references count="1">
          <reference field="8" count="1">
            <x v="142"/>
          </reference>
        </references>
      </pivotArea>
    </format>
    <format dxfId="424">
      <pivotArea collapsedLevelsAreSubtotals="1" fieldPosition="0">
        <references count="1">
          <reference field="8" count="1">
            <x v="156"/>
          </reference>
        </references>
      </pivotArea>
    </format>
    <format dxfId="423">
      <pivotArea dataOnly="0" labelOnly="1" fieldPosition="0">
        <references count="1">
          <reference field="8" count="1">
            <x v="156"/>
          </reference>
        </references>
      </pivotArea>
    </format>
    <format dxfId="422">
      <pivotArea collapsedLevelsAreSubtotals="1" fieldPosition="0">
        <references count="1">
          <reference field="8" count="4">
            <x v="159"/>
            <x v="160"/>
            <x v="161"/>
            <x v="162"/>
          </reference>
        </references>
      </pivotArea>
    </format>
    <format dxfId="421">
      <pivotArea dataOnly="0" labelOnly="1" fieldPosition="0">
        <references count="1">
          <reference field="8" count="4">
            <x v="159"/>
            <x v="160"/>
            <x v="161"/>
            <x v="162"/>
          </reference>
        </references>
      </pivotArea>
    </format>
    <format dxfId="420">
      <pivotArea collapsedLevelsAreSubtotals="1" fieldPosition="0">
        <references count="1">
          <reference field="8" count="4">
            <x v="163"/>
            <x v="164"/>
            <x v="165"/>
            <x v="166"/>
          </reference>
        </references>
      </pivotArea>
    </format>
    <format dxfId="419">
      <pivotArea dataOnly="0" labelOnly="1" fieldPosition="0">
        <references count="1">
          <reference field="8" count="4">
            <x v="163"/>
            <x v="164"/>
            <x v="165"/>
            <x v="166"/>
          </reference>
        </references>
      </pivotArea>
    </format>
    <format dxfId="418">
      <pivotArea collapsedLevelsAreSubtotals="1" fieldPosition="0">
        <references count="1">
          <reference field="8" count="4">
            <x v="167"/>
            <x v="168"/>
            <x v="169"/>
            <x v="170"/>
          </reference>
        </references>
      </pivotArea>
    </format>
    <format dxfId="417">
      <pivotArea dataOnly="0" labelOnly="1" fieldPosition="0">
        <references count="1">
          <reference field="8" count="4">
            <x v="167"/>
            <x v="168"/>
            <x v="169"/>
            <x v="170"/>
          </reference>
        </references>
      </pivotArea>
    </format>
    <format dxfId="416">
      <pivotArea collapsedLevelsAreSubtotals="1" fieldPosition="0">
        <references count="1">
          <reference field="8" count="53">
            <x v="0"/>
            <x v="121"/>
            <x v="142"/>
            <x v="156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4"/>
            <x v="185"/>
            <x v="186"/>
            <x v="187"/>
            <x v="188"/>
            <x v="189"/>
            <x v="190"/>
            <x v="191"/>
            <x v="193"/>
            <x v="194"/>
            <x v="195"/>
            <x v="197"/>
            <x v="198"/>
            <x v="199"/>
            <x v="200"/>
            <x v="201"/>
            <x v="202"/>
            <x v="203"/>
            <x v="204"/>
            <x v="206"/>
            <x v="207"/>
            <x v="208"/>
            <x v="213"/>
            <x v="217"/>
            <x v="221"/>
          </reference>
        </references>
      </pivotArea>
    </format>
    <format dxfId="415">
      <pivotArea field="8" type="button" dataOnly="0" labelOnly="1" outline="0" axis="axisRow" fieldPosition="0"/>
    </format>
    <format dxfId="414">
      <pivotArea dataOnly="0" labelOnly="1" fieldPosition="0">
        <references count="1">
          <reference field="8" count="50">
            <x v="0"/>
            <x v="121"/>
            <x v="142"/>
            <x v="156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4"/>
            <x v="185"/>
            <x v="186"/>
            <x v="187"/>
            <x v="188"/>
            <x v="189"/>
            <x v="190"/>
            <x v="191"/>
            <x v="193"/>
            <x v="194"/>
            <x v="195"/>
            <x v="197"/>
            <x v="198"/>
            <x v="199"/>
            <x v="200"/>
            <x v="201"/>
            <x v="202"/>
            <x v="203"/>
            <x v="204"/>
            <x v="206"/>
            <x v="207"/>
            <x v="208"/>
          </reference>
        </references>
      </pivotArea>
    </format>
    <format dxfId="413">
      <pivotArea dataOnly="0" labelOnly="1" fieldPosition="0">
        <references count="1">
          <reference field="8" count="3">
            <x v="213"/>
            <x v="217"/>
            <x v="221"/>
          </reference>
        </references>
      </pivotArea>
    </format>
    <format dxfId="412">
      <pivotArea dataOnly="0" labelOnly="1" outline="0" axis="axisValues" fieldPosition="0"/>
    </format>
    <format dxfId="411">
      <pivotArea collapsedLevelsAreSubtotals="1" fieldPosition="0">
        <references count="1">
          <reference field="8" count="4">
            <x v="171"/>
            <x v="172"/>
            <x v="173"/>
            <x v="174"/>
          </reference>
        </references>
      </pivotArea>
    </format>
    <format dxfId="410">
      <pivotArea dataOnly="0" labelOnly="1" fieldPosition="0">
        <references count="1">
          <reference field="8" count="4">
            <x v="171"/>
            <x v="172"/>
            <x v="173"/>
            <x v="174"/>
          </reference>
        </references>
      </pivotArea>
    </format>
    <format dxfId="409">
      <pivotArea collapsedLevelsAreSubtotals="1" fieldPosition="0">
        <references count="1">
          <reference field="8" count="4">
            <x v="175"/>
            <x v="176"/>
            <x v="177"/>
            <x v="178"/>
          </reference>
        </references>
      </pivotArea>
    </format>
    <format dxfId="408">
      <pivotArea dataOnly="0" labelOnly="1" fieldPosition="0">
        <references count="1">
          <reference field="8" count="4">
            <x v="175"/>
            <x v="176"/>
            <x v="177"/>
            <x v="178"/>
          </reference>
        </references>
      </pivotArea>
    </format>
    <format dxfId="407">
      <pivotArea collapsedLevelsAreSubtotals="1" fieldPosition="0">
        <references count="1">
          <reference field="8" count="4">
            <x v="179"/>
            <x v="180"/>
            <x v="181"/>
            <x v="182"/>
          </reference>
        </references>
      </pivotArea>
    </format>
    <format dxfId="406">
      <pivotArea dataOnly="0" labelOnly="1" fieldPosition="0">
        <references count="1">
          <reference field="8" count="4">
            <x v="179"/>
            <x v="180"/>
            <x v="181"/>
            <x v="18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C32ED7-7D9A-4380-9FAC-E9EDAEAB8DC6}" name="Tabla6" displayName="Tabla6" ref="B1:H64" totalsRowShown="0" headerRowDxfId="555">
  <autoFilter ref="B1:H64" xr:uid="{5CC32ED7-7D9A-4380-9FAC-E9EDAEAB8DC6}">
    <filterColumn colId="4">
      <filters blank="1"/>
    </filterColumn>
  </autoFilter>
  <sortState xmlns:xlrd2="http://schemas.microsoft.com/office/spreadsheetml/2017/richdata2" ref="B4:H48">
    <sortCondition ref="B1:B48"/>
  </sortState>
  <tableColumns count="7">
    <tableColumn id="1" xr3:uid="{A4C32AB3-41A0-4FE7-A7E7-19BC72AFA46B}" name="rut" dataDxfId="554"/>
    <tableColumn id="2" xr3:uid="{9DCDBD49-4DD4-41CE-8D30-E1D3D25194FF}" name="nombre" dataDxfId="553"/>
    <tableColumn id="3" xr3:uid="{6A049B13-A1D5-416C-B39F-B684FF03AD08}" name="Vendedor"/>
    <tableColumn id="4" xr3:uid="{D8F97D5B-8C54-4FB6-9BCE-71762956B576}" name="Telefono"/>
    <tableColumn id="5" xr3:uid="{808E6AA7-D0E0-41A0-A7EC-BFC9A70AD4D1}" name="Activo"/>
    <tableColumn id="6" xr3:uid="{B64FA27D-76A4-47FA-9331-30C387AA92FC}" name="Credito"/>
    <tableColumn id="7" xr3:uid="{777E0654-C44A-47F5-8A97-90BD402E1D65}" name="Columna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23A55B-388D-4B59-A8B9-71C77EE9989F}" name="Tabla4" displayName="Tabla4" ref="J1:M52" totalsRowShown="0" headerRowDxfId="552" tableBorderDxfId="551">
  <autoFilter ref="J1:M52" xr:uid="{9523A55B-388D-4B59-A8B9-71C77EE9989F}"/>
  <tableColumns count="4">
    <tableColumn id="1" xr3:uid="{DC980844-1B5E-4F2B-8D7C-BFAD7BFBE3F7}" name="rut" dataDxfId="550"/>
    <tableColumn id="2" xr3:uid="{5D26542D-050B-43F1-8F67-ACC1D6F56BFA}" name="nombre" dataDxfId="549"/>
    <tableColumn id="3" xr3:uid="{0AEC0F86-C37C-4E26-AE80-F4E9DAA68872}" name="Credito" dataDxfId="548"/>
    <tableColumn id="4" xr3:uid="{27C2F18C-99D9-42A9-9E22-22E0E43AD32C}" name="Numero" dataDxfId="54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97CAF5-F1AA-45DD-A4D3-4E9C47121170}" name="Tabla7" displayName="Tabla7" ref="A1:Q434" totalsRowShown="0">
  <autoFilter ref="A1:Q434" xr:uid="{C397CAF5-F1AA-45DD-A4D3-4E9C47121170}"/>
  <sortState xmlns:xlrd2="http://schemas.microsoft.com/office/spreadsheetml/2017/richdata2" ref="A9:Q281">
    <sortCondition ref="K1:K434"/>
  </sortState>
  <tableColumns count="17">
    <tableColumn id="1" xr3:uid="{2CDFB7B5-5370-47A9-84CB-D65CC278E5B5}" name="Id Pedido"/>
    <tableColumn id="2" xr3:uid="{31A76897-17AF-49E0-AA61-70D83E543649}" name="nombre"/>
    <tableColumn id="21" xr3:uid="{7B964158-9CB9-496C-8E53-479F7AECEC70}" name="Columna2" dataDxfId="546"/>
    <tableColumn id="32" xr3:uid="{3FEA24B0-0EBB-4F7E-9D7F-E2399DD2C2DB}" name="Columna3" dataDxfId="545">
      <calculatedColumnFormula>TODAY()</calculatedColumnFormula>
    </tableColumn>
    <tableColumn id="23" xr3:uid="{18E68E46-751F-4EE4-97C6-B32AAEC9E1A4}" name="Fecha Cobro" dataDxfId="544"/>
    <tableColumn id="5" xr3:uid="{8A4F381C-38C2-41C3-86B3-E52F07575230}" name="fecha_entrega" dataDxfId="543"/>
    <tableColumn id="6" xr3:uid="{8CBE2A91-AB8A-4F3F-A20C-5B9AFC82BEE7}" name="totalPedido"/>
    <tableColumn id="7" xr3:uid="{60E7EDE3-4156-4D93-95EC-2EFE7FB34959}" name="credito"/>
    <tableColumn id="8" xr3:uid="{8F0FF9AE-2A61-42A3-A848-2C0B151977A9}" name="estadoPedido"/>
    <tableColumn id="9" xr3:uid="{A91A2598-4500-4BEA-8313-3929C8D434B7}" name="countFecha" dataDxfId="542"/>
    <tableColumn id="10" xr3:uid="{7887AE69-7A40-440C-B4C9-B3F146864A27}" name="idInformeTransporte"/>
    <tableColumn id="11" xr3:uid="{A1FDE163-2D39-425E-93FC-0065BAF08A85}" name="solicitante"/>
    <tableColumn id="12" xr3:uid="{0C4EDA5E-AD5F-4680-A6FA-A6914571ECCA}" name="idReciboCobranza"/>
    <tableColumn id="13" xr3:uid="{24D6EC95-7792-4F51-8F4B-2B6EDB0177BB}" name="total_recibo"/>
    <tableColumn id="14" xr3:uid="{DD9EB930-36DB-4BB0-86DA-F288FA240FD9}" name="abono_recibo"/>
    <tableColumn id="15" xr3:uid="{ECF251A9-B61E-4150-9AD7-B8E5E350E8C2}" name="tipo_pedido"/>
    <tableColumn id="16" xr3:uid="{A432C1DA-5804-4249-B72C-9EEAF375DB63}" name="entregaPed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8D14E-0F56-4D1E-BEB3-F47500145C7F}" name="Tabla2" displayName="Tabla2" ref="A1:H1667" totalsRowShown="0" headerRowDxfId="8">
  <autoFilter ref="A1:H1667" xr:uid="{F128D14E-0F56-4D1E-BEB3-F47500145C7F}"/>
  <sortState xmlns:xlrd2="http://schemas.microsoft.com/office/spreadsheetml/2017/richdata2" ref="A2:H1667">
    <sortCondition ref="A1:A1667"/>
  </sortState>
  <tableColumns count="8">
    <tableColumn id="1" xr3:uid="{68B7EA71-F124-4389-B58E-5CBC512B4742}" name="N°Doc" dataDxfId="7"/>
    <tableColumn id="7" xr3:uid="{AE36264F-6FBD-4B1D-9129-64DC2401072E}" name="Documentos" dataDxfId="6"/>
    <tableColumn id="8" xr3:uid="{9F28A5A2-B061-4758-861E-E02F754F9C12}" name="Tipo" dataDxfId="5"/>
    <tableColumn id="2" xr3:uid="{22B0DBA9-84E7-4718-AE29-291805000B2A}" name="Fecha Cobro" dataDxfId="4"/>
    <tableColumn id="3" xr3:uid="{DF0B8AF6-171E-45B3-885C-11C5B3DEDEFA}" name="Empresa" dataDxfId="3"/>
    <tableColumn id="4" xr3:uid="{2991BA2E-9E6A-4FBF-BB18-1539578890BC}" name="Observacion" dataDxfId="2"/>
    <tableColumn id="5" xr3:uid="{BB06F99F-CB4A-455D-BED8-00627EE79949}" name="Total" dataDxfId="1" dataCellStyle="Moneda [0]"/>
    <tableColumn id="6" xr3:uid="{8A19991B-1F1F-4886-B621-EDB19B514621}" name="Estad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3A68-AAAB-444B-851E-F250543E98EE}">
  <sheetPr codeName="Hoja1"/>
  <dimension ref="B1:M52"/>
  <sheetViews>
    <sheetView workbookViewId="0">
      <selection activeCell="G36" sqref="G36"/>
    </sheetView>
  </sheetViews>
  <sheetFormatPr baseColWidth="10" defaultRowHeight="15" x14ac:dyDescent="0.25"/>
  <cols>
    <col min="2" max="2" width="10.7109375" style="1" bestFit="1" customWidth="1"/>
    <col min="3" max="3" width="34.42578125" style="170" bestFit="1" customWidth="1"/>
    <col min="4" max="4" width="12" customWidth="1"/>
    <col min="11" max="11" width="34.42578125" bestFit="1" customWidth="1"/>
    <col min="12" max="12" width="9.7109375" customWidth="1"/>
  </cols>
  <sheetData>
    <row r="1" spans="2:13" x14ac:dyDescent="0.25">
      <c r="B1" s="1" t="s">
        <v>636</v>
      </c>
      <c r="C1" s="1" t="s">
        <v>10</v>
      </c>
      <c r="D1" s="1" t="s">
        <v>772</v>
      </c>
      <c r="E1" s="1" t="s">
        <v>773</v>
      </c>
      <c r="F1" s="1" t="s">
        <v>792</v>
      </c>
      <c r="G1" s="1" t="s">
        <v>111</v>
      </c>
      <c r="H1" s="1" t="s">
        <v>758</v>
      </c>
      <c r="J1" s="265" t="s">
        <v>636</v>
      </c>
      <c r="K1" s="265" t="s">
        <v>10</v>
      </c>
      <c r="L1" s="265" t="s">
        <v>111</v>
      </c>
      <c r="M1" s="265" t="s">
        <v>1211</v>
      </c>
    </row>
    <row r="2" spans="2:13" hidden="1" x14ac:dyDescent="0.25">
      <c r="B2" s="1">
        <v>843487009</v>
      </c>
      <c r="C2" s="170" t="s">
        <v>643</v>
      </c>
      <c r="F2" t="s">
        <v>777</v>
      </c>
      <c r="J2" s="264">
        <v>164669041</v>
      </c>
      <c r="K2" s="262" t="s">
        <v>641</v>
      </c>
      <c r="L2" s="263"/>
      <c r="M2" s="263"/>
    </row>
    <row r="3" spans="2:13" hidden="1" x14ac:dyDescent="0.25">
      <c r="B3" s="1">
        <v>901520003</v>
      </c>
      <c r="C3" s="170" t="s">
        <v>668</v>
      </c>
      <c r="F3" t="s">
        <v>777</v>
      </c>
      <c r="J3" s="264">
        <v>760342491</v>
      </c>
      <c r="K3" s="262" t="s">
        <v>1210</v>
      </c>
      <c r="L3" s="263"/>
      <c r="M3" s="263"/>
    </row>
    <row r="4" spans="2:13" x14ac:dyDescent="0.25">
      <c r="B4" s="1">
        <v>164669041</v>
      </c>
      <c r="C4" s="170" t="s">
        <v>641</v>
      </c>
      <c r="D4" t="s">
        <v>459</v>
      </c>
      <c r="J4" s="264"/>
      <c r="K4" s="262"/>
      <c r="L4" s="263"/>
      <c r="M4" s="263"/>
    </row>
    <row r="5" spans="2:13" x14ac:dyDescent="0.25">
      <c r="B5" s="1">
        <v>760342491</v>
      </c>
      <c r="C5" s="170" t="s">
        <v>1210</v>
      </c>
      <c r="J5" s="264">
        <v>761006878</v>
      </c>
      <c r="K5" s="262" t="s">
        <v>651</v>
      </c>
      <c r="L5" s="263"/>
      <c r="M5" s="263"/>
    </row>
    <row r="6" spans="2:13" x14ac:dyDescent="0.25">
      <c r="B6" s="212">
        <v>760345822</v>
      </c>
      <c r="C6" s="213" t="s">
        <v>663</v>
      </c>
      <c r="D6" s="214" t="s">
        <v>776</v>
      </c>
      <c r="E6" s="214">
        <v>964956910</v>
      </c>
      <c r="F6" s="214"/>
      <c r="G6" s="214">
        <v>30</v>
      </c>
      <c r="H6" s="214" t="s">
        <v>793</v>
      </c>
      <c r="J6" s="264">
        <v>761333968</v>
      </c>
      <c r="K6" s="262" t="s">
        <v>667</v>
      </c>
      <c r="L6" s="263"/>
      <c r="M6" s="263"/>
    </row>
    <row r="7" spans="2:13" x14ac:dyDescent="0.25">
      <c r="B7" s="212">
        <v>761006878</v>
      </c>
      <c r="C7" s="213" t="s">
        <v>651</v>
      </c>
      <c r="D7" s="214" t="s">
        <v>780</v>
      </c>
      <c r="E7" s="214">
        <v>934341193</v>
      </c>
      <c r="F7" s="214"/>
      <c r="G7" s="214">
        <v>60</v>
      </c>
      <c r="H7" s="214" t="s">
        <v>793</v>
      </c>
      <c r="J7" s="264">
        <v>761463667</v>
      </c>
      <c r="K7" s="262" t="s">
        <v>518</v>
      </c>
      <c r="L7" s="263">
        <v>60</v>
      </c>
      <c r="M7" s="263"/>
    </row>
    <row r="8" spans="2:13" x14ac:dyDescent="0.25">
      <c r="B8" s="1">
        <v>761333968</v>
      </c>
      <c r="C8" s="170" t="s">
        <v>667</v>
      </c>
      <c r="D8" t="s">
        <v>396</v>
      </c>
      <c r="J8" s="264"/>
      <c r="K8" s="262"/>
      <c r="L8" s="263"/>
      <c r="M8" s="263"/>
    </row>
    <row r="9" spans="2:13" x14ac:dyDescent="0.25">
      <c r="B9" s="206">
        <v>761463667</v>
      </c>
      <c r="C9" s="207" t="s">
        <v>518</v>
      </c>
      <c r="D9" s="208" t="s">
        <v>769</v>
      </c>
      <c r="E9" s="208" t="s">
        <v>770</v>
      </c>
      <c r="F9" s="208"/>
      <c r="G9" s="208">
        <v>60</v>
      </c>
      <c r="H9" s="208" t="s">
        <v>791</v>
      </c>
      <c r="J9" s="264">
        <v>762006626</v>
      </c>
      <c r="K9" s="262" t="s">
        <v>646</v>
      </c>
      <c r="L9" s="263"/>
      <c r="M9" s="263"/>
    </row>
    <row r="10" spans="2:13" x14ac:dyDescent="0.25">
      <c r="B10" s="206">
        <v>761926381</v>
      </c>
      <c r="C10" s="207" t="s">
        <v>638</v>
      </c>
      <c r="D10" s="208" t="s">
        <v>782</v>
      </c>
      <c r="E10" s="208">
        <v>976204992</v>
      </c>
      <c r="F10" s="208"/>
      <c r="G10" s="208">
        <v>30</v>
      </c>
      <c r="H10" s="208" t="s">
        <v>791</v>
      </c>
      <c r="J10" s="264">
        <v>762070899</v>
      </c>
      <c r="K10" s="262" t="s">
        <v>666</v>
      </c>
      <c r="L10" s="263"/>
      <c r="M10" s="263"/>
    </row>
    <row r="11" spans="2:13" hidden="1" x14ac:dyDescent="0.25">
      <c r="B11" s="1">
        <v>831029005</v>
      </c>
      <c r="C11" s="170" t="s">
        <v>642</v>
      </c>
      <c r="F11" t="s">
        <v>777</v>
      </c>
      <c r="J11" s="264">
        <v>762464187</v>
      </c>
      <c r="K11" s="264" t="s">
        <v>1212</v>
      </c>
      <c r="L11" s="263"/>
      <c r="M11" s="263"/>
    </row>
    <row r="12" spans="2:13" x14ac:dyDescent="0.25">
      <c r="B12" s="212">
        <v>762006626</v>
      </c>
      <c r="C12" s="213" t="s">
        <v>646</v>
      </c>
      <c r="D12" s="214" t="s">
        <v>787</v>
      </c>
      <c r="E12" s="214">
        <v>996798040</v>
      </c>
      <c r="F12" s="214"/>
      <c r="G12" s="214">
        <v>30</v>
      </c>
      <c r="H12" s="214" t="s">
        <v>793</v>
      </c>
      <c r="J12" s="264">
        <v>763553604</v>
      </c>
      <c r="K12" s="262" t="s">
        <v>1213</v>
      </c>
      <c r="L12" s="263"/>
      <c r="M12" s="263"/>
    </row>
    <row r="13" spans="2:13" x14ac:dyDescent="0.25">
      <c r="B13" s="212">
        <v>762070899</v>
      </c>
      <c r="C13" s="213" t="s">
        <v>666</v>
      </c>
      <c r="D13" s="214" t="s">
        <v>774</v>
      </c>
      <c r="E13" s="214">
        <v>979888210</v>
      </c>
      <c r="F13" s="214"/>
      <c r="G13" s="214">
        <v>30</v>
      </c>
      <c r="H13" s="214" t="s">
        <v>793</v>
      </c>
      <c r="J13" s="264">
        <v>763676560</v>
      </c>
      <c r="K13" s="262" t="s">
        <v>683</v>
      </c>
      <c r="L13" s="263"/>
      <c r="M13" s="263"/>
    </row>
    <row r="14" spans="2:13" hidden="1" x14ac:dyDescent="0.25">
      <c r="B14" s="1">
        <v>881738007</v>
      </c>
      <c r="C14" s="170" t="s">
        <v>640</v>
      </c>
      <c r="F14" t="s">
        <v>777</v>
      </c>
      <c r="J14" s="264">
        <v>765209552</v>
      </c>
      <c r="K14" s="262" t="s">
        <v>656</v>
      </c>
      <c r="L14" s="263"/>
      <c r="M14" s="263"/>
    </row>
    <row r="15" spans="2:13" x14ac:dyDescent="0.25">
      <c r="B15" s="209">
        <v>763553604</v>
      </c>
      <c r="C15" s="210" t="s">
        <v>672</v>
      </c>
      <c r="D15" s="211" t="s">
        <v>760</v>
      </c>
      <c r="E15" s="211">
        <v>984168399</v>
      </c>
      <c r="F15" s="211"/>
      <c r="G15" s="211">
        <v>60</v>
      </c>
      <c r="H15" s="211" t="s">
        <v>790</v>
      </c>
      <c r="J15" s="264"/>
      <c r="K15" s="264"/>
      <c r="L15" s="263"/>
      <c r="M15" s="263"/>
    </row>
    <row r="16" spans="2:13" x14ac:dyDescent="0.25">
      <c r="B16" s="209">
        <v>763676560</v>
      </c>
      <c r="C16" s="210" t="s">
        <v>683</v>
      </c>
      <c r="D16" s="211" t="s">
        <v>761</v>
      </c>
      <c r="E16" s="211" t="s">
        <v>762</v>
      </c>
      <c r="F16" s="211"/>
      <c r="G16" s="211">
        <v>30</v>
      </c>
      <c r="H16" s="211" t="s">
        <v>790</v>
      </c>
      <c r="J16" s="264"/>
      <c r="K16" s="264"/>
      <c r="L16" s="263"/>
      <c r="M16" s="263"/>
    </row>
    <row r="17" spans="2:13" hidden="1" x14ac:dyDescent="0.25">
      <c r="B17" s="1" t="s">
        <v>673</v>
      </c>
      <c r="C17" s="170" t="s">
        <v>674</v>
      </c>
      <c r="F17" t="s">
        <v>777</v>
      </c>
      <c r="J17" s="264">
        <v>766614868</v>
      </c>
      <c r="K17" s="262" t="s">
        <v>680</v>
      </c>
      <c r="L17" s="263"/>
      <c r="M17" s="263"/>
    </row>
    <row r="18" spans="2:13" x14ac:dyDescent="0.25">
      <c r="B18" s="209">
        <v>765209552</v>
      </c>
      <c r="C18" s="210" t="s">
        <v>656</v>
      </c>
      <c r="D18" s="211" t="s">
        <v>783</v>
      </c>
      <c r="E18" s="211">
        <v>958814774</v>
      </c>
      <c r="F18" s="211"/>
      <c r="G18" s="211">
        <v>60</v>
      </c>
      <c r="H18" s="211" t="s">
        <v>790</v>
      </c>
      <c r="J18" s="264"/>
      <c r="K18" s="264"/>
      <c r="L18" s="263"/>
      <c r="M18" s="263"/>
    </row>
    <row r="19" spans="2:13" x14ac:dyDescent="0.25">
      <c r="B19" s="212">
        <v>766614868</v>
      </c>
      <c r="C19" s="213" t="s">
        <v>680</v>
      </c>
      <c r="D19" s="214" t="s">
        <v>779</v>
      </c>
      <c r="E19" s="214">
        <v>932279159</v>
      </c>
      <c r="F19" s="214"/>
      <c r="G19" s="214">
        <v>1</v>
      </c>
      <c r="H19" s="214" t="s">
        <v>793</v>
      </c>
      <c r="J19" s="264"/>
      <c r="K19" s="264"/>
      <c r="L19" s="263"/>
      <c r="M19" s="263"/>
    </row>
    <row r="20" spans="2:13" hidden="1" x14ac:dyDescent="0.25">
      <c r="B20" s="1" t="s">
        <v>675</v>
      </c>
      <c r="C20" s="170" t="s">
        <v>676</v>
      </c>
      <c r="F20" t="s">
        <v>777</v>
      </c>
      <c r="J20" s="264">
        <v>769368507</v>
      </c>
      <c r="K20" s="264" t="s">
        <v>685</v>
      </c>
      <c r="L20" s="263"/>
      <c r="M20" s="263"/>
    </row>
    <row r="21" spans="2:13" x14ac:dyDescent="0.25">
      <c r="B21" s="212">
        <v>769368507</v>
      </c>
      <c r="C21" s="213" t="s">
        <v>685</v>
      </c>
      <c r="D21" s="214" t="s">
        <v>781</v>
      </c>
      <c r="E21" s="214">
        <v>942840527</v>
      </c>
      <c r="F21" s="214"/>
      <c r="G21" s="214">
        <v>1</v>
      </c>
      <c r="H21" s="214" t="s">
        <v>793</v>
      </c>
      <c r="J21" s="264">
        <v>769605177</v>
      </c>
      <c r="K21" s="264" t="s">
        <v>671</v>
      </c>
      <c r="L21" s="263"/>
      <c r="M21" s="263"/>
    </row>
    <row r="22" spans="2:13" x14ac:dyDescent="0.25">
      <c r="B22" s="206">
        <v>777840002</v>
      </c>
      <c r="C22" s="207" t="s">
        <v>644</v>
      </c>
      <c r="D22" s="208" t="s">
        <v>778</v>
      </c>
      <c r="E22" s="208">
        <v>979792791</v>
      </c>
      <c r="F22" s="208"/>
      <c r="G22" s="208">
        <v>30</v>
      </c>
      <c r="H22" s="208" t="s">
        <v>791</v>
      </c>
      <c r="J22" s="264">
        <v>777840002</v>
      </c>
      <c r="K22" s="264" t="s">
        <v>644</v>
      </c>
      <c r="L22" s="263">
        <v>30</v>
      </c>
      <c r="M22" s="263"/>
    </row>
    <row r="23" spans="2:13" x14ac:dyDescent="0.25">
      <c r="B23" s="212">
        <v>782799207</v>
      </c>
      <c r="C23" s="213" t="s">
        <v>657</v>
      </c>
      <c r="D23" s="214" t="s">
        <v>788</v>
      </c>
      <c r="E23" s="214">
        <v>978557465</v>
      </c>
      <c r="F23" s="214"/>
      <c r="G23" s="214">
        <v>60</v>
      </c>
      <c r="H23" s="214" t="s">
        <v>793</v>
      </c>
      <c r="J23" s="264">
        <v>782799207</v>
      </c>
      <c r="K23" s="264" t="s">
        <v>657</v>
      </c>
      <c r="L23" s="263"/>
      <c r="M23" s="263"/>
    </row>
    <row r="24" spans="2:13" x14ac:dyDescent="0.25">
      <c r="B24" s="209">
        <v>796847905</v>
      </c>
      <c r="C24" s="210" t="s">
        <v>645</v>
      </c>
      <c r="D24" s="211" t="s">
        <v>767</v>
      </c>
      <c r="E24" s="211" t="s">
        <v>768</v>
      </c>
      <c r="F24" s="211"/>
      <c r="G24" s="211">
        <v>30</v>
      </c>
      <c r="H24" s="211" t="s">
        <v>790</v>
      </c>
      <c r="J24" s="264">
        <v>796847905</v>
      </c>
      <c r="K24" s="264" t="s">
        <v>645</v>
      </c>
      <c r="L24" s="263"/>
      <c r="M24" s="263"/>
    </row>
    <row r="25" spans="2:13" hidden="1" x14ac:dyDescent="0.25">
      <c r="B25" s="1">
        <v>768845220</v>
      </c>
      <c r="C25" s="170" t="s">
        <v>659</v>
      </c>
      <c r="F25" t="s">
        <v>777</v>
      </c>
      <c r="J25" s="264">
        <v>796949805</v>
      </c>
      <c r="K25" s="264" t="s">
        <v>661</v>
      </c>
      <c r="L25" s="263"/>
      <c r="M25" s="263"/>
    </row>
    <row r="26" spans="2:13" hidden="1" x14ac:dyDescent="0.25">
      <c r="B26" s="1">
        <v>965835407</v>
      </c>
      <c r="C26" s="170" t="s">
        <v>650</v>
      </c>
      <c r="F26" t="s">
        <v>777</v>
      </c>
      <c r="J26" s="264">
        <v>798137409</v>
      </c>
      <c r="K26" s="264" t="s">
        <v>1214</v>
      </c>
      <c r="L26" s="263"/>
      <c r="M26" s="263"/>
    </row>
    <row r="27" spans="2:13" hidden="1" x14ac:dyDescent="0.25">
      <c r="B27" s="1" t="s">
        <v>648</v>
      </c>
      <c r="C27" s="170" t="s">
        <v>649</v>
      </c>
      <c r="F27" t="s">
        <v>777</v>
      </c>
      <c r="J27" s="264">
        <v>804942009</v>
      </c>
      <c r="K27" s="264" t="s">
        <v>521</v>
      </c>
      <c r="L27" s="263"/>
      <c r="M27" s="263"/>
    </row>
    <row r="28" spans="2:13" x14ac:dyDescent="0.25">
      <c r="B28" s="209">
        <v>796949805</v>
      </c>
      <c r="C28" s="210" t="s">
        <v>661</v>
      </c>
      <c r="D28" s="211" t="s">
        <v>786</v>
      </c>
      <c r="E28" s="211">
        <v>997572891</v>
      </c>
      <c r="F28" s="211"/>
      <c r="G28" s="211">
        <v>90</v>
      </c>
      <c r="H28" s="211" t="s">
        <v>790</v>
      </c>
      <c r="J28" s="264">
        <v>823926006</v>
      </c>
      <c r="K28" s="264" t="s">
        <v>1215</v>
      </c>
      <c r="L28" s="263"/>
      <c r="M28" s="263"/>
    </row>
    <row r="29" spans="2:13" x14ac:dyDescent="0.25">
      <c r="B29" s="212">
        <v>804942009</v>
      </c>
      <c r="C29" s="213" t="s">
        <v>521</v>
      </c>
      <c r="D29" s="214" t="s">
        <v>769</v>
      </c>
      <c r="E29" s="214" t="s">
        <v>770</v>
      </c>
      <c r="F29" s="214"/>
      <c r="G29" s="214">
        <v>60</v>
      </c>
      <c r="H29" s="214" t="s">
        <v>793</v>
      </c>
      <c r="J29" s="264">
        <v>831029005</v>
      </c>
      <c r="K29" s="264" t="s">
        <v>642</v>
      </c>
      <c r="L29" s="263"/>
      <c r="M29" s="263"/>
    </row>
    <row r="30" spans="2:13" x14ac:dyDescent="0.25">
      <c r="B30" s="209">
        <v>859047009</v>
      </c>
      <c r="C30" s="210" t="s">
        <v>647</v>
      </c>
      <c r="D30" s="211" t="s">
        <v>766</v>
      </c>
      <c r="E30" s="211" t="s">
        <v>765</v>
      </c>
      <c r="F30" s="211"/>
      <c r="G30" s="211">
        <v>30</v>
      </c>
      <c r="H30" s="211" t="s">
        <v>790</v>
      </c>
      <c r="J30" s="264">
        <v>843487009</v>
      </c>
      <c r="K30" s="264" t="s">
        <v>643</v>
      </c>
      <c r="L30" s="263"/>
      <c r="M30" s="263"/>
    </row>
    <row r="31" spans="2:13" x14ac:dyDescent="0.25">
      <c r="B31" s="1">
        <v>865104006</v>
      </c>
      <c r="C31" s="170" t="s">
        <v>686</v>
      </c>
      <c r="D31" t="s">
        <v>396</v>
      </c>
      <c r="J31" s="264">
        <v>859047009</v>
      </c>
      <c r="K31" s="264" t="s">
        <v>647</v>
      </c>
      <c r="L31" s="263"/>
      <c r="M31" s="263"/>
    </row>
    <row r="32" spans="2:13" x14ac:dyDescent="0.25">
      <c r="B32" s="209">
        <v>888790004</v>
      </c>
      <c r="C32" s="210" t="s">
        <v>653</v>
      </c>
      <c r="D32" s="211" t="s">
        <v>785</v>
      </c>
      <c r="E32" s="211">
        <v>959742720</v>
      </c>
      <c r="F32" s="211"/>
      <c r="G32" s="211">
        <v>30</v>
      </c>
      <c r="H32" s="211" t="s">
        <v>790</v>
      </c>
      <c r="J32" s="264">
        <v>865104006</v>
      </c>
      <c r="K32" s="264" t="s">
        <v>686</v>
      </c>
      <c r="L32" s="263"/>
      <c r="M32" s="263"/>
    </row>
    <row r="33" spans="2:13" x14ac:dyDescent="0.25">
      <c r="B33" s="206">
        <v>907030008</v>
      </c>
      <c r="C33" s="207" t="s">
        <v>665</v>
      </c>
      <c r="D33" s="208" t="s">
        <v>759</v>
      </c>
      <c r="E33" s="208">
        <v>984044726</v>
      </c>
      <c r="F33" s="208"/>
      <c r="G33" s="208">
        <v>30</v>
      </c>
      <c r="H33" s="208" t="s">
        <v>791</v>
      </c>
      <c r="J33" s="264">
        <v>881738007</v>
      </c>
      <c r="K33" s="264" t="s">
        <v>640</v>
      </c>
      <c r="L33" s="263"/>
      <c r="M33" s="263"/>
    </row>
    <row r="34" spans="2:13" x14ac:dyDescent="0.25">
      <c r="B34" s="209">
        <v>921170009</v>
      </c>
      <c r="C34" s="210" t="s">
        <v>637</v>
      </c>
      <c r="D34" s="211" t="s">
        <v>779</v>
      </c>
      <c r="E34" s="211">
        <v>978486612</v>
      </c>
      <c r="F34" s="211"/>
      <c r="G34" s="211">
        <v>30</v>
      </c>
      <c r="H34" s="211" t="s">
        <v>790</v>
      </c>
      <c r="J34" s="264">
        <v>888790004</v>
      </c>
      <c r="K34" s="264" t="s">
        <v>653</v>
      </c>
      <c r="L34" s="263"/>
      <c r="M34" s="263"/>
    </row>
    <row r="35" spans="2:13" hidden="1" x14ac:dyDescent="0.25">
      <c r="B35" s="1">
        <v>769605177</v>
      </c>
      <c r="C35" s="170" t="s">
        <v>671</v>
      </c>
      <c r="F35" t="s">
        <v>777</v>
      </c>
      <c r="J35" s="264">
        <v>901520003</v>
      </c>
      <c r="K35" s="264" t="s">
        <v>668</v>
      </c>
      <c r="L35" s="263"/>
      <c r="M35" s="263"/>
    </row>
    <row r="36" spans="2:13" x14ac:dyDescent="0.25">
      <c r="B36" s="206">
        <v>965910409</v>
      </c>
      <c r="C36" s="207" t="s">
        <v>639</v>
      </c>
      <c r="D36" s="208" t="s">
        <v>771</v>
      </c>
      <c r="E36" s="208">
        <v>99913587</v>
      </c>
      <c r="F36" s="208"/>
      <c r="G36" s="208">
        <v>1</v>
      </c>
      <c r="H36" s="208" t="s">
        <v>791</v>
      </c>
      <c r="J36" s="264">
        <v>907030008</v>
      </c>
      <c r="K36" s="264" t="s">
        <v>1216</v>
      </c>
      <c r="L36" s="263"/>
      <c r="M36" s="263"/>
    </row>
    <row r="37" spans="2:13" hidden="1" x14ac:dyDescent="0.25">
      <c r="C37" s="170" t="s">
        <v>652</v>
      </c>
      <c r="F37" t="s">
        <v>777</v>
      </c>
      <c r="J37" s="264">
        <v>921170009</v>
      </c>
      <c r="K37" s="264" t="s">
        <v>637</v>
      </c>
      <c r="L37" s="263"/>
      <c r="M37" s="263"/>
    </row>
    <row r="38" spans="2:13" hidden="1" x14ac:dyDescent="0.25">
      <c r="B38" s="1" t="s">
        <v>678</v>
      </c>
      <c r="C38" s="170" t="s">
        <v>679</v>
      </c>
      <c r="F38" t="s">
        <v>777</v>
      </c>
      <c r="J38" s="264">
        <v>965835407</v>
      </c>
      <c r="K38" s="264" t="s">
        <v>650</v>
      </c>
      <c r="L38" s="263"/>
      <c r="M38" s="263"/>
    </row>
    <row r="39" spans="2:13" x14ac:dyDescent="0.25">
      <c r="B39" s="212">
        <v>968882201</v>
      </c>
      <c r="C39" s="213" t="s">
        <v>664</v>
      </c>
      <c r="D39" s="214" t="s">
        <v>760</v>
      </c>
      <c r="E39" s="214">
        <v>991593802</v>
      </c>
      <c r="F39" s="214"/>
      <c r="G39" s="214">
        <v>1</v>
      </c>
      <c r="H39" s="214" t="s">
        <v>793</v>
      </c>
      <c r="J39" s="264">
        <v>965910409</v>
      </c>
      <c r="K39" s="264" t="s">
        <v>639</v>
      </c>
      <c r="L39" s="263"/>
      <c r="M39" s="263"/>
    </row>
    <row r="40" spans="2:13" hidden="1" x14ac:dyDescent="0.25">
      <c r="B40" s="1">
        <v>766751709</v>
      </c>
      <c r="C40" s="170" t="s">
        <v>658</v>
      </c>
      <c r="F40" t="s">
        <v>777</v>
      </c>
      <c r="J40" s="264">
        <v>968882201</v>
      </c>
      <c r="K40" s="264" t="s">
        <v>664</v>
      </c>
      <c r="L40" s="263"/>
      <c r="M40" s="263"/>
    </row>
    <row r="41" spans="2:13" x14ac:dyDescent="0.25">
      <c r="B41" s="1">
        <v>969428709</v>
      </c>
      <c r="C41" s="170" t="s">
        <v>660</v>
      </c>
      <c r="D41" t="s">
        <v>396</v>
      </c>
      <c r="J41" s="264">
        <v>968882201</v>
      </c>
      <c r="K41" s="264" t="s">
        <v>1217</v>
      </c>
      <c r="L41" s="263"/>
      <c r="M41" s="263"/>
    </row>
    <row r="42" spans="2:13" x14ac:dyDescent="0.25">
      <c r="B42" s="212">
        <v>995354608</v>
      </c>
      <c r="C42" s="213" t="s">
        <v>684</v>
      </c>
      <c r="D42" s="214" t="s">
        <v>763</v>
      </c>
      <c r="E42" s="214" t="s">
        <v>764</v>
      </c>
      <c r="F42" s="214"/>
      <c r="G42" s="214">
        <v>30</v>
      </c>
      <c r="H42" s="214" t="s">
        <v>793</v>
      </c>
      <c r="J42" s="264">
        <v>969428709</v>
      </c>
      <c r="K42" s="264" t="s">
        <v>660</v>
      </c>
      <c r="L42" s="263"/>
      <c r="M42" s="263"/>
    </row>
    <row r="43" spans="2:13" x14ac:dyDescent="0.25">
      <c r="B43" s="1" t="s">
        <v>654</v>
      </c>
      <c r="C43" s="170" t="s">
        <v>655</v>
      </c>
      <c r="D43" t="s">
        <v>396</v>
      </c>
      <c r="J43" s="264">
        <v>995354608</v>
      </c>
      <c r="K43" s="264" t="s">
        <v>684</v>
      </c>
      <c r="L43" s="263"/>
      <c r="M43" s="263"/>
    </row>
    <row r="44" spans="2:13" x14ac:dyDescent="0.25">
      <c r="B44" s="212" t="s">
        <v>687</v>
      </c>
      <c r="C44" s="213" t="s">
        <v>688</v>
      </c>
      <c r="D44" s="214" t="s">
        <v>789</v>
      </c>
      <c r="E44" s="214">
        <v>921658264</v>
      </c>
      <c r="F44" s="214"/>
      <c r="G44" s="214">
        <v>1</v>
      </c>
      <c r="H44" s="214" t="s">
        <v>793</v>
      </c>
      <c r="J44" s="264" t="s">
        <v>654</v>
      </c>
      <c r="K44" s="264" t="s">
        <v>655</v>
      </c>
      <c r="L44" s="263"/>
      <c r="M44" s="263"/>
    </row>
    <row r="45" spans="2:13" hidden="1" x14ac:dyDescent="0.25">
      <c r="B45" s="1">
        <v>765470005</v>
      </c>
      <c r="C45" s="170" t="s">
        <v>662</v>
      </c>
      <c r="F45" t="s">
        <v>777</v>
      </c>
      <c r="J45" s="264" t="s">
        <v>687</v>
      </c>
      <c r="K45" s="264" t="s">
        <v>688</v>
      </c>
      <c r="L45" s="263"/>
      <c r="M45" s="263"/>
    </row>
    <row r="46" spans="2:13" hidden="1" x14ac:dyDescent="0.25">
      <c r="B46" s="1">
        <v>765386292</v>
      </c>
      <c r="C46" s="170" t="s">
        <v>677</v>
      </c>
      <c r="F46" t="s">
        <v>777</v>
      </c>
      <c r="J46" s="264" t="s">
        <v>681</v>
      </c>
      <c r="K46" s="264" t="s">
        <v>682</v>
      </c>
      <c r="L46" s="263"/>
      <c r="M46" s="263"/>
    </row>
    <row r="47" spans="2:13" x14ac:dyDescent="0.25">
      <c r="B47" s="212" t="s">
        <v>681</v>
      </c>
      <c r="C47" s="213" t="s">
        <v>682</v>
      </c>
      <c r="D47" s="214" t="s">
        <v>784</v>
      </c>
      <c r="E47" s="214">
        <v>977686501</v>
      </c>
      <c r="F47" s="214"/>
      <c r="G47" s="214">
        <v>1</v>
      </c>
      <c r="H47" s="214" t="s">
        <v>793</v>
      </c>
      <c r="J47" s="264" t="s">
        <v>675</v>
      </c>
      <c r="K47" s="264" t="s">
        <v>676</v>
      </c>
      <c r="L47" s="263"/>
      <c r="M47" s="263"/>
    </row>
    <row r="48" spans="2:13" x14ac:dyDescent="0.25">
      <c r="B48" s="209" t="s">
        <v>669</v>
      </c>
      <c r="C48" s="210" t="s">
        <v>670</v>
      </c>
      <c r="D48" s="211" t="s">
        <v>775</v>
      </c>
      <c r="E48" s="211">
        <v>939480722</v>
      </c>
      <c r="F48" s="211"/>
      <c r="G48" s="211">
        <v>45</v>
      </c>
      <c r="H48" s="211" t="s">
        <v>790</v>
      </c>
      <c r="J48" s="264" t="s">
        <v>669</v>
      </c>
      <c r="K48" s="264" t="s">
        <v>670</v>
      </c>
      <c r="L48" s="263"/>
      <c r="M48" s="263"/>
    </row>
    <row r="49" spans="2:13" x14ac:dyDescent="0.25">
      <c r="B49" s="1">
        <v>765386292</v>
      </c>
      <c r="C49" s="170" t="s">
        <v>677</v>
      </c>
      <c r="J49" s="264" t="s">
        <v>678</v>
      </c>
      <c r="K49" s="264" t="s">
        <v>679</v>
      </c>
      <c r="L49" s="263"/>
      <c r="M49" s="263"/>
    </row>
    <row r="50" spans="2:13" x14ac:dyDescent="0.25">
      <c r="B50" s="1">
        <v>765470005</v>
      </c>
      <c r="C50" s="170" t="s">
        <v>662</v>
      </c>
      <c r="J50" s="264" t="s">
        <v>673</v>
      </c>
      <c r="K50" s="264" t="s">
        <v>674</v>
      </c>
      <c r="L50" s="263"/>
      <c r="M50" s="263"/>
    </row>
    <row r="51" spans="2:13" x14ac:dyDescent="0.25">
      <c r="J51" s="264" t="s">
        <v>648</v>
      </c>
      <c r="K51" s="264" t="s">
        <v>649</v>
      </c>
      <c r="L51" s="263"/>
      <c r="M51" s="263"/>
    </row>
    <row r="52" spans="2:13" x14ac:dyDescent="0.25">
      <c r="J52" s="264"/>
      <c r="K52" s="264" t="s">
        <v>652</v>
      </c>
      <c r="L52" s="263"/>
      <c r="M52" s="263"/>
    </row>
  </sheetData>
  <phoneticPr fontId="1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84E7-4F08-4C70-8854-1FF51B04CE66}">
  <sheetPr codeName="Hoja9"/>
  <dimension ref="B1:I5"/>
  <sheetViews>
    <sheetView workbookViewId="0">
      <selection activeCell="I23" sqref="I23"/>
    </sheetView>
  </sheetViews>
  <sheetFormatPr baseColWidth="10" defaultRowHeight="15" x14ac:dyDescent="0.25"/>
  <cols>
    <col min="4" max="4" width="23.5703125" bestFit="1" customWidth="1"/>
    <col min="6" max="6" width="12.5703125" bestFit="1" customWidth="1"/>
    <col min="8" max="8" width="13.5703125" style="1" bestFit="1" customWidth="1"/>
    <col min="9" max="9" width="13.5703125" bestFit="1" customWidth="1"/>
  </cols>
  <sheetData>
    <row r="1" spans="2:9" x14ac:dyDescent="0.25">
      <c r="D1" t="s">
        <v>1000</v>
      </c>
      <c r="H1" s="1" t="s">
        <v>1001</v>
      </c>
      <c r="I1" t="s">
        <v>1003</v>
      </c>
    </row>
    <row r="2" spans="2:9" x14ac:dyDescent="0.25">
      <c r="B2" t="s">
        <v>995</v>
      </c>
      <c r="D2" t="s">
        <v>996</v>
      </c>
      <c r="F2" t="s">
        <v>997</v>
      </c>
      <c r="G2" s="4">
        <v>2500000</v>
      </c>
      <c r="H2" s="1" t="s">
        <v>1017</v>
      </c>
    </row>
    <row r="3" spans="2:9" x14ac:dyDescent="0.25">
      <c r="B3">
        <v>2021</v>
      </c>
      <c r="C3" s="4">
        <v>3550000</v>
      </c>
      <c r="F3" t="s">
        <v>998</v>
      </c>
      <c r="G3" s="4">
        <v>800000</v>
      </c>
      <c r="H3" s="1" t="s">
        <v>1002</v>
      </c>
    </row>
    <row r="4" spans="2:9" x14ac:dyDescent="0.25">
      <c r="B4">
        <v>2022</v>
      </c>
      <c r="F4" t="s">
        <v>999</v>
      </c>
      <c r="G4" s="4">
        <v>250000</v>
      </c>
      <c r="H4" s="1" t="s">
        <v>1002</v>
      </c>
    </row>
    <row r="5" spans="2:9" x14ac:dyDescent="0.25">
      <c r="G5" s="204">
        <f>SUM(G2:G4)</f>
        <v>3550000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2:F32"/>
  <sheetViews>
    <sheetView workbookViewId="0">
      <selection activeCell="I43" sqref="I43"/>
    </sheetView>
  </sheetViews>
  <sheetFormatPr baseColWidth="10" defaultRowHeight="15" x14ac:dyDescent="0.25"/>
  <cols>
    <col min="2" max="2" width="34.5703125" style="76" customWidth="1"/>
    <col min="3" max="3" width="12" style="109" bestFit="1" customWidth="1"/>
    <col min="4" max="4" width="11.85546875" bestFit="1" customWidth="1"/>
    <col min="5" max="5" width="17" bestFit="1" customWidth="1"/>
    <col min="6" max="6" width="13.140625" bestFit="1" customWidth="1"/>
  </cols>
  <sheetData>
    <row r="2" spans="1:6" ht="21" x14ac:dyDescent="0.35">
      <c r="C2" s="133" t="s">
        <v>336</v>
      </c>
      <c r="D2" s="133" t="s">
        <v>360</v>
      </c>
      <c r="E2" s="133" t="s">
        <v>361</v>
      </c>
      <c r="F2" s="133" t="s">
        <v>746</v>
      </c>
    </row>
    <row r="3" spans="1:6" ht="21" x14ac:dyDescent="0.35">
      <c r="B3" s="134" t="s">
        <v>339</v>
      </c>
      <c r="D3" s="1"/>
      <c r="E3" s="1"/>
    </row>
    <row r="4" spans="1:6" x14ac:dyDescent="0.25">
      <c r="B4" s="76" t="s">
        <v>132</v>
      </c>
      <c r="C4" s="109">
        <v>2100890</v>
      </c>
      <c r="D4" s="109">
        <v>2104252</v>
      </c>
      <c r="E4" s="109">
        <v>2100890</v>
      </c>
    </row>
    <row r="5" spans="1:6" x14ac:dyDescent="0.25">
      <c r="B5" s="76" t="s">
        <v>132</v>
      </c>
      <c r="C5" s="109">
        <v>4650486</v>
      </c>
      <c r="D5" s="109">
        <v>4661854</v>
      </c>
      <c r="E5" s="109">
        <v>4650486</v>
      </c>
    </row>
    <row r="6" spans="1:6" x14ac:dyDescent="0.25">
      <c r="B6" s="76" t="s">
        <v>133</v>
      </c>
      <c r="C6" s="109">
        <v>2000174</v>
      </c>
      <c r="D6" s="109">
        <v>2000174</v>
      </c>
      <c r="E6" s="109">
        <v>2001847</v>
      </c>
    </row>
    <row r="7" spans="1:6" x14ac:dyDescent="0.25">
      <c r="B7" s="76" t="s">
        <v>133</v>
      </c>
      <c r="C7" s="109">
        <v>1567753</v>
      </c>
      <c r="D7" s="109">
        <v>1567753</v>
      </c>
      <c r="E7" s="109">
        <v>1567753</v>
      </c>
    </row>
    <row r="8" spans="1:6" x14ac:dyDescent="0.25">
      <c r="D8" s="109"/>
      <c r="E8" s="109">
        <f>SUM(E4:E7)</f>
        <v>10320976</v>
      </c>
    </row>
    <row r="9" spans="1:6" ht="21" x14ac:dyDescent="0.35">
      <c r="B9" s="134" t="s">
        <v>355</v>
      </c>
      <c r="D9" s="109"/>
      <c r="E9" s="109"/>
    </row>
    <row r="10" spans="1:6" x14ac:dyDescent="0.25">
      <c r="B10" s="76" t="s">
        <v>291</v>
      </c>
      <c r="C10" s="109">
        <v>25990</v>
      </c>
      <c r="D10" s="109">
        <v>25990</v>
      </c>
      <c r="E10" s="109">
        <v>25990</v>
      </c>
    </row>
    <row r="11" spans="1:6" x14ac:dyDescent="0.25">
      <c r="A11" t="s">
        <v>514</v>
      </c>
      <c r="B11" s="76" t="s">
        <v>515</v>
      </c>
      <c r="D11" s="109">
        <v>12660</v>
      </c>
      <c r="E11" s="109">
        <v>23350</v>
      </c>
    </row>
    <row r="12" spans="1:6" x14ac:dyDescent="0.25">
      <c r="B12" s="76" t="s">
        <v>262</v>
      </c>
      <c r="D12" s="109"/>
      <c r="E12" s="109">
        <v>78100</v>
      </c>
    </row>
    <row r="13" spans="1:6" x14ac:dyDescent="0.25">
      <c r="B13" s="76" t="s">
        <v>263</v>
      </c>
      <c r="D13" s="109"/>
      <c r="E13" s="109"/>
    </row>
    <row r="14" spans="1:6" x14ac:dyDescent="0.25">
      <c r="B14" s="76" t="s">
        <v>264</v>
      </c>
      <c r="C14" s="109">
        <v>47714</v>
      </c>
      <c r="D14" s="109">
        <v>47714</v>
      </c>
      <c r="E14" s="109">
        <v>47714</v>
      </c>
    </row>
    <row r="15" spans="1:6" x14ac:dyDescent="0.25">
      <c r="B15" s="76" t="s">
        <v>260</v>
      </c>
      <c r="C15" s="109">
        <v>25350</v>
      </c>
      <c r="D15" s="109">
        <v>25350</v>
      </c>
      <c r="E15" s="109">
        <v>25350</v>
      </c>
    </row>
    <row r="16" spans="1:6" x14ac:dyDescent="0.25">
      <c r="B16" s="173" t="s">
        <v>134</v>
      </c>
      <c r="C16" s="174">
        <v>51303</v>
      </c>
      <c r="D16" s="174">
        <v>45126</v>
      </c>
      <c r="E16" s="174">
        <v>30128</v>
      </c>
    </row>
    <row r="17" spans="2:6" x14ac:dyDescent="0.25">
      <c r="B17" s="173" t="s">
        <v>135</v>
      </c>
      <c r="C17" s="174">
        <v>206839</v>
      </c>
      <c r="D17" s="174">
        <v>206914</v>
      </c>
      <c r="E17" s="174">
        <v>226469</v>
      </c>
    </row>
    <row r="18" spans="2:6" x14ac:dyDescent="0.25">
      <c r="B18" s="76" t="s">
        <v>259</v>
      </c>
      <c r="C18" s="109">
        <v>116454</v>
      </c>
      <c r="D18" s="109">
        <v>116454</v>
      </c>
      <c r="E18" s="109">
        <v>116454</v>
      </c>
    </row>
    <row r="19" spans="2:6" x14ac:dyDescent="0.25">
      <c r="B19" s="76" t="s">
        <v>261</v>
      </c>
      <c r="C19" s="109">
        <v>39778</v>
      </c>
      <c r="D19" s="4">
        <v>39778</v>
      </c>
      <c r="E19" s="4">
        <v>39778</v>
      </c>
    </row>
    <row r="20" spans="2:6" x14ac:dyDescent="0.25">
      <c r="B20" s="108" t="s">
        <v>300</v>
      </c>
      <c r="C20" s="109">
        <v>497280</v>
      </c>
      <c r="D20" s="4"/>
      <c r="E20" s="4"/>
    </row>
    <row r="21" spans="2:6" x14ac:dyDescent="0.25">
      <c r="D21" s="4"/>
      <c r="E21" s="4"/>
    </row>
    <row r="22" spans="2:6" ht="21" x14ac:dyDescent="0.35">
      <c r="B22" s="134" t="s">
        <v>340</v>
      </c>
      <c r="D22" s="4"/>
      <c r="E22" s="4"/>
    </row>
    <row r="23" spans="2:6" x14ac:dyDescent="0.25">
      <c r="B23" s="130" t="s">
        <v>338</v>
      </c>
      <c r="C23" s="109">
        <v>301378</v>
      </c>
      <c r="D23" s="4">
        <v>301150</v>
      </c>
      <c r="E23" s="4">
        <v>422150</v>
      </c>
    </row>
    <row r="24" spans="2:6" x14ac:dyDescent="0.25">
      <c r="B24" s="130" t="s">
        <v>5</v>
      </c>
      <c r="C24" s="109">
        <v>115093</v>
      </c>
      <c r="D24" s="4">
        <v>218794</v>
      </c>
      <c r="E24" s="4">
        <v>276490</v>
      </c>
    </row>
    <row r="25" spans="2:6" x14ac:dyDescent="0.25">
      <c r="B25" s="130" t="s">
        <v>8</v>
      </c>
      <c r="C25" s="109">
        <v>1483386</v>
      </c>
      <c r="D25" s="4">
        <v>1404455</v>
      </c>
      <c r="E25" s="4">
        <v>1614573</v>
      </c>
    </row>
    <row r="26" spans="2:6" x14ac:dyDescent="0.25">
      <c r="B26" s="130"/>
      <c r="D26" s="4"/>
    </row>
    <row r="27" spans="2:6" ht="21" x14ac:dyDescent="0.35">
      <c r="B27" s="134" t="s">
        <v>356</v>
      </c>
      <c r="D27" s="4"/>
    </row>
    <row r="28" spans="2:6" x14ac:dyDescent="0.25">
      <c r="B28" s="130" t="s">
        <v>8</v>
      </c>
      <c r="C28" s="109">
        <v>1500000</v>
      </c>
      <c r="D28" s="4">
        <v>2106254</v>
      </c>
      <c r="E28" s="4">
        <v>3649262</v>
      </c>
      <c r="F28" s="4">
        <v>3857102</v>
      </c>
    </row>
    <row r="29" spans="2:6" x14ac:dyDescent="0.25">
      <c r="B29" s="130" t="s">
        <v>5</v>
      </c>
      <c r="C29" s="109">
        <v>500000</v>
      </c>
      <c r="D29" s="4">
        <v>260987</v>
      </c>
      <c r="E29" s="4">
        <v>372373</v>
      </c>
      <c r="F29" s="4">
        <v>309139</v>
      </c>
    </row>
    <row r="30" spans="2:6" x14ac:dyDescent="0.25">
      <c r="B30" s="130" t="s">
        <v>539</v>
      </c>
      <c r="C30" s="109">
        <v>0</v>
      </c>
      <c r="D30" s="4"/>
    </row>
    <row r="31" spans="2:6" x14ac:dyDescent="0.25">
      <c r="B31" s="76" t="s">
        <v>337</v>
      </c>
      <c r="D31" s="4"/>
    </row>
    <row r="32" spans="2:6" x14ac:dyDescent="0.25">
      <c r="C32" s="109">
        <f>SUM(C4:C30)</f>
        <v>15229868</v>
      </c>
      <c r="D32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B2:I699"/>
  <sheetViews>
    <sheetView topLeftCell="A339" zoomScale="81" zoomScaleNormal="81" workbookViewId="0">
      <selection activeCell="C372" sqref="C372"/>
    </sheetView>
  </sheetViews>
  <sheetFormatPr baseColWidth="10" defaultColWidth="11.42578125" defaultRowHeight="15" x14ac:dyDescent="0.25"/>
  <cols>
    <col min="2" max="2" width="11.42578125" style="2"/>
    <col min="3" max="3" width="21.140625" customWidth="1"/>
    <col min="4" max="4" width="12.85546875" style="4" bestFit="1" customWidth="1"/>
    <col min="5" max="5" width="16.42578125" style="4" bestFit="1" customWidth="1"/>
    <col min="6" max="6" width="12.85546875" style="4" bestFit="1" customWidth="1"/>
    <col min="7" max="7" width="60.5703125" style="4" customWidth="1"/>
    <col min="8" max="8" width="48.42578125" style="4" bestFit="1" customWidth="1"/>
    <col min="9" max="9" width="15" style="5" customWidth="1"/>
  </cols>
  <sheetData>
    <row r="2" spans="2:9" ht="15.75" thickBot="1" x14ac:dyDescent="0.3">
      <c r="C2" s="3" t="s">
        <v>25</v>
      </c>
    </row>
    <row r="3" spans="2:9" ht="15.75" thickBot="1" x14ac:dyDescent="0.3">
      <c r="B3" s="6" t="s">
        <v>26</v>
      </c>
      <c r="C3" s="7" t="s">
        <v>27</v>
      </c>
      <c r="D3" s="8" t="s">
        <v>28</v>
      </c>
      <c r="E3" s="8" t="s">
        <v>29</v>
      </c>
      <c r="F3" s="8" t="s">
        <v>30</v>
      </c>
      <c r="G3" s="8" t="s">
        <v>31</v>
      </c>
      <c r="H3" s="8" t="s">
        <v>32</v>
      </c>
      <c r="I3" s="9" t="s">
        <v>33</v>
      </c>
    </row>
    <row r="4" spans="2:9" x14ac:dyDescent="0.25">
      <c r="B4" s="10">
        <v>44746</v>
      </c>
      <c r="C4" s="11" t="s">
        <v>34</v>
      </c>
      <c r="D4" s="12">
        <v>17098413</v>
      </c>
      <c r="E4" s="110"/>
      <c r="F4" s="13">
        <v>896063</v>
      </c>
      <c r="G4" s="14"/>
      <c r="H4" s="15"/>
      <c r="I4" s="16">
        <v>31098413</v>
      </c>
    </row>
    <row r="5" spans="2:9" x14ac:dyDescent="0.25">
      <c r="B5" s="17">
        <v>44747</v>
      </c>
      <c r="C5" s="18" t="s">
        <v>34</v>
      </c>
      <c r="D5" s="19"/>
      <c r="E5" s="111"/>
      <c r="F5" s="80">
        <v>14693044</v>
      </c>
      <c r="G5" s="81" t="s">
        <v>35</v>
      </c>
      <c r="H5" s="79" t="s">
        <v>36</v>
      </c>
      <c r="I5" s="23">
        <f>I4-F5</f>
        <v>16405369</v>
      </c>
    </row>
    <row r="6" spans="2:9" x14ac:dyDescent="0.25">
      <c r="B6" s="17">
        <v>44747</v>
      </c>
      <c r="C6" s="18" t="s">
        <v>34</v>
      </c>
      <c r="D6" s="19"/>
      <c r="E6" s="111"/>
      <c r="F6" s="80">
        <v>4085243</v>
      </c>
      <c r="G6" s="81" t="s">
        <v>37</v>
      </c>
      <c r="H6" s="79" t="s">
        <v>36</v>
      </c>
      <c r="I6" s="23">
        <f>I5-F6</f>
        <v>12320126</v>
      </c>
    </row>
    <row r="7" spans="2:9" x14ac:dyDescent="0.25">
      <c r="B7" s="17">
        <v>44747</v>
      </c>
      <c r="C7" s="18" t="s">
        <v>34</v>
      </c>
      <c r="D7" s="19"/>
      <c r="E7" s="111"/>
      <c r="F7" s="80">
        <v>3360098</v>
      </c>
      <c r="G7" s="81" t="s">
        <v>38</v>
      </c>
      <c r="H7" s="79" t="s">
        <v>36</v>
      </c>
      <c r="I7" s="23">
        <f>I6-F7</f>
        <v>8960028</v>
      </c>
    </row>
    <row r="8" spans="2:9" x14ac:dyDescent="0.25">
      <c r="B8" s="17">
        <v>44747</v>
      </c>
      <c r="C8" s="18" t="s">
        <v>34</v>
      </c>
      <c r="D8" s="19"/>
      <c r="E8" s="112">
        <v>2225971</v>
      </c>
      <c r="F8" s="82"/>
      <c r="G8" s="83" t="s">
        <v>39</v>
      </c>
      <c r="H8" s="84" t="s">
        <v>40</v>
      </c>
      <c r="I8" s="23">
        <f>I7+E8</f>
        <v>11185999</v>
      </c>
    </row>
    <row r="9" spans="2:9" x14ac:dyDescent="0.25">
      <c r="B9" s="17">
        <v>44747</v>
      </c>
      <c r="C9" s="18" t="s">
        <v>34</v>
      </c>
      <c r="D9" s="19"/>
      <c r="E9" s="111"/>
      <c r="F9" s="85">
        <v>2100890</v>
      </c>
      <c r="G9" s="86" t="s">
        <v>41</v>
      </c>
      <c r="H9" s="87" t="s">
        <v>42</v>
      </c>
      <c r="I9" s="23">
        <f>I8-F9</f>
        <v>9085109</v>
      </c>
    </row>
    <row r="10" spans="2:9" x14ac:dyDescent="0.25">
      <c r="B10" s="17">
        <v>44747</v>
      </c>
      <c r="C10" s="18" t="s">
        <v>34</v>
      </c>
      <c r="D10" s="19"/>
      <c r="E10" s="111"/>
      <c r="F10" s="85">
        <v>4650486</v>
      </c>
      <c r="G10" s="86" t="s">
        <v>41</v>
      </c>
      <c r="H10" s="87" t="s">
        <v>42</v>
      </c>
      <c r="I10" s="23">
        <f>I9-F10</f>
        <v>4434623</v>
      </c>
    </row>
    <row r="11" spans="2:9" x14ac:dyDescent="0.25">
      <c r="B11" s="17">
        <v>44747</v>
      </c>
      <c r="C11" s="18" t="s">
        <v>34</v>
      </c>
      <c r="D11" s="19"/>
      <c r="E11" s="111"/>
      <c r="F11" s="88">
        <v>896063</v>
      </c>
      <c r="G11" s="89" t="s">
        <v>43</v>
      </c>
      <c r="H11" s="90" t="s">
        <v>44</v>
      </c>
      <c r="I11" s="23">
        <f>I10-F11</f>
        <v>3538560</v>
      </c>
    </row>
    <row r="12" spans="2:9" x14ac:dyDescent="0.25">
      <c r="B12" s="17">
        <v>44747</v>
      </c>
      <c r="C12" s="18" t="s">
        <v>34</v>
      </c>
      <c r="D12" s="19"/>
      <c r="E12" s="111"/>
      <c r="F12" s="20">
        <v>42000</v>
      </c>
      <c r="G12" s="21" t="s">
        <v>45</v>
      </c>
      <c r="H12" s="22" t="s">
        <v>36</v>
      </c>
      <c r="I12" s="23">
        <f>I11-F12</f>
        <v>3496560</v>
      </c>
    </row>
    <row r="13" spans="2:9" x14ac:dyDescent="0.25">
      <c r="B13" s="17">
        <v>44748</v>
      </c>
      <c r="C13" s="24" t="s">
        <v>34</v>
      </c>
      <c r="D13" s="19"/>
      <c r="E13" s="111">
        <v>626065</v>
      </c>
      <c r="F13" s="20"/>
      <c r="G13" s="21" t="s">
        <v>39</v>
      </c>
      <c r="H13" s="22" t="s">
        <v>40</v>
      </c>
      <c r="I13" s="23">
        <f>I12+E13</f>
        <v>4122625</v>
      </c>
    </row>
    <row r="14" spans="2:9" x14ac:dyDescent="0.25">
      <c r="B14" s="25">
        <v>44749</v>
      </c>
      <c r="C14" s="26" t="s">
        <v>34</v>
      </c>
      <c r="D14" s="27"/>
      <c r="E14" s="113">
        <v>787570</v>
      </c>
      <c r="F14" s="28"/>
      <c r="G14" s="29" t="s">
        <v>46</v>
      </c>
      <c r="H14" s="22" t="s">
        <v>40</v>
      </c>
      <c r="I14" s="30">
        <f>I13+E14</f>
        <v>4910195</v>
      </c>
    </row>
    <row r="15" spans="2:9" x14ac:dyDescent="0.25">
      <c r="B15" s="25">
        <v>44750</v>
      </c>
      <c r="C15" s="26" t="s">
        <v>34</v>
      </c>
      <c r="D15" s="31"/>
      <c r="E15" s="114"/>
      <c r="F15" s="32">
        <v>3631350</v>
      </c>
      <c r="G15" s="33" t="s">
        <v>47</v>
      </c>
      <c r="H15" s="34" t="s">
        <v>36</v>
      </c>
      <c r="I15" s="35">
        <f>I14-F15</f>
        <v>1278845</v>
      </c>
    </row>
    <row r="16" spans="2:9" x14ac:dyDescent="0.25">
      <c r="B16" s="25">
        <v>44750</v>
      </c>
      <c r="C16" s="26" t="s">
        <v>34</v>
      </c>
      <c r="D16" s="31"/>
      <c r="E16" s="114"/>
      <c r="F16" s="32">
        <v>4643410</v>
      </c>
      <c r="G16" s="33" t="s">
        <v>48</v>
      </c>
      <c r="H16" s="34" t="s">
        <v>36</v>
      </c>
      <c r="I16" s="35">
        <f>I15-F16</f>
        <v>-3364565</v>
      </c>
    </row>
    <row r="17" spans="2:9" x14ac:dyDescent="0.25">
      <c r="B17" s="25">
        <v>44750</v>
      </c>
      <c r="C17" s="26" t="s">
        <v>34</v>
      </c>
      <c r="D17" s="27"/>
      <c r="E17" s="113">
        <v>5000000</v>
      </c>
      <c r="F17" s="28"/>
      <c r="G17" s="29" t="s">
        <v>49</v>
      </c>
      <c r="H17" s="22" t="s">
        <v>50</v>
      </c>
      <c r="I17" s="30">
        <f t="shared" ref="I17:I22" si="0">I16+E17</f>
        <v>1635435</v>
      </c>
    </row>
    <row r="18" spans="2:9" x14ac:dyDescent="0.25">
      <c r="B18" s="25">
        <v>44750</v>
      </c>
      <c r="C18" s="26" t="s">
        <v>34</v>
      </c>
      <c r="D18" s="31"/>
      <c r="E18" s="114">
        <v>3000000</v>
      </c>
      <c r="F18" s="32"/>
      <c r="G18" s="33" t="s">
        <v>49</v>
      </c>
      <c r="H18" s="34" t="s">
        <v>50</v>
      </c>
      <c r="I18" s="35">
        <f t="shared" si="0"/>
        <v>4635435</v>
      </c>
    </row>
    <row r="19" spans="2:9" x14ac:dyDescent="0.25">
      <c r="B19" s="25">
        <v>44750</v>
      </c>
      <c r="C19" s="26" t="s">
        <v>34</v>
      </c>
      <c r="D19" s="27"/>
      <c r="E19" s="113">
        <v>282402</v>
      </c>
      <c r="F19" s="28"/>
      <c r="G19" s="29" t="s">
        <v>46</v>
      </c>
      <c r="H19" s="22" t="s">
        <v>40</v>
      </c>
      <c r="I19" s="30">
        <f t="shared" si="0"/>
        <v>4917837</v>
      </c>
    </row>
    <row r="20" spans="2:9" x14ac:dyDescent="0.25">
      <c r="B20" s="25">
        <v>44750</v>
      </c>
      <c r="C20" s="26" t="s">
        <v>34</v>
      </c>
      <c r="D20" s="27"/>
      <c r="E20" s="113">
        <v>7485980</v>
      </c>
      <c r="F20" s="28"/>
      <c r="G20" s="29" t="s">
        <v>51</v>
      </c>
      <c r="H20" s="22" t="s">
        <v>52</v>
      </c>
      <c r="I20" s="30">
        <f t="shared" si="0"/>
        <v>12403817</v>
      </c>
    </row>
    <row r="21" spans="2:9" x14ac:dyDescent="0.25">
      <c r="B21" s="25">
        <v>44750</v>
      </c>
      <c r="C21" s="26" t="s">
        <v>34</v>
      </c>
      <c r="D21" s="27"/>
      <c r="E21" s="113">
        <v>1697400</v>
      </c>
      <c r="F21" s="28"/>
      <c r="G21" s="29" t="s">
        <v>53</v>
      </c>
      <c r="H21" s="22" t="s">
        <v>54</v>
      </c>
      <c r="I21" s="30">
        <f t="shared" si="0"/>
        <v>14101217</v>
      </c>
    </row>
    <row r="22" spans="2:9" x14ac:dyDescent="0.25">
      <c r="B22" s="25">
        <v>44750</v>
      </c>
      <c r="C22" s="26" t="s">
        <v>34</v>
      </c>
      <c r="D22" s="27"/>
      <c r="E22" s="113">
        <v>2437738</v>
      </c>
      <c r="F22" s="28"/>
      <c r="G22" s="29" t="s">
        <v>55</v>
      </c>
      <c r="H22" s="22" t="s">
        <v>56</v>
      </c>
      <c r="I22" s="30">
        <f t="shared" si="0"/>
        <v>16538955</v>
      </c>
    </row>
    <row r="23" spans="2:9" x14ac:dyDescent="0.25">
      <c r="B23" s="25">
        <v>44750</v>
      </c>
      <c r="C23" s="26" t="s">
        <v>34</v>
      </c>
      <c r="D23" s="27"/>
      <c r="E23" s="113"/>
      <c r="F23" s="28">
        <v>2036643</v>
      </c>
      <c r="G23" s="29" t="s">
        <v>57</v>
      </c>
      <c r="H23" s="22" t="s">
        <v>58</v>
      </c>
      <c r="I23" s="30">
        <f>I22-F23</f>
        <v>14502312</v>
      </c>
    </row>
    <row r="24" spans="2:9" x14ac:dyDescent="0.25">
      <c r="B24" s="25">
        <v>44751</v>
      </c>
      <c r="C24" s="26" t="s">
        <v>34</v>
      </c>
      <c r="D24" s="27"/>
      <c r="E24" s="113"/>
      <c r="F24" s="28">
        <v>300000</v>
      </c>
      <c r="G24" s="29" t="s">
        <v>59</v>
      </c>
      <c r="H24" s="22" t="s">
        <v>60</v>
      </c>
      <c r="I24" s="30">
        <f>I23-F24</f>
        <v>14202312</v>
      </c>
    </row>
    <row r="25" spans="2:9" x14ac:dyDescent="0.25">
      <c r="B25" s="25">
        <v>44753</v>
      </c>
      <c r="C25" s="26" t="s">
        <v>34</v>
      </c>
      <c r="D25" s="27"/>
      <c r="E25" s="113">
        <v>1240160</v>
      </c>
      <c r="F25" s="28"/>
      <c r="G25" s="29" t="s">
        <v>61</v>
      </c>
      <c r="H25" s="22" t="s">
        <v>56</v>
      </c>
      <c r="I25" s="30">
        <f>I24+E25</f>
        <v>15442472</v>
      </c>
    </row>
    <row r="26" spans="2:9" x14ac:dyDescent="0.25">
      <c r="B26" s="25">
        <v>44753</v>
      </c>
      <c r="C26" s="26" t="s">
        <v>34</v>
      </c>
      <c r="D26" s="27"/>
      <c r="E26" s="113">
        <v>9515000</v>
      </c>
      <c r="F26" s="28"/>
      <c r="G26" s="29" t="s">
        <v>62</v>
      </c>
      <c r="H26" s="22" t="s">
        <v>54</v>
      </c>
      <c r="I26" s="30">
        <f>I25+E26</f>
        <v>24957472</v>
      </c>
    </row>
    <row r="27" spans="2:9" x14ac:dyDescent="0.25">
      <c r="B27" s="25">
        <v>44753</v>
      </c>
      <c r="C27" s="26" t="s">
        <v>34</v>
      </c>
      <c r="D27" s="27"/>
      <c r="E27" s="113"/>
      <c r="F27" s="28">
        <v>500000</v>
      </c>
      <c r="G27" s="29" t="s">
        <v>63</v>
      </c>
      <c r="H27" s="22" t="s">
        <v>63</v>
      </c>
      <c r="I27" s="30">
        <f>I26-F27</f>
        <v>24457472</v>
      </c>
    </row>
    <row r="28" spans="2:9" x14ac:dyDescent="0.25">
      <c r="B28" s="25">
        <v>44753</v>
      </c>
      <c r="C28" s="26" t="s">
        <v>34</v>
      </c>
      <c r="D28" s="27"/>
      <c r="E28" s="113">
        <v>1105865</v>
      </c>
      <c r="F28" s="28"/>
      <c r="G28" s="29" t="s">
        <v>46</v>
      </c>
      <c r="H28" s="22" t="s">
        <v>40</v>
      </c>
      <c r="I28" s="30">
        <f>I27+E28</f>
        <v>25563337</v>
      </c>
    </row>
    <row r="29" spans="2:9" x14ac:dyDescent="0.25">
      <c r="B29" s="25">
        <v>44753</v>
      </c>
      <c r="C29" s="26" t="s">
        <v>34</v>
      </c>
      <c r="D29" s="27"/>
      <c r="E29" s="113"/>
      <c r="F29" s="28">
        <v>500000</v>
      </c>
      <c r="G29" s="29" t="s">
        <v>64</v>
      </c>
      <c r="H29" s="22" t="s">
        <v>65</v>
      </c>
      <c r="I29" s="30">
        <f t="shared" ref="I29:I35" si="1">I28-F29</f>
        <v>25063337</v>
      </c>
    </row>
    <row r="30" spans="2:9" x14ac:dyDescent="0.25">
      <c r="B30" s="25">
        <v>44753</v>
      </c>
      <c r="C30" s="26" t="s">
        <v>34</v>
      </c>
      <c r="D30" s="27"/>
      <c r="E30" s="113"/>
      <c r="F30" s="28">
        <v>301378</v>
      </c>
      <c r="G30" s="29" t="s">
        <v>66</v>
      </c>
      <c r="H30" s="22" t="s">
        <v>67</v>
      </c>
      <c r="I30" s="30">
        <f t="shared" si="1"/>
        <v>24761959</v>
      </c>
    </row>
    <row r="31" spans="2:9" x14ac:dyDescent="0.25">
      <c r="B31" s="25">
        <v>44753</v>
      </c>
      <c r="C31" s="26" t="s">
        <v>34</v>
      </c>
      <c r="D31" s="27"/>
      <c r="E31" s="113"/>
      <c r="F31" s="28">
        <v>115093</v>
      </c>
      <c r="G31" s="29" t="s">
        <v>66</v>
      </c>
      <c r="H31" s="22" t="s">
        <v>68</v>
      </c>
      <c r="I31" s="30">
        <f t="shared" si="1"/>
        <v>24646866</v>
      </c>
    </row>
    <row r="32" spans="2:9" x14ac:dyDescent="0.25">
      <c r="B32" s="25">
        <v>44753</v>
      </c>
      <c r="C32" s="26" t="s">
        <v>34</v>
      </c>
      <c r="D32" s="27"/>
      <c r="E32" s="113"/>
      <c r="F32" s="28">
        <v>1483386</v>
      </c>
      <c r="G32" s="29" t="s">
        <v>66</v>
      </c>
      <c r="H32" s="22" t="s">
        <v>69</v>
      </c>
      <c r="I32" s="30">
        <f t="shared" si="1"/>
        <v>23163480</v>
      </c>
    </row>
    <row r="33" spans="2:9" x14ac:dyDescent="0.25">
      <c r="B33" s="25">
        <v>44754</v>
      </c>
      <c r="C33" s="26" t="s">
        <v>34</v>
      </c>
      <c r="D33" s="27"/>
      <c r="E33" s="113"/>
      <c r="F33" s="77">
        <v>865568</v>
      </c>
      <c r="G33" s="78" t="s">
        <v>70</v>
      </c>
      <c r="H33" s="79" t="s">
        <v>36</v>
      </c>
      <c r="I33" s="30">
        <f t="shared" si="1"/>
        <v>22297912</v>
      </c>
    </row>
    <row r="34" spans="2:9" x14ac:dyDescent="0.25">
      <c r="B34" s="25">
        <v>44754</v>
      </c>
      <c r="C34" s="26" t="s">
        <v>34</v>
      </c>
      <c r="D34" s="27"/>
      <c r="E34" s="113"/>
      <c r="F34" s="77">
        <v>3097532</v>
      </c>
      <c r="G34" s="78" t="s">
        <v>71</v>
      </c>
      <c r="H34" s="79" t="s">
        <v>36</v>
      </c>
      <c r="I34" s="30">
        <f t="shared" si="1"/>
        <v>19200380</v>
      </c>
    </row>
    <row r="35" spans="2:9" x14ac:dyDescent="0.25">
      <c r="B35" s="25">
        <v>44754</v>
      </c>
      <c r="C35" s="26" t="s">
        <v>34</v>
      </c>
      <c r="D35" s="27"/>
      <c r="E35" s="113"/>
      <c r="F35" s="77">
        <v>10000000</v>
      </c>
      <c r="G35" s="78" t="s">
        <v>72</v>
      </c>
      <c r="H35" s="79" t="s">
        <v>36</v>
      </c>
      <c r="I35" s="30">
        <f t="shared" si="1"/>
        <v>9200380</v>
      </c>
    </row>
    <row r="36" spans="2:9" x14ac:dyDescent="0.25">
      <c r="B36" s="25">
        <v>44754</v>
      </c>
      <c r="C36" s="26" t="s">
        <v>34</v>
      </c>
      <c r="D36" s="27"/>
      <c r="E36" s="113"/>
      <c r="F36" s="77">
        <v>10749865</v>
      </c>
      <c r="G36" s="78" t="s">
        <v>73</v>
      </c>
      <c r="H36" s="79" t="s">
        <v>36</v>
      </c>
      <c r="I36" s="30">
        <f>I35-F36</f>
        <v>-1549485</v>
      </c>
    </row>
    <row r="37" spans="2:9" x14ac:dyDescent="0.25">
      <c r="B37" s="25">
        <v>44754</v>
      </c>
      <c r="C37" s="26" t="s">
        <v>34</v>
      </c>
      <c r="D37" s="27"/>
      <c r="E37" s="113">
        <v>4384060</v>
      </c>
      <c r="F37" s="28"/>
      <c r="G37" s="29" t="s">
        <v>74</v>
      </c>
      <c r="H37" s="22" t="s">
        <v>52</v>
      </c>
      <c r="I37" s="30">
        <f>I36+E37</f>
        <v>2834575</v>
      </c>
    </row>
    <row r="38" spans="2:9" x14ac:dyDescent="0.25">
      <c r="B38" s="25">
        <v>44754</v>
      </c>
      <c r="C38" s="26" t="s">
        <v>34</v>
      </c>
      <c r="D38" s="27"/>
      <c r="E38" s="113">
        <v>624018</v>
      </c>
      <c r="F38" s="28"/>
      <c r="G38" s="29" t="s">
        <v>75</v>
      </c>
      <c r="H38" s="22" t="s">
        <v>56</v>
      </c>
      <c r="I38" s="30">
        <f>I37+E38</f>
        <v>3458593</v>
      </c>
    </row>
    <row r="39" spans="2:9" x14ac:dyDescent="0.25">
      <c r="B39" s="25">
        <v>44754</v>
      </c>
      <c r="C39" s="26" t="s">
        <v>34</v>
      </c>
      <c r="D39" s="27"/>
      <c r="E39" s="113">
        <v>2108901</v>
      </c>
      <c r="F39" s="28"/>
      <c r="G39" s="29" t="s">
        <v>46</v>
      </c>
      <c r="H39" s="22" t="s">
        <v>40</v>
      </c>
      <c r="I39" s="30">
        <f>I38+E39</f>
        <v>5567494</v>
      </c>
    </row>
    <row r="40" spans="2:9" x14ac:dyDescent="0.25">
      <c r="B40" s="25">
        <v>44754</v>
      </c>
      <c r="C40" s="26" t="s">
        <v>34</v>
      </c>
      <c r="D40" s="27"/>
      <c r="E40" s="113"/>
      <c r="F40" s="28">
        <v>2522967</v>
      </c>
      <c r="G40" s="29" t="s">
        <v>76</v>
      </c>
      <c r="H40" s="22" t="s">
        <v>77</v>
      </c>
      <c r="I40" s="30">
        <f>I39-F40</f>
        <v>3044527</v>
      </c>
    </row>
    <row r="41" spans="2:9" x14ac:dyDescent="0.25">
      <c r="B41" s="25">
        <v>44754</v>
      </c>
      <c r="C41" s="26" t="s">
        <v>34</v>
      </c>
      <c r="D41" s="27"/>
      <c r="E41" s="113">
        <v>865568</v>
      </c>
      <c r="F41" s="28"/>
      <c r="G41" s="29" t="s">
        <v>78</v>
      </c>
      <c r="H41" s="22" t="s">
        <v>79</v>
      </c>
      <c r="I41" s="30">
        <f>I40+E41</f>
        <v>3910095</v>
      </c>
    </row>
    <row r="42" spans="2:9" x14ac:dyDescent="0.25">
      <c r="B42" s="25">
        <v>44755</v>
      </c>
      <c r="C42" s="26" t="s">
        <v>34</v>
      </c>
      <c r="D42" s="27"/>
      <c r="E42" s="113">
        <v>640242</v>
      </c>
      <c r="F42" s="28"/>
      <c r="G42" s="29" t="s">
        <v>46</v>
      </c>
      <c r="H42" s="22" t="s">
        <v>40</v>
      </c>
      <c r="I42" s="30">
        <f>I41+E42</f>
        <v>4550337</v>
      </c>
    </row>
    <row r="43" spans="2:9" x14ac:dyDescent="0.25">
      <c r="B43" s="25">
        <v>44755</v>
      </c>
      <c r="C43" s="26" t="s">
        <v>34</v>
      </c>
      <c r="D43" s="27"/>
      <c r="E43" s="113">
        <v>627177</v>
      </c>
      <c r="F43" s="28"/>
      <c r="G43" s="29" t="s">
        <v>46</v>
      </c>
      <c r="H43" s="22" t="s">
        <v>40</v>
      </c>
      <c r="I43" s="30">
        <f>I42+E43</f>
        <v>5177514</v>
      </c>
    </row>
    <row r="44" spans="2:9" x14ac:dyDescent="0.25">
      <c r="B44" s="25">
        <v>44757</v>
      </c>
      <c r="C44" s="26" t="s">
        <v>34</v>
      </c>
      <c r="D44" s="27"/>
      <c r="E44" s="113"/>
      <c r="F44" s="28">
        <v>2875750</v>
      </c>
      <c r="G44" s="29" t="s">
        <v>140</v>
      </c>
      <c r="H44" s="22" t="s">
        <v>36</v>
      </c>
      <c r="I44" s="30">
        <f>I43-F44</f>
        <v>2301764</v>
      </c>
    </row>
    <row r="45" spans="2:9" x14ac:dyDescent="0.25">
      <c r="B45" s="25">
        <v>44757</v>
      </c>
      <c r="C45" s="26" t="s">
        <v>34</v>
      </c>
      <c r="D45" s="27"/>
      <c r="E45" s="113">
        <v>928407</v>
      </c>
      <c r="F45" s="28"/>
      <c r="G45" s="29" t="s">
        <v>46</v>
      </c>
      <c r="H45" s="22" t="s">
        <v>40</v>
      </c>
      <c r="I45" s="30">
        <f t="shared" ref="I45:I50" si="2">I44+E45</f>
        <v>3230171</v>
      </c>
    </row>
    <row r="46" spans="2:9" x14ac:dyDescent="0.25">
      <c r="B46" s="25">
        <v>44757</v>
      </c>
      <c r="C46" s="26" t="s">
        <v>34</v>
      </c>
      <c r="D46" s="27"/>
      <c r="E46" s="113">
        <v>4428470</v>
      </c>
      <c r="F46" s="28"/>
      <c r="G46" s="29" t="s">
        <v>143</v>
      </c>
      <c r="H46" s="22" t="s">
        <v>54</v>
      </c>
      <c r="I46" s="30">
        <f t="shared" si="2"/>
        <v>7658641</v>
      </c>
    </row>
    <row r="47" spans="2:9" x14ac:dyDescent="0.25">
      <c r="B47" s="25">
        <v>44757</v>
      </c>
      <c r="C47" s="26" t="s">
        <v>34</v>
      </c>
      <c r="D47" s="27"/>
      <c r="E47" s="113">
        <v>942480</v>
      </c>
      <c r="F47" s="28"/>
      <c r="G47" s="29" t="s">
        <v>141</v>
      </c>
      <c r="H47" s="22" t="s">
        <v>52</v>
      </c>
      <c r="I47" s="30">
        <f t="shared" si="2"/>
        <v>8601121</v>
      </c>
    </row>
    <row r="48" spans="2:9" x14ac:dyDescent="0.25">
      <c r="B48" s="25">
        <v>44757</v>
      </c>
      <c r="C48" s="26" t="s">
        <v>34</v>
      </c>
      <c r="D48" s="27"/>
      <c r="E48" s="113">
        <v>5057650</v>
      </c>
      <c r="F48" s="28"/>
      <c r="G48" s="29" t="s">
        <v>141</v>
      </c>
      <c r="H48" s="22" t="s">
        <v>52</v>
      </c>
      <c r="I48" s="30">
        <f t="shared" si="2"/>
        <v>13658771</v>
      </c>
    </row>
    <row r="49" spans="2:9" x14ac:dyDescent="0.25">
      <c r="B49" s="25">
        <v>44757</v>
      </c>
      <c r="C49" s="26" t="s">
        <v>34</v>
      </c>
      <c r="D49" s="27"/>
      <c r="E49" s="113">
        <v>311409</v>
      </c>
      <c r="F49" s="28"/>
      <c r="G49" s="29" t="s">
        <v>142</v>
      </c>
      <c r="H49" s="22" t="s">
        <v>56</v>
      </c>
      <c r="I49" s="30">
        <f t="shared" si="2"/>
        <v>13970180</v>
      </c>
    </row>
    <row r="50" spans="2:9" x14ac:dyDescent="0.25">
      <c r="B50" s="25">
        <v>44757</v>
      </c>
      <c r="C50" s="26" t="s">
        <v>34</v>
      </c>
      <c r="D50" s="27"/>
      <c r="E50" s="113">
        <v>1150000</v>
      </c>
      <c r="F50" s="28"/>
      <c r="G50" s="29" t="s">
        <v>142</v>
      </c>
      <c r="H50" s="22" t="s">
        <v>56</v>
      </c>
      <c r="I50" s="30">
        <f t="shared" si="2"/>
        <v>15120180</v>
      </c>
    </row>
    <row r="51" spans="2:9" x14ac:dyDescent="0.25">
      <c r="B51" s="25">
        <v>44760</v>
      </c>
      <c r="C51" s="26" t="s">
        <v>34</v>
      </c>
      <c r="D51" s="27"/>
      <c r="E51" s="113">
        <v>625704</v>
      </c>
      <c r="F51" s="28"/>
      <c r="G51" s="29" t="s">
        <v>46</v>
      </c>
      <c r="H51" s="22" t="s">
        <v>40</v>
      </c>
      <c r="I51" s="30">
        <f>I50+E51</f>
        <v>15745884</v>
      </c>
    </row>
    <row r="52" spans="2:9" x14ac:dyDescent="0.25">
      <c r="B52" s="25">
        <v>44760</v>
      </c>
      <c r="C52" s="26" t="s">
        <v>34</v>
      </c>
      <c r="D52" s="27"/>
      <c r="E52" s="113">
        <v>7480000</v>
      </c>
      <c r="F52" s="28"/>
      <c r="G52" s="29" t="s">
        <v>156</v>
      </c>
      <c r="H52" s="22" t="s">
        <v>163</v>
      </c>
      <c r="I52" s="30">
        <f>I51+E52</f>
        <v>23225884</v>
      </c>
    </row>
    <row r="53" spans="2:9" x14ac:dyDescent="0.25">
      <c r="B53" s="25">
        <v>44760</v>
      </c>
      <c r="C53" s="26" t="s">
        <v>34</v>
      </c>
      <c r="D53" s="27"/>
      <c r="E53" s="113">
        <v>1768540</v>
      </c>
      <c r="F53" s="28"/>
      <c r="G53" s="29" t="s">
        <v>157</v>
      </c>
      <c r="H53" s="22" t="s">
        <v>158</v>
      </c>
      <c r="I53" s="30">
        <f>I52+E53</f>
        <v>24994424</v>
      </c>
    </row>
    <row r="54" spans="2:9" x14ac:dyDescent="0.25">
      <c r="B54" s="25">
        <v>44760</v>
      </c>
      <c r="C54" s="26" t="s">
        <v>34</v>
      </c>
      <c r="D54" s="27"/>
      <c r="E54" s="113"/>
      <c r="F54" s="28">
        <v>2316</v>
      </c>
      <c r="G54" s="29" t="s">
        <v>160</v>
      </c>
      <c r="H54" s="22"/>
      <c r="I54" s="30">
        <f>I53-F54</f>
        <v>24992108</v>
      </c>
    </row>
    <row r="55" spans="2:9" x14ac:dyDescent="0.25">
      <c r="B55" s="25">
        <v>44760</v>
      </c>
      <c r="C55" s="26" t="s">
        <v>34</v>
      </c>
      <c r="D55" s="27"/>
      <c r="E55" s="113"/>
      <c r="F55" s="28">
        <v>440</v>
      </c>
      <c r="G55" s="29" t="s">
        <v>159</v>
      </c>
      <c r="H55" s="22"/>
      <c r="I55" s="30">
        <f>I54-F55</f>
        <v>24991668</v>
      </c>
    </row>
    <row r="56" spans="2:9" x14ac:dyDescent="0.25">
      <c r="B56" s="25">
        <v>44760</v>
      </c>
      <c r="C56" s="26" t="s">
        <v>34</v>
      </c>
      <c r="D56" s="27"/>
      <c r="E56" s="113">
        <v>170000</v>
      </c>
      <c r="F56" s="28"/>
      <c r="G56" s="29" t="s">
        <v>161</v>
      </c>
      <c r="H56" s="22" t="s">
        <v>162</v>
      </c>
      <c r="I56" s="30">
        <f>I55+E56</f>
        <v>25161668</v>
      </c>
    </row>
    <row r="57" spans="2:9" x14ac:dyDescent="0.25">
      <c r="B57" s="25">
        <v>44760</v>
      </c>
      <c r="C57" s="26" t="s">
        <v>34</v>
      </c>
      <c r="D57" s="27"/>
      <c r="E57" s="113">
        <v>837277</v>
      </c>
      <c r="F57" s="28"/>
      <c r="G57" s="29" t="s">
        <v>164</v>
      </c>
      <c r="H57" s="22" t="s">
        <v>165</v>
      </c>
      <c r="I57" s="30">
        <f>I56+E57</f>
        <v>25998945</v>
      </c>
    </row>
    <row r="58" spans="2:9" x14ac:dyDescent="0.25">
      <c r="B58" s="25">
        <v>44761</v>
      </c>
      <c r="C58" s="26" t="s">
        <v>34</v>
      </c>
      <c r="D58" s="27"/>
      <c r="E58" s="113"/>
      <c r="F58" s="28">
        <v>1383980</v>
      </c>
      <c r="G58" s="29" t="s">
        <v>166</v>
      </c>
      <c r="H58" s="22" t="s">
        <v>167</v>
      </c>
      <c r="I58" s="30">
        <f>I57-F58</f>
        <v>24614965</v>
      </c>
    </row>
    <row r="59" spans="2:9" x14ac:dyDescent="0.25">
      <c r="B59" s="25">
        <v>44761</v>
      </c>
      <c r="C59" s="26" t="s">
        <v>34</v>
      </c>
      <c r="D59" s="27"/>
      <c r="E59" s="113"/>
      <c r="F59" s="28">
        <v>2512101</v>
      </c>
      <c r="G59" s="29" t="s">
        <v>168</v>
      </c>
      <c r="H59" s="22" t="s">
        <v>167</v>
      </c>
      <c r="I59" s="30">
        <f>I58-F59</f>
        <v>22102864</v>
      </c>
    </row>
    <row r="60" spans="2:9" x14ac:dyDescent="0.25">
      <c r="B60" s="25">
        <v>44761</v>
      </c>
      <c r="C60" s="26" t="s">
        <v>34</v>
      </c>
      <c r="D60" s="27"/>
      <c r="E60" s="113"/>
      <c r="F60" s="28">
        <v>3444473</v>
      </c>
      <c r="G60" s="29" t="s">
        <v>169</v>
      </c>
      <c r="H60" s="22" t="s">
        <v>167</v>
      </c>
      <c r="I60" s="30">
        <f>I59-F60</f>
        <v>18658391</v>
      </c>
    </row>
    <row r="61" spans="2:9" x14ac:dyDescent="0.25">
      <c r="B61" s="25">
        <v>44761</v>
      </c>
      <c r="C61" s="26" t="s">
        <v>34</v>
      </c>
      <c r="D61" s="27"/>
      <c r="E61" s="113"/>
      <c r="F61" s="28">
        <v>3707380</v>
      </c>
      <c r="G61" s="29" t="s">
        <v>170</v>
      </c>
      <c r="H61" s="22" t="s">
        <v>171</v>
      </c>
      <c r="I61" s="30">
        <f>I60-F61</f>
        <v>14951011</v>
      </c>
    </row>
    <row r="62" spans="2:9" x14ac:dyDescent="0.25">
      <c r="B62" s="25">
        <v>44761</v>
      </c>
      <c r="C62" s="26" t="s">
        <v>34</v>
      </c>
      <c r="D62" s="27"/>
      <c r="E62" s="113"/>
      <c r="F62" s="28">
        <v>5195682</v>
      </c>
      <c r="G62" s="29" t="s">
        <v>172</v>
      </c>
      <c r="H62" s="22" t="s">
        <v>167</v>
      </c>
      <c r="I62" s="30">
        <f>I61-F62</f>
        <v>9755329</v>
      </c>
    </row>
    <row r="63" spans="2:9" x14ac:dyDescent="0.25">
      <c r="B63" s="25">
        <v>44761</v>
      </c>
      <c r="C63" s="26" t="s">
        <v>34</v>
      </c>
      <c r="D63" s="27"/>
      <c r="E63" s="113">
        <v>1301208</v>
      </c>
      <c r="F63" s="28"/>
      <c r="G63" s="29" t="s">
        <v>46</v>
      </c>
      <c r="H63" s="22" t="s">
        <v>40</v>
      </c>
      <c r="I63" s="30">
        <f>I62+E63</f>
        <v>11056537</v>
      </c>
    </row>
    <row r="64" spans="2:9" x14ac:dyDescent="0.25">
      <c r="B64" s="25">
        <v>44761</v>
      </c>
      <c r="C64" s="26" t="s">
        <v>34</v>
      </c>
      <c r="D64" s="27"/>
      <c r="E64" s="113"/>
      <c r="F64" s="28">
        <v>73909</v>
      </c>
      <c r="G64" s="29" t="s">
        <v>173</v>
      </c>
      <c r="H64" s="22"/>
      <c r="I64" s="30">
        <f>I63-F64</f>
        <v>10982628</v>
      </c>
    </row>
    <row r="65" spans="2:9" x14ac:dyDescent="0.25">
      <c r="B65" s="25">
        <v>44762</v>
      </c>
      <c r="C65" s="26" t="s">
        <v>34</v>
      </c>
      <c r="D65" s="27"/>
      <c r="E65" s="113"/>
      <c r="F65" s="28">
        <v>4158542</v>
      </c>
      <c r="G65" s="29" t="s">
        <v>174</v>
      </c>
      <c r="H65" s="22" t="s">
        <v>175</v>
      </c>
      <c r="I65" s="30">
        <f>I64-F65</f>
        <v>6824086</v>
      </c>
    </row>
    <row r="66" spans="2:9" x14ac:dyDescent="0.25">
      <c r="B66" s="25">
        <v>44762</v>
      </c>
      <c r="C66" s="26" t="s">
        <v>34</v>
      </c>
      <c r="D66" s="27"/>
      <c r="E66" s="113">
        <v>6000000</v>
      </c>
      <c r="F66" s="28"/>
      <c r="G66" s="29" t="s">
        <v>63</v>
      </c>
      <c r="H66" s="29" t="s">
        <v>63</v>
      </c>
      <c r="I66" s="30">
        <f>I65+E66</f>
        <v>12824086</v>
      </c>
    </row>
    <row r="67" spans="2:9" x14ac:dyDescent="0.25">
      <c r="B67" s="25">
        <v>44762</v>
      </c>
      <c r="C67" s="26" t="s">
        <v>34</v>
      </c>
      <c r="D67" s="27"/>
      <c r="E67" s="113">
        <v>877857</v>
      </c>
      <c r="F67" s="28"/>
      <c r="G67" s="29" t="s">
        <v>46</v>
      </c>
      <c r="H67" s="22" t="s">
        <v>40</v>
      </c>
      <c r="I67" s="30">
        <f>I66+E67</f>
        <v>13701943</v>
      </c>
    </row>
    <row r="68" spans="2:9" x14ac:dyDescent="0.25">
      <c r="B68" s="25">
        <v>44763</v>
      </c>
      <c r="C68" s="26" t="s">
        <v>34</v>
      </c>
      <c r="D68" s="27"/>
      <c r="E68" s="113"/>
      <c r="F68" s="28">
        <v>306104</v>
      </c>
      <c r="G68" s="29" t="s">
        <v>176</v>
      </c>
      <c r="H68" s="22" t="s">
        <v>167</v>
      </c>
      <c r="I68" s="30">
        <f t="shared" ref="I68:I73" si="3">I67-F68</f>
        <v>13395839</v>
      </c>
    </row>
    <row r="69" spans="2:9" x14ac:dyDescent="0.25">
      <c r="B69" s="25">
        <v>44763</v>
      </c>
      <c r="C69" s="26" t="s">
        <v>34</v>
      </c>
      <c r="D69" s="27"/>
      <c r="E69" s="113"/>
      <c r="F69" s="28">
        <v>1523881</v>
      </c>
      <c r="G69" s="29" t="s">
        <v>177</v>
      </c>
      <c r="H69" s="22" t="s">
        <v>167</v>
      </c>
      <c r="I69" s="30">
        <f t="shared" si="3"/>
        <v>11871958</v>
      </c>
    </row>
    <row r="70" spans="2:9" x14ac:dyDescent="0.25">
      <c r="B70" s="25">
        <v>44763</v>
      </c>
      <c r="C70" s="26" t="s">
        <v>34</v>
      </c>
      <c r="D70" s="27"/>
      <c r="E70" s="113"/>
      <c r="F70" s="28">
        <v>115464</v>
      </c>
      <c r="G70" s="29" t="s">
        <v>178</v>
      </c>
      <c r="H70" s="22" t="s">
        <v>179</v>
      </c>
      <c r="I70" s="30">
        <f t="shared" si="3"/>
        <v>11756494</v>
      </c>
    </row>
    <row r="71" spans="2:9" x14ac:dyDescent="0.25">
      <c r="B71" s="25">
        <v>44763</v>
      </c>
      <c r="C71" s="26" t="s">
        <v>34</v>
      </c>
      <c r="D71" s="27"/>
      <c r="E71" s="113"/>
      <c r="F71" s="28">
        <v>46122</v>
      </c>
      <c r="G71" s="29" t="s">
        <v>180</v>
      </c>
      <c r="H71" s="22" t="s">
        <v>181</v>
      </c>
      <c r="I71" s="30">
        <f t="shared" si="3"/>
        <v>11710372</v>
      </c>
    </row>
    <row r="72" spans="2:9" x14ac:dyDescent="0.25">
      <c r="B72" s="25">
        <v>44763</v>
      </c>
      <c r="C72" s="26" t="s">
        <v>34</v>
      </c>
      <c r="D72" s="27"/>
      <c r="E72" s="113"/>
      <c r="F72" s="28">
        <v>84000</v>
      </c>
      <c r="G72" s="29" t="s">
        <v>182</v>
      </c>
      <c r="H72" s="22"/>
      <c r="I72" s="30">
        <f t="shared" si="3"/>
        <v>11626372</v>
      </c>
    </row>
    <row r="73" spans="2:9" x14ac:dyDescent="0.25">
      <c r="B73" s="25">
        <v>44763</v>
      </c>
      <c r="C73" s="26" t="s">
        <v>34</v>
      </c>
      <c r="D73" s="27"/>
      <c r="E73" s="113"/>
      <c r="F73" s="28">
        <v>19900</v>
      </c>
      <c r="G73" s="29" t="s">
        <v>183</v>
      </c>
      <c r="H73" s="22"/>
      <c r="I73" s="30">
        <f t="shared" si="3"/>
        <v>11606472</v>
      </c>
    </row>
    <row r="74" spans="2:9" x14ac:dyDescent="0.25">
      <c r="B74" s="25">
        <v>44763</v>
      </c>
      <c r="C74" s="26" t="s">
        <v>34</v>
      </c>
      <c r="D74" s="27"/>
      <c r="E74" s="113">
        <v>700554</v>
      </c>
      <c r="F74" s="28"/>
      <c r="G74" s="29" t="s">
        <v>46</v>
      </c>
      <c r="H74" s="22" t="s">
        <v>40</v>
      </c>
      <c r="I74" s="30">
        <f>I73+E74</f>
        <v>12307026</v>
      </c>
    </row>
    <row r="75" spans="2:9" x14ac:dyDescent="0.25">
      <c r="B75" s="25">
        <v>44764</v>
      </c>
      <c r="C75" s="26" t="s">
        <v>34</v>
      </c>
      <c r="D75" s="27"/>
      <c r="E75" s="113"/>
      <c r="F75" s="28">
        <v>4551649</v>
      </c>
      <c r="G75" s="29" t="s">
        <v>184</v>
      </c>
      <c r="H75" s="22" t="s">
        <v>195</v>
      </c>
      <c r="I75" s="30">
        <f>I74-F75</f>
        <v>7755377</v>
      </c>
    </row>
    <row r="76" spans="2:9" x14ac:dyDescent="0.25">
      <c r="B76" s="25">
        <v>44764</v>
      </c>
      <c r="C76" s="26" t="s">
        <v>34</v>
      </c>
      <c r="D76" s="27"/>
      <c r="E76" s="113">
        <v>745642</v>
      </c>
      <c r="F76" s="28"/>
      <c r="G76" s="29" t="s">
        <v>46</v>
      </c>
      <c r="H76" s="22" t="s">
        <v>40</v>
      </c>
      <c r="I76" s="30">
        <f>I75+E76</f>
        <v>8501019</v>
      </c>
    </row>
    <row r="77" spans="2:9" x14ac:dyDescent="0.25">
      <c r="B77" s="25">
        <v>44764</v>
      </c>
      <c r="C77" s="26" t="s">
        <v>34</v>
      </c>
      <c r="D77" s="27"/>
      <c r="E77" s="113"/>
      <c r="F77" s="28">
        <v>206839</v>
      </c>
      <c r="G77" s="29" t="s">
        <v>185</v>
      </c>
      <c r="H77" s="22" t="s">
        <v>186</v>
      </c>
      <c r="I77" s="30">
        <f>I76-F77</f>
        <v>8294180</v>
      </c>
    </row>
    <row r="78" spans="2:9" x14ac:dyDescent="0.25">
      <c r="B78" s="25">
        <v>44764</v>
      </c>
      <c r="C78" s="26" t="s">
        <v>34</v>
      </c>
      <c r="D78" s="27"/>
      <c r="E78" s="113">
        <v>6958100</v>
      </c>
      <c r="F78" s="28"/>
      <c r="G78" s="29" t="s">
        <v>157</v>
      </c>
      <c r="H78" s="22" t="s">
        <v>165</v>
      </c>
      <c r="I78" s="30">
        <f>I77+E78</f>
        <v>15252280</v>
      </c>
    </row>
    <row r="79" spans="2:9" x14ac:dyDescent="0.25">
      <c r="B79" s="25">
        <v>44764</v>
      </c>
      <c r="C79" s="26" t="s">
        <v>34</v>
      </c>
      <c r="D79" s="27"/>
      <c r="E79" s="113">
        <v>849865</v>
      </c>
      <c r="F79" s="28"/>
      <c r="G79" s="29" t="s">
        <v>142</v>
      </c>
      <c r="H79" s="22" t="s">
        <v>165</v>
      </c>
      <c r="I79" s="30">
        <f>I78+E79</f>
        <v>16102145</v>
      </c>
    </row>
    <row r="80" spans="2:9" x14ac:dyDescent="0.25">
      <c r="B80" s="25">
        <v>44767</v>
      </c>
      <c r="C80" s="26" t="s">
        <v>34</v>
      </c>
      <c r="D80" s="27"/>
      <c r="E80" s="113"/>
      <c r="F80" s="28">
        <v>269311</v>
      </c>
      <c r="G80" s="29" t="s">
        <v>215</v>
      </c>
      <c r="H80" s="22" t="s">
        <v>216</v>
      </c>
      <c r="I80" s="30">
        <f>I79-F80</f>
        <v>15832834</v>
      </c>
    </row>
    <row r="81" spans="2:9" x14ac:dyDescent="0.25">
      <c r="B81" s="25">
        <v>44767</v>
      </c>
      <c r="C81" s="26" t="s">
        <v>34</v>
      </c>
      <c r="D81" s="27"/>
      <c r="E81" s="113"/>
      <c r="F81" s="28">
        <v>51303</v>
      </c>
      <c r="G81" s="29" t="s">
        <v>217</v>
      </c>
      <c r="H81" s="22" t="s">
        <v>186</v>
      </c>
      <c r="I81" s="30">
        <f>I80-F81</f>
        <v>15781531</v>
      </c>
    </row>
    <row r="82" spans="2:9" x14ac:dyDescent="0.25">
      <c r="B82" s="25">
        <v>44767</v>
      </c>
      <c r="C82" s="26" t="s">
        <v>34</v>
      </c>
      <c r="D82" s="27"/>
      <c r="E82" s="113"/>
      <c r="F82" s="28">
        <v>1100000</v>
      </c>
      <c r="G82" s="29" t="s">
        <v>218</v>
      </c>
      <c r="H82" s="79" t="s">
        <v>36</v>
      </c>
      <c r="I82" s="30">
        <f>I81-F82</f>
        <v>14681531</v>
      </c>
    </row>
    <row r="83" spans="2:9" x14ac:dyDescent="0.25">
      <c r="B83" s="25">
        <v>44767</v>
      </c>
      <c r="C83" s="26" t="s">
        <v>34</v>
      </c>
      <c r="D83" s="27"/>
      <c r="E83" s="113">
        <v>677862</v>
      </c>
      <c r="F83" s="28"/>
      <c r="G83" s="29" t="s">
        <v>46</v>
      </c>
      <c r="H83" s="22" t="s">
        <v>40</v>
      </c>
      <c r="I83" s="30">
        <f>I82+E83</f>
        <v>15359393</v>
      </c>
    </row>
    <row r="84" spans="2:9" x14ac:dyDescent="0.25">
      <c r="B84" s="25">
        <v>44767</v>
      </c>
      <c r="C84" s="26" t="s">
        <v>34</v>
      </c>
      <c r="D84" s="27"/>
      <c r="E84" s="113">
        <v>13170000</v>
      </c>
      <c r="F84" s="28"/>
      <c r="G84" s="29" t="s">
        <v>157</v>
      </c>
      <c r="H84" s="22" t="s">
        <v>219</v>
      </c>
      <c r="I84" s="30">
        <f>I83+E84</f>
        <v>28529393</v>
      </c>
    </row>
    <row r="85" spans="2:9" x14ac:dyDescent="0.25">
      <c r="B85" s="25">
        <v>44767</v>
      </c>
      <c r="C85" s="26" t="s">
        <v>34</v>
      </c>
      <c r="D85" s="27"/>
      <c r="E85" s="113">
        <v>4470632</v>
      </c>
      <c r="F85" s="28"/>
      <c r="G85" s="29" t="s">
        <v>142</v>
      </c>
      <c r="H85" s="22" t="s">
        <v>142</v>
      </c>
      <c r="I85" s="30">
        <f>I84+E85</f>
        <v>33000025</v>
      </c>
    </row>
    <row r="86" spans="2:9" x14ac:dyDescent="0.25">
      <c r="B86" s="25">
        <v>44767</v>
      </c>
      <c r="C86" s="26" t="s">
        <v>34</v>
      </c>
      <c r="D86" s="27"/>
      <c r="E86" s="113">
        <v>3000000</v>
      </c>
      <c r="F86" s="28"/>
      <c r="G86" s="29" t="s">
        <v>222</v>
      </c>
      <c r="H86" s="22" t="s">
        <v>219</v>
      </c>
      <c r="I86" s="30">
        <f>I85+E86</f>
        <v>36000025</v>
      </c>
    </row>
    <row r="87" spans="2:9" x14ac:dyDescent="0.25">
      <c r="B87" s="25">
        <v>44767</v>
      </c>
      <c r="C87" s="26" t="s">
        <v>34</v>
      </c>
      <c r="D87" s="27"/>
      <c r="E87" s="113"/>
      <c r="F87" s="28">
        <v>500000</v>
      </c>
      <c r="G87" s="29" t="s">
        <v>220</v>
      </c>
      <c r="H87" s="22" t="s">
        <v>221</v>
      </c>
      <c r="I87" s="30">
        <f>I86-F87</f>
        <v>35500025</v>
      </c>
    </row>
    <row r="88" spans="2:9" x14ac:dyDescent="0.25">
      <c r="B88" s="25">
        <v>44768</v>
      </c>
      <c r="C88" s="26" t="s">
        <v>34</v>
      </c>
      <c r="D88" s="27"/>
      <c r="E88" s="113"/>
      <c r="F88" s="28">
        <v>2927000</v>
      </c>
      <c r="G88" s="29" t="s">
        <v>76</v>
      </c>
      <c r="H88" s="22" t="s">
        <v>77</v>
      </c>
      <c r="I88" s="30">
        <f>I87-F88</f>
        <v>32573025</v>
      </c>
    </row>
    <row r="89" spans="2:9" x14ac:dyDescent="0.25">
      <c r="B89" s="25">
        <v>44768</v>
      </c>
      <c r="C89" s="26" t="s">
        <v>34</v>
      </c>
      <c r="D89" s="27"/>
      <c r="E89" s="113">
        <v>2053098</v>
      </c>
      <c r="F89" s="28"/>
      <c r="G89" s="29" t="s">
        <v>46</v>
      </c>
      <c r="H89" s="22" t="s">
        <v>40</v>
      </c>
      <c r="I89" s="30">
        <f>I88+E89</f>
        <v>34626123</v>
      </c>
    </row>
    <row r="90" spans="2:9" x14ac:dyDescent="0.25">
      <c r="B90" s="25">
        <v>44768</v>
      </c>
      <c r="C90" s="26" t="s">
        <v>34</v>
      </c>
      <c r="D90" s="27"/>
      <c r="E90" s="113">
        <v>1005346</v>
      </c>
      <c r="F90" s="28"/>
      <c r="G90" s="29" t="s">
        <v>142</v>
      </c>
      <c r="H90" s="22" t="s">
        <v>142</v>
      </c>
      <c r="I90" s="30">
        <f>I89+E90</f>
        <v>35631469</v>
      </c>
    </row>
    <row r="91" spans="2:9" x14ac:dyDescent="0.25">
      <c r="B91" s="25">
        <v>44768</v>
      </c>
      <c r="C91" s="26" t="s">
        <v>34</v>
      </c>
      <c r="D91" s="27"/>
      <c r="E91" s="113">
        <v>2216650</v>
      </c>
      <c r="F91" s="28"/>
      <c r="G91" s="29" t="s">
        <v>234</v>
      </c>
      <c r="H91" s="22" t="s">
        <v>84</v>
      </c>
      <c r="I91" s="30">
        <f>I90+E91</f>
        <v>37848119</v>
      </c>
    </row>
    <row r="92" spans="2:9" x14ac:dyDescent="0.25">
      <c r="B92" s="25">
        <v>44768</v>
      </c>
      <c r="C92" s="26" t="s">
        <v>34</v>
      </c>
      <c r="D92" s="27"/>
      <c r="E92" s="113">
        <v>4495300</v>
      </c>
      <c r="F92" s="28"/>
      <c r="G92" s="29" t="s">
        <v>233</v>
      </c>
      <c r="H92" s="22" t="s">
        <v>165</v>
      </c>
      <c r="I92" s="30">
        <f>I91+E92</f>
        <v>42343419</v>
      </c>
    </row>
    <row r="93" spans="2:9" x14ac:dyDescent="0.25">
      <c r="B93" s="25">
        <v>44769</v>
      </c>
      <c r="C93" s="26" t="s">
        <v>34</v>
      </c>
      <c r="D93" s="27"/>
      <c r="E93" s="113"/>
      <c r="F93" s="28">
        <v>165000</v>
      </c>
      <c r="G93" s="29" t="s">
        <v>247</v>
      </c>
      <c r="H93" s="22" t="s">
        <v>248</v>
      </c>
      <c r="I93" s="30">
        <f>I92-F93</f>
        <v>42178419</v>
      </c>
    </row>
    <row r="94" spans="2:9" x14ac:dyDescent="0.25">
      <c r="B94" s="25">
        <v>44769</v>
      </c>
      <c r="C94" s="26" t="s">
        <v>34</v>
      </c>
      <c r="D94" s="27"/>
      <c r="E94" s="113">
        <v>521919</v>
      </c>
      <c r="F94" s="28"/>
      <c r="G94" s="29" t="s">
        <v>46</v>
      </c>
      <c r="H94" s="22" t="s">
        <v>40</v>
      </c>
      <c r="I94" s="30">
        <f>I93+E94</f>
        <v>42700338</v>
      </c>
    </row>
    <row r="95" spans="2:9" x14ac:dyDescent="0.25">
      <c r="B95" s="25">
        <v>44769</v>
      </c>
      <c r="C95" s="26" t="s">
        <v>34</v>
      </c>
      <c r="D95" s="27"/>
      <c r="E95" s="113"/>
      <c r="F95" s="28">
        <v>30202739</v>
      </c>
      <c r="G95" s="29" t="s">
        <v>249</v>
      </c>
      <c r="H95" s="22" t="s">
        <v>251</v>
      </c>
      <c r="I95" s="30">
        <f>I94-F95</f>
        <v>12497599</v>
      </c>
    </row>
    <row r="96" spans="2:9" x14ac:dyDescent="0.25">
      <c r="B96" s="25">
        <v>44769</v>
      </c>
      <c r="C96" s="26" t="s">
        <v>34</v>
      </c>
      <c r="D96" s="27"/>
      <c r="E96" s="113"/>
      <c r="F96" s="28">
        <v>1100200</v>
      </c>
      <c r="G96" s="29" t="s">
        <v>250</v>
      </c>
      <c r="H96" s="22" t="s">
        <v>252</v>
      </c>
      <c r="I96" s="30">
        <f>I95-F96</f>
        <v>11397399</v>
      </c>
    </row>
    <row r="97" spans="2:9" x14ac:dyDescent="0.25">
      <c r="B97" s="25">
        <v>44770</v>
      </c>
      <c r="C97" s="26" t="s">
        <v>34</v>
      </c>
      <c r="D97" s="27"/>
      <c r="E97" s="113">
        <v>751058</v>
      </c>
      <c r="F97" s="28"/>
      <c r="G97" s="29" t="s">
        <v>46</v>
      </c>
      <c r="H97" s="22" t="s">
        <v>40</v>
      </c>
      <c r="I97" s="30">
        <f>I96+E97</f>
        <v>12148457</v>
      </c>
    </row>
    <row r="98" spans="2:9" x14ac:dyDescent="0.25">
      <c r="B98" s="25">
        <v>44770</v>
      </c>
      <c r="C98" s="26" t="s">
        <v>34</v>
      </c>
      <c r="D98" s="27"/>
      <c r="E98" s="113"/>
      <c r="F98" s="28">
        <v>48624</v>
      </c>
      <c r="G98" s="29" t="s">
        <v>174</v>
      </c>
      <c r="H98" s="22" t="s">
        <v>273</v>
      </c>
      <c r="I98" s="30">
        <f>I97-F98</f>
        <v>12099833</v>
      </c>
    </row>
    <row r="99" spans="2:9" x14ac:dyDescent="0.25">
      <c r="B99" s="25">
        <v>44770</v>
      </c>
      <c r="C99" s="26" t="s">
        <v>34</v>
      </c>
      <c r="D99" s="27"/>
      <c r="E99" s="113"/>
      <c r="F99" s="28">
        <v>1652533</v>
      </c>
      <c r="G99" s="29" t="s">
        <v>274</v>
      </c>
      <c r="H99" s="22" t="s">
        <v>36</v>
      </c>
      <c r="I99" s="30">
        <f>I98-F99</f>
        <v>10447300</v>
      </c>
    </row>
    <row r="100" spans="2:9" x14ac:dyDescent="0.25">
      <c r="B100" s="25">
        <v>44770</v>
      </c>
      <c r="C100" s="26" t="s">
        <v>34</v>
      </c>
      <c r="D100" s="27"/>
      <c r="E100" s="113"/>
      <c r="F100" s="28">
        <v>3838024</v>
      </c>
      <c r="G100" s="29" t="s">
        <v>303</v>
      </c>
      <c r="H100" s="22" t="s">
        <v>36</v>
      </c>
      <c r="I100" s="30">
        <f>I99-F100</f>
        <v>6609276</v>
      </c>
    </row>
    <row r="101" spans="2:9" x14ac:dyDescent="0.25">
      <c r="B101" s="25">
        <v>44770</v>
      </c>
      <c r="C101" s="26" t="s">
        <v>34</v>
      </c>
      <c r="D101" s="27"/>
      <c r="E101" s="113"/>
      <c r="F101" s="28">
        <v>8918562</v>
      </c>
      <c r="G101" s="29" t="s">
        <v>275</v>
      </c>
      <c r="H101" s="22" t="s">
        <v>36</v>
      </c>
      <c r="I101" s="30">
        <f>I100-F101</f>
        <v>-2309286</v>
      </c>
    </row>
    <row r="102" spans="2:9" x14ac:dyDescent="0.25">
      <c r="B102" s="25">
        <v>44770</v>
      </c>
      <c r="C102" s="26" t="s">
        <v>34</v>
      </c>
      <c r="D102" s="27"/>
      <c r="E102" s="113">
        <v>3500000</v>
      </c>
      <c r="F102" s="28"/>
      <c r="G102" s="29" t="s">
        <v>49</v>
      </c>
      <c r="H102" s="22" t="s">
        <v>276</v>
      </c>
      <c r="I102" s="30">
        <f>I101+E102</f>
        <v>1190714</v>
      </c>
    </row>
    <row r="103" spans="2:9" x14ac:dyDescent="0.25">
      <c r="B103" s="25">
        <v>44770</v>
      </c>
      <c r="C103" s="26" t="s">
        <v>34</v>
      </c>
      <c r="D103" s="27"/>
      <c r="E103" s="113">
        <v>982056</v>
      </c>
      <c r="F103" s="28"/>
      <c r="G103" s="29" t="s">
        <v>46</v>
      </c>
      <c r="H103" s="22" t="s">
        <v>40</v>
      </c>
      <c r="I103" s="30">
        <f>I102+E103</f>
        <v>2172770</v>
      </c>
    </row>
    <row r="104" spans="2:9" x14ac:dyDescent="0.25">
      <c r="B104" s="25">
        <v>44770</v>
      </c>
      <c r="C104" s="26" t="s">
        <v>34</v>
      </c>
      <c r="D104" s="27"/>
      <c r="E104" s="113"/>
      <c r="F104" s="28">
        <v>2000000</v>
      </c>
      <c r="G104" s="29" t="s">
        <v>277</v>
      </c>
      <c r="H104" s="22" t="s">
        <v>252</v>
      </c>
      <c r="I104" s="30">
        <f>I103-F104</f>
        <v>172770</v>
      </c>
    </row>
    <row r="105" spans="2:9" x14ac:dyDescent="0.25">
      <c r="B105" s="25">
        <v>44770</v>
      </c>
      <c r="C105" s="26" t="s">
        <v>34</v>
      </c>
      <c r="D105" s="27"/>
      <c r="E105" s="113">
        <v>157499</v>
      </c>
      <c r="F105" s="28"/>
      <c r="G105" s="29" t="s">
        <v>279</v>
      </c>
      <c r="H105" s="22" t="s">
        <v>56</v>
      </c>
      <c r="I105" s="30">
        <f>I104+E105</f>
        <v>330269</v>
      </c>
    </row>
    <row r="106" spans="2:9" x14ac:dyDescent="0.25">
      <c r="B106" s="25">
        <v>44770</v>
      </c>
      <c r="C106" s="26" t="s">
        <v>34</v>
      </c>
      <c r="D106" s="27"/>
      <c r="E106" s="113">
        <v>1890790</v>
      </c>
      <c r="F106" s="28"/>
      <c r="G106" s="29" t="s">
        <v>278</v>
      </c>
      <c r="H106" s="22" t="s">
        <v>280</v>
      </c>
      <c r="I106" s="30">
        <f>I105+E106</f>
        <v>2221059</v>
      </c>
    </row>
    <row r="107" spans="2:9" x14ac:dyDescent="0.25">
      <c r="B107" s="25">
        <v>44770</v>
      </c>
      <c r="C107" s="26" t="s">
        <v>34</v>
      </c>
      <c r="D107" s="27"/>
      <c r="E107" s="113">
        <v>5718820</v>
      </c>
      <c r="F107" s="28"/>
      <c r="G107" s="29" t="s">
        <v>278</v>
      </c>
      <c r="H107" s="22" t="s">
        <v>52</v>
      </c>
      <c r="I107" s="30">
        <f>I106+E107</f>
        <v>7939879</v>
      </c>
    </row>
    <row r="108" spans="2:9" x14ac:dyDescent="0.25">
      <c r="B108" s="25">
        <v>44774</v>
      </c>
      <c r="C108" s="26" t="s">
        <v>34</v>
      </c>
      <c r="D108" s="27"/>
      <c r="E108" s="113"/>
      <c r="F108" s="28">
        <v>2687500</v>
      </c>
      <c r="G108" s="29" t="s">
        <v>277</v>
      </c>
      <c r="H108" s="22" t="s">
        <v>252</v>
      </c>
      <c r="I108" s="30">
        <f>I107-F108</f>
        <v>5252379</v>
      </c>
    </row>
    <row r="109" spans="2:9" x14ac:dyDescent="0.25">
      <c r="B109" s="25">
        <v>44774</v>
      </c>
      <c r="C109" s="26" t="s">
        <v>34</v>
      </c>
      <c r="D109" s="27"/>
      <c r="E109" s="113"/>
      <c r="F109" s="28">
        <v>470001</v>
      </c>
      <c r="G109" s="29" t="s">
        <v>292</v>
      </c>
      <c r="H109" s="22" t="s">
        <v>36</v>
      </c>
      <c r="I109" s="30">
        <f>I108-F109</f>
        <v>4782378</v>
      </c>
    </row>
    <row r="110" spans="2:9" x14ac:dyDescent="0.25">
      <c r="B110" s="25">
        <v>44774</v>
      </c>
      <c r="C110" s="26" t="s">
        <v>34</v>
      </c>
      <c r="D110" s="27"/>
      <c r="E110" s="113"/>
      <c r="F110" s="28">
        <v>2200962</v>
      </c>
      <c r="G110" s="29" t="s">
        <v>293</v>
      </c>
      <c r="H110" s="22" t="s">
        <v>36</v>
      </c>
      <c r="I110" s="30">
        <f>I109-F110</f>
        <v>2581416</v>
      </c>
    </row>
    <row r="111" spans="2:9" x14ac:dyDescent="0.25">
      <c r="B111" s="25">
        <v>44774</v>
      </c>
      <c r="C111" s="26" t="s">
        <v>34</v>
      </c>
      <c r="D111" s="27"/>
      <c r="E111" s="113"/>
      <c r="F111" s="28">
        <v>450000</v>
      </c>
      <c r="G111" s="29" t="s">
        <v>220</v>
      </c>
      <c r="H111" s="22" t="s">
        <v>60</v>
      </c>
      <c r="I111" s="30">
        <f>I110-F111</f>
        <v>2131416</v>
      </c>
    </row>
    <row r="112" spans="2:9" x14ac:dyDescent="0.25">
      <c r="B112" s="25">
        <v>44774</v>
      </c>
      <c r="C112" s="26" t="s">
        <v>34</v>
      </c>
      <c r="D112" s="27"/>
      <c r="E112" s="113">
        <v>686033</v>
      </c>
      <c r="F112" s="28"/>
      <c r="G112" s="29" t="s">
        <v>46</v>
      </c>
      <c r="H112" s="22" t="s">
        <v>40</v>
      </c>
      <c r="I112" s="30">
        <f>I111+E112</f>
        <v>2817449</v>
      </c>
    </row>
    <row r="113" spans="2:9" x14ac:dyDescent="0.25">
      <c r="B113" s="25">
        <v>44774</v>
      </c>
      <c r="C113" s="26" t="s">
        <v>34</v>
      </c>
      <c r="D113" s="27"/>
      <c r="E113" s="113">
        <v>10090000</v>
      </c>
      <c r="F113" s="123"/>
      <c r="G113" s="29" t="s">
        <v>278</v>
      </c>
      <c r="H113" s="22" t="s">
        <v>219</v>
      </c>
      <c r="I113" s="30">
        <f>I112+E113</f>
        <v>12907449</v>
      </c>
    </row>
    <row r="114" spans="2:9" x14ac:dyDescent="0.25">
      <c r="B114" s="25">
        <v>44774</v>
      </c>
      <c r="C114" s="26" t="s">
        <v>34</v>
      </c>
      <c r="D114" s="27"/>
      <c r="E114" s="113">
        <v>2851550</v>
      </c>
      <c r="F114" s="123"/>
      <c r="G114" s="29" t="s">
        <v>294</v>
      </c>
      <c r="H114" s="22" t="s">
        <v>158</v>
      </c>
      <c r="I114" s="30">
        <f>I113+E114</f>
        <v>15758999</v>
      </c>
    </row>
    <row r="115" spans="2:9" x14ac:dyDescent="0.25">
      <c r="B115" s="25">
        <v>44774</v>
      </c>
      <c r="C115" s="26" t="s">
        <v>34</v>
      </c>
      <c r="D115" s="27"/>
      <c r="E115" s="113">
        <v>2089131</v>
      </c>
      <c r="F115" s="123"/>
      <c r="G115" s="29" t="s">
        <v>142</v>
      </c>
      <c r="H115" s="22" t="s">
        <v>56</v>
      </c>
      <c r="I115" s="30">
        <f>I114+E115</f>
        <v>17848130</v>
      </c>
    </row>
    <row r="116" spans="2:9" x14ac:dyDescent="0.25">
      <c r="B116" s="25">
        <v>44774</v>
      </c>
      <c r="C116" s="26" t="s">
        <v>34</v>
      </c>
      <c r="D116" s="27"/>
      <c r="E116" s="113"/>
      <c r="F116" s="28">
        <v>116454</v>
      </c>
      <c r="G116" s="29" t="s">
        <v>259</v>
      </c>
      <c r="H116" s="22" t="s">
        <v>295</v>
      </c>
      <c r="I116" s="30">
        <f>I115-F116</f>
        <v>17731676</v>
      </c>
    </row>
    <row r="117" spans="2:9" x14ac:dyDescent="0.25">
      <c r="B117" s="25">
        <v>44774</v>
      </c>
      <c r="C117" s="26" t="s">
        <v>34</v>
      </c>
      <c r="D117" s="27"/>
      <c r="E117" s="113"/>
      <c r="F117" s="28">
        <v>25990</v>
      </c>
      <c r="G117" s="29" t="s">
        <v>297</v>
      </c>
      <c r="H117" s="22" t="s">
        <v>296</v>
      </c>
      <c r="I117" s="30">
        <f t="shared" ref="I117:I124" si="4">I116-F117</f>
        <v>17705686</v>
      </c>
    </row>
    <row r="118" spans="2:9" x14ac:dyDescent="0.25">
      <c r="B118" s="25">
        <v>44774</v>
      </c>
      <c r="C118" s="26" t="s">
        <v>34</v>
      </c>
      <c r="D118" s="27"/>
      <c r="E118" s="113"/>
      <c r="F118" s="28">
        <v>16900</v>
      </c>
      <c r="G118" s="29" t="s">
        <v>298</v>
      </c>
      <c r="H118" s="22" t="s">
        <v>299</v>
      </c>
      <c r="I118" s="30">
        <f t="shared" si="4"/>
        <v>17688786</v>
      </c>
    </row>
    <row r="119" spans="2:9" x14ac:dyDescent="0.25">
      <c r="B119" s="25">
        <v>44774</v>
      </c>
      <c r="C119" s="26" t="s">
        <v>34</v>
      </c>
      <c r="D119" s="27"/>
      <c r="E119" s="113"/>
      <c r="F119" s="28">
        <v>8450</v>
      </c>
      <c r="G119" s="29" t="s">
        <v>298</v>
      </c>
      <c r="H119" s="22" t="s">
        <v>299</v>
      </c>
      <c r="I119" s="30">
        <f t="shared" si="4"/>
        <v>17680336</v>
      </c>
    </row>
    <row r="120" spans="2:9" x14ac:dyDescent="0.25">
      <c r="B120" s="25">
        <v>44775</v>
      </c>
      <c r="C120" s="26" t="s">
        <v>34</v>
      </c>
      <c r="D120" s="27"/>
      <c r="E120" s="113"/>
      <c r="F120" s="28">
        <v>497280</v>
      </c>
      <c r="G120" s="29" t="s">
        <v>302</v>
      </c>
      <c r="H120" s="22" t="s">
        <v>301</v>
      </c>
      <c r="I120" s="30">
        <f>I119-F120</f>
        <v>17183056</v>
      </c>
    </row>
    <row r="121" spans="2:9" x14ac:dyDescent="0.25">
      <c r="B121" s="25">
        <v>44775</v>
      </c>
      <c r="C121" s="26" t="s">
        <v>34</v>
      </c>
      <c r="D121" s="27"/>
      <c r="E121" s="113"/>
      <c r="F121" s="28">
        <v>4460834</v>
      </c>
      <c r="G121" s="29" t="s">
        <v>304</v>
      </c>
      <c r="H121" s="22" t="s">
        <v>36</v>
      </c>
      <c r="I121" s="30">
        <f t="shared" si="4"/>
        <v>12722222</v>
      </c>
    </row>
    <row r="122" spans="2:9" x14ac:dyDescent="0.25">
      <c r="B122" s="25">
        <v>44775</v>
      </c>
      <c r="C122" s="26" t="s">
        <v>34</v>
      </c>
      <c r="D122" s="27"/>
      <c r="E122" s="113"/>
      <c r="F122" s="28">
        <v>4399640</v>
      </c>
      <c r="G122" s="29" t="s">
        <v>305</v>
      </c>
      <c r="H122" s="22" t="s">
        <v>36</v>
      </c>
      <c r="I122" s="30">
        <f t="shared" si="4"/>
        <v>8322582</v>
      </c>
    </row>
    <row r="123" spans="2:9" x14ac:dyDescent="0.25">
      <c r="B123" s="25">
        <v>44775</v>
      </c>
      <c r="C123" s="26" t="s">
        <v>34</v>
      </c>
      <c r="D123" s="27"/>
      <c r="E123" s="113"/>
      <c r="F123" s="28">
        <v>4352032</v>
      </c>
      <c r="G123" s="29" t="s">
        <v>306</v>
      </c>
      <c r="H123" s="22" t="s">
        <v>36</v>
      </c>
      <c r="I123" s="30">
        <f t="shared" si="4"/>
        <v>3970550</v>
      </c>
    </row>
    <row r="124" spans="2:9" x14ac:dyDescent="0.25">
      <c r="B124" s="25">
        <v>44775</v>
      </c>
      <c r="C124" s="26" t="s">
        <v>34</v>
      </c>
      <c r="D124" s="27"/>
      <c r="E124" s="113"/>
      <c r="F124" s="28">
        <v>3837750</v>
      </c>
      <c r="G124" s="29" t="s">
        <v>307</v>
      </c>
      <c r="H124" s="22" t="s">
        <v>36</v>
      </c>
      <c r="I124" s="30">
        <f t="shared" si="4"/>
        <v>132800</v>
      </c>
    </row>
    <row r="125" spans="2:9" x14ac:dyDescent="0.25">
      <c r="B125" s="25">
        <v>44775</v>
      </c>
      <c r="C125" s="26" t="s">
        <v>34</v>
      </c>
      <c r="D125" s="27"/>
      <c r="E125" s="113">
        <v>2246797</v>
      </c>
      <c r="F125" s="28"/>
      <c r="G125" s="29" t="s">
        <v>46</v>
      </c>
      <c r="H125" s="22" t="s">
        <v>40</v>
      </c>
      <c r="I125" s="30">
        <f>I124+E125</f>
        <v>2379597</v>
      </c>
    </row>
    <row r="126" spans="2:9" x14ac:dyDescent="0.25">
      <c r="B126" s="25">
        <v>44775</v>
      </c>
      <c r="C126" s="26" t="s">
        <v>34</v>
      </c>
      <c r="D126" s="27"/>
      <c r="E126" s="113"/>
      <c r="F126" s="28">
        <v>542800</v>
      </c>
      <c r="G126" s="29" t="s">
        <v>308</v>
      </c>
      <c r="H126" s="22" t="s">
        <v>309</v>
      </c>
      <c r="I126" s="30">
        <f>I125-F126</f>
        <v>1836797</v>
      </c>
    </row>
    <row r="127" spans="2:9" x14ac:dyDescent="0.25">
      <c r="B127" s="25">
        <v>44776</v>
      </c>
      <c r="C127" s="26" t="s">
        <v>34</v>
      </c>
      <c r="D127" s="27"/>
      <c r="E127" s="113">
        <v>675493</v>
      </c>
      <c r="F127" s="28"/>
      <c r="G127" s="29" t="s">
        <v>46</v>
      </c>
      <c r="H127" s="22" t="s">
        <v>40</v>
      </c>
      <c r="I127" s="30">
        <f>I126+E127</f>
        <v>2512290</v>
      </c>
    </row>
    <row r="128" spans="2:9" x14ac:dyDescent="0.25">
      <c r="B128" s="25">
        <v>44777</v>
      </c>
      <c r="C128" s="26" t="s">
        <v>34</v>
      </c>
      <c r="D128" s="27"/>
      <c r="E128" s="113"/>
      <c r="F128" s="28">
        <v>305190</v>
      </c>
      <c r="G128" s="29" t="s">
        <v>341</v>
      </c>
      <c r="H128" s="22" t="s">
        <v>36</v>
      </c>
      <c r="I128" s="30">
        <f>I127-F128</f>
        <v>2207100</v>
      </c>
    </row>
    <row r="129" spans="2:9" x14ac:dyDescent="0.25">
      <c r="B129" s="25">
        <v>44777</v>
      </c>
      <c r="C129" s="26" t="s">
        <v>34</v>
      </c>
      <c r="D129" s="27"/>
      <c r="E129" s="113">
        <v>535239</v>
      </c>
      <c r="F129" s="28"/>
      <c r="G129" s="29" t="s">
        <v>46</v>
      </c>
      <c r="H129" s="22" t="s">
        <v>40</v>
      </c>
      <c r="I129" s="30">
        <f>I128+E129</f>
        <v>2742339</v>
      </c>
    </row>
    <row r="130" spans="2:9" x14ac:dyDescent="0.25">
      <c r="B130" s="25">
        <v>44777</v>
      </c>
      <c r="C130" s="26" t="s">
        <v>34</v>
      </c>
      <c r="D130" s="27"/>
      <c r="E130" s="113"/>
      <c r="F130" s="28">
        <v>330000</v>
      </c>
      <c r="G130" s="29" t="s">
        <v>342</v>
      </c>
      <c r="H130" s="22" t="s">
        <v>63</v>
      </c>
      <c r="I130" s="30">
        <f>I129-F130</f>
        <v>2412339</v>
      </c>
    </row>
    <row r="131" spans="2:9" x14ac:dyDescent="0.25">
      <c r="B131" s="25">
        <v>44777</v>
      </c>
      <c r="C131" s="26" t="s">
        <v>34</v>
      </c>
      <c r="D131" s="27"/>
      <c r="E131" s="113">
        <v>5105540</v>
      </c>
      <c r="F131" s="28"/>
      <c r="G131" s="29" t="s">
        <v>294</v>
      </c>
      <c r="H131" s="22" t="s">
        <v>165</v>
      </c>
      <c r="I131" s="30">
        <f>I130+E131</f>
        <v>7517879</v>
      </c>
    </row>
    <row r="132" spans="2:9" x14ac:dyDescent="0.25">
      <c r="B132" s="25">
        <v>44777</v>
      </c>
      <c r="C132" s="26" t="s">
        <v>34</v>
      </c>
      <c r="D132" s="27"/>
      <c r="E132" s="113">
        <v>5097120</v>
      </c>
      <c r="F132" s="28"/>
      <c r="G132" s="29" t="s">
        <v>294</v>
      </c>
      <c r="H132" s="22" t="s">
        <v>219</v>
      </c>
      <c r="I132" s="30">
        <f>I131+E132</f>
        <v>12614999</v>
      </c>
    </row>
    <row r="133" spans="2:9" x14ac:dyDescent="0.25">
      <c r="B133" s="25">
        <v>44777</v>
      </c>
      <c r="C133" s="26" t="s">
        <v>34</v>
      </c>
      <c r="D133" s="27"/>
      <c r="E133" s="113">
        <v>107807</v>
      </c>
      <c r="F133" s="28"/>
      <c r="G133" s="29" t="s">
        <v>343</v>
      </c>
      <c r="H133" s="22" t="s">
        <v>56</v>
      </c>
      <c r="I133" s="30">
        <f>I132+E133</f>
        <v>12722806</v>
      </c>
    </row>
    <row r="134" spans="2:9" x14ac:dyDescent="0.25">
      <c r="B134" s="25">
        <v>44777</v>
      </c>
      <c r="C134" s="26" t="s">
        <v>34</v>
      </c>
      <c r="D134" s="27"/>
      <c r="E134" s="113"/>
      <c r="F134" s="28">
        <v>3056500</v>
      </c>
      <c r="G134" s="29" t="s">
        <v>277</v>
      </c>
      <c r="H134" s="22" t="s">
        <v>252</v>
      </c>
      <c r="I134" s="30">
        <f>I133-F134</f>
        <v>9666306</v>
      </c>
    </row>
    <row r="135" spans="2:9" x14ac:dyDescent="0.25">
      <c r="B135" s="25">
        <v>44778</v>
      </c>
      <c r="C135" s="26" t="s">
        <v>34</v>
      </c>
      <c r="D135" s="27"/>
      <c r="E135" s="113">
        <v>847016</v>
      </c>
      <c r="F135" s="28"/>
      <c r="G135" s="29" t="s">
        <v>46</v>
      </c>
      <c r="H135" s="22" t="s">
        <v>40</v>
      </c>
      <c r="I135" s="30">
        <f>I134+E135</f>
        <v>10513322</v>
      </c>
    </row>
    <row r="136" spans="2:9" x14ac:dyDescent="0.25">
      <c r="B136" s="25">
        <v>44781</v>
      </c>
      <c r="C136" s="26" t="s">
        <v>34</v>
      </c>
      <c r="D136" s="27"/>
      <c r="E136" s="113"/>
      <c r="F136" s="28">
        <v>6000000</v>
      </c>
      <c r="G136" s="131" t="s">
        <v>358</v>
      </c>
      <c r="H136" s="132" t="s">
        <v>359</v>
      </c>
      <c r="I136" s="30">
        <f>I135-F136</f>
        <v>4513322</v>
      </c>
    </row>
    <row r="137" spans="2:9" x14ac:dyDescent="0.25">
      <c r="B137" s="25">
        <v>44781</v>
      </c>
      <c r="C137" s="26" t="s">
        <v>34</v>
      </c>
      <c r="D137" s="27"/>
      <c r="E137" s="113"/>
      <c r="F137" s="28">
        <v>1000000</v>
      </c>
      <c r="G137" s="29" t="s">
        <v>342</v>
      </c>
      <c r="H137" s="22" t="s">
        <v>63</v>
      </c>
      <c r="I137" s="30">
        <f>I136-F137</f>
        <v>3513322</v>
      </c>
    </row>
    <row r="138" spans="2:9" x14ac:dyDescent="0.25">
      <c r="B138" s="25">
        <v>44781</v>
      </c>
      <c r="C138" s="26" t="s">
        <v>34</v>
      </c>
      <c r="D138" s="27"/>
      <c r="E138" s="113"/>
      <c r="F138" s="28">
        <v>1959500</v>
      </c>
      <c r="G138" s="29" t="s">
        <v>277</v>
      </c>
      <c r="H138" s="22" t="s">
        <v>252</v>
      </c>
      <c r="I138" s="30">
        <f>I137-F138</f>
        <v>1553822</v>
      </c>
    </row>
    <row r="139" spans="2:9" x14ac:dyDescent="0.25">
      <c r="B139" s="25">
        <v>44781</v>
      </c>
      <c r="C139" s="26" t="s">
        <v>34</v>
      </c>
      <c r="D139" s="27"/>
      <c r="E139" s="113"/>
      <c r="F139" s="28">
        <v>500000</v>
      </c>
      <c r="G139" s="29" t="s">
        <v>357</v>
      </c>
      <c r="H139" s="22" t="s">
        <v>60</v>
      </c>
      <c r="I139" s="30">
        <f>I138-F139</f>
        <v>1053822</v>
      </c>
    </row>
    <row r="140" spans="2:9" x14ac:dyDescent="0.25">
      <c r="B140" s="25">
        <v>44781</v>
      </c>
      <c r="C140" s="26" t="s">
        <v>34</v>
      </c>
      <c r="D140" s="27"/>
      <c r="E140" s="113">
        <v>659924</v>
      </c>
      <c r="F140" s="28"/>
      <c r="G140" s="29" t="s">
        <v>46</v>
      </c>
      <c r="H140" s="22" t="s">
        <v>40</v>
      </c>
      <c r="I140" s="30">
        <f>I139+E140</f>
        <v>1713746</v>
      </c>
    </row>
    <row r="141" spans="2:9" x14ac:dyDescent="0.25">
      <c r="B141" s="25">
        <v>44781</v>
      </c>
      <c r="C141" s="26" t="s">
        <v>34</v>
      </c>
      <c r="D141" s="27"/>
      <c r="E141" s="113"/>
      <c r="F141" s="28">
        <v>350000</v>
      </c>
      <c r="G141" s="131" t="s">
        <v>358</v>
      </c>
      <c r="H141" s="132" t="s">
        <v>359</v>
      </c>
      <c r="I141" s="30">
        <f>I140-F141</f>
        <v>1363746</v>
      </c>
    </row>
    <row r="142" spans="2:9" x14ac:dyDescent="0.25">
      <c r="B142" s="25">
        <v>44781</v>
      </c>
      <c r="C142" s="26" t="s">
        <v>34</v>
      </c>
      <c r="D142" s="27"/>
      <c r="E142" s="113"/>
      <c r="F142" s="28">
        <v>152000</v>
      </c>
      <c r="G142" s="29" t="s">
        <v>362</v>
      </c>
      <c r="H142" s="22" t="s">
        <v>363</v>
      </c>
      <c r="I142" s="30">
        <f>I141-F142</f>
        <v>1211746</v>
      </c>
    </row>
    <row r="143" spans="2:9" x14ac:dyDescent="0.25">
      <c r="B143" s="25">
        <v>44781</v>
      </c>
      <c r="C143" s="26" t="s">
        <v>34</v>
      </c>
      <c r="D143" s="27"/>
      <c r="E143" s="113">
        <v>3500000</v>
      </c>
      <c r="F143" s="28"/>
      <c r="G143" s="29" t="s">
        <v>342</v>
      </c>
      <c r="H143" s="22" t="s">
        <v>63</v>
      </c>
      <c r="I143" s="30">
        <f>I142+E143</f>
        <v>4711746</v>
      </c>
    </row>
    <row r="144" spans="2:9" x14ac:dyDescent="0.25">
      <c r="B144" s="25">
        <v>44781</v>
      </c>
      <c r="C144" s="26" t="s">
        <v>34</v>
      </c>
      <c r="D144" s="27"/>
      <c r="E144" s="113">
        <v>5668600</v>
      </c>
      <c r="F144" s="28"/>
      <c r="G144" s="29" t="s">
        <v>278</v>
      </c>
      <c r="H144" s="22" t="s">
        <v>52</v>
      </c>
      <c r="I144" s="30">
        <f>I143+E144</f>
        <v>10380346</v>
      </c>
    </row>
    <row r="145" spans="2:9" x14ac:dyDescent="0.25">
      <c r="B145" s="25">
        <v>44781</v>
      </c>
      <c r="C145" s="26" t="s">
        <v>34</v>
      </c>
      <c r="D145" s="27"/>
      <c r="E145" s="113">
        <v>2271800</v>
      </c>
      <c r="F145" s="28"/>
      <c r="G145" s="29" t="s">
        <v>278</v>
      </c>
      <c r="H145" s="22" t="s">
        <v>280</v>
      </c>
      <c r="I145" s="30">
        <f>I144+E145</f>
        <v>12652146</v>
      </c>
    </row>
    <row r="146" spans="2:9" x14ac:dyDescent="0.25">
      <c r="B146" s="25">
        <v>44781</v>
      </c>
      <c r="C146" s="26" t="s">
        <v>34</v>
      </c>
      <c r="D146" s="27"/>
      <c r="E146" s="113">
        <v>212802</v>
      </c>
      <c r="F146" s="28"/>
      <c r="G146" s="29" t="s">
        <v>56</v>
      </c>
      <c r="H146" s="22" t="s">
        <v>56</v>
      </c>
      <c r="I146" s="30">
        <f>I145+E146</f>
        <v>12864948</v>
      </c>
    </row>
    <row r="147" spans="2:9" x14ac:dyDescent="0.25">
      <c r="B147" s="25">
        <v>44781</v>
      </c>
      <c r="C147" s="26" t="s">
        <v>34</v>
      </c>
      <c r="D147" s="27"/>
      <c r="E147" s="113"/>
      <c r="F147" s="28">
        <v>2104252</v>
      </c>
      <c r="G147" s="86" t="s">
        <v>41</v>
      </c>
      <c r="H147" s="22" t="s">
        <v>42</v>
      </c>
      <c r="I147" s="30">
        <f>I146-F147</f>
        <v>10760696</v>
      </c>
    </row>
    <row r="148" spans="2:9" x14ac:dyDescent="0.25">
      <c r="B148" s="25">
        <v>44781</v>
      </c>
      <c r="C148" s="26" t="s">
        <v>34</v>
      </c>
      <c r="D148" s="27"/>
      <c r="E148" s="113"/>
      <c r="F148" s="28">
        <v>4661854</v>
      </c>
      <c r="G148" s="86" t="s">
        <v>41</v>
      </c>
      <c r="H148" s="22" t="s">
        <v>42</v>
      </c>
      <c r="I148" s="30">
        <f>I147-F148</f>
        <v>6098842</v>
      </c>
    </row>
    <row r="149" spans="2:9" x14ac:dyDescent="0.25">
      <c r="B149" s="25">
        <v>44781</v>
      </c>
      <c r="C149" s="26" t="s">
        <v>34</v>
      </c>
      <c r="D149" s="27"/>
      <c r="E149" s="113">
        <v>730000</v>
      </c>
      <c r="F149" s="28"/>
      <c r="G149" s="29" t="s">
        <v>63</v>
      </c>
      <c r="H149" s="22" t="s">
        <v>63</v>
      </c>
      <c r="I149" s="30">
        <f>I148+E149</f>
        <v>6828842</v>
      </c>
    </row>
    <row r="150" spans="2:9" x14ac:dyDescent="0.25">
      <c r="B150" s="25">
        <v>44781</v>
      </c>
      <c r="C150" s="26" t="s">
        <v>34</v>
      </c>
      <c r="D150" s="27"/>
      <c r="E150" s="113">
        <v>462000</v>
      </c>
      <c r="F150" s="28"/>
      <c r="G150" s="29" t="s">
        <v>63</v>
      </c>
      <c r="H150" s="22" t="s">
        <v>63</v>
      </c>
      <c r="I150" s="30">
        <f>I149+E150</f>
        <v>7290842</v>
      </c>
    </row>
    <row r="151" spans="2:9" x14ac:dyDescent="0.25">
      <c r="B151" s="25">
        <v>44781</v>
      </c>
      <c r="C151" s="26" t="s">
        <v>34</v>
      </c>
      <c r="D151" s="27"/>
      <c r="E151" s="113"/>
      <c r="F151" s="28">
        <v>4037200</v>
      </c>
      <c r="G151" s="29" t="s">
        <v>378</v>
      </c>
      <c r="H151" s="22" t="s">
        <v>36</v>
      </c>
      <c r="I151" s="30">
        <f>I150-F151</f>
        <v>3253642</v>
      </c>
    </row>
    <row r="152" spans="2:9" x14ac:dyDescent="0.25">
      <c r="B152" s="25">
        <v>44781</v>
      </c>
      <c r="C152" s="26" t="s">
        <v>34</v>
      </c>
      <c r="D152" s="27"/>
      <c r="E152" s="113"/>
      <c r="F152" s="28">
        <v>2500000</v>
      </c>
      <c r="G152" s="29" t="s">
        <v>379</v>
      </c>
      <c r="H152" s="22" t="s">
        <v>36</v>
      </c>
      <c r="I152" s="30">
        <f>I151-F152</f>
        <v>753642</v>
      </c>
    </row>
    <row r="153" spans="2:9" x14ac:dyDescent="0.25">
      <c r="B153" s="25">
        <v>44781</v>
      </c>
      <c r="C153" s="26" t="s">
        <v>34</v>
      </c>
      <c r="D153" s="27"/>
      <c r="E153" s="113"/>
      <c r="F153" s="28">
        <v>306104</v>
      </c>
      <c r="G153" s="29" t="s">
        <v>381</v>
      </c>
      <c r="H153" s="22" t="s">
        <v>36</v>
      </c>
      <c r="I153" s="30">
        <f>I152-F153</f>
        <v>447538</v>
      </c>
    </row>
    <row r="154" spans="2:9" x14ac:dyDescent="0.25">
      <c r="B154" s="25">
        <v>44781</v>
      </c>
      <c r="C154" s="26" t="s">
        <v>34</v>
      </c>
      <c r="D154" s="27"/>
      <c r="E154" s="113"/>
      <c r="F154" s="28">
        <v>1062254</v>
      </c>
      <c r="G154" s="29" t="s">
        <v>380</v>
      </c>
      <c r="H154" s="22" t="s">
        <v>36</v>
      </c>
      <c r="I154" s="30">
        <f>I153-F154</f>
        <v>-614716</v>
      </c>
    </row>
    <row r="155" spans="2:9" x14ac:dyDescent="0.25">
      <c r="B155" s="25">
        <v>44781</v>
      </c>
      <c r="C155" s="26" t="s">
        <v>34</v>
      </c>
      <c r="D155" s="27"/>
      <c r="E155" s="113">
        <v>8330000</v>
      </c>
      <c r="F155" s="28"/>
      <c r="G155" s="29" t="s">
        <v>141</v>
      </c>
      <c r="H155" s="22" t="s">
        <v>219</v>
      </c>
      <c r="I155" s="30">
        <f>I154+E155</f>
        <v>7715284</v>
      </c>
    </row>
    <row r="156" spans="2:9" x14ac:dyDescent="0.25">
      <c r="B156" s="25">
        <v>44781</v>
      </c>
      <c r="C156" s="26" t="s">
        <v>34</v>
      </c>
      <c r="D156" s="27"/>
      <c r="E156" s="113">
        <v>1832600</v>
      </c>
      <c r="F156" s="28"/>
      <c r="G156" s="29" t="s">
        <v>141</v>
      </c>
      <c r="H156" s="22" t="s">
        <v>219</v>
      </c>
      <c r="I156" s="30">
        <f t="shared" ref="I156:I161" si="5">I155+E156</f>
        <v>9547884</v>
      </c>
    </row>
    <row r="157" spans="2:9" x14ac:dyDescent="0.25">
      <c r="B157" s="25">
        <v>44781</v>
      </c>
      <c r="C157" s="26" t="s">
        <v>34</v>
      </c>
      <c r="D157" s="27"/>
      <c r="E157" s="113">
        <v>1847400</v>
      </c>
      <c r="F157" s="28"/>
      <c r="G157" s="29" t="s">
        <v>46</v>
      </c>
      <c r="H157" s="22" t="s">
        <v>40</v>
      </c>
      <c r="I157" s="30">
        <f t="shared" si="5"/>
        <v>11395284</v>
      </c>
    </row>
    <row r="158" spans="2:9" x14ac:dyDescent="0.25">
      <c r="B158" s="25">
        <v>44781</v>
      </c>
      <c r="C158" s="26" t="s">
        <v>34</v>
      </c>
      <c r="D158" s="27"/>
      <c r="E158" s="113">
        <v>147800</v>
      </c>
      <c r="F158" s="28"/>
      <c r="G158" s="29" t="s">
        <v>456</v>
      </c>
      <c r="H158" s="22" t="s">
        <v>219</v>
      </c>
      <c r="I158" s="30">
        <f t="shared" si="5"/>
        <v>11543084</v>
      </c>
    </row>
    <row r="159" spans="2:9" x14ac:dyDescent="0.25">
      <c r="B159" s="25">
        <v>44781</v>
      </c>
      <c r="C159" s="26" t="s">
        <v>34</v>
      </c>
      <c r="D159" s="27"/>
      <c r="E159" s="113">
        <v>2151000</v>
      </c>
      <c r="F159" s="28"/>
      <c r="G159" s="29" t="s">
        <v>456</v>
      </c>
      <c r="H159" s="22" t="s">
        <v>219</v>
      </c>
      <c r="I159" s="30">
        <f t="shared" si="5"/>
        <v>13694084</v>
      </c>
    </row>
    <row r="160" spans="2:9" x14ac:dyDescent="0.25">
      <c r="B160" s="25">
        <v>44781</v>
      </c>
      <c r="C160" s="26" t="s">
        <v>34</v>
      </c>
      <c r="D160" s="27"/>
      <c r="E160" s="113">
        <v>1133300</v>
      </c>
      <c r="F160" s="28"/>
      <c r="G160" s="29" t="s">
        <v>453</v>
      </c>
      <c r="H160" s="22" t="s">
        <v>84</v>
      </c>
      <c r="I160" s="30">
        <f t="shared" si="5"/>
        <v>14827384</v>
      </c>
    </row>
    <row r="161" spans="2:9" x14ac:dyDescent="0.25">
      <c r="B161" s="25">
        <v>44781</v>
      </c>
      <c r="C161" s="26" t="s">
        <v>34</v>
      </c>
      <c r="D161" s="27"/>
      <c r="E161" s="113">
        <v>3400000</v>
      </c>
      <c r="F161" s="28"/>
      <c r="G161" s="29" t="s">
        <v>63</v>
      </c>
      <c r="H161" s="29" t="s">
        <v>63</v>
      </c>
      <c r="I161" s="30">
        <f t="shared" si="5"/>
        <v>18227384</v>
      </c>
    </row>
    <row r="162" spans="2:9" x14ac:dyDescent="0.25">
      <c r="B162" s="25">
        <v>44781</v>
      </c>
      <c r="C162" s="26" t="s">
        <v>34</v>
      </c>
      <c r="D162" s="27"/>
      <c r="E162" s="113"/>
      <c r="F162" s="28">
        <v>100000</v>
      </c>
      <c r="G162" s="29" t="s">
        <v>460</v>
      </c>
      <c r="H162" s="22" t="s">
        <v>459</v>
      </c>
      <c r="I162" s="30">
        <f>I161-F162</f>
        <v>18127384</v>
      </c>
    </row>
    <row r="163" spans="2:9" x14ac:dyDescent="0.25">
      <c r="B163" s="25">
        <v>44781</v>
      </c>
      <c r="C163" s="26" t="s">
        <v>34</v>
      </c>
      <c r="D163" s="27"/>
      <c r="E163" s="113"/>
      <c r="F163" s="28">
        <v>338910</v>
      </c>
      <c r="G163" s="29" t="s">
        <v>461</v>
      </c>
      <c r="H163" s="22" t="s">
        <v>36</v>
      </c>
      <c r="I163" s="30">
        <f>I162-F163</f>
        <v>17788474</v>
      </c>
    </row>
    <row r="164" spans="2:9" x14ac:dyDescent="0.25">
      <c r="B164" s="25">
        <v>44781</v>
      </c>
      <c r="C164" s="26" t="s">
        <v>34</v>
      </c>
      <c r="D164" s="27"/>
      <c r="E164" s="113"/>
      <c r="F164" s="28">
        <v>100000</v>
      </c>
      <c r="G164" s="29" t="s">
        <v>458</v>
      </c>
      <c r="H164" s="22" t="s">
        <v>459</v>
      </c>
      <c r="I164" s="30">
        <f>I163-F164</f>
        <v>17688474</v>
      </c>
    </row>
    <row r="165" spans="2:9" x14ac:dyDescent="0.25">
      <c r="B165" s="25">
        <v>44782</v>
      </c>
      <c r="C165" s="26" t="s">
        <v>34</v>
      </c>
      <c r="D165" s="27"/>
      <c r="E165" s="113">
        <v>1623738</v>
      </c>
      <c r="F165" s="28"/>
      <c r="G165" s="29" t="s">
        <v>46</v>
      </c>
      <c r="H165" s="22" t="s">
        <v>40</v>
      </c>
      <c r="I165" s="30">
        <f>I164+E165</f>
        <v>19312212</v>
      </c>
    </row>
    <row r="166" spans="2:9" x14ac:dyDescent="0.25">
      <c r="B166" s="25">
        <v>44782</v>
      </c>
      <c r="C166" s="26" t="s">
        <v>34</v>
      </c>
      <c r="D166" s="27"/>
      <c r="E166" s="113"/>
      <c r="F166" s="28">
        <v>50000</v>
      </c>
      <c r="G166" s="29" t="s">
        <v>460</v>
      </c>
      <c r="H166" s="22" t="s">
        <v>462</v>
      </c>
      <c r="I166" s="30">
        <f>I165-F166</f>
        <v>19262212</v>
      </c>
    </row>
    <row r="167" spans="2:9" x14ac:dyDescent="0.25">
      <c r="B167" s="25">
        <v>44783</v>
      </c>
      <c r="C167" s="26" t="s">
        <v>34</v>
      </c>
      <c r="D167" s="27"/>
      <c r="E167" s="113"/>
      <c r="F167" s="28">
        <v>1000000</v>
      </c>
      <c r="G167" s="29" t="s">
        <v>464</v>
      </c>
      <c r="H167" s="22" t="s">
        <v>465</v>
      </c>
      <c r="I167" s="30">
        <f>I166-F167</f>
        <v>18262212</v>
      </c>
    </row>
    <row r="168" spans="2:9" x14ac:dyDescent="0.25">
      <c r="B168" s="25">
        <v>44783</v>
      </c>
      <c r="C168" s="26" t="s">
        <v>34</v>
      </c>
      <c r="D168" s="27"/>
      <c r="E168" s="113"/>
      <c r="F168" s="28">
        <v>820603</v>
      </c>
      <c r="G168" s="29" t="s">
        <v>464</v>
      </c>
      <c r="H168" s="22" t="s">
        <v>465</v>
      </c>
      <c r="I168" s="30">
        <f>I167-F168</f>
        <v>17441609</v>
      </c>
    </row>
    <row r="169" spans="2:9" x14ac:dyDescent="0.25">
      <c r="B169" s="25">
        <v>44783</v>
      </c>
      <c r="C169" s="26" t="s">
        <v>34</v>
      </c>
      <c r="D169" s="27"/>
      <c r="E169" s="113"/>
      <c r="F169" s="28">
        <v>429419</v>
      </c>
      <c r="G169" s="29" t="s">
        <v>466</v>
      </c>
      <c r="H169" s="22" t="s">
        <v>36</v>
      </c>
      <c r="I169" s="30">
        <f>I168-F169</f>
        <v>17012190</v>
      </c>
    </row>
    <row r="170" spans="2:9" x14ac:dyDescent="0.25">
      <c r="B170" s="25">
        <v>44783</v>
      </c>
      <c r="C170" s="26" t="s">
        <v>34</v>
      </c>
      <c r="D170" s="27"/>
      <c r="E170" s="113"/>
      <c r="F170" s="28">
        <v>1970744</v>
      </c>
      <c r="G170" s="29" t="s">
        <v>467</v>
      </c>
      <c r="H170" s="22" t="s">
        <v>36</v>
      </c>
      <c r="I170" s="30">
        <f>I169-F170</f>
        <v>15041446</v>
      </c>
    </row>
    <row r="171" spans="2:9" x14ac:dyDescent="0.25">
      <c r="B171" s="25">
        <v>44783</v>
      </c>
      <c r="C171" s="26" t="s">
        <v>34</v>
      </c>
      <c r="D171" s="27"/>
      <c r="E171" s="113">
        <v>559205</v>
      </c>
      <c r="F171" s="28"/>
      <c r="G171" s="29" t="s">
        <v>46</v>
      </c>
      <c r="H171" s="22" t="s">
        <v>40</v>
      </c>
      <c r="I171" s="30">
        <f>I170+E171</f>
        <v>15600651</v>
      </c>
    </row>
    <row r="172" spans="2:9" x14ac:dyDescent="0.25">
      <c r="B172" s="25">
        <v>44783</v>
      </c>
      <c r="C172" s="26" t="s">
        <v>34</v>
      </c>
      <c r="D172" s="27"/>
      <c r="E172" s="28">
        <v>4628170</v>
      </c>
      <c r="F172" s="28"/>
      <c r="G172" s="29" t="s">
        <v>278</v>
      </c>
      <c r="H172" s="22" t="s">
        <v>280</v>
      </c>
      <c r="I172" s="30">
        <f>I171+E172</f>
        <v>20228821</v>
      </c>
    </row>
    <row r="173" spans="2:9" x14ac:dyDescent="0.25">
      <c r="B173" s="25">
        <v>44783</v>
      </c>
      <c r="C173" s="26" t="s">
        <v>34</v>
      </c>
      <c r="D173" s="27"/>
      <c r="E173" s="113">
        <v>102100</v>
      </c>
      <c r="F173" s="28"/>
      <c r="G173" s="29" t="s">
        <v>279</v>
      </c>
      <c r="H173" s="22" t="s">
        <v>279</v>
      </c>
      <c r="I173" s="30">
        <f>I172+E173</f>
        <v>20330921</v>
      </c>
    </row>
    <row r="174" spans="2:9" x14ac:dyDescent="0.25">
      <c r="B174" s="25">
        <v>44783</v>
      </c>
      <c r="C174" s="26" t="s">
        <v>34</v>
      </c>
      <c r="D174" s="27"/>
      <c r="E174" s="113">
        <v>373950</v>
      </c>
      <c r="F174" s="28"/>
      <c r="G174" s="29" t="s">
        <v>46</v>
      </c>
      <c r="H174" s="22" t="s">
        <v>40</v>
      </c>
      <c r="I174" s="30">
        <f>I173+E174</f>
        <v>20704871</v>
      </c>
    </row>
    <row r="175" spans="2:9" x14ac:dyDescent="0.25">
      <c r="B175" s="25">
        <v>44783</v>
      </c>
      <c r="C175" s="26" t="s">
        <v>34</v>
      </c>
      <c r="D175" s="27"/>
      <c r="E175" s="113"/>
      <c r="F175" s="28">
        <v>2338</v>
      </c>
      <c r="G175" s="29"/>
      <c r="H175" s="22"/>
      <c r="I175" s="30">
        <f>I174-F175</f>
        <v>20702533</v>
      </c>
    </row>
    <row r="176" spans="2:9" x14ac:dyDescent="0.25">
      <c r="B176" s="25">
        <v>44783</v>
      </c>
      <c r="C176" s="26" t="s">
        <v>34</v>
      </c>
      <c r="D176" s="27"/>
      <c r="E176" s="113"/>
      <c r="F176" s="28">
        <v>444</v>
      </c>
      <c r="G176" s="29"/>
      <c r="H176" s="22"/>
      <c r="I176" s="30">
        <f>I175-F176</f>
        <v>20702089</v>
      </c>
    </row>
    <row r="177" spans="2:9" x14ac:dyDescent="0.25">
      <c r="B177" s="25">
        <v>44783</v>
      </c>
      <c r="C177" s="26" t="s">
        <v>34</v>
      </c>
      <c r="D177" s="27"/>
      <c r="E177" s="113"/>
      <c r="F177" s="28">
        <v>850000</v>
      </c>
      <c r="G177" s="29" t="s">
        <v>482</v>
      </c>
      <c r="H177" s="22" t="s">
        <v>481</v>
      </c>
      <c r="I177" s="30">
        <f>I176-F177</f>
        <v>19852089</v>
      </c>
    </row>
    <row r="178" spans="2:9" x14ac:dyDescent="0.25">
      <c r="B178" s="25">
        <v>44785</v>
      </c>
      <c r="C178" s="26" t="s">
        <v>34</v>
      </c>
      <c r="D178" s="27"/>
      <c r="E178" s="113">
        <v>4753200</v>
      </c>
      <c r="F178" s="28"/>
      <c r="G178" s="29" t="s">
        <v>294</v>
      </c>
      <c r="H178" s="22" t="s">
        <v>56</v>
      </c>
      <c r="I178" s="30">
        <f>I177+E178</f>
        <v>24605289</v>
      </c>
    </row>
    <row r="179" spans="2:9" x14ac:dyDescent="0.25">
      <c r="B179" s="25">
        <v>44785</v>
      </c>
      <c r="C179" s="26" t="s">
        <v>34</v>
      </c>
      <c r="D179" s="27"/>
      <c r="E179" s="113">
        <v>1910870</v>
      </c>
      <c r="F179" s="28"/>
      <c r="G179" s="29" t="s">
        <v>294</v>
      </c>
      <c r="H179" s="22" t="s">
        <v>483</v>
      </c>
      <c r="I179" s="30">
        <f>I178+E179</f>
        <v>26516159</v>
      </c>
    </row>
    <row r="180" spans="2:9" x14ac:dyDescent="0.25">
      <c r="B180" s="25">
        <v>44785</v>
      </c>
      <c r="C180" s="26" t="s">
        <v>34</v>
      </c>
      <c r="D180" s="27"/>
      <c r="E180" s="113">
        <v>716414</v>
      </c>
      <c r="F180" s="28"/>
      <c r="G180" s="29" t="s">
        <v>294</v>
      </c>
      <c r="H180" s="22" t="s">
        <v>280</v>
      </c>
      <c r="I180" s="30">
        <f>I179+E180</f>
        <v>27232573</v>
      </c>
    </row>
    <row r="181" spans="2:9" x14ac:dyDescent="0.25">
      <c r="B181" s="25">
        <v>44785</v>
      </c>
      <c r="C181" s="26" t="s">
        <v>34</v>
      </c>
      <c r="D181" s="27"/>
      <c r="E181" s="113"/>
      <c r="F181" s="28">
        <v>1445969</v>
      </c>
      <c r="G181" s="29" t="s">
        <v>277</v>
      </c>
      <c r="H181" s="22" t="s">
        <v>252</v>
      </c>
      <c r="I181" s="30">
        <f>I180-F181</f>
        <v>25786604</v>
      </c>
    </row>
    <row r="182" spans="2:9" x14ac:dyDescent="0.25">
      <c r="B182" s="25">
        <v>44785</v>
      </c>
      <c r="C182" s="26" t="s">
        <v>34</v>
      </c>
      <c r="D182" s="27"/>
      <c r="E182" s="113"/>
      <c r="F182" s="28">
        <v>190878</v>
      </c>
      <c r="G182" s="29" t="s">
        <v>485</v>
      </c>
      <c r="H182" s="22" t="s">
        <v>36</v>
      </c>
      <c r="I182" s="30">
        <f>I181-F182</f>
        <v>25595726</v>
      </c>
    </row>
    <row r="183" spans="2:9" x14ac:dyDescent="0.25">
      <c r="B183" s="25">
        <v>44785</v>
      </c>
      <c r="C183" s="26" t="s">
        <v>34</v>
      </c>
      <c r="D183" s="27"/>
      <c r="E183" s="113"/>
      <c r="F183" s="28">
        <v>3256348</v>
      </c>
      <c r="G183" s="29" t="s">
        <v>486</v>
      </c>
      <c r="H183" s="22" t="s">
        <v>36</v>
      </c>
      <c r="I183" s="30">
        <f>I182-F183</f>
        <v>22339378</v>
      </c>
    </row>
    <row r="184" spans="2:9" x14ac:dyDescent="0.25">
      <c r="B184" s="25">
        <v>44785</v>
      </c>
      <c r="C184" s="26" t="s">
        <v>34</v>
      </c>
      <c r="D184" s="27"/>
      <c r="E184" s="113"/>
      <c r="F184" s="28">
        <v>4984613</v>
      </c>
      <c r="G184" s="29" t="s">
        <v>487</v>
      </c>
      <c r="H184" s="22" t="s">
        <v>36</v>
      </c>
      <c r="I184" s="30">
        <f>I183-F184</f>
        <v>17354765</v>
      </c>
    </row>
    <row r="185" spans="2:9" x14ac:dyDescent="0.25">
      <c r="B185" s="25">
        <v>44786</v>
      </c>
      <c r="C185" s="26" t="s">
        <v>34</v>
      </c>
      <c r="D185" s="27"/>
      <c r="E185" s="113"/>
      <c r="F185" s="28">
        <v>500000</v>
      </c>
      <c r="G185" s="29" t="s">
        <v>220</v>
      </c>
      <c r="H185" s="22" t="s">
        <v>221</v>
      </c>
      <c r="I185" s="30">
        <f>I184-F185</f>
        <v>16854765</v>
      </c>
    </row>
    <row r="186" spans="2:9" x14ac:dyDescent="0.25">
      <c r="B186" s="25">
        <v>44789</v>
      </c>
      <c r="C186" s="26" t="s">
        <v>34</v>
      </c>
      <c r="D186" s="27"/>
      <c r="E186" s="113">
        <v>442699</v>
      </c>
      <c r="F186" s="28"/>
      <c r="G186" s="29" t="s">
        <v>46</v>
      </c>
      <c r="H186" s="22" t="s">
        <v>40</v>
      </c>
      <c r="I186" s="30">
        <f t="shared" ref="I186:I191" si="6">I185+E186</f>
        <v>17297464</v>
      </c>
    </row>
    <row r="187" spans="2:9" x14ac:dyDescent="0.25">
      <c r="B187" s="25">
        <v>44789</v>
      </c>
      <c r="C187" s="26" t="s">
        <v>34</v>
      </c>
      <c r="D187" s="27"/>
      <c r="E187" s="113">
        <v>1524100</v>
      </c>
      <c r="F187" s="28"/>
      <c r="G187" s="29" t="s">
        <v>141</v>
      </c>
      <c r="H187" s="29" t="s">
        <v>141</v>
      </c>
      <c r="I187" s="30">
        <f t="shared" si="6"/>
        <v>18821564</v>
      </c>
    </row>
    <row r="188" spans="2:9" x14ac:dyDescent="0.25">
      <c r="B188" s="25">
        <v>44789</v>
      </c>
      <c r="C188" s="26" t="s">
        <v>34</v>
      </c>
      <c r="D188" s="27"/>
      <c r="E188" s="113">
        <v>4985000</v>
      </c>
      <c r="F188" s="28"/>
      <c r="G188" s="29" t="s">
        <v>141</v>
      </c>
      <c r="H188" s="29" t="s">
        <v>141</v>
      </c>
      <c r="I188" s="30">
        <f t="shared" si="6"/>
        <v>23806564</v>
      </c>
    </row>
    <row r="189" spans="2:9" x14ac:dyDescent="0.25">
      <c r="B189" s="25">
        <v>44789</v>
      </c>
      <c r="C189" s="26" t="s">
        <v>34</v>
      </c>
      <c r="D189" s="27"/>
      <c r="E189" s="113">
        <v>3816400</v>
      </c>
      <c r="F189" s="28"/>
      <c r="G189" s="29" t="s">
        <v>141</v>
      </c>
      <c r="H189" s="29" t="s">
        <v>141</v>
      </c>
      <c r="I189" s="30">
        <f t="shared" si="6"/>
        <v>27622964</v>
      </c>
    </row>
    <row r="190" spans="2:9" x14ac:dyDescent="0.25">
      <c r="B190" s="25">
        <v>44789</v>
      </c>
      <c r="C190" s="26" t="s">
        <v>34</v>
      </c>
      <c r="D190" s="27"/>
      <c r="E190" s="113">
        <v>1687974</v>
      </c>
      <c r="F190" s="28"/>
      <c r="G190" s="29" t="s">
        <v>142</v>
      </c>
      <c r="H190" s="29" t="s">
        <v>142</v>
      </c>
      <c r="I190" s="30">
        <f t="shared" si="6"/>
        <v>29310938</v>
      </c>
    </row>
    <row r="191" spans="2:9" x14ac:dyDescent="0.25">
      <c r="B191" s="25">
        <v>44789</v>
      </c>
      <c r="C191" s="26" t="s">
        <v>34</v>
      </c>
      <c r="D191" s="27"/>
      <c r="E191" s="113">
        <v>4290285</v>
      </c>
      <c r="F191" s="28"/>
      <c r="G191" s="29" t="s">
        <v>142</v>
      </c>
      <c r="H191" s="29" t="s">
        <v>142</v>
      </c>
      <c r="I191" s="30">
        <f t="shared" si="6"/>
        <v>33601223</v>
      </c>
    </row>
    <row r="192" spans="2:9" x14ac:dyDescent="0.25">
      <c r="B192" s="25">
        <v>44789</v>
      </c>
      <c r="C192" s="26" t="s">
        <v>34</v>
      </c>
      <c r="D192" s="27"/>
      <c r="E192" s="113"/>
      <c r="F192" s="28">
        <v>150000</v>
      </c>
      <c r="G192" s="29" t="s">
        <v>342</v>
      </c>
      <c r="H192" s="22" t="s">
        <v>63</v>
      </c>
      <c r="I192" s="30">
        <f>I191-F192</f>
        <v>33451223</v>
      </c>
    </row>
    <row r="193" spans="2:9" x14ac:dyDescent="0.25">
      <c r="B193" s="25">
        <v>44789</v>
      </c>
      <c r="C193" s="26" t="s">
        <v>34</v>
      </c>
      <c r="D193" s="27"/>
      <c r="E193" s="113"/>
      <c r="F193" s="28">
        <v>3859640</v>
      </c>
      <c r="G193" s="29" t="s">
        <v>496</v>
      </c>
      <c r="H193" s="22" t="s">
        <v>497</v>
      </c>
      <c r="I193" s="30">
        <f t="shared" ref="I193:I198" si="7">I192-F193</f>
        <v>29591583</v>
      </c>
    </row>
    <row r="194" spans="2:9" x14ac:dyDescent="0.25">
      <c r="B194" s="25">
        <v>44790</v>
      </c>
      <c r="C194" s="26" t="s">
        <v>34</v>
      </c>
      <c r="D194" s="27"/>
      <c r="E194" s="113"/>
      <c r="F194" s="28">
        <v>643000</v>
      </c>
      <c r="G194" s="29" t="s">
        <v>498</v>
      </c>
      <c r="H194" s="22" t="s">
        <v>499</v>
      </c>
      <c r="I194" s="30">
        <f t="shared" si="7"/>
        <v>28948583</v>
      </c>
    </row>
    <row r="195" spans="2:9" x14ac:dyDescent="0.25">
      <c r="B195" s="25">
        <v>44790</v>
      </c>
      <c r="C195" s="26" t="s">
        <v>34</v>
      </c>
      <c r="D195" s="27"/>
      <c r="E195" s="113"/>
      <c r="F195" s="28">
        <v>535000</v>
      </c>
      <c r="G195" s="29" t="s">
        <v>375</v>
      </c>
      <c r="H195" s="22" t="s">
        <v>500</v>
      </c>
      <c r="I195" s="30">
        <f t="shared" si="7"/>
        <v>28413583</v>
      </c>
    </row>
    <row r="196" spans="2:9" x14ac:dyDescent="0.25">
      <c r="B196" s="25">
        <v>44790</v>
      </c>
      <c r="C196" s="26" t="s">
        <v>34</v>
      </c>
      <c r="D196" s="27"/>
      <c r="E196" s="113"/>
      <c r="F196" s="28">
        <v>2198954</v>
      </c>
      <c r="G196" s="29" t="s">
        <v>501</v>
      </c>
      <c r="H196" s="22" t="s">
        <v>36</v>
      </c>
      <c r="I196" s="30">
        <f t="shared" si="7"/>
        <v>26214629</v>
      </c>
    </row>
    <row r="197" spans="2:9" x14ac:dyDescent="0.25">
      <c r="B197" s="25">
        <v>44790</v>
      </c>
      <c r="C197" s="26" t="s">
        <v>34</v>
      </c>
      <c r="D197" s="27"/>
      <c r="E197" s="113"/>
      <c r="F197" s="28">
        <v>1832429</v>
      </c>
      <c r="G197" s="29" t="s">
        <v>502</v>
      </c>
      <c r="H197" s="22" t="s">
        <v>36</v>
      </c>
      <c r="I197" s="30">
        <f t="shared" si="7"/>
        <v>24382200</v>
      </c>
    </row>
    <row r="198" spans="2:9" x14ac:dyDescent="0.25">
      <c r="B198" s="25">
        <v>44790</v>
      </c>
      <c r="C198" s="26" t="s">
        <v>34</v>
      </c>
      <c r="D198" s="27"/>
      <c r="E198" s="113"/>
      <c r="F198" s="28">
        <v>1290788</v>
      </c>
      <c r="G198" s="29" t="s">
        <v>503</v>
      </c>
      <c r="H198" s="22" t="s">
        <v>36</v>
      </c>
      <c r="I198" s="30">
        <f t="shared" si="7"/>
        <v>23091412</v>
      </c>
    </row>
    <row r="199" spans="2:9" x14ac:dyDescent="0.25">
      <c r="B199" s="25">
        <v>44790</v>
      </c>
      <c r="C199" s="26" t="s">
        <v>34</v>
      </c>
      <c r="D199" s="27"/>
      <c r="E199" s="113">
        <v>1532243</v>
      </c>
      <c r="F199" s="28"/>
      <c r="G199" s="29" t="s">
        <v>46</v>
      </c>
      <c r="H199" s="22" t="s">
        <v>40</v>
      </c>
      <c r="I199" s="30">
        <f>I198+E199</f>
        <v>24623655</v>
      </c>
    </row>
    <row r="200" spans="2:9" x14ac:dyDescent="0.25">
      <c r="B200" s="25">
        <v>44791</v>
      </c>
      <c r="C200" s="26" t="s">
        <v>34</v>
      </c>
      <c r="D200" s="27"/>
      <c r="E200"/>
      <c r="F200" s="113">
        <v>452414</v>
      </c>
      <c r="G200" s="29" t="s">
        <v>364</v>
      </c>
      <c r="H200" s="22" t="s">
        <v>516</v>
      </c>
      <c r="I200" s="30">
        <f>I199-F200</f>
        <v>24171241</v>
      </c>
    </row>
    <row r="201" spans="2:9" x14ac:dyDescent="0.25">
      <c r="B201" s="25">
        <v>44791</v>
      </c>
      <c r="C201" s="26" t="s">
        <v>34</v>
      </c>
      <c r="D201" s="27"/>
      <c r="E201" s="113"/>
      <c r="F201" s="28">
        <v>2200000</v>
      </c>
      <c r="G201" s="29" t="s">
        <v>364</v>
      </c>
      <c r="H201" s="22" t="s">
        <v>516</v>
      </c>
      <c r="I201" s="30">
        <f>I200-F201</f>
        <v>21971241</v>
      </c>
    </row>
    <row r="202" spans="2:9" x14ac:dyDescent="0.25">
      <c r="B202" s="25">
        <v>44791</v>
      </c>
      <c r="C202" s="26" t="s">
        <v>34</v>
      </c>
      <c r="D202" s="27"/>
      <c r="E202" s="113">
        <v>770394</v>
      </c>
      <c r="F202" s="28"/>
      <c r="G202" s="29" t="s">
        <v>46</v>
      </c>
      <c r="H202" s="22" t="s">
        <v>40</v>
      </c>
      <c r="I202" s="30">
        <f>I201+E202</f>
        <v>22741635</v>
      </c>
    </row>
    <row r="203" spans="2:9" x14ac:dyDescent="0.25">
      <c r="B203" s="25">
        <v>44791</v>
      </c>
      <c r="C203" s="26" t="s">
        <v>34</v>
      </c>
      <c r="D203" s="27"/>
      <c r="E203" s="113"/>
      <c r="F203" s="28">
        <v>2200000</v>
      </c>
      <c r="G203" s="29" t="s">
        <v>342</v>
      </c>
      <c r="H203" s="29" t="s">
        <v>342</v>
      </c>
      <c r="I203" s="30">
        <f>I202-F203</f>
        <v>20541635</v>
      </c>
    </row>
    <row r="204" spans="2:9" x14ac:dyDescent="0.25">
      <c r="B204" s="25">
        <v>44791</v>
      </c>
      <c r="C204" s="26" t="s">
        <v>34</v>
      </c>
      <c r="D204" s="27"/>
      <c r="E204" s="113"/>
      <c r="F204" s="28">
        <v>200000</v>
      </c>
      <c r="G204" s="29" t="s">
        <v>342</v>
      </c>
      <c r="H204" s="29" t="s">
        <v>342</v>
      </c>
      <c r="I204" s="30">
        <f>I203-F204</f>
        <v>20341635</v>
      </c>
    </row>
    <row r="205" spans="2:9" x14ac:dyDescent="0.25">
      <c r="B205" s="25">
        <v>44791</v>
      </c>
      <c r="C205" s="26" t="s">
        <v>34</v>
      </c>
      <c r="D205" s="27"/>
      <c r="E205" s="113"/>
      <c r="F205" s="28">
        <v>12600</v>
      </c>
      <c r="G205" s="29" t="s">
        <v>517</v>
      </c>
      <c r="H205" s="29" t="s">
        <v>517</v>
      </c>
      <c r="I205" s="30">
        <f t="shared" ref="I205:I210" si="8">I204-F205</f>
        <v>20329035</v>
      </c>
    </row>
    <row r="206" spans="2:9" x14ac:dyDescent="0.25">
      <c r="B206" s="25">
        <v>44791</v>
      </c>
      <c r="C206" s="26" t="s">
        <v>34</v>
      </c>
      <c r="D206" s="27"/>
      <c r="E206" s="113"/>
      <c r="F206" s="28">
        <v>18366</v>
      </c>
      <c r="G206" s="29" t="s">
        <v>517</v>
      </c>
      <c r="H206" s="29" t="s">
        <v>517</v>
      </c>
      <c r="I206" s="30">
        <f t="shared" si="8"/>
        <v>20310669</v>
      </c>
    </row>
    <row r="207" spans="2:9" x14ac:dyDescent="0.25">
      <c r="B207" s="25">
        <v>44791</v>
      </c>
      <c r="C207" s="26" t="s">
        <v>34</v>
      </c>
      <c r="D207" s="27"/>
      <c r="E207" s="113"/>
      <c r="F207" s="28">
        <v>9183</v>
      </c>
      <c r="G207" s="29" t="s">
        <v>517</v>
      </c>
      <c r="H207" s="29" t="s">
        <v>517</v>
      </c>
      <c r="I207" s="30">
        <f t="shared" si="8"/>
        <v>20301486</v>
      </c>
    </row>
    <row r="208" spans="2:9" x14ac:dyDescent="0.25">
      <c r="B208" s="25">
        <v>44791</v>
      </c>
      <c r="C208" s="26" t="s">
        <v>34</v>
      </c>
      <c r="D208" s="27"/>
      <c r="E208" s="113"/>
      <c r="F208" s="28">
        <v>206914</v>
      </c>
      <c r="G208" s="29" t="s">
        <v>517</v>
      </c>
      <c r="H208" s="29" t="s">
        <v>517</v>
      </c>
      <c r="I208" s="30">
        <f t="shared" si="8"/>
        <v>20094572</v>
      </c>
    </row>
    <row r="209" spans="2:9" x14ac:dyDescent="0.25">
      <c r="B209" s="25">
        <v>44791</v>
      </c>
      <c r="C209" s="26" t="s">
        <v>34</v>
      </c>
      <c r="D209" s="27"/>
      <c r="E209" s="113"/>
      <c r="F209" s="28">
        <v>45126</v>
      </c>
      <c r="G209" s="29" t="s">
        <v>517</v>
      </c>
      <c r="H209" s="29" t="s">
        <v>517</v>
      </c>
      <c r="I209" s="30">
        <f t="shared" si="8"/>
        <v>20049446</v>
      </c>
    </row>
    <row r="210" spans="2:9" x14ac:dyDescent="0.25">
      <c r="B210" s="25">
        <v>44792</v>
      </c>
      <c r="C210" s="26" t="s">
        <v>34</v>
      </c>
      <c r="D210" s="27"/>
      <c r="E210" s="113"/>
      <c r="F210" s="28">
        <v>1724905</v>
      </c>
      <c r="G210" s="29" t="s">
        <v>540</v>
      </c>
      <c r="H210" s="22" t="s">
        <v>541</v>
      </c>
      <c r="I210" s="30">
        <f t="shared" si="8"/>
        <v>18324541</v>
      </c>
    </row>
    <row r="211" spans="2:9" x14ac:dyDescent="0.25">
      <c r="B211" s="25">
        <v>44792</v>
      </c>
      <c r="C211" s="26" t="s">
        <v>34</v>
      </c>
      <c r="D211" s="27"/>
      <c r="E211" s="113">
        <v>3090530</v>
      </c>
      <c r="F211" s="28"/>
      <c r="G211" s="29" t="s">
        <v>278</v>
      </c>
      <c r="H211" s="22" t="s">
        <v>158</v>
      </c>
      <c r="I211" s="30">
        <f>I210+E211</f>
        <v>21415071</v>
      </c>
    </row>
    <row r="212" spans="2:9" x14ac:dyDescent="0.25">
      <c r="B212" s="25">
        <v>44792</v>
      </c>
      <c r="C212" s="26" t="s">
        <v>34</v>
      </c>
      <c r="D212" s="27"/>
      <c r="E212" s="113">
        <v>528539</v>
      </c>
      <c r="F212" s="28"/>
      <c r="G212" s="29" t="s">
        <v>46</v>
      </c>
      <c r="H212" s="22" t="s">
        <v>40</v>
      </c>
      <c r="I212" s="30">
        <f>I211+E212</f>
        <v>21943610</v>
      </c>
    </row>
    <row r="213" spans="2:9" x14ac:dyDescent="0.25">
      <c r="B213" s="25">
        <v>44792</v>
      </c>
      <c r="C213" s="26" t="s">
        <v>34</v>
      </c>
      <c r="D213" s="27"/>
      <c r="E213" s="113">
        <v>5000000</v>
      </c>
      <c r="F213" s="28"/>
      <c r="G213" s="29" t="s">
        <v>542</v>
      </c>
      <c r="H213" s="22" t="s">
        <v>542</v>
      </c>
      <c r="I213" s="30">
        <f>I212+E213</f>
        <v>26943610</v>
      </c>
    </row>
    <row r="214" spans="2:9" x14ac:dyDescent="0.25">
      <c r="B214" s="25">
        <v>44792</v>
      </c>
      <c r="C214" s="26" t="s">
        <v>34</v>
      </c>
      <c r="D214" s="27"/>
      <c r="E214" s="113"/>
      <c r="F214" s="28">
        <v>350000</v>
      </c>
      <c r="G214" s="29" t="s">
        <v>543</v>
      </c>
      <c r="H214" s="22" t="s">
        <v>544</v>
      </c>
      <c r="I214" s="30">
        <f t="shared" ref="I214:I221" si="9">I213-F214</f>
        <v>26593610</v>
      </c>
    </row>
    <row r="215" spans="2:9" x14ac:dyDescent="0.25">
      <c r="B215" s="25">
        <v>44792</v>
      </c>
      <c r="C215" s="26" t="s">
        <v>34</v>
      </c>
      <c r="D215" s="27"/>
      <c r="E215" s="113"/>
      <c r="F215" s="28">
        <v>904500</v>
      </c>
      <c r="G215" s="29" t="s">
        <v>545</v>
      </c>
      <c r="H215" s="22" t="s">
        <v>546</v>
      </c>
      <c r="I215" s="30">
        <f t="shared" si="9"/>
        <v>25689110</v>
      </c>
    </row>
    <row r="216" spans="2:9" x14ac:dyDescent="0.25">
      <c r="B216" s="25">
        <v>44792</v>
      </c>
      <c r="C216" s="26" t="s">
        <v>34</v>
      </c>
      <c r="D216" s="27"/>
      <c r="E216" s="113"/>
      <c r="F216" s="28">
        <v>900000</v>
      </c>
      <c r="G216" s="29" t="s">
        <v>342</v>
      </c>
      <c r="H216" s="22" t="s">
        <v>342</v>
      </c>
      <c r="I216" s="30">
        <f t="shared" si="9"/>
        <v>24789110</v>
      </c>
    </row>
    <row r="217" spans="2:9" x14ac:dyDescent="0.25">
      <c r="B217" s="25">
        <v>44792</v>
      </c>
      <c r="C217" s="26" t="s">
        <v>34</v>
      </c>
      <c r="D217" s="27"/>
      <c r="E217" s="113"/>
      <c r="F217" s="28">
        <v>2902000</v>
      </c>
      <c r="G217" s="29" t="s">
        <v>277</v>
      </c>
      <c r="H217" s="22" t="s">
        <v>547</v>
      </c>
      <c r="I217" s="30">
        <f t="shared" si="9"/>
        <v>21887110</v>
      </c>
    </row>
    <row r="218" spans="2:9" x14ac:dyDescent="0.25">
      <c r="B218" s="25">
        <v>44792</v>
      </c>
      <c r="C218" s="26" t="s">
        <v>34</v>
      </c>
      <c r="D218" s="27"/>
      <c r="E218" s="113"/>
      <c r="F218" s="28">
        <v>804194</v>
      </c>
      <c r="G218" s="29" t="s">
        <v>548</v>
      </c>
      <c r="H218" s="22" t="s">
        <v>549</v>
      </c>
      <c r="I218" s="30">
        <f t="shared" si="9"/>
        <v>21082916</v>
      </c>
    </row>
    <row r="219" spans="2:9" x14ac:dyDescent="0.25">
      <c r="B219" s="25">
        <v>44795</v>
      </c>
      <c r="C219" s="26" t="s">
        <v>34</v>
      </c>
      <c r="D219" s="27"/>
      <c r="E219" s="113"/>
      <c r="F219" s="28">
        <v>126000</v>
      </c>
      <c r="G219" s="29" t="s">
        <v>550</v>
      </c>
      <c r="H219" s="22" t="s">
        <v>36</v>
      </c>
      <c r="I219" s="30">
        <f t="shared" si="9"/>
        <v>20956916</v>
      </c>
    </row>
    <row r="220" spans="2:9" x14ac:dyDescent="0.25">
      <c r="B220" s="25">
        <v>44795</v>
      </c>
      <c r="C220" s="26" t="s">
        <v>34</v>
      </c>
      <c r="D220" s="27"/>
      <c r="E220" s="113"/>
      <c r="F220" s="28">
        <v>63000</v>
      </c>
      <c r="G220" s="29" t="s">
        <v>551</v>
      </c>
      <c r="H220" s="22" t="s">
        <v>36</v>
      </c>
      <c r="I220" s="30">
        <f t="shared" si="9"/>
        <v>20893916</v>
      </c>
    </row>
    <row r="221" spans="2:9" x14ac:dyDescent="0.25">
      <c r="B221" s="25">
        <v>44795</v>
      </c>
      <c r="C221" s="26" t="s">
        <v>34</v>
      </c>
      <c r="D221" s="27"/>
      <c r="E221" s="113"/>
      <c r="F221" s="28">
        <v>500000</v>
      </c>
      <c r="G221" s="29" t="s">
        <v>561</v>
      </c>
      <c r="H221" s="22" t="s">
        <v>60</v>
      </c>
      <c r="I221" s="30">
        <f t="shared" si="9"/>
        <v>20393916</v>
      </c>
    </row>
    <row r="222" spans="2:9" x14ac:dyDescent="0.25">
      <c r="B222" s="25">
        <v>44795</v>
      </c>
      <c r="C222" s="26" t="s">
        <v>34</v>
      </c>
      <c r="D222" s="27"/>
      <c r="E222" s="113">
        <v>930000</v>
      </c>
      <c r="F222" s="28"/>
      <c r="G222" s="29" t="s">
        <v>342</v>
      </c>
      <c r="H222" s="22" t="s">
        <v>63</v>
      </c>
      <c r="I222" s="30">
        <f t="shared" ref="I222:I227" si="10">I221+E222</f>
        <v>21323916</v>
      </c>
    </row>
    <row r="223" spans="2:9" x14ac:dyDescent="0.25">
      <c r="B223" s="25">
        <v>44795</v>
      </c>
      <c r="C223" s="26" t="s">
        <v>34</v>
      </c>
      <c r="D223" s="27"/>
      <c r="E223" s="113">
        <v>4105000</v>
      </c>
      <c r="F223" s="28"/>
      <c r="G223" s="29" t="s">
        <v>278</v>
      </c>
      <c r="H223" s="22" t="s">
        <v>278</v>
      </c>
      <c r="I223" s="30">
        <f t="shared" si="10"/>
        <v>25428916</v>
      </c>
    </row>
    <row r="224" spans="2:9" x14ac:dyDescent="0.25">
      <c r="B224" s="25">
        <v>44795</v>
      </c>
      <c r="C224" s="26" t="s">
        <v>34</v>
      </c>
      <c r="D224" s="27"/>
      <c r="E224" s="113">
        <v>693267</v>
      </c>
      <c r="F224" s="28"/>
      <c r="G224" s="29" t="s">
        <v>46</v>
      </c>
      <c r="H224" s="22" t="s">
        <v>40</v>
      </c>
      <c r="I224" s="30">
        <f t="shared" si="10"/>
        <v>26122183</v>
      </c>
    </row>
    <row r="225" spans="2:9" x14ac:dyDescent="0.25">
      <c r="B225" s="25">
        <v>44795</v>
      </c>
      <c r="C225" s="26" t="s">
        <v>34</v>
      </c>
      <c r="D225" s="27"/>
      <c r="E225" s="113">
        <v>6090560</v>
      </c>
      <c r="F225" s="28"/>
      <c r="G225" s="29" t="s">
        <v>222</v>
      </c>
      <c r="H225" s="22" t="s">
        <v>222</v>
      </c>
      <c r="I225" s="30">
        <f t="shared" si="10"/>
        <v>32212743</v>
      </c>
    </row>
    <row r="226" spans="2:9" x14ac:dyDescent="0.25">
      <c r="B226" s="25">
        <v>44795</v>
      </c>
      <c r="C226" s="26" t="s">
        <v>34</v>
      </c>
      <c r="D226" s="27"/>
      <c r="E226" s="113">
        <v>1209900</v>
      </c>
      <c r="F226" s="28"/>
      <c r="G226" s="29" t="s">
        <v>222</v>
      </c>
      <c r="H226" s="22" t="s">
        <v>222</v>
      </c>
      <c r="I226" s="30">
        <f t="shared" si="10"/>
        <v>33422643</v>
      </c>
    </row>
    <row r="227" spans="2:9" x14ac:dyDescent="0.25">
      <c r="B227" s="25">
        <v>44795</v>
      </c>
      <c r="C227" s="26" t="s">
        <v>34</v>
      </c>
      <c r="D227" s="27"/>
      <c r="E227" s="113">
        <v>5304200</v>
      </c>
      <c r="F227" s="28"/>
      <c r="G227" s="29" t="s">
        <v>222</v>
      </c>
      <c r="H227" s="22" t="s">
        <v>222</v>
      </c>
      <c r="I227" s="30">
        <f t="shared" si="10"/>
        <v>38726843</v>
      </c>
    </row>
    <row r="228" spans="2:9" x14ac:dyDescent="0.25">
      <c r="B228" s="25">
        <v>44795</v>
      </c>
      <c r="C228" s="26" t="s">
        <v>34</v>
      </c>
      <c r="D228" s="27"/>
      <c r="E228" s="113"/>
      <c r="F228" s="28">
        <v>564900</v>
      </c>
      <c r="G228" s="29"/>
      <c r="H228" s="22"/>
      <c r="I228" s="30">
        <f>I227-F228</f>
        <v>38161943</v>
      </c>
    </row>
    <row r="229" spans="2:9" x14ac:dyDescent="0.25">
      <c r="B229" s="25">
        <v>44795</v>
      </c>
      <c r="C229" s="26" t="s">
        <v>34</v>
      </c>
      <c r="D229" s="27"/>
      <c r="E229" s="113">
        <v>2467700</v>
      </c>
      <c r="F229" s="28"/>
      <c r="G229" s="29" t="s">
        <v>222</v>
      </c>
      <c r="H229" s="29" t="s">
        <v>222</v>
      </c>
      <c r="I229" s="30">
        <f>I228+E229</f>
        <v>40629643</v>
      </c>
    </row>
    <row r="230" spans="2:9" x14ac:dyDescent="0.25">
      <c r="B230" s="25">
        <v>44795</v>
      </c>
      <c r="C230" s="26" t="s">
        <v>34</v>
      </c>
      <c r="D230" s="27"/>
      <c r="E230" s="113">
        <v>44300</v>
      </c>
      <c r="F230" s="28"/>
      <c r="G230" s="29" t="s">
        <v>222</v>
      </c>
      <c r="H230" s="29" t="s">
        <v>222</v>
      </c>
      <c r="I230" s="30">
        <f>I229+E230</f>
        <v>40673943</v>
      </c>
    </row>
    <row r="231" spans="2:9" x14ac:dyDescent="0.25">
      <c r="B231" s="25">
        <v>44795</v>
      </c>
      <c r="C231" s="26" t="s">
        <v>34</v>
      </c>
      <c r="D231" s="27"/>
      <c r="E231" s="113">
        <v>799583</v>
      </c>
      <c r="F231" s="28"/>
      <c r="G231" s="29" t="s">
        <v>222</v>
      </c>
      <c r="H231" s="29" t="s">
        <v>222</v>
      </c>
      <c r="I231" s="30">
        <f>I230+E231</f>
        <v>41473526</v>
      </c>
    </row>
    <row r="232" spans="2:9" x14ac:dyDescent="0.25">
      <c r="B232" s="25">
        <v>44795</v>
      </c>
      <c r="C232" s="26" t="s">
        <v>34</v>
      </c>
      <c r="D232" s="27"/>
      <c r="E232" s="113"/>
      <c r="F232" s="28">
        <v>489064</v>
      </c>
      <c r="G232" s="29" t="s">
        <v>564</v>
      </c>
      <c r="H232" s="22" t="s">
        <v>565</v>
      </c>
      <c r="I232" s="30">
        <f>I231-F232</f>
        <v>40984462</v>
      </c>
    </row>
    <row r="233" spans="2:9" x14ac:dyDescent="0.25">
      <c r="B233" s="25">
        <v>44795</v>
      </c>
      <c r="C233" s="26" t="s">
        <v>34</v>
      </c>
      <c r="D233" s="27"/>
      <c r="E233" s="113"/>
      <c r="F233" s="28">
        <v>6841834</v>
      </c>
      <c r="G233" s="29" t="s">
        <v>563</v>
      </c>
      <c r="H233" s="22" t="s">
        <v>562</v>
      </c>
      <c r="I233" s="30">
        <f>I232-F233</f>
        <v>34142628</v>
      </c>
    </row>
    <row r="234" spans="2:9" x14ac:dyDescent="0.25">
      <c r="B234" s="25">
        <v>44795</v>
      </c>
      <c r="C234" s="26" t="s">
        <v>34</v>
      </c>
      <c r="D234" s="27"/>
      <c r="E234" s="113">
        <v>3827387</v>
      </c>
      <c r="F234" s="28"/>
      <c r="G234" s="29" t="s">
        <v>566</v>
      </c>
      <c r="H234" s="22" t="s">
        <v>50</v>
      </c>
      <c r="I234" s="30">
        <f>I233+E234</f>
        <v>37970015</v>
      </c>
    </row>
    <row r="235" spans="2:9" x14ac:dyDescent="0.25">
      <c r="B235" s="25">
        <v>44797</v>
      </c>
      <c r="C235" s="26" t="s">
        <v>34</v>
      </c>
      <c r="D235" s="27"/>
      <c r="E235" s="113"/>
      <c r="F235" s="28">
        <v>14603896</v>
      </c>
      <c r="G235" s="29" t="s">
        <v>585</v>
      </c>
      <c r="H235" s="22" t="s">
        <v>36</v>
      </c>
      <c r="I235" s="30">
        <f>I234-F235</f>
        <v>23366119</v>
      </c>
    </row>
    <row r="236" spans="2:9" x14ac:dyDescent="0.25">
      <c r="B236" s="25">
        <v>44797</v>
      </c>
      <c r="C236" s="26" t="s">
        <v>34</v>
      </c>
      <c r="D236" s="27"/>
      <c r="E236" s="113"/>
      <c r="F236" s="28">
        <v>5000000</v>
      </c>
      <c r="G236" s="29" t="s">
        <v>586</v>
      </c>
      <c r="H236" s="22" t="s">
        <v>36</v>
      </c>
      <c r="I236" s="30">
        <f t="shared" ref="I236:I241" si="11">I235-F236</f>
        <v>18366119</v>
      </c>
    </row>
    <row r="237" spans="2:9" x14ac:dyDescent="0.25">
      <c r="B237" s="25">
        <v>44797</v>
      </c>
      <c r="C237" s="26" t="s">
        <v>34</v>
      </c>
      <c r="D237" s="27"/>
      <c r="E237" s="113"/>
      <c r="F237" s="28">
        <v>3894073</v>
      </c>
      <c r="G237" s="29" t="s">
        <v>587</v>
      </c>
      <c r="H237" s="22" t="s">
        <v>36</v>
      </c>
      <c r="I237" s="30">
        <f t="shared" si="11"/>
        <v>14472046</v>
      </c>
    </row>
    <row r="238" spans="2:9" x14ac:dyDescent="0.25">
      <c r="B238" s="25">
        <v>44797</v>
      </c>
      <c r="C238" s="26" t="s">
        <v>34</v>
      </c>
      <c r="D238" s="27"/>
      <c r="E238" s="113"/>
      <c r="F238" s="28">
        <v>3893275</v>
      </c>
      <c r="G238" s="29" t="s">
        <v>588</v>
      </c>
      <c r="H238" s="22" t="s">
        <v>36</v>
      </c>
      <c r="I238" s="30">
        <f t="shared" si="11"/>
        <v>10578771</v>
      </c>
    </row>
    <row r="239" spans="2:9" x14ac:dyDescent="0.25">
      <c r="B239" s="25">
        <v>44797</v>
      </c>
      <c r="C239" s="26" t="s">
        <v>34</v>
      </c>
      <c r="D239" s="27"/>
      <c r="E239" s="113"/>
      <c r="F239" s="28">
        <v>2243879</v>
      </c>
      <c r="G239" s="29" t="s">
        <v>589</v>
      </c>
      <c r="H239" s="22" t="s">
        <v>36</v>
      </c>
      <c r="I239" s="30">
        <f t="shared" si="11"/>
        <v>8334892</v>
      </c>
    </row>
    <row r="240" spans="2:9" x14ac:dyDescent="0.25">
      <c r="B240" s="25">
        <v>44797</v>
      </c>
      <c r="C240" s="26" t="s">
        <v>34</v>
      </c>
      <c r="D240" s="27"/>
      <c r="E240" s="113"/>
      <c r="F240" s="28">
        <v>2034354</v>
      </c>
      <c r="G240" s="29" t="s">
        <v>590</v>
      </c>
      <c r="H240" s="22" t="s">
        <v>36</v>
      </c>
      <c r="I240" s="30">
        <f t="shared" si="11"/>
        <v>6300538</v>
      </c>
    </row>
    <row r="241" spans="2:9" x14ac:dyDescent="0.25">
      <c r="B241" s="25">
        <v>44797</v>
      </c>
      <c r="C241" s="26" t="s">
        <v>34</v>
      </c>
      <c r="D241" s="27"/>
      <c r="E241" s="113"/>
      <c r="F241" s="28">
        <v>1520042</v>
      </c>
      <c r="G241" s="29" t="s">
        <v>591</v>
      </c>
      <c r="H241" s="22" t="s">
        <v>36</v>
      </c>
      <c r="I241" s="30">
        <f t="shared" si="11"/>
        <v>4780496</v>
      </c>
    </row>
    <row r="242" spans="2:9" x14ac:dyDescent="0.25">
      <c r="B242" s="25">
        <v>44797</v>
      </c>
      <c r="C242" s="26" t="s">
        <v>34</v>
      </c>
      <c r="D242" s="27"/>
      <c r="E242" s="113">
        <v>2208928</v>
      </c>
      <c r="F242" s="28"/>
      <c r="G242" s="29" t="s">
        <v>46</v>
      </c>
      <c r="H242" s="22" t="s">
        <v>40</v>
      </c>
      <c r="I242" s="30">
        <f>I241+E242</f>
        <v>6989424</v>
      </c>
    </row>
    <row r="243" spans="2:9" x14ac:dyDescent="0.25">
      <c r="B243" s="25">
        <v>44797</v>
      </c>
      <c r="C243" s="26" t="s">
        <v>34</v>
      </c>
      <c r="D243" s="27"/>
      <c r="E243" s="113"/>
      <c r="F243" s="28">
        <v>135633</v>
      </c>
      <c r="G243" s="29" t="s">
        <v>592</v>
      </c>
      <c r="H243" s="22" t="s">
        <v>592</v>
      </c>
      <c r="I243" s="30">
        <f>I242-F243</f>
        <v>6853791</v>
      </c>
    </row>
    <row r="244" spans="2:9" x14ac:dyDescent="0.25">
      <c r="B244" s="25">
        <v>44797</v>
      </c>
      <c r="C244" s="26" t="s">
        <v>34</v>
      </c>
      <c r="D244" s="27"/>
      <c r="E244" s="113"/>
      <c r="F244" s="28">
        <v>8190</v>
      </c>
      <c r="G244" s="29" t="s">
        <v>593</v>
      </c>
      <c r="H244" s="22" t="s">
        <v>593</v>
      </c>
      <c r="I244" s="30">
        <f>I243-F244</f>
        <v>6845601</v>
      </c>
    </row>
    <row r="245" spans="2:9" x14ac:dyDescent="0.25">
      <c r="B245" s="25">
        <v>44797</v>
      </c>
      <c r="C245" s="26" t="s">
        <v>34</v>
      </c>
      <c r="D245" s="27"/>
      <c r="E245" s="113"/>
      <c r="F245" s="28">
        <v>2646560</v>
      </c>
      <c r="G245" s="29" t="s">
        <v>594</v>
      </c>
      <c r="H245" s="22" t="s">
        <v>36</v>
      </c>
      <c r="I245" s="30">
        <f>I244-F245</f>
        <v>4199041</v>
      </c>
    </row>
    <row r="246" spans="2:9" x14ac:dyDescent="0.25">
      <c r="B246" s="25">
        <v>44798</v>
      </c>
      <c r="C246" s="26" t="s">
        <v>34</v>
      </c>
      <c r="D246" s="27"/>
      <c r="E246" s="113">
        <v>532742</v>
      </c>
      <c r="F246" s="28"/>
      <c r="G246" s="29" t="s">
        <v>46</v>
      </c>
      <c r="H246" s="22" t="s">
        <v>40</v>
      </c>
      <c r="I246" s="30">
        <f>I245+E246</f>
        <v>4731783</v>
      </c>
    </row>
    <row r="247" spans="2:9" x14ac:dyDescent="0.25">
      <c r="B247" s="25">
        <v>44798</v>
      </c>
      <c r="C247" s="26" t="s">
        <v>34</v>
      </c>
      <c r="D247" s="27"/>
      <c r="E247" s="113">
        <v>3282014</v>
      </c>
      <c r="F247" s="28"/>
      <c r="G247" s="29" t="s">
        <v>342</v>
      </c>
      <c r="H247" s="22" t="s">
        <v>342</v>
      </c>
      <c r="I247" s="30">
        <f>I246+E247</f>
        <v>8013797</v>
      </c>
    </row>
    <row r="248" spans="2:9" x14ac:dyDescent="0.25">
      <c r="B248" s="25">
        <v>44798</v>
      </c>
      <c r="C248" s="26" t="s">
        <v>34</v>
      </c>
      <c r="D248" s="27"/>
      <c r="E248" s="113"/>
      <c r="F248" s="28">
        <v>5000000</v>
      </c>
      <c r="G248" s="29" t="s">
        <v>63</v>
      </c>
      <c r="H248" s="22" t="s">
        <v>63</v>
      </c>
      <c r="I248" s="30">
        <f>I247-F248</f>
        <v>3013797</v>
      </c>
    </row>
    <row r="249" spans="2:9" x14ac:dyDescent="0.25">
      <c r="B249" s="25">
        <v>44798</v>
      </c>
      <c r="C249" s="26" t="s">
        <v>34</v>
      </c>
      <c r="D249" s="27"/>
      <c r="E249" s="113"/>
      <c r="F249" s="28">
        <v>2547000</v>
      </c>
      <c r="G249" s="29" t="s">
        <v>277</v>
      </c>
      <c r="H249" s="22" t="s">
        <v>77</v>
      </c>
      <c r="I249" s="30">
        <f>I248-F249</f>
        <v>466797</v>
      </c>
    </row>
    <row r="250" spans="2:9" x14ac:dyDescent="0.25">
      <c r="B250" s="25">
        <v>44798</v>
      </c>
      <c r="C250" s="26" t="s">
        <v>34</v>
      </c>
      <c r="D250" s="27"/>
      <c r="E250" s="113">
        <v>930196</v>
      </c>
      <c r="F250" s="28"/>
      <c r="G250" s="29" t="s">
        <v>46</v>
      </c>
      <c r="H250" s="22" t="s">
        <v>40</v>
      </c>
      <c r="I250" s="30">
        <f>I249+E250</f>
        <v>1396993</v>
      </c>
    </row>
    <row r="251" spans="2:9" x14ac:dyDescent="0.25">
      <c r="B251" s="25">
        <v>44798</v>
      </c>
      <c r="C251" s="26" t="s">
        <v>34</v>
      </c>
      <c r="D251" s="27"/>
      <c r="E251" s="113">
        <v>4789500</v>
      </c>
      <c r="F251" s="28"/>
      <c r="G251" s="29" t="s">
        <v>595</v>
      </c>
      <c r="H251" s="29" t="s">
        <v>595</v>
      </c>
      <c r="I251" s="30">
        <f t="shared" ref="I251:I264" si="12">I250+E251</f>
        <v>6186493</v>
      </c>
    </row>
    <row r="252" spans="2:9" x14ac:dyDescent="0.25">
      <c r="B252" s="25">
        <v>44798</v>
      </c>
      <c r="C252" s="26" t="s">
        <v>34</v>
      </c>
      <c r="D252" s="27"/>
      <c r="E252" s="113">
        <v>522900</v>
      </c>
      <c r="F252" s="28"/>
      <c r="G252" s="29" t="s">
        <v>233</v>
      </c>
      <c r="H252" s="29" t="s">
        <v>233</v>
      </c>
      <c r="I252" s="30">
        <f t="shared" si="12"/>
        <v>6709393</v>
      </c>
    </row>
    <row r="253" spans="2:9" x14ac:dyDescent="0.25">
      <c r="B253" s="25">
        <v>44798</v>
      </c>
      <c r="C253" s="26" t="s">
        <v>34</v>
      </c>
      <c r="D253" s="27"/>
      <c r="E253" s="113">
        <v>6427930</v>
      </c>
      <c r="F253" s="28"/>
      <c r="G253" s="29" t="s">
        <v>233</v>
      </c>
      <c r="H253" s="29" t="s">
        <v>233</v>
      </c>
      <c r="I253" s="30">
        <f t="shared" si="12"/>
        <v>13137323</v>
      </c>
    </row>
    <row r="254" spans="2:9" x14ac:dyDescent="0.25">
      <c r="B254" s="25">
        <v>44798</v>
      </c>
      <c r="C254" s="26" t="s">
        <v>34</v>
      </c>
      <c r="D254" s="27"/>
      <c r="E254" s="113">
        <v>5039600</v>
      </c>
      <c r="F254" s="28"/>
      <c r="G254" s="29" t="s">
        <v>46</v>
      </c>
      <c r="H254" s="22" t="s">
        <v>40</v>
      </c>
      <c r="I254" s="30">
        <f t="shared" si="12"/>
        <v>18176923</v>
      </c>
    </row>
    <row r="255" spans="2:9" x14ac:dyDescent="0.25">
      <c r="B255" s="25">
        <v>44798</v>
      </c>
      <c r="C255" s="26" t="s">
        <v>34</v>
      </c>
      <c r="D255" s="27"/>
      <c r="E255" s="113">
        <v>945050</v>
      </c>
      <c r="F255" s="28"/>
      <c r="G255" s="29" t="s">
        <v>46</v>
      </c>
      <c r="H255" s="22" t="s">
        <v>40</v>
      </c>
      <c r="I255" s="30">
        <f t="shared" si="12"/>
        <v>19121973</v>
      </c>
    </row>
    <row r="256" spans="2:9" x14ac:dyDescent="0.25">
      <c r="B256" s="25">
        <v>44798</v>
      </c>
      <c r="C256" s="26" t="s">
        <v>34</v>
      </c>
      <c r="D256" s="27"/>
      <c r="E256" s="113"/>
      <c r="F256" s="28">
        <v>950000</v>
      </c>
      <c r="G256" s="29" t="s">
        <v>357</v>
      </c>
      <c r="H256" s="22" t="s">
        <v>221</v>
      </c>
      <c r="I256" s="30">
        <f>I255-F256</f>
        <v>18171973</v>
      </c>
    </row>
    <row r="257" spans="2:9" x14ac:dyDescent="0.25">
      <c r="B257" s="25">
        <v>44798</v>
      </c>
      <c r="C257" s="26" t="s">
        <v>34</v>
      </c>
      <c r="D257" s="27"/>
      <c r="E257" s="113"/>
      <c r="F257" s="28">
        <v>10547087</v>
      </c>
      <c r="G257" s="29" t="s">
        <v>604</v>
      </c>
      <c r="H257" s="22" t="s">
        <v>36</v>
      </c>
      <c r="I257" s="30">
        <f>I256-F257</f>
        <v>7624886</v>
      </c>
    </row>
    <row r="258" spans="2:9" x14ac:dyDescent="0.25">
      <c r="B258" s="25">
        <v>44798</v>
      </c>
      <c r="C258" s="26" t="s">
        <v>34</v>
      </c>
      <c r="D258" s="27"/>
      <c r="E258" s="113">
        <v>4000000</v>
      </c>
      <c r="F258" s="28"/>
      <c r="G258" s="29" t="s">
        <v>566</v>
      </c>
      <c r="H258" s="22" t="s">
        <v>271</v>
      </c>
      <c r="I258" s="30">
        <f t="shared" si="12"/>
        <v>11624886</v>
      </c>
    </row>
    <row r="259" spans="2:9" x14ac:dyDescent="0.25">
      <c r="B259" s="25">
        <v>44802</v>
      </c>
      <c r="C259" s="26" t="s">
        <v>34</v>
      </c>
      <c r="D259" s="27"/>
      <c r="E259" s="113">
        <v>574432</v>
      </c>
      <c r="F259" s="28"/>
      <c r="G259" s="29" t="s">
        <v>278</v>
      </c>
      <c r="H259" s="22" t="s">
        <v>278</v>
      </c>
      <c r="I259" s="30">
        <f t="shared" si="12"/>
        <v>12199318</v>
      </c>
    </row>
    <row r="260" spans="2:9" x14ac:dyDescent="0.25">
      <c r="B260" s="25">
        <v>44802</v>
      </c>
      <c r="C260" s="26" t="s">
        <v>34</v>
      </c>
      <c r="D260" s="27"/>
      <c r="E260" s="113">
        <v>2036810</v>
      </c>
      <c r="F260" s="28"/>
      <c r="G260" s="29" t="s">
        <v>278</v>
      </c>
      <c r="H260" s="22" t="s">
        <v>278</v>
      </c>
      <c r="I260" s="30">
        <f t="shared" si="12"/>
        <v>14236128</v>
      </c>
    </row>
    <row r="261" spans="2:9" x14ac:dyDescent="0.25">
      <c r="B261" s="25">
        <v>44802</v>
      </c>
      <c r="C261" s="26" t="s">
        <v>34</v>
      </c>
      <c r="D261" s="27"/>
      <c r="E261" s="113">
        <v>9264100</v>
      </c>
      <c r="F261" s="28"/>
      <c r="G261" s="29" t="s">
        <v>278</v>
      </c>
      <c r="H261" s="22" t="s">
        <v>278</v>
      </c>
      <c r="I261" s="30">
        <f t="shared" si="12"/>
        <v>23500228</v>
      </c>
    </row>
    <row r="262" spans="2:9" x14ac:dyDescent="0.25">
      <c r="B262" s="25">
        <v>44802</v>
      </c>
      <c r="C262" s="26" t="s">
        <v>34</v>
      </c>
      <c r="D262" s="27"/>
      <c r="E262" s="113">
        <v>6000000</v>
      </c>
      <c r="F262" s="28"/>
      <c r="G262" s="29" t="s">
        <v>278</v>
      </c>
      <c r="H262" s="22" t="s">
        <v>278</v>
      </c>
      <c r="I262" s="30">
        <f t="shared" si="12"/>
        <v>29500228</v>
      </c>
    </row>
    <row r="263" spans="2:9" x14ac:dyDescent="0.25">
      <c r="B263" s="25">
        <v>44802</v>
      </c>
      <c r="C263" s="26" t="s">
        <v>34</v>
      </c>
      <c r="D263" s="27"/>
      <c r="E263" s="113">
        <v>1031797</v>
      </c>
      <c r="F263" s="28"/>
      <c r="G263" s="29" t="s">
        <v>278</v>
      </c>
      <c r="H263" s="22" t="s">
        <v>278</v>
      </c>
      <c r="I263" s="30">
        <f t="shared" si="12"/>
        <v>30532025</v>
      </c>
    </row>
    <row r="264" spans="2:9" x14ac:dyDescent="0.25">
      <c r="B264" s="25">
        <v>44802</v>
      </c>
      <c r="C264" s="26" t="s">
        <v>34</v>
      </c>
      <c r="D264" s="27"/>
      <c r="E264" s="113">
        <v>750363</v>
      </c>
      <c r="F264" s="28"/>
      <c r="G264" s="29" t="s">
        <v>278</v>
      </c>
      <c r="H264" s="22" t="s">
        <v>278</v>
      </c>
      <c r="I264" s="30">
        <f t="shared" si="12"/>
        <v>31282388</v>
      </c>
    </row>
    <row r="265" spans="2:9" x14ac:dyDescent="0.25">
      <c r="B265" s="25">
        <v>44802</v>
      </c>
      <c r="C265" s="26" t="s">
        <v>34</v>
      </c>
      <c r="D265" s="27"/>
      <c r="E265" s="113"/>
      <c r="F265" s="28">
        <v>320000</v>
      </c>
      <c r="G265" s="29" t="s">
        <v>611</v>
      </c>
      <c r="H265" s="22" t="s">
        <v>36</v>
      </c>
      <c r="I265" s="30">
        <f>I264-F265</f>
        <v>30962388</v>
      </c>
    </row>
    <row r="266" spans="2:9" x14ac:dyDescent="0.25">
      <c r="B266" s="25">
        <v>44802</v>
      </c>
      <c r="C266" s="26" t="s">
        <v>34</v>
      </c>
      <c r="D266" s="27"/>
      <c r="E266" s="113"/>
      <c r="F266" s="28">
        <v>1582943</v>
      </c>
      <c r="G266" s="29" t="s">
        <v>612</v>
      </c>
      <c r="H266" s="22" t="s">
        <v>36</v>
      </c>
      <c r="I266" s="30">
        <f t="shared" ref="I266:I274" si="13">I265-F266</f>
        <v>29379445</v>
      </c>
    </row>
    <row r="267" spans="2:9" x14ac:dyDescent="0.25">
      <c r="B267" s="25">
        <v>44802</v>
      </c>
      <c r="C267" s="26" t="s">
        <v>34</v>
      </c>
      <c r="D267" s="27"/>
      <c r="E267" s="113"/>
      <c r="F267" s="28">
        <v>1773000</v>
      </c>
      <c r="G267" s="29" t="s">
        <v>613</v>
      </c>
      <c r="H267" s="22" t="s">
        <v>36</v>
      </c>
      <c r="I267" s="30">
        <f t="shared" si="13"/>
        <v>27606445</v>
      </c>
    </row>
    <row r="268" spans="2:9" x14ac:dyDescent="0.25">
      <c r="B268" s="25">
        <v>44802</v>
      </c>
      <c r="C268" s="26" t="s">
        <v>34</v>
      </c>
      <c r="D268" s="27"/>
      <c r="E268" s="113"/>
      <c r="F268" s="28">
        <v>1976352</v>
      </c>
      <c r="G268" s="29" t="s">
        <v>616</v>
      </c>
      <c r="H268" s="22" t="s">
        <v>36</v>
      </c>
      <c r="I268" s="30">
        <f t="shared" si="13"/>
        <v>25630093</v>
      </c>
    </row>
    <row r="269" spans="2:9" x14ac:dyDescent="0.25">
      <c r="B269" s="25">
        <v>44802</v>
      </c>
      <c r="C269" s="26" t="s">
        <v>34</v>
      </c>
      <c r="D269" s="27"/>
      <c r="E269" s="113"/>
      <c r="F269" s="28">
        <v>2371864</v>
      </c>
      <c r="G269" s="29" t="s">
        <v>617</v>
      </c>
      <c r="H269" s="22" t="s">
        <v>36</v>
      </c>
      <c r="I269" s="30">
        <f t="shared" si="13"/>
        <v>23258229</v>
      </c>
    </row>
    <row r="270" spans="2:9" x14ac:dyDescent="0.25">
      <c r="B270" s="25">
        <v>44802</v>
      </c>
      <c r="C270" s="26" t="s">
        <v>34</v>
      </c>
      <c r="D270" s="27"/>
      <c r="E270" s="113"/>
      <c r="F270" s="28">
        <v>2548227</v>
      </c>
      <c r="G270" s="29" t="s">
        <v>618</v>
      </c>
      <c r="H270" s="22" t="s">
        <v>36</v>
      </c>
      <c r="I270" s="30">
        <f t="shared" si="13"/>
        <v>20710002</v>
      </c>
    </row>
    <row r="271" spans="2:9" x14ac:dyDescent="0.25">
      <c r="B271" s="25">
        <v>44802</v>
      </c>
      <c r="C271" s="26" t="s">
        <v>34</v>
      </c>
      <c r="D271" s="27"/>
      <c r="E271" s="113"/>
      <c r="F271" s="28">
        <v>3102750</v>
      </c>
      <c r="G271" s="29" t="s">
        <v>619</v>
      </c>
      <c r="H271" s="22" t="s">
        <v>36</v>
      </c>
      <c r="I271" s="30">
        <f t="shared" si="13"/>
        <v>17607252</v>
      </c>
    </row>
    <row r="272" spans="2:9" x14ac:dyDescent="0.25">
      <c r="B272" s="25">
        <v>44802</v>
      </c>
      <c r="C272" s="26" t="s">
        <v>34</v>
      </c>
      <c r="D272" s="27"/>
      <c r="E272" s="113"/>
      <c r="F272" s="28">
        <v>3249563</v>
      </c>
      <c r="G272" s="29" t="s">
        <v>620</v>
      </c>
      <c r="H272" s="22" t="s">
        <v>36</v>
      </c>
      <c r="I272" s="30">
        <f t="shared" si="13"/>
        <v>14357689</v>
      </c>
    </row>
    <row r="273" spans="2:9" x14ac:dyDescent="0.25">
      <c r="B273" s="25">
        <v>44802</v>
      </c>
      <c r="C273" s="26" t="s">
        <v>34</v>
      </c>
      <c r="D273" s="27"/>
      <c r="E273" s="113"/>
      <c r="F273" s="28">
        <v>7092440</v>
      </c>
      <c r="G273" s="29" t="s">
        <v>621</v>
      </c>
      <c r="H273" s="22" t="s">
        <v>36</v>
      </c>
      <c r="I273" s="30">
        <f t="shared" si="13"/>
        <v>7265249</v>
      </c>
    </row>
    <row r="274" spans="2:9" x14ac:dyDescent="0.25">
      <c r="B274" s="25">
        <v>44802</v>
      </c>
      <c r="C274" s="26" t="s">
        <v>34</v>
      </c>
      <c r="D274" s="27"/>
      <c r="E274" s="113"/>
      <c r="F274" s="28">
        <v>8032500</v>
      </c>
      <c r="G274" s="29" t="s">
        <v>622</v>
      </c>
      <c r="H274" s="22" t="s">
        <v>36</v>
      </c>
      <c r="I274" s="30">
        <f t="shared" si="13"/>
        <v>-767251</v>
      </c>
    </row>
    <row r="275" spans="2:9" x14ac:dyDescent="0.25">
      <c r="B275" s="25">
        <v>44802</v>
      </c>
      <c r="C275" s="26" t="s">
        <v>34</v>
      </c>
      <c r="D275" s="27"/>
      <c r="E275" s="113">
        <v>2005610</v>
      </c>
      <c r="F275" s="28"/>
      <c r="G275" s="29" t="s">
        <v>278</v>
      </c>
      <c r="H275" s="22" t="s">
        <v>278</v>
      </c>
      <c r="I275" s="30">
        <f>I274+E275</f>
        <v>1238359</v>
      </c>
    </row>
    <row r="276" spans="2:9" x14ac:dyDescent="0.25">
      <c r="B276" s="25">
        <v>44802</v>
      </c>
      <c r="C276" s="26" t="s">
        <v>34</v>
      </c>
      <c r="D276" s="27"/>
      <c r="E276" s="113">
        <v>1933450</v>
      </c>
      <c r="F276" s="28"/>
      <c r="G276" s="29" t="s">
        <v>278</v>
      </c>
      <c r="H276" s="22" t="s">
        <v>278</v>
      </c>
      <c r="I276" s="30">
        <f>I275+E276</f>
        <v>3171809</v>
      </c>
    </row>
    <row r="277" spans="2:9" x14ac:dyDescent="0.25">
      <c r="B277" s="25">
        <v>44802</v>
      </c>
      <c r="C277" s="26" t="s">
        <v>34</v>
      </c>
      <c r="D277" s="27"/>
      <c r="E277" s="113">
        <v>1195681</v>
      </c>
      <c r="F277" s="28"/>
      <c r="G277" s="29" t="s">
        <v>278</v>
      </c>
      <c r="H277" s="22" t="s">
        <v>278</v>
      </c>
      <c r="I277" s="30">
        <f>I276+E277</f>
        <v>4367490</v>
      </c>
    </row>
    <row r="278" spans="2:9" x14ac:dyDescent="0.25">
      <c r="B278" s="25">
        <v>44802</v>
      </c>
      <c r="C278" s="26" t="s">
        <v>34</v>
      </c>
      <c r="D278" s="27"/>
      <c r="E278" s="113">
        <v>1129090</v>
      </c>
      <c r="F278" s="28"/>
      <c r="G278" s="29" t="s">
        <v>278</v>
      </c>
      <c r="H278" s="22" t="s">
        <v>278</v>
      </c>
      <c r="I278" s="30">
        <f>I277+E278</f>
        <v>5496580</v>
      </c>
    </row>
    <row r="279" spans="2:9" x14ac:dyDescent="0.25">
      <c r="B279" s="25">
        <v>44803</v>
      </c>
      <c r="C279" s="26" t="s">
        <v>34</v>
      </c>
      <c r="D279" s="27"/>
      <c r="E279" s="113"/>
      <c r="F279" s="28">
        <v>2200000</v>
      </c>
      <c r="G279" s="29" t="s">
        <v>624</v>
      </c>
      <c r="H279" s="22" t="s">
        <v>36</v>
      </c>
      <c r="I279" s="30">
        <f>I278-F279</f>
        <v>3296580</v>
      </c>
    </row>
    <row r="280" spans="2:9" x14ac:dyDescent="0.25">
      <c r="B280" s="25">
        <v>44803</v>
      </c>
      <c r="C280" s="26" t="s">
        <v>34</v>
      </c>
      <c r="D280" s="27"/>
      <c r="E280" s="113"/>
      <c r="F280" s="28">
        <v>3000000</v>
      </c>
      <c r="G280" s="29" t="s">
        <v>623</v>
      </c>
      <c r="H280" s="22" t="s">
        <v>36</v>
      </c>
      <c r="I280" s="30">
        <f>I279-F280</f>
        <v>296580</v>
      </c>
    </row>
    <row r="281" spans="2:9" x14ac:dyDescent="0.25">
      <c r="B281" s="25">
        <v>44803</v>
      </c>
      <c r="C281" s="26" t="s">
        <v>34</v>
      </c>
      <c r="D281" s="27"/>
      <c r="E281" s="113">
        <v>2563500</v>
      </c>
      <c r="F281" s="28"/>
      <c r="G281" s="29" t="s">
        <v>625</v>
      </c>
      <c r="H281" s="22" t="s">
        <v>625</v>
      </c>
      <c r="I281" s="30">
        <f>I280+E281</f>
        <v>2860080</v>
      </c>
    </row>
    <row r="282" spans="2:9" x14ac:dyDescent="0.25">
      <c r="B282" s="25">
        <v>44803</v>
      </c>
      <c r="C282" s="26" t="s">
        <v>34</v>
      </c>
      <c r="D282" s="27"/>
      <c r="E282" s="113">
        <v>2236000</v>
      </c>
      <c r="F282" s="28"/>
      <c r="G282" s="29" t="s">
        <v>626</v>
      </c>
      <c r="H282" s="22" t="s">
        <v>626</v>
      </c>
      <c r="I282" s="30">
        <f>I281+E282</f>
        <v>5096080</v>
      </c>
    </row>
    <row r="283" spans="2:9" x14ac:dyDescent="0.25">
      <c r="B283" s="25">
        <v>44803</v>
      </c>
      <c r="C283" s="26" t="s">
        <v>34</v>
      </c>
      <c r="D283" s="27"/>
      <c r="E283" s="113">
        <v>847000</v>
      </c>
      <c r="F283" s="28"/>
      <c r="G283" s="29" t="s">
        <v>625</v>
      </c>
      <c r="H283" s="22" t="s">
        <v>625</v>
      </c>
      <c r="I283" s="30">
        <f>I282+E283</f>
        <v>5943080</v>
      </c>
    </row>
    <row r="284" spans="2:9" x14ac:dyDescent="0.25">
      <c r="B284" s="25">
        <v>44803</v>
      </c>
      <c r="C284" s="26" t="s">
        <v>34</v>
      </c>
      <c r="D284" s="27"/>
      <c r="E284" s="113">
        <v>1352730</v>
      </c>
      <c r="F284" s="28"/>
      <c r="G284" s="29" t="s">
        <v>46</v>
      </c>
      <c r="H284" s="22" t="s">
        <v>40</v>
      </c>
      <c r="I284" s="30">
        <f>I283+E284</f>
        <v>7295810</v>
      </c>
    </row>
    <row r="285" spans="2:9" x14ac:dyDescent="0.25">
      <c r="B285" s="25">
        <v>44803</v>
      </c>
      <c r="C285" s="26" t="s">
        <v>34</v>
      </c>
      <c r="D285" s="27"/>
      <c r="E285" s="113"/>
      <c r="F285" s="28">
        <v>3728868</v>
      </c>
      <c r="G285" s="29" t="s">
        <v>317</v>
      </c>
      <c r="H285" s="22" t="s">
        <v>627</v>
      </c>
      <c r="I285" s="30">
        <f>I284-F285</f>
        <v>3566942</v>
      </c>
    </row>
    <row r="286" spans="2:9" x14ac:dyDescent="0.25">
      <c r="B286" s="25">
        <v>44803</v>
      </c>
      <c r="C286" s="26" t="s">
        <v>34</v>
      </c>
      <c r="D286" s="27"/>
      <c r="E286" s="113"/>
      <c r="F286" s="28">
        <v>558244</v>
      </c>
      <c r="G286" s="29" t="s">
        <v>628</v>
      </c>
      <c r="H286" s="22" t="s">
        <v>36</v>
      </c>
      <c r="I286" s="30">
        <f>I285-F286</f>
        <v>3008698</v>
      </c>
    </row>
    <row r="287" spans="2:9" x14ac:dyDescent="0.25">
      <c r="B287" s="25">
        <v>44803</v>
      </c>
      <c r="C287" s="26" t="s">
        <v>34</v>
      </c>
      <c r="D287" s="27"/>
      <c r="E287" s="113">
        <v>503852</v>
      </c>
      <c r="F287" s="28"/>
      <c r="G287" s="29" t="s">
        <v>46</v>
      </c>
      <c r="H287" s="22" t="s">
        <v>40</v>
      </c>
      <c r="I287" s="30">
        <f>I286+E287</f>
        <v>3512550</v>
      </c>
    </row>
    <row r="288" spans="2:9" x14ac:dyDescent="0.25">
      <c r="B288" s="25">
        <v>44803</v>
      </c>
      <c r="C288" s="26" t="s">
        <v>34</v>
      </c>
      <c r="D288" s="27"/>
      <c r="E288" s="113">
        <v>7000000</v>
      </c>
      <c r="F288" s="28"/>
      <c r="G288" s="29" t="s">
        <v>566</v>
      </c>
      <c r="H288" s="29" t="s">
        <v>566</v>
      </c>
      <c r="I288" s="30">
        <f>I287+E288</f>
        <v>10512550</v>
      </c>
    </row>
    <row r="289" spans="2:9" x14ac:dyDescent="0.25">
      <c r="B289" s="25">
        <v>44803</v>
      </c>
      <c r="C289" s="26" t="s">
        <v>34</v>
      </c>
      <c r="D289" s="27"/>
      <c r="E289" s="113">
        <v>5000000</v>
      </c>
      <c r="F289" s="28"/>
      <c r="G289" s="29" t="s">
        <v>566</v>
      </c>
      <c r="H289" s="29" t="s">
        <v>566</v>
      </c>
      <c r="I289" s="30">
        <f>I288+E289</f>
        <v>15512550</v>
      </c>
    </row>
    <row r="290" spans="2:9" x14ac:dyDescent="0.25">
      <c r="B290" s="25">
        <v>44805</v>
      </c>
      <c r="C290" s="26" t="s">
        <v>34</v>
      </c>
      <c r="D290" s="27"/>
      <c r="E290" s="113"/>
      <c r="F290" s="28">
        <v>15309449</v>
      </c>
      <c r="G290" s="29" t="s">
        <v>249</v>
      </c>
      <c r="H290" s="22" t="s">
        <v>562</v>
      </c>
      <c r="I290" s="30">
        <f>I289-F290</f>
        <v>203101</v>
      </c>
    </row>
    <row r="291" spans="2:9" x14ac:dyDescent="0.25">
      <c r="B291" s="25">
        <v>44805</v>
      </c>
      <c r="C291" s="26" t="s">
        <v>34</v>
      </c>
      <c r="D291" s="27"/>
      <c r="E291" s="113">
        <v>4000000</v>
      </c>
      <c r="F291" s="28"/>
      <c r="G291" s="29" t="s">
        <v>342</v>
      </c>
      <c r="H291" s="22" t="s">
        <v>63</v>
      </c>
      <c r="I291" s="30">
        <f>I290+E291</f>
        <v>4203101</v>
      </c>
    </row>
    <row r="292" spans="2:9" x14ac:dyDescent="0.25">
      <c r="B292" s="25">
        <v>44806</v>
      </c>
      <c r="C292" s="26" t="s">
        <v>34</v>
      </c>
      <c r="D292" s="27"/>
      <c r="E292" s="113"/>
      <c r="F292" s="28">
        <v>382043</v>
      </c>
      <c r="G292" s="29" t="s">
        <v>630</v>
      </c>
      <c r="H292" s="22" t="s">
        <v>36</v>
      </c>
      <c r="I292" s="30">
        <f>I291-F292</f>
        <v>3821058</v>
      </c>
    </row>
    <row r="293" spans="2:9" x14ac:dyDescent="0.25">
      <c r="B293" s="25">
        <v>44807</v>
      </c>
      <c r="C293" s="26" t="s">
        <v>34</v>
      </c>
      <c r="D293" s="27"/>
      <c r="E293" s="113">
        <v>365362</v>
      </c>
      <c r="F293" s="28"/>
      <c r="G293" s="29" t="s">
        <v>233</v>
      </c>
      <c r="H293" s="22" t="s">
        <v>233</v>
      </c>
      <c r="I293" s="30">
        <f>I292+E293</f>
        <v>4186420</v>
      </c>
    </row>
    <row r="294" spans="2:9" x14ac:dyDescent="0.25">
      <c r="B294" s="25">
        <v>44808</v>
      </c>
      <c r="C294" s="26" t="s">
        <v>34</v>
      </c>
      <c r="D294" s="27"/>
      <c r="E294" s="113">
        <v>1145700</v>
      </c>
      <c r="F294" s="28"/>
      <c r="G294" s="29" t="s">
        <v>233</v>
      </c>
      <c r="H294" s="22" t="s">
        <v>233</v>
      </c>
      <c r="I294" s="30">
        <f t="shared" ref="I294:I304" si="14">I293+E294</f>
        <v>5332120</v>
      </c>
    </row>
    <row r="295" spans="2:9" x14ac:dyDescent="0.25">
      <c r="B295" s="25">
        <v>44809</v>
      </c>
      <c r="C295" s="26" t="s">
        <v>34</v>
      </c>
      <c r="D295" s="27"/>
      <c r="E295" s="113">
        <v>318590</v>
      </c>
      <c r="F295" s="28"/>
      <c r="G295" s="29" t="s">
        <v>233</v>
      </c>
      <c r="H295" s="22" t="s">
        <v>233</v>
      </c>
      <c r="I295" s="30">
        <f t="shared" si="14"/>
        <v>5650710</v>
      </c>
    </row>
    <row r="296" spans="2:9" x14ac:dyDescent="0.25">
      <c r="B296" s="25">
        <v>44810</v>
      </c>
      <c r="C296" s="26" t="s">
        <v>34</v>
      </c>
      <c r="D296" s="27"/>
      <c r="E296" s="113">
        <v>567500</v>
      </c>
      <c r="F296" s="28"/>
      <c r="G296" s="29" t="s">
        <v>233</v>
      </c>
      <c r="H296" s="22" t="s">
        <v>233</v>
      </c>
      <c r="I296" s="30">
        <f t="shared" si="14"/>
        <v>6218210</v>
      </c>
    </row>
    <row r="297" spans="2:9" x14ac:dyDescent="0.25">
      <c r="B297" s="25">
        <v>44811</v>
      </c>
      <c r="C297" s="26" t="s">
        <v>34</v>
      </c>
      <c r="D297" s="27"/>
      <c r="E297" s="113">
        <v>2672400</v>
      </c>
      <c r="F297" s="28"/>
      <c r="G297" s="29" t="s">
        <v>233</v>
      </c>
      <c r="H297" s="22" t="s">
        <v>233</v>
      </c>
      <c r="I297" s="30">
        <f t="shared" si="14"/>
        <v>8890610</v>
      </c>
    </row>
    <row r="298" spans="2:9" x14ac:dyDescent="0.25">
      <c r="B298" s="25">
        <v>44812</v>
      </c>
      <c r="C298" s="26" t="s">
        <v>34</v>
      </c>
      <c r="D298" s="27"/>
      <c r="E298" s="113">
        <v>1209210</v>
      </c>
      <c r="F298" s="28"/>
      <c r="G298" s="29" t="s">
        <v>46</v>
      </c>
      <c r="H298" s="22" t="s">
        <v>40</v>
      </c>
      <c r="I298" s="30">
        <f t="shared" si="14"/>
        <v>10099820</v>
      </c>
    </row>
    <row r="299" spans="2:9" x14ac:dyDescent="0.25">
      <c r="B299" s="25">
        <v>44813</v>
      </c>
      <c r="C299" s="26" t="s">
        <v>34</v>
      </c>
      <c r="D299" s="27"/>
      <c r="E299" s="113">
        <v>5500000</v>
      </c>
      <c r="F299" s="28"/>
      <c r="G299" s="29" t="s">
        <v>233</v>
      </c>
      <c r="H299" s="29" t="s">
        <v>233</v>
      </c>
      <c r="I299" s="30">
        <f t="shared" si="14"/>
        <v>15599820</v>
      </c>
    </row>
    <row r="300" spans="2:9" x14ac:dyDescent="0.25">
      <c r="B300" s="25">
        <v>44814</v>
      </c>
      <c r="C300" s="26" t="s">
        <v>34</v>
      </c>
      <c r="D300" s="27"/>
      <c r="E300" s="113">
        <v>6900000</v>
      </c>
      <c r="F300" s="28"/>
      <c r="G300" s="29" t="s">
        <v>233</v>
      </c>
      <c r="H300" s="29" t="s">
        <v>233</v>
      </c>
      <c r="I300" s="30">
        <f t="shared" si="14"/>
        <v>22499820</v>
      </c>
    </row>
    <row r="301" spans="2:9" x14ac:dyDescent="0.25">
      <c r="B301" s="25">
        <v>44815</v>
      </c>
      <c r="C301" s="26" t="s">
        <v>34</v>
      </c>
      <c r="D301" s="27"/>
      <c r="E301" s="113">
        <v>6220000</v>
      </c>
      <c r="F301" s="28"/>
      <c r="G301" s="29" t="s">
        <v>233</v>
      </c>
      <c r="H301" s="29" t="s">
        <v>233</v>
      </c>
      <c r="I301" s="30">
        <f t="shared" si="14"/>
        <v>28719820</v>
      </c>
    </row>
    <row r="302" spans="2:9" x14ac:dyDescent="0.25">
      <c r="B302" s="25">
        <v>44816</v>
      </c>
      <c r="C302" s="26" t="s">
        <v>34</v>
      </c>
      <c r="D302" s="27"/>
      <c r="E302" s="113">
        <v>5294000</v>
      </c>
      <c r="F302" s="28"/>
      <c r="G302" s="29" t="s">
        <v>233</v>
      </c>
      <c r="H302" s="29" t="s">
        <v>233</v>
      </c>
      <c r="I302" s="30">
        <f t="shared" si="14"/>
        <v>34013820</v>
      </c>
    </row>
    <row r="303" spans="2:9" x14ac:dyDescent="0.25">
      <c r="B303" s="25">
        <v>44817</v>
      </c>
      <c r="C303" s="26" t="s">
        <v>34</v>
      </c>
      <c r="D303" s="27"/>
      <c r="E303" s="113">
        <v>3080200</v>
      </c>
      <c r="F303" s="28"/>
      <c r="G303" s="29" t="s">
        <v>233</v>
      </c>
      <c r="H303" s="29" t="s">
        <v>233</v>
      </c>
      <c r="I303" s="30">
        <f t="shared" si="14"/>
        <v>37094020</v>
      </c>
    </row>
    <row r="304" spans="2:9" x14ac:dyDescent="0.25">
      <c r="B304" s="25">
        <v>44818</v>
      </c>
      <c r="C304" s="26" t="s">
        <v>34</v>
      </c>
      <c r="D304" s="27"/>
      <c r="E304" s="113">
        <v>467769</v>
      </c>
      <c r="F304" s="28"/>
      <c r="G304" s="29" t="s">
        <v>46</v>
      </c>
      <c r="H304" s="22" t="s">
        <v>40</v>
      </c>
      <c r="I304" s="30">
        <f t="shared" si="14"/>
        <v>37561789</v>
      </c>
    </row>
    <row r="305" spans="2:9" x14ac:dyDescent="0.25">
      <c r="B305" s="25">
        <v>44819</v>
      </c>
      <c r="C305" s="26" t="s">
        <v>34</v>
      </c>
      <c r="D305" s="27"/>
      <c r="E305" s="113"/>
      <c r="F305" s="28">
        <v>2100890</v>
      </c>
      <c r="G305" s="29" t="s">
        <v>694</v>
      </c>
      <c r="H305" s="22" t="s">
        <v>694</v>
      </c>
      <c r="I305" s="30">
        <f>I304-F305</f>
        <v>35460899</v>
      </c>
    </row>
    <row r="306" spans="2:9" x14ac:dyDescent="0.25">
      <c r="B306" s="25">
        <v>44820</v>
      </c>
      <c r="C306" s="26" t="s">
        <v>34</v>
      </c>
      <c r="D306" s="27"/>
      <c r="E306" s="113"/>
      <c r="F306" s="28">
        <v>4650486</v>
      </c>
      <c r="G306" s="29" t="s">
        <v>694</v>
      </c>
      <c r="H306" s="22" t="s">
        <v>694</v>
      </c>
      <c r="I306" s="30">
        <f>I305-F306</f>
        <v>30810413</v>
      </c>
    </row>
    <row r="307" spans="2:9" x14ac:dyDescent="0.25">
      <c r="B307" s="25">
        <v>44821</v>
      </c>
      <c r="C307" s="26" t="s">
        <v>34</v>
      </c>
      <c r="D307" s="27"/>
      <c r="E307" s="113">
        <v>220000</v>
      </c>
      <c r="F307" s="28"/>
      <c r="G307" s="29" t="s">
        <v>233</v>
      </c>
      <c r="H307" s="29" t="s">
        <v>233</v>
      </c>
      <c r="I307" s="30">
        <f>I306+E307</f>
        <v>31030413</v>
      </c>
    </row>
    <row r="308" spans="2:9" x14ac:dyDescent="0.25">
      <c r="B308" s="25">
        <v>44822</v>
      </c>
      <c r="C308" s="26" t="s">
        <v>34</v>
      </c>
      <c r="D308" s="27"/>
      <c r="E308" s="113">
        <v>1290911</v>
      </c>
      <c r="F308" s="28"/>
      <c r="G308" s="29" t="s">
        <v>233</v>
      </c>
      <c r="H308" s="29" t="s">
        <v>233</v>
      </c>
      <c r="I308" s="30">
        <f>I307+E308</f>
        <v>32321324</v>
      </c>
    </row>
    <row r="309" spans="2:9" x14ac:dyDescent="0.25">
      <c r="B309" s="25">
        <v>44823</v>
      </c>
      <c r="C309" s="26" t="s">
        <v>34</v>
      </c>
      <c r="D309" s="27"/>
      <c r="E309" s="113"/>
      <c r="F309" s="28">
        <v>11007500</v>
      </c>
      <c r="G309" s="29" t="s">
        <v>696</v>
      </c>
      <c r="H309" s="22" t="s">
        <v>36</v>
      </c>
      <c r="I309" s="30">
        <f>I308-F309</f>
        <v>21313824</v>
      </c>
    </row>
    <row r="310" spans="2:9" x14ac:dyDescent="0.25">
      <c r="B310" s="25">
        <v>44824</v>
      </c>
      <c r="C310" s="26" t="s">
        <v>34</v>
      </c>
      <c r="D310" s="27"/>
      <c r="E310" s="113"/>
      <c r="F310" s="28">
        <v>1725024</v>
      </c>
      <c r="G310" s="29" t="s">
        <v>697</v>
      </c>
      <c r="H310" s="22" t="s">
        <v>36</v>
      </c>
      <c r="I310" s="30">
        <f>I309-F310</f>
        <v>19588800</v>
      </c>
    </row>
    <row r="311" spans="2:9" x14ac:dyDescent="0.25">
      <c r="B311" s="25">
        <v>44825</v>
      </c>
      <c r="C311" s="26" t="s">
        <v>34</v>
      </c>
      <c r="D311" s="27"/>
      <c r="E311" s="113"/>
      <c r="F311" s="28">
        <v>617088</v>
      </c>
      <c r="G311" s="29" t="s">
        <v>698</v>
      </c>
      <c r="H311" s="22" t="s">
        <v>36</v>
      </c>
      <c r="I311" s="30">
        <f>I310-F311</f>
        <v>18971712</v>
      </c>
    </row>
    <row r="312" spans="2:9" x14ac:dyDescent="0.25">
      <c r="B312" s="25">
        <v>44826</v>
      </c>
      <c r="C312" s="26" t="s">
        <v>34</v>
      </c>
      <c r="D312" s="27"/>
      <c r="E312" s="113">
        <v>2234707</v>
      </c>
      <c r="F312" s="28"/>
      <c r="G312" s="29" t="s">
        <v>46</v>
      </c>
      <c r="H312" s="22" t="s">
        <v>40</v>
      </c>
      <c r="I312" s="30">
        <f>I311+E312</f>
        <v>21206419</v>
      </c>
    </row>
    <row r="313" spans="2:9" x14ac:dyDescent="0.25">
      <c r="B313" s="25">
        <v>44827</v>
      </c>
      <c r="C313" s="26" t="s">
        <v>34</v>
      </c>
      <c r="D313" s="27"/>
      <c r="E313" s="113"/>
      <c r="F313" s="28">
        <v>21657</v>
      </c>
      <c r="G313" s="29" t="s">
        <v>700</v>
      </c>
      <c r="H313" s="22" t="s">
        <v>700</v>
      </c>
      <c r="I313" s="30">
        <f>I312-F313</f>
        <v>21184762</v>
      </c>
    </row>
    <row r="314" spans="2:9" x14ac:dyDescent="0.25">
      <c r="B314" s="25">
        <v>44828</v>
      </c>
      <c r="C314" s="26" t="s">
        <v>34</v>
      </c>
      <c r="D314" s="27"/>
      <c r="E314" s="113">
        <v>2400280</v>
      </c>
      <c r="F314" s="28"/>
      <c r="G314" s="29" t="s">
        <v>342</v>
      </c>
      <c r="H314" s="22" t="s">
        <v>50</v>
      </c>
      <c r="I314" s="30">
        <f>I313+E314</f>
        <v>23585042</v>
      </c>
    </row>
    <row r="315" spans="2:9" x14ac:dyDescent="0.25">
      <c r="B315" s="25">
        <v>44829</v>
      </c>
      <c r="C315" s="26" t="s">
        <v>34</v>
      </c>
      <c r="D315" s="27"/>
      <c r="E315" s="113"/>
      <c r="F315" s="28">
        <v>13362700</v>
      </c>
      <c r="G315" s="29" t="s">
        <v>699</v>
      </c>
      <c r="H315" s="22" t="s">
        <v>36</v>
      </c>
      <c r="I315" s="30">
        <f>I314-F315</f>
        <v>10222342</v>
      </c>
    </row>
    <row r="316" spans="2:9" x14ac:dyDescent="0.25">
      <c r="B316" s="25">
        <v>44830</v>
      </c>
      <c r="C316" s="26" t="s">
        <v>34</v>
      </c>
      <c r="D316" s="27"/>
      <c r="E316" s="113">
        <v>816619</v>
      </c>
      <c r="F316" s="28"/>
      <c r="G316" s="29" t="s">
        <v>46</v>
      </c>
      <c r="H316" s="22" t="s">
        <v>40</v>
      </c>
      <c r="I316" s="30">
        <f>I315+E316</f>
        <v>11038961</v>
      </c>
    </row>
    <row r="317" spans="2:9" x14ac:dyDescent="0.25">
      <c r="B317" s="25">
        <v>44831</v>
      </c>
      <c r="C317" s="26" t="s">
        <v>34</v>
      </c>
      <c r="D317" s="27"/>
      <c r="E317" s="113">
        <v>3074420</v>
      </c>
      <c r="F317" s="28"/>
      <c r="G317" s="29" t="s">
        <v>222</v>
      </c>
      <c r="H317" s="22" t="s">
        <v>222</v>
      </c>
      <c r="I317" s="30">
        <f>I316+E317</f>
        <v>14113381</v>
      </c>
    </row>
    <row r="318" spans="2:9" x14ac:dyDescent="0.25">
      <c r="B318" s="25">
        <v>44832</v>
      </c>
      <c r="C318" s="26" t="s">
        <v>34</v>
      </c>
      <c r="D318" s="27"/>
      <c r="E318" s="113">
        <v>3180750</v>
      </c>
      <c r="F318" s="28"/>
      <c r="G318" s="29" t="s">
        <v>222</v>
      </c>
      <c r="H318" s="22" t="s">
        <v>222</v>
      </c>
      <c r="I318" s="30">
        <f>I317+E318</f>
        <v>17294131</v>
      </c>
    </row>
    <row r="319" spans="2:9" x14ac:dyDescent="0.25">
      <c r="B319" s="25">
        <v>44833</v>
      </c>
      <c r="C319" s="26" t="s">
        <v>34</v>
      </c>
      <c r="D319" s="27"/>
      <c r="E319" s="113">
        <v>457250</v>
      </c>
      <c r="F319" s="28"/>
      <c r="G319" s="29" t="s">
        <v>222</v>
      </c>
      <c r="H319" s="22" t="s">
        <v>222</v>
      </c>
      <c r="I319" s="30">
        <f>I318+E319</f>
        <v>17751381</v>
      </c>
    </row>
    <row r="320" spans="2:9" x14ac:dyDescent="0.25">
      <c r="B320" s="25">
        <v>44834</v>
      </c>
      <c r="C320" s="26" t="s">
        <v>34</v>
      </c>
      <c r="D320" s="27"/>
      <c r="E320" s="113">
        <v>661500</v>
      </c>
      <c r="F320" s="28"/>
      <c r="G320" s="29" t="s">
        <v>222</v>
      </c>
      <c r="H320" s="22" t="s">
        <v>222</v>
      </c>
      <c r="I320" s="30">
        <f>I319+E320</f>
        <v>18412881</v>
      </c>
    </row>
    <row r="321" spans="2:9" x14ac:dyDescent="0.25">
      <c r="B321" s="25">
        <v>44835</v>
      </c>
      <c r="C321" s="26" t="s">
        <v>34</v>
      </c>
      <c r="D321" s="27"/>
      <c r="E321" s="113"/>
      <c r="F321" s="28">
        <v>350000</v>
      </c>
      <c r="G321" s="29"/>
      <c r="H321" s="22"/>
      <c r="I321" s="30">
        <f>I320-F321</f>
        <v>18062881</v>
      </c>
    </row>
    <row r="322" spans="2:9" x14ac:dyDescent="0.25">
      <c r="B322" s="25">
        <v>44836</v>
      </c>
      <c r="C322" s="26" t="s">
        <v>34</v>
      </c>
      <c r="D322" s="27"/>
      <c r="E322" s="113">
        <v>17314285</v>
      </c>
      <c r="F322" s="28"/>
      <c r="G322" s="29" t="s">
        <v>222</v>
      </c>
      <c r="H322" s="22" t="s">
        <v>222</v>
      </c>
      <c r="I322" s="30">
        <f>I321+E322</f>
        <v>35377166</v>
      </c>
    </row>
    <row r="323" spans="2:9" x14ac:dyDescent="0.25">
      <c r="B323" s="25">
        <v>44837</v>
      </c>
      <c r="C323" s="26" t="s">
        <v>34</v>
      </c>
      <c r="D323" s="27"/>
      <c r="E323" s="113">
        <v>3390994</v>
      </c>
      <c r="F323" s="28"/>
      <c r="G323" s="29" t="s">
        <v>222</v>
      </c>
      <c r="H323" s="22" t="s">
        <v>222</v>
      </c>
      <c r="I323" s="30">
        <f>I322+E323</f>
        <v>38768160</v>
      </c>
    </row>
    <row r="324" spans="2:9" x14ac:dyDescent="0.25">
      <c r="B324" s="25">
        <v>44838</v>
      </c>
      <c r="C324" s="26" t="s">
        <v>34</v>
      </c>
      <c r="D324" s="27"/>
      <c r="E324" s="113">
        <v>3000000</v>
      </c>
      <c r="F324" s="28"/>
      <c r="G324" s="29" t="s">
        <v>222</v>
      </c>
      <c r="H324" s="22" t="s">
        <v>222</v>
      </c>
      <c r="I324" s="30">
        <f>I323+E324</f>
        <v>41768160</v>
      </c>
    </row>
    <row r="325" spans="2:9" x14ac:dyDescent="0.25">
      <c r="B325" s="25">
        <v>44839</v>
      </c>
      <c r="C325" s="26" t="s">
        <v>34</v>
      </c>
      <c r="D325" s="27"/>
      <c r="E325" s="113"/>
      <c r="F325" s="28">
        <v>1250000</v>
      </c>
      <c r="G325" s="29" t="s">
        <v>702</v>
      </c>
      <c r="H325" s="22" t="s">
        <v>36</v>
      </c>
      <c r="I325" s="30">
        <f>I324-F325</f>
        <v>40518160</v>
      </c>
    </row>
    <row r="326" spans="2:9" x14ac:dyDescent="0.25">
      <c r="B326" s="25">
        <v>44840</v>
      </c>
      <c r="C326" s="26" t="s">
        <v>34</v>
      </c>
      <c r="D326" s="27"/>
      <c r="E326" s="113">
        <v>978577</v>
      </c>
      <c r="F326" s="28"/>
      <c r="G326" s="29" t="s">
        <v>46</v>
      </c>
      <c r="H326" s="22" t="s">
        <v>40</v>
      </c>
      <c r="I326" s="30">
        <f>I325+E326</f>
        <v>41496737</v>
      </c>
    </row>
    <row r="327" spans="2:9" x14ac:dyDescent="0.25">
      <c r="B327" s="25">
        <v>44841</v>
      </c>
      <c r="C327" s="26" t="s">
        <v>34</v>
      </c>
      <c r="D327" s="27"/>
      <c r="E327" s="113"/>
      <c r="F327" s="28">
        <v>17000000</v>
      </c>
      <c r="G327" s="29" t="s">
        <v>703</v>
      </c>
      <c r="H327" s="22" t="s">
        <v>460</v>
      </c>
      <c r="I327" s="30">
        <f t="shared" ref="I327:I334" si="15">I326-F327</f>
        <v>24496737</v>
      </c>
    </row>
    <row r="328" spans="2:9" x14ac:dyDescent="0.25">
      <c r="B328" s="25">
        <v>44842</v>
      </c>
      <c r="C328" s="26" t="s">
        <v>34</v>
      </c>
      <c r="D328" s="27"/>
      <c r="E328" s="113"/>
      <c r="F328" s="28">
        <v>311633</v>
      </c>
      <c r="G328" s="29" t="s">
        <v>704</v>
      </c>
      <c r="H328" s="22" t="s">
        <v>705</v>
      </c>
      <c r="I328" s="30">
        <f t="shared" si="15"/>
        <v>24185104</v>
      </c>
    </row>
    <row r="329" spans="2:9" x14ac:dyDescent="0.25">
      <c r="B329" s="25">
        <v>44843</v>
      </c>
      <c r="C329" s="26" t="s">
        <v>34</v>
      </c>
      <c r="D329" s="27"/>
      <c r="E329" s="113"/>
      <c r="F329" s="28">
        <v>1600000</v>
      </c>
      <c r="G329" s="29" t="s">
        <v>342</v>
      </c>
      <c r="H329" s="22" t="s">
        <v>342</v>
      </c>
      <c r="I329" s="30">
        <f t="shared" si="15"/>
        <v>22585104</v>
      </c>
    </row>
    <row r="330" spans="2:9" x14ac:dyDescent="0.25">
      <c r="B330" s="25">
        <v>44844</v>
      </c>
      <c r="C330" s="26" t="s">
        <v>34</v>
      </c>
      <c r="D330" s="27"/>
      <c r="E330" s="113"/>
      <c r="F330" s="28">
        <v>177350</v>
      </c>
      <c r="G330" s="29" t="s">
        <v>706</v>
      </c>
      <c r="H330" s="22" t="s">
        <v>416</v>
      </c>
      <c r="I330" s="30">
        <f t="shared" si="15"/>
        <v>22407754</v>
      </c>
    </row>
    <row r="331" spans="2:9" x14ac:dyDescent="0.25">
      <c r="B331" s="25">
        <v>44845</v>
      </c>
      <c r="C331" s="26" t="s">
        <v>34</v>
      </c>
      <c r="D331" s="27"/>
      <c r="E331" s="113"/>
      <c r="F331" s="28">
        <v>200000</v>
      </c>
      <c r="G331" s="29" t="s">
        <v>342</v>
      </c>
      <c r="H331" s="22" t="s">
        <v>342</v>
      </c>
      <c r="I331" s="30">
        <f t="shared" si="15"/>
        <v>22207754</v>
      </c>
    </row>
    <row r="332" spans="2:9" x14ac:dyDescent="0.25">
      <c r="B332" s="25">
        <v>44846</v>
      </c>
      <c r="C332" s="26" t="s">
        <v>34</v>
      </c>
      <c r="D332" s="27"/>
      <c r="E332" s="113"/>
      <c r="F332" s="28">
        <v>650000</v>
      </c>
      <c r="G332" s="29" t="s">
        <v>548</v>
      </c>
      <c r="H332" s="22" t="s">
        <v>707</v>
      </c>
      <c r="I332" s="30">
        <f t="shared" si="15"/>
        <v>21557754</v>
      </c>
    </row>
    <row r="333" spans="2:9" x14ac:dyDescent="0.25">
      <c r="B333" s="25">
        <v>44847</v>
      </c>
      <c r="C333" s="26" t="s">
        <v>34</v>
      </c>
      <c r="D333" s="27"/>
      <c r="E333" s="113"/>
      <c r="F333" s="28">
        <v>2702500</v>
      </c>
      <c r="G333" s="29" t="s">
        <v>277</v>
      </c>
      <c r="H333" s="22" t="s">
        <v>547</v>
      </c>
      <c r="I333" s="30">
        <f t="shared" si="15"/>
        <v>18855254</v>
      </c>
    </row>
    <row r="334" spans="2:9" x14ac:dyDescent="0.25">
      <c r="B334" s="25">
        <v>44848</v>
      </c>
      <c r="C334" s="26" t="s">
        <v>34</v>
      </c>
      <c r="D334" s="27"/>
      <c r="E334" s="113"/>
      <c r="F334" s="28">
        <v>200000</v>
      </c>
      <c r="G334" s="29" t="s">
        <v>543</v>
      </c>
      <c r="H334" s="22" t="s">
        <v>544</v>
      </c>
      <c r="I334" s="30">
        <f t="shared" si="15"/>
        <v>18655254</v>
      </c>
    </row>
    <row r="335" spans="2:9" x14ac:dyDescent="0.25">
      <c r="B335" s="25">
        <v>44849</v>
      </c>
      <c r="C335" s="26" t="s">
        <v>34</v>
      </c>
      <c r="D335" s="27"/>
      <c r="E335" s="113">
        <v>744179</v>
      </c>
      <c r="F335" s="28"/>
      <c r="G335" s="29" t="s">
        <v>46</v>
      </c>
      <c r="H335" s="22" t="s">
        <v>40</v>
      </c>
      <c r="I335" s="30">
        <f>I334+E335</f>
        <v>19399433</v>
      </c>
    </row>
    <row r="336" spans="2:9" x14ac:dyDescent="0.25">
      <c r="B336" s="25">
        <v>44849</v>
      </c>
      <c r="C336" s="26" t="s">
        <v>34</v>
      </c>
      <c r="D336" s="27"/>
      <c r="E336" s="113">
        <v>5000000</v>
      </c>
      <c r="F336" s="28"/>
      <c r="G336" s="29" t="s">
        <v>233</v>
      </c>
      <c r="H336" s="22" t="s">
        <v>222</v>
      </c>
      <c r="I336" s="30">
        <f>I335+E336</f>
        <v>24399433</v>
      </c>
    </row>
    <row r="337" spans="2:9" x14ac:dyDescent="0.25">
      <c r="B337" s="25">
        <v>44849</v>
      </c>
      <c r="C337" s="26" t="s">
        <v>34</v>
      </c>
      <c r="D337" s="27"/>
      <c r="E337" s="113">
        <v>2950220</v>
      </c>
      <c r="F337" s="28"/>
      <c r="G337" s="29" t="s">
        <v>222</v>
      </c>
      <c r="H337" s="22" t="s">
        <v>222</v>
      </c>
      <c r="I337" s="30">
        <f>I336+E337</f>
        <v>27349653</v>
      </c>
    </row>
    <row r="338" spans="2:9" x14ac:dyDescent="0.25">
      <c r="B338" s="25">
        <v>44849</v>
      </c>
      <c r="C338" s="26" t="s">
        <v>34</v>
      </c>
      <c r="D338" s="27"/>
      <c r="E338" s="113"/>
      <c r="F338" s="28">
        <v>1000000</v>
      </c>
      <c r="G338" s="29" t="s">
        <v>708</v>
      </c>
      <c r="H338" s="22" t="s">
        <v>60</v>
      </c>
      <c r="I338" s="30">
        <f>I337-F338</f>
        <v>26349653</v>
      </c>
    </row>
    <row r="339" spans="2:9" x14ac:dyDescent="0.25">
      <c r="B339" s="25">
        <v>44849</v>
      </c>
      <c r="C339" s="26" t="s">
        <v>34</v>
      </c>
      <c r="D339" s="27"/>
      <c r="E339" s="113"/>
      <c r="F339" s="28">
        <v>1300000</v>
      </c>
      <c r="G339" s="29" t="s">
        <v>342</v>
      </c>
      <c r="H339" s="22" t="s">
        <v>342</v>
      </c>
      <c r="I339" s="30">
        <f>I338-F339</f>
        <v>25049653</v>
      </c>
    </row>
    <row r="340" spans="2:9" x14ac:dyDescent="0.25">
      <c r="B340" s="25">
        <v>44849</v>
      </c>
      <c r="C340" s="26" t="s">
        <v>34</v>
      </c>
      <c r="D340" s="27"/>
      <c r="E340" s="113"/>
      <c r="F340" s="28">
        <v>3254888</v>
      </c>
      <c r="G340" s="29" t="s">
        <v>709</v>
      </c>
      <c r="H340" s="22" t="s">
        <v>36</v>
      </c>
      <c r="I340" s="30">
        <f>I339-F340</f>
        <v>21794765</v>
      </c>
    </row>
    <row r="341" spans="2:9" x14ac:dyDescent="0.25">
      <c r="B341" s="25">
        <v>44849</v>
      </c>
      <c r="C341" s="26" t="s">
        <v>34</v>
      </c>
      <c r="D341" s="27"/>
      <c r="E341" s="113"/>
      <c r="F341" s="28">
        <v>3788198</v>
      </c>
      <c r="G341" s="29" t="s">
        <v>710</v>
      </c>
      <c r="H341" s="22" t="s">
        <v>36</v>
      </c>
      <c r="I341" s="30">
        <f>I340-F341</f>
        <v>18006567</v>
      </c>
    </row>
    <row r="342" spans="2:9" x14ac:dyDescent="0.25">
      <c r="B342" s="25">
        <v>44849</v>
      </c>
      <c r="C342" s="26" t="s">
        <v>34</v>
      </c>
      <c r="D342" s="27"/>
      <c r="E342" s="113"/>
      <c r="F342" s="28">
        <v>1500000</v>
      </c>
      <c r="G342" s="29" t="s">
        <v>342</v>
      </c>
      <c r="H342" s="22" t="s">
        <v>342</v>
      </c>
      <c r="I342" s="30">
        <f>I341-F342</f>
        <v>16506567</v>
      </c>
    </row>
    <row r="343" spans="2:9" x14ac:dyDescent="0.25">
      <c r="B343" s="25"/>
      <c r="C343" s="26" t="s">
        <v>34</v>
      </c>
      <c r="D343" s="27"/>
      <c r="E343" s="113">
        <v>1559099</v>
      </c>
      <c r="F343" s="28"/>
      <c r="G343" s="29" t="s">
        <v>342</v>
      </c>
      <c r="H343" s="22" t="s">
        <v>342</v>
      </c>
      <c r="I343" s="30">
        <f t="shared" ref="I343:I348" si="16">I342+E343</f>
        <v>18065666</v>
      </c>
    </row>
    <row r="344" spans="2:9" x14ac:dyDescent="0.25">
      <c r="B344" s="25"/>
      <c r="C344" s="26" t="s">
        <v>34</v>
      </c>
      <c r="D344" s="27"/>
      <c r="E344" s="113">
        <v>487527</v>
      </c>
      <c r="F344" s="28"/>
      <c r="G344" s="29" t="s">
        <v>46</v>
      </c>
      <c r="H344" s="22" t="s">
        <v>40</v>
      </c>
      <c r="I344" s="30">
        <f t="shared" si="16"/>
        <v>18553193</v>
      </c>
    </row>
    <row r="345" spans="2:9" x14ac:dyDescent="0.25">
      <c r="B345" s="25"/>
      <c r="C345" s="26" t="s">
        <v>34</v>
      </c>
      <c r="D345" s="27"/>
      <c r="E345" s="113">
        <v>6190000</v>
      </c>
      <c r="F345" s="28"/>
      <c r="G345" s="29" t="s">
        <v>222</v>
      </c>
      <c r="H345" s="22" t="s">
        <v>222</v>
      </c>
      <c r="I345" s="30">
        <f t="shared" si="16"/>
        <v>24743193</v>
      </c>
    </row>
    <row r="346" spans="2:9" x14ac:dyDescent="0.25">
      <c r="B346" s="25"/>
      <c r="C346" s="26" t="s">
        <v>34</v>
      </c>
      <c r="D346" s="27"/>
      <c r="E346" s="113">
        <v>4957610</v>
      </c>
      <c r="F346" s="28"/>
      <c r="G346" s="29" t="s">
        <v>222</v>
      </c>
      <c r="H346" s="22" t="s">
        <v>222</v>
      </c>
      <c r="I346" s="30">
        <f t="shared" si="16"/>
        <v>29700803</v>
      </c>
    </row>
    <row r="347" spans="2:9" x14ac:dyDescent="0.25">
      <c r="B347" s="25"/>
      <c r="C347" s="26" t="s">
        <v>34</v>
      </c>
      <c r="D347" s="27"/>
      <c r="E347" s="113">
        <v>1688000</v>
      </c>
      <c r="F347" s="28"/>
      <c r="G347" s="29" t="s">
        <v>222</v>
      </c>
      <c r="H347" s="22" t="s">
        <v>222</v>
      </c>
      <c r="I347" s="30">
        <f t="shared" si="16"/>
        <v>31388803</v>
      </c>
    </row>
    <row r="348" spans="2:9" x14ac:dyDescent="0.25">
      <c r="B348" s="25"/>
      <c r="C348" s="26" t="s">
        <v>34</v>
      </c>
      <c r="D348" s="27"/>
      <c r="E348" s="113">
        <v>3710000</v>
      </c>
      <c r="F348" s="28"/>
      <c r="G348" s="29" t="s">
        <v>222</v>
      </c>
      <c r="H348" s="22" t="s">
        <v>222</v>
      </c>
      <c r="I348" s="30">
        <f t="shared" si="16"/>
        <v>35098803</v>
      </c>
    </row>
    <row r="349" spans="2:9" x14ac:dyDescent="0.25">
      <c r="B349" s="25"/>
      <c r="C349" s="26" t="s">
        <v>34</v>
      </c>
      <c r="D349" s="27"/>
      <c r="E349" s="113"/>
      <c r="F349" s="28">
        <v>53000</v>
      </c>
      <c r="G349" s="29" t="s">
        <v>543</v>
      </c>
      <c r="H349" s="22" t="s">
        <v>713</v>
      </c>
      <c r="I349" s="30">
        <f>I348-F349</f>
        <v>35045803</v>
      </c>
    </row>
    <row r="350" spans="2:9" x14ac:dyDescent="0.25">
      <c r="B350" s="25"/>
      <c r="C350" s="26" t="s">
        <v>34</v>
      </c>
      <c r="D350" s="27"/>
      <c r="E350" s="113"/>
      <c r="F350" s="28">
        <v>5000000</v>
      </c>
      <c r="G350" s="29" t="s">
        <v>714</v>
      </c>
      <c r="H350" s="22" t="s">
        <v>460</v>
      </c>
      <c r="I350" s="30">
        <f>I349-F350</f>
        <v>30045803</v>
      </c>
    </row>
    <row r="351" spans="2:9" x14ac:dyDescent="0.25">
      <c r="B351" s="25"/>
      <c r="C351" s="26" t="s">
        <v>34</v>
      </c>
      <c r="D351" s="27"/>
      <c r="E351" s="113"/>
      <c r="F351" s="28">
        <v>947</v>
      </c>
      <c r="G351" s="29" t="s">
        <v>715</v>
      </c>
      <c r="H351" s="22" t="s">
        <v>715</v>
      </c>
      <c r="I351" s="30">
        <f>I350-F351</f>
        <v>30044856</v>
      </c>
    </row>
    <row r="352" spans="2:9" x14ac:dyDescent="0.25">
      <c r="B352" s="25"/>
      <c r="C352" s="26" t="s">
        <v>34</v>
      </c>
      <c r="D352" s="27"/>
      <c r="E352" s="113"/>
      <c r="F352" s="28">
        <v>180</v>
      </c>
      <c r="G352" s="29" t="s">
        <v>716</v>
      </c>
      <c r="H352" s="22" t="s">
        <v>716</v>
      </c>
      <c r="I352" s="30">
        <f>I351-F352</f>
        <v>30044676</v>
      </c>
    </row>
    <row r="353" spans="2:9" x14ac:dyDescent="0.25">
      <c r="B353" s="25"/>
      <c r="C353" s="26" t="s">
        <v>34</v>
      </c>
      <c r="D353" s="27"/>
      <c r="E353" s="113">
        <v>296000</v>
      </c>
      <c r="F353" s="28"/>
      <c r="G353" s="29" t="s">
        <v>222</v>
      </c>
      <c r="H353" s="22" t="s">
        <v>222</v>
      </c>
      <c r="I353" s="30"/>
    </row>
    <row r="354" spans="2:9" x14ac:dyDescent="0.25">
      <c r="B354" s="25"/>
      <c r="C354" s="26" t="s">
        <v>34</v>
      </c>
      <c r="D354" s="27"/>
      <c r="E354" s="113"/>
      <c r="F354" s="28">
        <v>500000</v>
      </c>
      <c r="G354" s="29"/>
      <c r="H354" s="22"/>
      <c r="I354" s="30"/>
    </row>
    <row r="355" spans="2:9" x14ac:dyDescent="0.25">
      <c r="B355" s="25"/>
      <c r="C355" s="26" t="s">
        <v>34</v>
      </c>
      <c r="D355" s="27"/>
      <c r="E355" s="113"/>
      <c r="F355" s="28">
        <v>102848</v>
      </c>
      <c r="G355" s="29"/>
      <c r="H355" s="22"/>
      <c r="I355" s="30"/>
    </row>
    <row r="356" spans="2:9" x14ac:dyDescent="0.25">
      <c r="B356" s="25"/>
      <c r="C356" s="26" t="s">
        <v>34</v>
      </c>
      <c r="D356" s="27"/>
      <c r="E356" s="113"/>
      <c r="F356" s="28">
        <v>833864</v>
      </c>
      <c r="G356" s="29"/>
      <c r="H356" s="22"/>
      <c r="I356" s="30"/>
    </row>
    <row r="357" spans="2:9" x14ac:dyDescent="0.25">
      <c r="B357" s="25"/>
      <c r="C357" s="26" t="s">
        <v>34</v>
      </c>
      <c r="D357" s="27"/>
      <c r="E357" s="113"/>
      <c r="F357" s="28">
        <v>1235297</v>
      </c>
      <c r="G357" s="29"/>
      <c r="H357" s="22"/>
      <c r="I357" s="30"/>
    </row>
    <row r="358" spans="2:9" x14ac:dyDescent="0.25">
      <c r="B358" s="25"/>
      <c r="C358" s="26" t="s">
        <v>34</v>
      </c>
      <c r="D358" s="27"/>
      <c r="E358" s="113"/>
      <c r="F358" s="28">
        <v>2600000</v>
      </c>
      <c r="G358" s="29"/>
      <c r="H358" s="22"/>
      <c r="I358" s="30"/>
    </row>
    <row r="359" spans="2:9" x14ac:dyDescent="0.25">
      <c r="B359" s="25"/>
      <c r="C359" s="26" t="s">
        <v>34</v>
      </c>
      <c r="D359" s="27"/>
      <c r="E359" s="113"/>
      <c r="F359" s="28">
        <v>4516114</v>
      </c>
      <c r="G359" s="29"/>
      <c r="H359" s="22"/>
      <c r="I359" s="30"/>
    </row>
    <row r="360" spans="2:9" x14ac:dyDescent="0.25">
      <c r="B360" s="25"/>
      <c r="C360" s="26" t="s">
        <v>34</v>
      </c>
      <c r="D360" s="27"/>
      <c r="E360" s="113"/>
      <c r="F360" s="28">
        <v>19847040</v>
      </c>
      <c r="G360" s="29"/>
      <c r="H360" s="22"/>
      <c r="I360" s="30"/>
    </row>
    <row r="361" spans="2:9" x14ac:dyDescent="0.25">
      <c r="B361" s="181">
        <v>44824</v>
      </c>
      <c r="C361" s="182" t="s">
        <v>34</v>
      </c>
      <c r="D361" s="183"/>
      <c r="E361" s="184"/>
      <c r="F361" s="185"/>
      <c r="G361" s="186"/>
      <c r="H361" s="187"/>
      <c r="I361" s="188">
        <v>28782707</v>
      </c>
    </row>
    <row r="362" spans="2:9" x14ac:dyDescent="0.25">
      <c r="B362" s="25">
        <v>44825</v>
      </c>
      <c r="C362" s="26" t="s">
        <v>34</v>
      </c>
      <c r="D362" s="27"/>
      <c r="E362" s="113"/>
      <c r="F362" s="28">
        <v>1000000</v>
      </c>
      <c r="G362" s="29" t="s">
        <v>723</v>
      </c>
      <c r="H362" s="22" t="s">
        <v>460</v>
      </c>
      <c r="I362" s="30">
        <f>I361-F362</f>
        <v>27782707</v>
      </c>
    </row>
    <row r="363" spans="2:9" x14ac:dyDescent="0.25">
      <c r="B363" s="25">
        <v>44825</v>
      </c>
      <c r="C363" s="26" t="s">
        <v>34</v>
      </c>
      <c r="D363" s="27"/>
      <c r="E363" s="113"/>
      <c r="F363" s="28">
        <v>5000000</v>
      </c>
      <c r="G363" s="29" t="s">
        <v>482</v>
      </c>
      <c r="H363" s="22" t="s">
        <v>460</v>
      </c>
      <c r="I363" s="30">
        <f>I362-F363</f>
        <v>22782707</v>
      </c>
    </row>
    <row r="364" spans="2:9" x14ac:dyDescent="0.25">
      <c r="B364" s="25">
        <v>44825</v>
      </c>
      <c r="C364" s="26" t="s">
        <v>34</v>
      </c>
      <c r="D364" s="27"/>
      <c r="E364" s="113"/>
      <c r="F364" s="28">
        <v>25000</v>
      </c>
      <c r="G364" s="29" t="s">
        <v>462</v>
      </c>
      <c r="H364" s="22" t="s">
        <v>460</v>
      </c>
      <c r="I364" s="30">
        <f>I363-F364</f>
        <v>22757707</v>
      </c>
    </row>
    <row r="365" spans="2:9" x14ac:dyDescent="0.25">
      <c r="B365" s="25">
        <v>44825</v>
      </c>
      <c r="C365" s="26" t="s">
        <v>34</v>
      </c>
      <c r="D365" s="27"/>
      <c r="E365" s="113"/>
      <c r="F365" s="28">
        <v>568812</v>
      </c>
      <c r="G365" s="29" t="s">
        <v>722</v>
      </c>
      <c r="H365" s="22" t="s">
        <v>724</v>
      </c>
      <c r="I365" s="30">
        <f>I364-F365</f>
        <v>22188895</v>
      </c>
    </row>
    <row r="366" spans="2:9" x14ac:dyDescent="0.25">
      <c r="B366" s="25">
        <v>44825</v>
      </c>
      <c r="C366" s="26" t="s">
        <v>34</v>
      </c>
      <c r="D366" s="27"/>
      <c r="E366" s="28"/>
      <c r="F366" s="28">
        <v>5790540</v>
      </c>
      <c r="G366" s="29" t="s">
        <v>721</v>
      </c>
      <c r="H366" s="22" t="s">
        <v>724</v>
      </c>
      <c r="I366" s="30">
        <f>I365-F366</f>
        <v>16398355</v>
      </c>
    </row>
    <row r="367" spans="2:9" x14ac:dyDescent="0.25">
      <c r="B367" s="25">
        <v>44825</v>
      </c>
      <c r="C367" s="26" t="s">
        <v>34</v>
      </c>
      <c r="D367" s="27"/>
      <c r="E367" s="113">
        <v>2141465</v>
      </c>
      <c r="F367" s="28"/>
      <c r="G367" s="29" t="s">
        <v>46</v>
      </c>
      <c r="H367" s="22" t="s">
        <v>40</v>
      </c>
      <c r="I367" s="30">
        <f>I366+E367</f>
        <v>18539820</v>
      </c>
    </row>
    <row r="368" spans="2:9" x14ac:dyDescent="0.25">
      <c r="B368" s="25">
        <v>44826</v>
      </c>
      <c r="C368" s="26" t="s">
        <v>34</v>
      </c>
      <c r="D368" s="27"/>
      <c r="E368" s="113"/>
      <c r="F368" s="28">
        <v>13718989</v>
      </c>
      <c r="G368" s="29" t="s">
        <v>725</v>
      </c>
      <c r="H368" s="22" t="s">
        <v>36</v>
      </c>
      <c r="I368" s="30">
        <f t="shared" ref="I368:I373" si="17">I367-F368</f>
        <v>4820831</v>
      </c>
    </row>
    <row r="369" spans="2:9" x14ac:dyDescent="0.25">
      <c r="B369" s="25">
        <v>44826</v>
      </c>
      <c r="C369" s="26" t="s">
        <v>34</v>
      </c>
      <c r="D369" s="27"/>
      <c r="E369" s="113"/>
      <c r="F369" s="28">
        <v>167300</v>
      </c>
      <c r="G369" s="29" t="s">
        <v>727</v>
      </c>
      <c r="H369" s="22" t="s">
        <v>36</v>
      </c>
      <c r="I369" s="30">
        <f t="shared" si="17"/>
        <v>4653531</v>
      </c>
    </row>
    <row r="370" spans="2:9" x14ac:dyDescent="0.25">
      <c r="B370" s="25">
        <v>44826</v>
      </c>
      <c r="C370" s="26" t="s">
        <v>34</v>
      </c>
      <c r="D370" s="27"/>
      <c r="E370" s="113"/>
      <c r="F370" s="28">
        <v>166663</v>
      </c>
      <c r="G370" s="29" t="s">
        <v>726</v>
      </c>
      <c r="H370" s="22" t="s">
        <v>36</v>
      </c>
      <c r="I370" s="30">
        <f t="shared" si="17"/>
        <v>4486868</v>
      </c>
    </row>
    <row r="371" spans="2:9" x14ac:dyDescent="0.25">
      <c r="B371" s="25">
        <v>44826</v>
      </c>
      <c r="C371" s="26" t="s">
        <v>34</v>
      </c>
      <c r="D371" s="27"/>
      <c r="E371" s="113"/>
      <c r="F371" s="28">
        <v>200000</v>
      </c>
      <c r="G371" s="29" t="s">
        <v>543</v>
      </c>
      <c r="H371" s="22" t="s">
        <v>713</v>
      </c>
      <c r="I371" s="30">
        <f t="shared" si="17"/>
        <v>4286868</v>
      </c>
    </row>
    <row r="372" spans="2:9" x14ac:dyDescent="0.25">
      <c r="B372" s="25">
        <v>44826</v>
      </c>
      <c r="C372" s="26" t="s">
        <v>34</v>
      </c>
      <c r="D372" s="27"/>
      <c r="E372" s="113"/>
      <c r="F372" s="28">
        <v>1389000</v>
      </c>
      <c r="G372" s="29" t="s">
        <v>728</v>
      </c>
      <c r="H372" s="22" t="s">
        <v>36</v>
      </c>
      <c r="I372" s="30">
        <f t="shared" si="17"/>
        <v>2897868</v>
      </c>
    </row>
    <row r="373" spans="2:9" x14ac:dyDescent="0.25">
      <c r="B373" s="25">
        <v>44826</v>
      </c>
      <c r="C373" s="26" t="s">
        <v>34</v>
      </c>
      <c r="D373" s="27"/>
      <c r="E373" s="113"/>
      <c r="F373" s="28">
        <v>1700000</v>
      </c>
      <c r="G373" s="29" t="s">
        <v>729</v>
      </c>
      <c r="H373" s="22" t="s">
        <v>36</v>
      </c>
      <c r="I373" s="30">
        <f t="shared" si="17"/>
        <v>1197868</v>
      </c>
    </row>
    <row r="374" spans="2:9" x14ac:dyDescent="0.25">
      <c r="B374" s="25">
        <v>44826</v>
      </c>
      <c r="C374" s="26" t="s">
        <v>34</v>
      </c>
      <c r="D374" s="27"/>
      <c r="E374" s="113">
        <v>1444716</v>
      </c>
      <c r="F374" s="28"/>
      <c r="G374" s="29" t="s">
        <v>46</v>
      </c>
      <c r="H374" s="22" t="s">
        <v>40</v>
      </c>
      <c r="I374" s="30">
        <f>I373+E374</f>
        <v>2642584</v>
      </c>
    </row>
    <row r="375" spans="2:9" x14ac:dyDescent="0.25">
      <c r="B375" s="198"/>
      <c r="C375" s="199"/>
      <c r="D375" s="200"/>
      <c r="E375" s="201"/>
      <c r="F375" s="77"/>
      <c r="G375" s="78"/>
      <c r="H375" s="79"/>
      <c r="I375" s="202">
        <v>19155068</v>
      </c>
    </row>
    <row r="376" spans="2:9" x14ac:dyDescent="0.25">
      <c r="B376" s="25"/>
      <c r="C376" s="26"/>
      <c r="D376" s="27"/>
      <c r="E376" s="113"/>
      <c r="F376" s="28"/>
      <c r="G376" s="29"/>
      <c r="H376" s="22"/>
      <c r="I376" s="30"/>
    </row>
    <row r="377" spans="2:9" x14ac:dyDescent="0.25">
      <c r="B377" s="25"/>
      <c r="C377" s="26"/>
      <c r="D377" s="27"/>
      <c r="E377" s="113"/>
      <c r="F377" s="28"/>
      <c r="G377" s="29"/>
      <c r="H377" s="22"/>
      <c r="I377" s="30"/>
    </row>
    <row r="378" spans="2:9" x14ac:dyDescent="0.25">
      <c r="B378" s="25"/>
      <c r="C378" s="26"/>
      <c r="D378" s="27"/>
      <c r="E378" s="113"/>
      <c r="F378" s="28"/>
      <c r="G378" s="29"/>
      <c r="H378" s="22"/>
      <c r="I378" s="30"/>
    </row>
    <row r="379" spans="2:9" x14ac:dyDescent="0.25">
      <c r="B379" s="25"/>
      <c r="C379" s="26"/>
      <c r="D379" s="27"/>
      <c r="E379" s="113"/>
      <c r="F379" s="28"/>
      <c r="G379" s="29"/>
      <c r="H379" s="22"/>
      <c r="I379" s="30"/>
    </row>
    <row r="380" spans="2:9" x14ac:dyDescent="0.25">
      <c r="B380" s="25"/>
      <c r="C380" s="26"/>
      <c r="D380" s="27"/>
      <c r="E380" s="113"/>
      <c r="F380" s="28"/>
      <c r="G380" s="29"/>
      <c r="H380" s="22"/>
      <c r="I380" s="30"/>
    </row>
    <row r="381" spans="2:9" x14ac:dyDescent="0.25">
      <c r="B381" s="25"/>
      <c r="C381" s="26"/>
      <c r="D381" s="27"/>
      <c r="E381" s="113"/>
      <c r="F381" s="28"/>
      <c r="G381" s="29"/>
      <c r="H381" s="22"/>
      <c r="I381" s="30"/>
    </row>
    <row r="382" spans="2:9" x14ac:dyDescent="0.25">
      <c r="B382" s="25"/>
      <c r="C382" s="26"/>
      <c r="D382" s="27"/>
      <c r="E382" s="113"/>
      <c r="F382" s="28"/>
      <c r="G382" s="29"/>
      <c r="H382" s="22"/>
      <c r="I382" s="30"/>
    </row>
    <row r="383" spans="2:9" x14ac:dyDescent="0.25">
      <c r="B383" s="25"/>
      <c r="C383" s="26"/>
      <c r="D383" s="27"/>
      <c r="E383" s="113"/>
      <c r="F383" s="28"/>
      <c r="G383" s="29"/>
      <c r="H383" s="22"/>
      <c r="I383" s="30"/>
    </row>
    <row r="384" spans="2:9" x14ac:dyDescent="0.25">
      <c r="B384" s="25"/>
      <c r="C384" s="26"/>
      <c r="D384" s="27"/>
      <c r="E384" s="113"/>
      <c r="F384" s="28"/>
      <c r="G384" s="29"/>
      <c r="H384" s="22"/>
      <c r="I384" s="30"/>
    </row>
    <row r="385" spans="2:9" x14ac:dyDescent="0.25">
      <c r="B385" s="25"/>
      <c r="C385" s="26"/>
      <c r="D385" s="27"/>
      <c r="E385" s="113"/>
      <c r="F385" s="28"/>
      <c r="G385" s="29"/>
      <c r="H385" s="22"/>
      <c r="I385" s="30"/>
    </row>
    <row r="386" spans="2:9" x14ac:dyDescent="0.25">
      <c r="B386" s="25"/>
      <c r="C386" s="26"/>
      <c r="D386" s="27"/>
      <c r="E386" s="113"/>
      <c r="F386" s="28"/>
      <c r="G386" s="29"/>
      <c r="H386" s="22"/>
      <c r="I386" s="30"/>
    </row>
    <row r="387" spans="2:9" x14ac:dyDescent="0.25">
      <c r="B387" s="25"/>
      <c r="C387" s="26"/>
      <c r="D387" s="27"/>
      <c r="E387" s="113"/>
      <c r="F387" s="28"/>
      <c r="G387" s="29"/>
      <c r="H387" s="22"/>
      <c r="I387" s="30"/>
    </row>
    <row r="388" spans="2:9" x14ac:dyDescent="0.25">
      <c r="B388" s="25"/>
      <c r="C388" s="26"/>
      <c r="D388" s="27"/>
      <c r="E388" s="113"/>
      <c r="F388" s="28"/>
      <c r="G388" s="29"/>
      <c r="H388" s="22"/>
      <c r="I388" s="30"/>
    </row>
    <row r="389" spans="2:9" x14ac:dyDescent="0.25">
      <c r="B389" s="25"/>
      <c r="C389" s="26"/>
      <c r="D389" s="27"/>
      <c r="E389" s="113"/>
      <c r="F389" s="28"/>
      <c r="G389" s="29"/>
      <c r="H389" s="22"/>
      <c r="I389" s="30"/>
    </row>
    <row r="390" spans="2:9" x14ac:dyDescent="0.25">
      <c r="B390" s="25"/>
      <c r="C390" s="26"/>
      <c r="D390" s="27"/>
      <c r="E390" s="113"/>
      <c r="F390" s="28"/>
      <c r="G390" s="29"/>
      <c r="H390" s="22"/>
      <c r="I390" s="30"/>
    </row>
    <row r="391" spans="2:9" x14ac:dyDescent="0.25">
      <c r="B391" s="25"/>
      <c r="C391" s="26"/>
      <c r="D391" s="27"/>
      <c r="E391" s="113"/>
      <c r="F391" s="28"/>
      <c r="G391" s="29"/>
      <c r="H391" s="22"/>
      <c r="I391" s="30"/>
    </row>
    <row r="392" spans="2:9" x14ac:dyDescent="0.25">
      <c r="B392" s="25"/>
      <c r="C392" s="26"/>
      <c r="D392" s="27"/>
      <c r="E392" s="113"/>
      <c r="F392" s="28"/>
      <c r="G392" s="29"/>
      <c r="H392" s="22"/>
      <c r="I392" s="30"/>
    </row>
    <row r="393" spans="2:9" x14ac:dyDescent="0.25">
      <c r="B393" s="25"/>
      <c r="C393" s="26"/>
      <c r="D393" s="27"/>
      <c r="E393" s="113"/>
      <c r="F393" s="28"/>
      <c r="G393" s="29"/>
      <c r="H393" s="22"/>
      <c r="I393" s="30"/>
    </row>
    <row r="394" spans="2:9" x14ac:dyDescent="0.25">
      <c r="B394" s="25"/>
      <c r="C394" s="26"/>
      <c r="D394" s="27"/>
      <c r="E394" s="113"/>
      <c r="F394" s="28"/>
      <c r="G394" s="29"/>
      <c r="H394" s="22"/>
      <c r="I394" s="30"/>
    </row>
    <row r="395" spans="2:9" x14ac:dyDescent="0.25">
      <c r="B395" s="25"/>
      <c r="C395" s="26"/>
      <c r="D395" s="27"/>
      <c r="E395" s="113"/>
      <c r="F395" s="28"/>
      <c r="G395" s="29"/>
      <c r="H395" s="22"/>
      <c r="I395" s="30"/>
    </row>
    <row r="396" spans="2:9" x14ac:dyDescent="0.25">
      <c r="B396" s="25"/>
      <c r="C396" s="26"/>
      <c r="D396" s="27"/>
      <c r="E396" s="113"/>
      <c r="F396" s="28"/>
      <c r="G396" s="29"/>
      <c r="H396" s="22"/>
      <c r="I396" s="30"/>
    </row>
    <row r="397" spans="2:9" x14ac:dyDescent="0.25">
      <c r="B397" s="25"/>
      <c r="C397" s="26"/>
      <c r="D397" s="27"/>
      <c r="E397" s="113"/>
      <c r="F397" s="28"/>
      <c r="G397" s="29"/>
      <c r="H397" s="22"/>
      <c r="I397" s="30"/>
    </row>
    <row r="398" spans="2:9" x14ac:dyDescent="0.25">
      <c r="B398" s="25"/>
      <c r="C398" s="26"/>
      <c r="D398" s="27"/>
      <c r="E398" s="113"/>
      <c r="F398" s="28"/>
      <c r="G398" s="29"/>
      <c r="H398" s="22"/>
      <c r="I398" s="30"/>
    </row>
    <row r="399" spans="2:9" x14ac:dyDescent="0.25">
      <c r="B399" s="25"/>
      <c r="C399" s="26"/>
      <c r="D399" s="27"/>
      <c r="E399" s="113"/>
      <c r="F399" s="28"/>
      <c r="G399" s="29"/>
      <c r="H399" s="22"/>
      <c r="I399" s="30"/>
    </row>
    <row r="400" spans="2:9" x14ac:dyDescent="0.25">
      <c r="B400" s="25"/>
      <c r="C400" s="26"/>
      <c r="D400" s="27"/>
      <c r="E400" s="113"/>
      <c r="F400" s="28"/>
      <c r="G400" s="29"/>
      <c r="H400" s="22"/>
      <c r="I400" s="30"/>
    </row>
    <row r="401" spans="2:9" x14ac:dyDescent="0.25">
      <c r="B401" s="25"/>
      <c r="C401" s="26"/>
      <c r="D401" s="27"/>
      <c r="E401" s="113"/>
      <c r="F401" s="28"/>
      <c r="G401" s="29"/>
      <c r="H401" s="22"/>
      <c r="I401" s="30"/>
    </row>
    <row r="402" spans="2:9" x14ac:dyDescent="0.25">
      <c r="B402" s="25"/>
      <c r="C402" s="26"/>
      <c r="D402" s="27"/>
      <c r="E402" s="113"/>
      <c r="F402" s="28"/>
      <c r="G402" s="29"/>
      <c r="H402" s="22"/>
      <c r="I402" s="30"/>
    </row>
    <row r="403" spans="2:9" x14ac:dyDescent="0.25">
      <c r="B403" s="25"/>
      <c r="C403" s="26"/>
      <c r="D403" s="27"/>
      <c r="E403" s="113"/>
      <c r="F403" s="28"/>
      <c r="G403" s="29"/>
      <c r="H403" s="22"/>
      <c r="I403" s="30"/>
    </row>
    <row r="404" spans="2:9" ht="15.75" thickBot="1" x14ac:dyDescent="0.3">
      <c r="B404" s="36"/>
      <c r="C404" s="37"/>
      <c r="D404" s="38"/>
      <c r="E404" s="115"/>
      <c r="F404" s="39"/>
      <c r="G404" s="40"/>
      <c r="H404" s="41"/>
      <c r="I404" s="42"/>
    </row>
    <row r="405" spans="2:9" ht="19.5" thickBot="1" x14ac:dyDescent="0.35">
      <c r="B405" s="43"/>
      <c r="C405" s="44" t="s">
        <v>80</v>
      </c>
      <c r="D405" s="45"/>
      <c r="E405" s="45"/>
      <c r="F405" s="124"/>
      <c r="G405" s="46"/>
      <c r="H405" s="47"/>
      <c r="I405" s="48"/>
    </row>
    <row r="406" spans="2:9" ht="18.75" x14ac:dyDescent="0.3">
      <c r="B406" s="49"/>
      <c r="C406" s="50"/>
      <c r="D406" s="51"/>
      <c r="E406" s="51"/>
      <c r="F406" s="125"/>
      <c r="G406" s="51"/>
      <c r="H406" s="52"/>
      <c r="I406" s="53"/>
    </row>
    <row r="407" spans="2:9" ht="18.75" x14ac:dyDescent="0.3">
      <c r="B407" s="49"/>
      <c r="C407" s="50"/>
      <c r="D407" s="51"/>
      <c r="E407" s="51"/>
      <c r="F407" s="125"/>
      <c r="G407" s="51"/>
      <c r="H407" s="52"/>
      <c r="I407" s="53"/>
    </row>
    <row r="408" spans="2:9" ht="15.75" thickBot="1" x14ac:dyDescent="0.3">
      <c r="D408" s="54"/>
      <c r="E408" s="54"/>
      <c r="F408" s="126"/>
      <c r="G408" s="54"/>
      <c r="H408" s="54"/>
      <c r="I408" s="53"/>
    </row>
    <row r="409" spans="2:9" ht="15.75" thickBot="1" x14ac:dyDescent="0.3">
      <c r="B409" s="6" t="s">
        <v>26</v>
      </c>
      <c r="C409" s="55" t="s">
        <v>27</v>
      </c>
      <c r="D409" s="8" t="s">
        <v>28</v>
      </c>
      <c r="E409" s="8" t="s">
        <v>81</v>
      </c>
      <c r="F409" s="127" t="s">
        <v>30</v>
      </c>
      <c r="G409" s="8" t="s">
        <v>31</v>
      </c>
      <c r="H409" s="8" t="s">
        <v>32</v>
      </c>
      <c r="I409" s="9" t="s">
        <v>33</v>
      </c>
    </row>
    <row r="410" spans="2:9" ht="15.75" thickBot="1" x14ac:dyDescent="0.3">
      <c r="B410" s="56">
        <v>44746</v>
      </c>
      <c r="C410" s="57" t="s">
        <v>82</v>
      </c>
      <c r="D410" s="9">
        <v>4145701</v>
      </c>
      <c r="E410" s="116">
        <v>0</v>
      </c>
      <c r="F410" s="58">
        <v>0</v>
      </c>
      <c r="G410" s="121"/>
      <c r="H410" s="59"/>
      <c r="I410" s="60">
        <v>4145701</v>
      </c>
    </row>
    <row r="411" spans="2:9" x14ac:dyDescent="0.25">
      <c r="B411" s="106">
        <v>44747</v>
      </c>
      <c r="C411" s="18" t="s">
        <v>82</v>
      </c>
      <c r="D411" s="61"/>
      <c r="E411" s="111">
        <v>188502</v>
      </c>
      <c r="F411" s="97"/>
      <c r="G411" s="91" t="s">
        <v>83</v>
      </c>
      <c r="H411" s="62" t="s">
        <v>84</v>
      </c>
      <c r="I411" s="23">
        <f>I410+E411</f>
        <v>4334203</v>
      </c>
    </row>
    <row r="412" spans="2:9" x14ac:dyDescent="0.25">
      <c r="B412" s="94">
        <v>44747</v>
      </c>
      <c r="C412" s="18" t="s">
        <v>82</v>
      </c>
      <c r="D412" s="61"/>
      <c r="E412" s="111">
        <v>1205023</v>
      </c>
      <c r="F412" s="20"/>
      <c r="G412" s="122" t="s">
        <v>85</v>
      </c>
      <c r="H412" s="62" t="s">
        <v>84</v>
      </c>
      <c r="I412" s="23">
        <f>I411+E412</f>
        <v>5539226</v>
      </c>
    </row>
    <row r="413" spans="2:9" x14ac:dyDescent="0.25">
      <c r="B413" s="94">
        <v>44747</v>
      </c>
      <c r="C413" s="18" t="s">
        <v>82</v>
      </c>
      <c r="D413" s="61"/>
      <c r="E413" s="111">
        <v>146000</v>
      </c>
      <c r="F413" s="20"/>
      <c r="G413" s="61" t="s">
        <v>86</v>
      </c>
      <c r="H413" s="62" t="s">
        <v>84</v>
      </c>
      <c r="I413" s="23">
        <f>I412+E413</f>
        <v>5685226</v>
      </c>
    </row>
    <row r="414" spans="2:9" x14ac:dyDescent="0.25">
      <c r="B414" s="94">
        <v>44747</v>
      </c>
      <c r="C414" s="18" t="s">
        <v>82</v>
      </c>
      <c r="D414" s="61"/>
      <c r="E414" s="111"/>
      <c r="F414" s="20">
        <v>146000</v>
      </c>
      <c r="G414" s="61" t="s">
        <v>87</v>
      </c>
      <c r="H414" s="62" t="s">
        <v>88</v>
      </c>
      <c r="I414" s="23">
        <f>I413-F414</f>
        <v>5539226</v>
      </c>
    </row>
    <row r="415" spans="2:9" x14ac:dyDescent="0.25">
      <c r="B415" s="94">
        <v>44748</v>
      </c>
      <c r="C415" s="18" t="s">
        <v>82</v>
      </c>
      <c r="D415" s="61"/>
      <c r="E415" s="111">
        <v>1180820</v>
      </c>
      <c r="F415" s="20"/>
      <c r="G415" s="61" t="s">
        <v>89</v>
      </c>
      <c r="H415" s="62" t="s">
        <v>84</v>
      </c>
      <c r="I415" s="23">
        <f t="shared" ref="I415:I420" si="18">I414+E415</f>
        <v>6720046</v>
      </c>
    </row>
    <row r="416" spans="2:9" x14ac:dyDescent="0.25">
      <c r="B416" s="94">
        <v>44748</v>
      </c>
      <c r="C416" s="18" t="s">
        <v>82</v>
      </c>
      <c r="D416" s="61"/>
      <c r="E416" s="111">
        <v>811607</v>
      </c>
      <c r="F416" s="20"/>
      <c r="G416" s="61" t="s">
        <v>90</v>
      </c>
      <c r="H416" s="62" t="s">
        <v>84</v>
      </c>
      <c r="I416" s="23">
        <f t="shared" si="18"/>
        <v>7531653</v>
      </c>
    </row>
    <row r="417" spans="2:9" x14ac:dyDescent="0.25">
      <c r="B417" s="94">
        <v>44748</v>
      </c>
      <c r="C417" s="18" t="s">
        <v>82</v>
      </c>
      <c r="D417" s="61"/>
      <c r="E417" s="111">
        <v>1500000</v>
      </c>
      <c r="F417" s="20"/>
      <c r="G417" s="61" t="s">
        <v>91</v>
      </c>
      <c r="H417" s="62" t="s">
        <v>84</v>
      </c>
      <c r="I417" s="23">
        <f t="shared" si="18"/>
        <v>9031653</v>
      </c>
    </row>
    <row r="418" spans="2:9" x14ac:dyDescent="0.25">
      <c r="B418" s="94">
        <v>44748</v>
      </c>
      <c r="C418" s="18" t="s">
        <v>82</v>
      </c>
      <c r="D418" s="61"/>
      <c r="E418" s="111">
        <v>105298</v>
      </c>
      <c r="F418" s="20"/>
      <c r="G418" s="61" t="s">
        <v>92</v>
      </c>
      <c r="H418" s="62" t="s">
        <v>84</v>
      </c>
      <c r="I418" s="23">
        <f t="shared" si="18"/>
        <v>9136951</v>
      </c>
    </row>
    <row r="419" spans="2:9" x14ac:dyDescent="0.25">
      <c r="B419" s="94">
        <v>44748</v>
      </c>
      <c r="C419" s="18" t="s">
        <v>82</v>
      </c>
      <c r="D419" s="61"/>
      <c r="E419" s="111">
        <v>110000</v>
      </c>
      <c r="F419" s="20"/>
      <c r="G419" s="61" t="s">
        <v>93</v>
      </c>
      <c r="H419" s="62" t="s">
        <v>84</v>
      </c>
      <c r="I419" s="23">
        <f t="shared" si="18"/>
        <v>9246951</v>
      </c>
    </row>
    <row r="420" spans="2:9" x14ac:dyDescent="0.25">
      <c r="B420" s="94">
        <v>44748</v>
      </c>
      <c r="C420" s="18" t="s">
        <v>82</v>
      </c>
      <c r="D420" s="61"/>
      <c r="E420" s="111">
        <v>247500</v>
      </c>
      <c r="F420" s="20"/>
      <c r="G420" s="61" t="s">
        <v>94</v>
      </c>
      <c r="H420" s="62" t="s">
        <v>84</v>
      </c>
      <c r="I420" s="23">
        <f t="shared" si="18"/>
        <v>9494451</v>
      </c>
    </row>
    <row r="421" spans="2:9" x14ac:dyDescent="0.25">
      <c r="B421" s="94">
        <v>44747</v>
      </c>
      <c r="C421" s="18" t="s">
        <v>82</v>
      </c>
      <c r="D421" s="61"/>
      <c r="E421" s="111"/>
      <c r="F421" s="20">
        <v>22858</v>
      </c>
      <c r="G421" s="61" t="s">
        <v>95</v>
      </c>
      <c r="H421" s="62" t="s">
        <v>96</v>
      </c>
      <c r="I421" s="23">
        <f>I420-F421</f>
        <v>9471593</v>
      </c>
    </row>
    <row r="422" spans="2:9" x14ac:dyDescent="0.25">
      <c r="B422" s="94">
        <v>44747</v>
      </c>
      <c r="C422" s="18" t="s">
        <v>82</v>
      </c>
      <c r="D422" s="61"/>
      <c r="E422" s="111"/>
      <c r="F422" s="20">
        <v>142800</v>
      </c>
      <c r="G422" s="61" t="s">
        <v>97</v>
      </c>
      <c r="H422" s="62" t="s">
        <v>98</v>
      </c>
      <c r="I422" s="23">
        <f>I421-F422</f>
        <v>9328793</v>
      </c>
    </row>
    <row r="423" spans="2:9" x14ac:dyDescent="0.25">
      <c r="B423" s="94">
        <v>44749</v>
      </c>
      <c r="C423" s="18" t="s">
        <v>82</v>
      </c>
      <c r="D423" s="61"/>
      <c r="E423" s="111">
        <v>73901</v>
      </c>
      <c r="F423" s="20"/>
      <c r="G423" s="61" t="s">
        <v>99</v>
      </c>
      <c r="H423" s="62" t="s">
        <v>84</v>
      </c>
      <c r="I423" s="23">
        <f>I422+E423</f>
        <v>9402694</v>
      </c>
    </row>
    <row r="424" spans="2:9" x14ac:dyDescent="0.25">
      <c r="B424" s="94">
        <v>44749</v>
      </c>
      <c r="C424" s="18" t="s">
        <v>82</v>
      </c>
      <c r="D424" s="61"/>
      <c r="E424" s="111">
        <v>123503</v>
      </c>
      <c r="F424" s="20"/>
      <c r="G424" s="61" t="s">
        <v>100</v>
      </c>
      <c r="H424" s="62" t="s">
        <v>84</v>
      </c>
      <c r="I424" s="23">
        <f>I423+E424</f>
        <v>9526197</v>
      </c>
    </row>
    <row r="425" spans="2:9" x14ac:dyDescent="0.25">
      <c r="B425" s="107">
        <v>44749</v>
      </c>
      <c r="C425" s="64" t="s">
        <v>82</v>
      </c>
      <c r="D425" s="65"/>
      <c r="E425" s="117">
        <v>33000</v>
      </c>
      <c r="F425" s="66"/>
      <c r="G425" s="65" t="s">
        <v>101</v>
      </c>
      <c r="H425" s="67" t="s">
        <v>102</v>
      </c>
      <c r="I425" s="68">
        <f>I424+E425</f>
        <v>9559197</v>
      </c>
    </row>
    <row r="426" spans="2:9" x14ac:dyDescent="0.25">
      <c r="B426" s="94">
        <v>44750</v>
      </c>
      <c r="C426" s="18" t="s">
        <v>82</v>
      </c>
      <c r="D426" s="61"/>
      <c r="E426" s="111"/>
      <c r="F426" s="20">
        <v>1886</v>
      </c>
      <c r="G426" s="61" t="s">
        <v>103</v>
      </c>
      <c r="H426" s="62" t="s">
        <v>104</v>
      </c>
      <c r="I426" s="23">
        <f>I425-F426</f>
        <v>9557311</v>
      </c>
    </row>
    <row r="427" spans="2:9" x14ac:dyDescent="0.25">
      <c r="B427" s="94">
        <v>44750</v>
      </c>
      <c r="C427" s="18" t="s">
        <v>82</v>
      </c>
      <c r="D427" s="61"/>
      <c r="E427" s="111"/>
      <c r="F427" s="20">
        <v>9926</v>
      </c>
      <c r="G427" s="61" t="s">
        <v>105</v>
      </c>
      <c r="H427" s="62" t="s">
        <v>104</v>
      </c>
      <c r="I427" s="23">
        <f>I426-F427</f>
        <v>9547385</v>
      </c>
    </row>
    <row r="428" spans="2:9" x14ac:dyDescent="0.25">
      <c r="B428" s="94">
        <v>44750</v>
      </c>
      <c r="C428" s="18" t="s">
        <v>82</v>
      </c>
      <c r="D428" s="61"/>
      <c r="E428" s="111"/>
      <c r="F428" s="20">
        <v>3000000</v>
      </c>
      <c r="G428" s="61" t="s">
        <v>63</v>
      </c>
      <c r="H428" s="29" t="s">
        <v>50</v>
      </c>
      <c r="I428" s="23">
        <f>I427-F428</f>
        <v>6547385</v>
      </c>
    </row>
    <row r="429" spans="2:9" x14ac:dyDescent="0.25">
      <c r="B429" s="94">
        <v>44750</v>
      </c>
      <c r="C429" s="18" t="s">
        <v>82</v>
      </c>
      <c r="D429" s="61"/>
      <c r="E429" s="111"/>
      <c r="F429" s="20">
        <v>5000000</v>
      </c>
      <c r="G429" s="61" t="s">
        <v>63</v>
      </c>
      <c r="H429" s="29" t="s">
        <v>50</v>
      </c>
      <c r="I429" s="23">
        <f>I428-F429</f>
        <v>1547385</v>
      </c>
    </row>
    <row r="430" spans="2:9" x14ac:dyDescent="0.25">
      <c r="B430" s="94">
        <v>44750</v>
      </c>
      <c r="C430" s="18" t="s">
        <v>82</v>
      </c>
      <c r="D430" s="69"/>
      <c r="E430" s="118"/>
      <c r="F430" s="70">
        <v>150000</v>
      </c>
      <c r="G430" s="91" t="s">
        <v>106</v>
      </c>
      <c r="H430" s="71" t="s">
        <v>107</v>
      </c>
      <c r="I430" s="72">
        <f>I429-F430</f>
        <v>1397385</v>
      </c>
    </row>
    <row r="431" spans="2:9" x14ac:dyDescent="0.25">
      <c r="B431" s="94">
        <v>44750</v>
      </c>
      <c r="C431" s="18" t="s">
        <v>82</v>
      </c>
      <c r="D431" s="61"/>
      <c r="E431" s="111">
        <v>58200</v>
      </c>
      <c r="F431" s="70"/>
      <c r="G431" s="61" t="s">
        <v>108</v>
      </c>
      <c r="H431" s="62" t="s">
        <v>84</v>
      </c>
      <c r="I431" s="23">
        <f>I430+E431</f>
        <v>1455585</v>
      </c>
    </row>
    <row r="432" spans="2:9" x14ac:dyDescent="0.25">
      <c r="B432" s="94">
        <v>44750</v>
      </c>
      <c r="C432" s="18" t="s">
        <v>82</v>
      </c>
      <c r="D432" s="61"/>
      <c r="E432" s="111">
        <v>238000</v>
      </c>
      <c r="F432" s="70"/>
      <c r="G432" s="61" t="s">
        <v>109</v>
      </c>
      <c r="H432" s="62" t="s">
        <v>84</v>
      </c>
      <c r="I432" s="23">
        <f>I431+E432</f>
        <v>1693585</v>
      </c>
    </row>
    <row r="433" spans="2:9" x14ac:dyDescent="0.25">
      <c r="B433" s="94">
        <v>44750</v>
      </c>
      <c r="C433" s="18" t="s">
        <v>82</v>
      </c>
      <c r="D433" s="61"/>
      <c r="E433" s="111"/>
      <c r="F433" s="20">
        <v>1828585</v>
      </c>
      <c r="G433" s="61" t="s">
        <v>110</v>
      </c>
      <c r="H433" s="62" t="s">
        <v>111</v>
      </c>
      <c r="I433" s="23">
        <f>I432-F433</f>
        <v>-135000</v>
      </c>
    </row>
    <row r="434" spans="2:9" x14ac:dyDescent="0.25">
      <c r="B434" s="94">
        <v>44753</v>
      </c>
      <c r="C434" s="18" t="s">
        <v>82</v>
      </c>
      <c r="D434" s="61"/>
      <c r="E434" s="111">
        <v>38200</v>
      </c>
      <c r="F434" s="20"/>
      <c r="G434" s="61" t="s">
        <v>112</v>
      </c>
      <c r="H434" s="62" t="s">
        <v>84</v>
      </c>
      <c r="I434" s="23">
        <f>I433+E434</f>
        <v>-96800</v>
      </c>
    </row>
    <row r="435" spans="2:9" x14ac:dyDescent="0.25">
      <c r="B435" s="94">
        <v>44753</v>
      </c>
      <c r="C435" s="18" t="s">
        <v>82</v>
      </c>
      <c r="D435" s="61"/>
      <c r="E435" s="111">
        <v>48800</v>
      </c>
      <c r="F435" s="20"/>
      <c r="G435" s="61" t="s">
        <v>113</v>
      </c>
      <c r="H435" s="62" t="s">
        <v>84</v>
      </c>
      <c r="I435" s="23">
        <f>I434+E435</f>
        <v>-48000</v>
      </c>
    </row>
    <row r="436" spans="2:9" x14ac:dyDescent="0.25">
      <c r="B436" s="94">
        <v>44753</v>
      </c>
      <c r="C436" s="18" t="s">
        <v>82</v>
      </c>
      <c r="D436" s="61"/>
      <c r="E436" s="111">
        <v>44947</v>
      </c>
      <c r="F436" s="20"/>
      <c r="G436" s="61" t="s">
        <v>114</v>
      </c>
      <c r="H436" s="62" t="s">
        <v>84</v>
      </c>
      <c r="I436" s="23">
        <f>I435+E436</f>
        <v>-3053</v>
      </c>
    </row>
    <row r="437" spans="2:9" x14ac:dyDescent="0.25">
      <c r="B437" s="94">
        <v>44753</v>
      </c>
      <c r="C437" s="18" t="s">
        <v>82</v>
      </c>
      <c r="D437" s="61"/>
      <c r="E437" s="111">
        <v>500000</v>
      </c>
      <c r="F437" s="20"/>
      <c r="G437" s="61" t="s">
        <v>115</v>
      </c>
      <c r="H437" s="21" t="s">
        <v>115</v>
      </c>
      <c r="I437" s="23">
        <f>I436+E437</f>
        <v>496947</v>
      </c>
    </row>
    <row r="438" spans="2:9" x14ac:dyDescent="0.25">
      <c r="B438" s="94">
        <v>44753</v>
      </c>
      <c r="C438" s="18" t="s">
        <v>82</v>
      </c>
      <c r="D438" s="61"/>
      <c r="E438" s="111"/>
      <c r="F438" s="20">
        <v>209600</v>
      </c>
      <c r="G438" s="61" t="s">
        <v>116</v>
      </c>
      <c r="H438" s="62" t="s">
        <v>117</v>
      </c>
      <c r="I438" s="23">
        <f>I437-F438</f>
        <v>287347</v>
      </c>
    </row>
    <row r="439" spans="2:9" x14ac:dyDescent="0.25">
      <c r="B439" s="94">
        <v>44753</v>
      </c>
      <c r="C439" s="18" t="s">
        <v>82</v>
      </c>
      <c r="D439" s="61"/>
      <c r="E439" s="111"/>
      <c r="F439" s="20">
        <v>172006</v>
      </c>
      <c r="G439" s="61" t="s">
        <v>110</v>
      </c>
      <c r="H439" s="62" t="s">
        <v>111</v>
      </c>
      <c r="I439" s="23">
        <f>I438-F439</f>
        <v>115341</v>
      </c>
    </row>
    <row r="440" spans="2:9" x14ac:dyDescent="0.25">
      <c r="B440" s="94">
        <v>44755</v>
      </c>
      <c r="C440" s="18" t="s">
        <v>82</v>
      </c>
      <c r="D440" s="61"/>
      <c r="E440" s="111">
        <v>26000</v>
      </c>
      <c r="F440" s="20"/>
      <c r="G440" s="61" t="s">
        <v>118</v>
      </c>
      <c r="H440" s="62" t="s">
        <v>84</v>
      </c>
      <c r="I440" s="23">
        <f t="shared" ref="I440:I447" si="19">I439+E440</f>
        <v>141341</v>
      </c>
    </row>
    <row r="441" spans="2:9" x14ac:dyDescent="0.25">
      <c r="B441" s="94">
        <v>44755</v>
      </c>
      <c r="C441" s="18" t="s">
        <v>82</v>
      </c>
      <c r="D441" s="61"/>
      <c r="E441" s="111">
        <v>84500</v>
      </c>
      <c r="F441" s="20"/>
      <c r="G441" s="61" t="s">
        <v>119</v>
      </c>
      <c r="H441" s="62" t="s">
        <v>84</v>
      </c>
      <c r="I441" s="23">
        <f t="shared" si="19"/>
        <v>225841</v>
      </c>
    </row>
    <row r="442" spans="2:9" x14ac:dyDescent="0.25">
      <c r="B442" s="94">
        <v>44755</v>
      </c>
      <c r="C442" s="18" t="s">
        <v>82</v>
      </c>
      <c r="D442" s="61"/>
      <c r="E442" s="111">
        <v>2000000</v>
      </c>
      <c r="F442" s="20"/>
      <c r="G442" s="61" t="s">
        <v>120</v>
      </c>
      <c r="H442" s="62" t="s">
        <v>84</v>
      </c>
      <c r="I442" s="23">
        <f t="shared" si="19"/>
        <v>2225841</v>
      </c>
    </row>
    <row r="443" spans="2:9" x14ac:dyDescent="0.25">
      <c r="B443" s="94">
        <v>44755</v>
      </c>
      <c r="C443" s="18" t="s">
        <v>82</v>
      </c>
      <c r="D443" s="61"/>
      <c r="E443" s="111">
        <v>3200000</v>
      </c>
      <c r="F443" s="20"/>
      <c r="G443" s="61" t="s">
        <v>121</v>
      </c>
      <c r="H443" s="62" t="s">
        <v>122</v>
      </c>
      <c r="I443" s="23">
        <f t="shared" si="19"/>
        <v>5425841</v>
      </c>
    </row>
    <row r="444" spans="2:9" x14ac:dyDescent="0.25">
      <c r="B444" s="94">
        <v>44755</v>
      </c>
      <c r="C444" s="18" t="s">
        <v>82</v>
      </c>
      <c r="D444" s="61"/>
      <c r="E444" s="111">
        <v>26000</v>
      </c>
      <c r="F444" s="20"/>
      <c r="G444" s="61" t="s">
        <v>123</v>
      </c>
      <c r="H444" s="62" t="s">
        <v>84</v>
      </c>
      <c r="I444" s="23">
        <f t="shared" si="19"/>
        <v>5451841</v>
      </c>
    </row>
    <row r="445" spans="2:9" x14ac:dyDescent="0.25">
      <c r="B445" s="94">
        <v>44755</v>
      </c>
      <c r="C445" s="18" t="s">
        <v>82</v>
      </c>
      <c r="D445" s="61"/>
      <c r="E445" s="111">
        <v>110000</v>
      </c>
      <c r="F445" s="20"/>
      <c r="G445" s="61" t="s">
        <v>124</v>
      </c>
      <c r="H445" s="62" t="s">
        <v>84</v>
      </c>
      <c r="I445" s="23">
        <f t="shared" si="19"/>
        <v>5561841</v>
      </c>
    </row>
    <row r="446" spans="2:9" x14ac:dyDescent="0.25">
      <c r="B446" s="94">
        <v>44755</v>
      </c>
      <c r="C446" s="18" t="s">
        <v>82</v>
      </c>
      <c r="D446" s="61"/>
      <c r="E446" s="111">
        <v>34500</v>
      </c>
      <c r="F446" s="20"/>
      <c r="G446" s="61" t="s">
        <v>125</v>
      </c>
      <c r="H446" s="62" t="s">
        <v>84</v>
      </c>
      <c r="I446" s="23">
        <f t="shared" si="19"/>
        <v>5596341</v>
      </c>
    </row>
    <row r="447" spans="2:9" x14ac:dyDescent="0.25">
      <c r="B447" s="94">
        <v>44755</v>
      </c>
      <c r="C447" s="18" t="s">
        <v>82</v>
      </c>
      <c r="D447" s="61"/>
      <c r="E447" s="111">
        <v>40000</v>
      </c>
      <c r="F447" s="20"/>
      <c r="G447" s="61" t="s">
        <v>126</v>
      </c>
      <c r="H447" s="62" t="s">
        <v>84</v>
      </c>
      <c r="I447" s="23">
        <f t="shared" si="19"/>
        <v>5636341</v>
      </c>
    </row>
    <row r="448" spans="2:9" x14ac:dyDescent="0.25">
      <c r="B448" s="94">
        <v>44755</v>
      </c>
      <c r="C448" s="18" t="s">
        <v>82</v>
      </c>
      <c r="D448" s="61"/>
      <c r="E448" s="111"/>
      <c r="F448" s="20">
        <v>73000</v>
      </c>
      <c r="G448" s="61" t="s">
        <v>127</v>
      </c>
      <c r="H448" s="62" t="s">
        <v>128</v>
      </c>
      <c r="I448" s="23">
        <f>I447-F448</f>
        <v>5563341</v>
      </c>
    </row>
    <row r="449" spans="2:9" x14ac:dyDescent="0.25">
      <c r="B449" s="94">
        <v>44755</v>
      </c>
      <c r="C449" s="18" t="s">
        <v>82</v>
      </c>
      <c r="D449" s="61"/>
      <c r="E449" s="111"/>
      <c r="F449" s="20">
        <v>106666</v>
      </c>
      <c r="G449" s="61" t="s">
        <v>129</v>
      </c>
      <c r="H449" s="62" t="s">
        <v>130</v>
      </c>
      <c r="I449" s="23">
        <f>I448-F449</f>
        <v>5456675</v>
      </c>
    </row>
    <row r="450" spans="2:9" x14ac:dyDescent="0.25">
      <c r="B450" s="94">
        <v>44756</v>
      </c>
      <c r="C450" s="18" t="s">
        <v>82</v>
      </c>
      <c r="D450" s="61"/>
      <c r="E450" s="111">
        <v>175201</v>
      </c>
      <c r="F450" s="20"/>
      <c r="G450" s="61" t="s">
        <v>136</v>
      </c>
      <c r="H450" s="62" t="s">
        <v>84</v>
      </c>
      <c r="I450" s="23">
        <f>I449+E450</f>
        <v>5631876</v>
      </c>
    </row>
    <row r="451" spans="2:9" x14ac:dyDescent="0.25">
      <c r="B451" s="94">
        <v>44756</v>
      </c>
      <c r="C451" s="18" t="s">
        <v>82</v>
      </c>
      <c r="D451" s="61"/>
      <c r="E451" s="111">
        <v>1080606</v>
      </c>
      <c r="F451" s="20"/>
      <c r="G451" s="61" t="s">
        <v>137</v>
      </c>
      <c r="H451" s="62" t="s">
        <v>84</v>
      </c>
      <c r="I451" s="23">
        <f>I450+E451</f>
        <v>6712482</v>
      </c>
    </row>
    <row r="452" spans="2:9" x14ac:dyDescent="0.25">
      <c r="B452" s="94">
        <v>44756</v>
      </c>
      <c r="C452" s="18" t="s">
        <v>82</v>
      </c>
      <c r="D452" s="61"/>
      <c r="E452" s="111"/>
      <c r="F452" s="20">
        <v>2200000</v>
      </c>
      <c r="G452" s="61" t="s">
        <v>138</v>
      </c>
      <c r="H452" s="62" t="s">
        <v>139</v>
      </c>
      <c r="I452" s="23">
        <f>I451-F452</f>
        <v>4512482</v>
      </c>
    </row>
    <row r="453" spans="2:9" x14ac:dyDescent="0.25">
      <c r="B453" s="94">
        <v>44756</v>
      </c>
      <c r="C453" s="18" t="s">
        <v>82</v>
      </c>
      <c r="D453" s="61"/>
      <c r="E453" s="111"/>
      <c r="F453" s="20">
        <v>39389</v>
      </c>
      <c r="G453" s="61" t="s">
        <v>144</v>
      </c>
      <c r="H453" s="62" t="s">
        <v>145</v>
      </c>
      <c r="I453" s="23">
        <f>I452-F453</f>
        <v>4473093</v>
      </c>
    </row>
    <row r="454" spans="2:9" x14ac:dyDescent="0.25">
      <c r="B454" s="94">
        <v>44757</v>
      </c>
      <c r="C454" s="18" t="s">
        <v>82</v>
      </c>
      <c r="D454" s="61"/>
      <c r="E454" s="111">
        <v>832624</v>
      </c>
      <c r="F454" s="20"/>
      <c r="G454" s="61" t="s">
        <v>146</v>
      </c>
      <c r="H454" s="62" t="s">
        <v>84</v>
      </c>
      <c r="I454" s="23">
        <f>I453+E454</f>
        <v>5305717</v>
      </c>
    </row>
    <row r="455" spans="2:9" x14ac:dyDescent="0.25">
      <c r="B455" s="94">
        <v>44757</v>
      </c>
      <c r="C455" s="18" t="s">
        <v>82</v>
      </c>
      <c r="D455" s="61"/>
      <c r="E455" s="111">
        <v>160007</v>
      </c>
      <c r="F455" s="20"/>
      <c r="G455" s="61" t="s">
        <v>147</v>
      </c>
      <c r="H455" s="62" t="s">
        <v>84</v>
      </c>
      <c r="I455" s="23">
        <f>I454+E455</f>
        <v>5465724</v>
      </c>
    </row>
    <row r="456" spans="2:9" x14ac:dyDescent="0.25">
      <c r="B456" s="94">
        <v>44757</v>
      </c>
      <c r="C456" s="18" t="s">
        <v>82</v>
      </c>
      <c r="D456" s="61"/>
      <c r="E456" s="111">
        <v>92000</v>
      </c>
      <c r="F456" s="20"/>
      <c r="G456" s="61" t="s">
        <v>148</v>
      </c>
      <c r="H456" s="62" t="s">
        <v>84</v>
      </c>
      <c r="I456" s="23">
        <f>I455+E456</f>
        <v>5557724</v>
      </c>
    </row>
    <row r="457" spans="2:9" x14ac:dyDescent="0.25">
      <c r="B457" s="94">
        <v>44757</v>
      </c>
      <c r="C457" s="18" t="s">
        <v>82</v>
      </c>
      <c r="D457" s="61"/>
      <c r="E457" s="111">
        <v>300000</v>
      </c>
      <c r="F457" s="20"/>
      <c r="G457" s="61" t="s">
        <v>149</v>
      </c>
      <c r="H457" s="62" t="s">
        <v>84</v>
      </c>
      <c r="I457" s="23">
        <f>I456+E457</f>
        <v>5857724</v>
      </c>
    </row>
    <row r="458" spans="2:9" ht="15.75" thickBot="1" x14ac:dyDescent="0.3">
      <c r="B458" s="94">
        <v>44757</v>
      </c>
      <c r="C458" s="18" t="s">
        <v>82</v>
      </c>
      <c r="D458" s="61"/>
      <c r="E458" s="111"/>
      <c r="F458" s="20">
        <v>3000000</v>
      </c>
      <c r="G458" s="61" t="s">
        <v>151</v>
      </c>
      <c r="H458" s="62" t="s">
        <v>150</v>
      </c>
      <c r="I458" s="23">
        <f>I457-F458</f>
        <v>2857724</v>
      </c>
    </row>
    <row r="459" spans="2:9" x14ac:dyDescent="0.25">
      <c r="B459" s="94">
        <v>44760</v>
      </c>
      <c r="C459" s="18" t="s">
        <v>82</v>
      </c>
      <c r="D459" s="61"/>
      <c r="E459" s="111">
        <v>189124</v>
      </c>
      <c r="F459" s="20"/>
      <c r="G459" s="61" t="s">
        <v>152</v>
      </c>
      <c r="H459" s="21" t="s">
        <v>84</v>
      </c>
      <c r="I459" s="97">
        <f>I458+E459</f>
        <v>3046848</v>
      </c>
    </row>
    <row r="460" spans="2:9" x14ac:dyDescent="0.25">
      <c r="B460" s="94">
        <v>44760</v>
      </c>
      <c r="C460" s="18" t="s">
        <v>82</v>
      </c>
      <c r="D460" s="61"/>
      <c r="E460" s="111">
        <v>239501</v>
      </c>
      <c r="F460" s="20"/>
      <c r="G460" s="61" t="s">
        <v>155</v>
      </c>
      <c r="H460" s="21" t="s">
        <v>84</v>
      </c>
      <c r="I460" s="20">
        <f>I459+E460</f>
        <v>3286349</v>
      </c>
    </row>
    <row r="461" spans="2:9" x14ac:dyDescent="0.25">
      <c r="B461" s="94">
        <v>44760</v>
      </c>
      <c r="C461" s="18" t="s">
        <v>82</v>
      </c>
      <c r="D461" s="61"/>
      <c r="E461" s="111">
        <v>1000000</v>
      </c>
      <c r="F461" s="20"/>
      <c r="G461" s="61" t="s">
        <v>153</v>
      </c>
      <c r="H461" s="21" t="s">
        <v>154</v>
      </c>
      <c r="I461" s="20">
        <f>I460+E461</f>
        <v>4286349</v>
      </c>
    </row>
    <row r="462" spans="2:9" x14ac:dyDescent="0.25">
      <c r="B462" s="94">
        <v>44760</v>
      </c>
      <c r="C462" s="18" t="s">
        <v>82</v>
      </c>
      <c r="D462" s="61"/>
      <c r="E462" s="111"/>
      <c r="F462" s="20">
        <v>60502</v>
      </c>
      <c r="G462" s="91" t="s">
        <v>202</v>
      </c>
      <c r="H462" s="92" t="s">
        <v>205</v>
      </c>
      <c r="I462" s="20">
        <f>I461-F462</f>
        <v>4225847</v>
      </c>
    </row>
    <row r="463" spans="2:9" x14ac:dyDescent="0.25">
      <c r="B463" s="94">
        <v>44761</v>
      </c>
      <c r="C463" s="18" t="s">
        <v>82</v>
      </c>
      <c r="D463" s="61"/>
      <c r="E463" s="111">
        <v>52500</v>
      </c>
      <c r="F463" s="20"/>
      <c r="G463" s="61" t="s">
        <v>187</v>
      </c>
      <c r="H463" s="21" t="s">
        <v>84</v>
      </c>
      <c r="I463" s="20">
        <f>I462+E463</f>
        <v>4278347</v>
      </c>
    </row>
    <row r="464" spans="2:9" x14ac:dyDescent="0.25">
      <c r="B464" s="94">
        <v>44761</v>
      </c>
      <c r="C464" s="18" t="s">
        <v>82</v>
      </c>
      <c r="D464" s="61"/>
      <c r="E464" s="111">
        <v>145000</v>
      </c>
      <c r="F464" s="20"/>
      <c r="G464" s="61" t="s">
        <v>188</v>
      </c>
      <c r="H464" s="21" t="s">
        <v>84</v>
      </c>
      <c r="I464" s="20">
        <f>I463+E464</f>
        <v>4423347</v>
      </c>
    </row>
    <row r="465" spans="2:9" x14ac:dyDescent="0.25">
      <c r="B465" s="94">
        <v>44761</v>
      </c>
      <c r="C465" s="18" t="s">
        <v>82</v>
      </c>
      <c r="D465" s="61"/>
      <c r="E465" s="111">
        <v>2965889</v>
      </c>
      <c r="F465" s="20"/>
      <c r="G465" s="61" t="s">
        <v>121</v>
      </c>
      <c r="H465" s="21" t="s">
        <v>189</v>
      </c>
      <c r="I465" s="20">
        <f>I464+E465</f>
        <v>7389236</v>
      </c>
    </row>
    <row r="466" spans="2:9" x14ac:dyDescent="0.25">
      <c r="B466" s="94">
        <v>44761</v>
      </c>
      <c r="C466" s="18" t="s">
        <v>82</v>
      </c>
      <c r="D466" s="61"/>
      <c r="E466" s="111">
        <v>1000000</v>
      </c>
      <c r="F466" s="20"/>
      <c r="G466" s="61" t="s">
        <v>121</v>
      </c>
      <c r="H466" s="21" t="s">
        <v>190</v>
      </c>
      <c r="I466" s="20">
        <f>I465+E466</f>
        <v>8389236</v>
      </c>
    </row>
    <row r="467" spans="2:9" x14ac:dyDescent="0.25">
      <c r="B467" s="94">
        <v>44761</v>
      </c>
      <c r="C467" s="18" t="s">
        <v>82</v>
      </c>
      <c r="D467" s="61"/>
      <c r="E467" s="111">
        <v>109004</v>
      </c>
      <c r="F467" s="20"/>
      <c r="G467" s="61" t="s">
        <v>191</v>
      </c>
      <c r="H467" s="21" t="s">
        <v>84</v>
      </c>
      <c r="I467" s="20">
        <f>I466+E467</f>
        <v>8498240</v>
      </c>
    </row>
    <row r="468" spans="2:9" x14ac:dyDescent="0.25">
      <c r="B468" s="94">
        <v>44762</v>
      </c>
      <c r="C468" s="18" t="s">
        <v>82</v>
      </c>
      <c r="D468" s="61"/>
      <c r="E468" s="111"/>
      <c r="F468" s="20">
        <v>865568</v>
      </c>
      <c r="G468" s="61" t="s">
        <v>213</v>
      </c>
      <c r="H468" s="21" t="s">
        <v>36</v>
      </c>
      <c r="I468" s="20">
        <f>I467-F468</f>
        <v>7632672</v>
      </c>
    </row>
    <row r="469" spans="2:9" x14ac:dyDescent="0.25">
      <c r="B469" s="94">
        <v>44762</v>
      </c>
      <c r="C469" s="18" t="s">
        <v>82</v>
      </c>
      <c r="D469" s="61"/>
      <c r="E469" s="111"/>
      <c r="F469" s="20">
        <v>6000000</v>
      </c>
      <c r="G469" s="61" t="s">
        <v>192</v>
      </c>
      <c r="H469" s="21" t="s">
        <v>193</v>
      </c>
      <c r="I469" s="20">
        <f>I468-F469</f>
        <v>1632672</v>
      </c>
    </row>
    <row r="470" spans="2:9" x14ac:dyDescent="0.25">
      <c r="B470" s="94">
        <v>44762</v>
      </c>
      <c r="C470" s="18" t="s">
        <v>82</v>
      </c>
      <c r="D470" s="61"/>
      <c r="E470" s="111">
        <v>25000</v>
      </c>
      <c r="F470" s="20"/>
      <c r="G470" s="61" t="s">
        <v>194</v>
      </c>
      <c r="H470" s="21" t="s">
        <v>84</v>
      </c>
      <c r="I470" s="20">
        <f>I469+E470</f>
        <v>1657672</v>
      </c>
    </row>
    <row r="471" spans="2:9" x14ac:dyDescent="0.25">
      <c r="B471" s="107">
        <v>44763</v>
      </c>
      <c r="C471" s="64" t="s">
        <v>82</v>
      </c>
      <c r="D471" s="65"/>
      <c r="E471" s="117">
        <v>140000</v>
      </c>
      <c r="F471" s="66"/>
      <c r="G471" s="105" t="s">
        <v>211</v>
      </c>
      <c r="H471" s="98"/>
      <c r="I471" s="20">
        <f>I470+E471</f>
        <v>1797672</v>
      </c>
    </row>
    <row r="472" spans="2:9" x14ac:dyDescent="0.25">
      <c r="B472" s="94">
        <v>44763</v>
      </c>
      <c r="C472" s="18" t="s">
        <v>82</v>
      </c>
      <c r="D472" s="61"/>
      <c r="E472" s="111">
        <v>36999</v>
      </c>
      <c r="F472" s="20"/>
      <c r="G472" s="91" t="s">
        <v>210</v>
      </c>
      <c r="H472" s="92" t="s">
        <v>84</v>
      </c>
      <c r="I472" s="20">
        <f>I471+E472</f>
        <v>1834671</v>
      </c>
    </row>
    <row r="473" spans="2:9" x14ac:dyDescent="0.25">
      <c r="B473" s="94">
        <v>44763</v>
      </c>
      <c r="C473" s="18" t="s">
        <v>82</v>
      </c>
      <c r="D473" s="61"/>
      <c r="E473" s="111"/>
      <c r="F473" s="20">
        <v>480000</v>
      </c>
      <c r="G473" s="91" t="s">
        <v>201</v>
      </c>
      <c r="H473" s="92" t="s">
        <v>200</v>
      </c>
      <c r="I473" s="20">
        <f>I472-F473</f>
        <v>1354671</v>
      </c>
    </row>
    <row r="474" spans="2:9" x14ac:dyDescent="0.25">
      <c r="B474" s="94">
        <v>44763</v>
      </c>
      <c r="C474" s="18" t="s">
        <v>82</v>
      </c>
      <c r="D474" s="61"/>
      <c r="E474" s="111">
        <v>459600</v>
      </c>
      <c r="F474" s="20"/>
      <c r="G474" s="91" t="s">
        <v>214</v>
      </c>
      <c r="H474" s="92" t="s">
        <v>207</v>
      </c>
      <c r="I474" s="20">
        <f>I473+E474</f>
        <v>1814271</v>
      </c>
    </row>
    <row r="475" spans="2:9" x14ac:dyDescent="0.25">
      <c r="B475" s="94">
        <v>44763</v>
      </c>
      <c r="C475" s="26" t="s">
        <v>82</v>
      </c>
      <c r="D475" s="63"/>
      <c r="E475" s="111">
        <v>27000</v>
      </c>
      <c r="F475" s="20"/>
      <c r="G475" s="91" t="s">
        <v>209</v>
      </c>
      <c r="H475" s="92" t="s">
        <v>207</v>
      </c>
      <c r="I475" s="20">
        <f>I474+E475</f>
        <v>1841271</v>
      </c>
    </row>
    <row r="476" spans="2:9" x14ac:dyDescent="0.25">
      <c r="B476" s="94">
        <v>44764</v>
      </c>
      <c r="C476" s="18" t="s">
        <v>82</v>
      </c>
      <c r="D476" s="63"/>
      <c r="E476" s="111"/>
      <c r="F476" s="20">
        <v>166000</v>
      </c>
      <c r="G476" s="91" t="s">
        <v>203</v>
      </c>
      <c r="H476" s="92" t="s">
        <v>204</v>
      </c>
      <c r="I476" s="20">
        <f>I475-F476</f>
        <v>1675271</v>
      </c>
    </row>
    <row r="477" spans="2:9" x14ac:dyDescent="0.25">
      <c r="B477" s="99">
        <v>44764</v>
      </c>
      <c r="C477" s="100" t="s">
        <v>82</v>
      </c>
      <c r="D477" s="101"/>
      <c r="E477" s="119">
        <v>824118</v>
      </c>
      <c r="F477" s="102"/>
      <c r="G477" s="103" t="s">
        <v>212</v>
      </c>
      <c r="H477" s="104" t="s">
        <v>84</v>
      </c>
      <c r="I477" s="20">
        <f>I476+E477</f>
        <v>2499389</v>
      </c>
    </row>
    <row r="478" spans="2:9" x14ac:dyDescent="0.25">
      <c r="B478" s="94">
        <v>44764</v>
      </c>
      <c r="C478" s="18" t="s">
        <v>82</v>
      </c>
      <c r="D478" s="63"/>
      <c r="E478" s="111">
        <v>170402</v>
      </c>
      <c r="F478" s="20"/>
      <c r="G478" s="61" t="s">
        <v>196</v>
      </c>
      <c r="H478" s="21" t="s">
        <v>84</v>
      </c>
      <c r="I478" s="20">
        <f>I477+E478</f>
        <v>2669791</v>
      </c>
    </row>
    <row r="479" spans="2:9" x14ac:dyDescent="0.25">
      <c r="B479" s="94">
        <v>44764</v>
      </c>
      <c r="C479" s="18" t="s">
        <v>82</v>
      </c>
      <c r="D479" s="63"/>
      <c r="E479" s="111">
        <v>26000</v>
      </c>
      <c r="F479" s="20"/>
      <c r="G479" s="61" t="s">
        <v>197</v>
      </c>
      <c r="H479" s="21" t="s">
        <v>84</v>
      </c>
      <c r="I479" s="20">
        <f>I478+E479</f>
        <v>2695791</v>
      </c>
    </row>
    <row r="480" spans="2:9" x14ac:dyDescent="0.25">
      <c r="B480" s="94">
        <v>44764</v>
      </c>
      <c r="C480" s="18" t="s">
        <v>82</v>
      </c>
      <c r="D480" s="63"/>
      <c r="E480" s="111"/>
      <c r="F480" s="20">
        <v>135000</v>
      </c>
      <c r="G480" s="61" t="s">
        <v>198</v>
      </c>
      <c r="H480" s="21" t="s">
        <v>199</v>
      </c>
      <c r="I480" s="20">
        <f>I479-F480</f>
        <v>2560791</v>
      </c>
    </row>
    <row r="481" spans="2:9" x14ac:dyDescent="0.25">
      <c r="B481" s="94">
        <v>44767</v>
      </c>
      <c r="C481" s="18" t="s">
        <v>82</v>
      </c>
      <c r="D481" s="63"/>
      <c r="E481" s="111">
        <v>35400</v>
      </c>
      <c r="F481" s="20"/>
      <c r="G481" s="91" t="s">
        <v>208</v>
      </c>
      <c r="H481" s="92" t="s">
        <v>207</v>
      </c>
      <c r="I481" s="20">
        <f>I480+E481</f>
        <v>2596191</v>
      </c>
    </row>
    <row r="482" spans="2:9" x14ac:dyDescent="0.25">
      <c r="B482" s="94">
        <v>44767</v>
      </c>
      <c r="C482" s="18" t="s">
        <v>82</v>
      </c>
      <c r="D482" s="63"/>
      <c r="E482" s="111">
        <v>61250</v>
      </c>
      <c r="F482" s="20"/>
      <c r="G482" s="91" t="s">
        <v>206</v>
      </c>
      <c r="H482" s="92" t="s">
        <v>207</v>
      </c>
      <c r="I482" s="20">
        <f>I481+E482</f>
        <v>2657441</v>
      </c>
    </row>
    <row r="483" spans="2:9" x14ac:dyDescent="0.25">
      <c r="B483" s="94">
        <v>44767</v>
      </c>
      <c r="C483" s="18" t="s">
        <v>82</v>
      </c>
      <c r="D483" s="63"/>
      <c r="E483" s="111"/>
      <c r="F483" s="20">
        <v>2500000</v>
      </c>
      <c r="G483" s="91" t="s">
        <v>223</v>
      </c>
      <c r="H483" s="92" t="s">
        <v>36</v>
      </c>
      <c r="I483" s="20">
        <f>I482-F483</f>
        <v>157441</v>
      </c>
    </row>
    <row r="484" spans="2:9" x14ac:dyDescent="0.25">
      <c r="B484" s="94">
        <v>44767</v>
      </c>
      <c r="C484" s="18" t="s">
        <v>82</v>
      </c>
      <c r="D484" s="63"/>
      <c r="E484" s="111">
        <v>160007</v>
      </c>
      <c r="F484" s="20"/>
      <c r="G484" s="91" t="s">
        <v>100</v>
      </c>
      <c r="H484" s="92" t="s">
        <v>84</v>
      </c>
      <c r="I484" s="20">
        <f>I483+E484</f>
        <v>317448</v>
      </c>
    </row>
    <row r="485" spans="2:9" x14ac:dyDescent="0.25">
      <c r="B485" s="94">
        <v>44767</v>
      </c>
      <c r="C485" s="18" t="s">
        <v>82</v>
      </c>
      <c r="D485" s="63"/>
      <c r="E485" s="111">
        <v>581306</v>
      </c>
      <c r="F485" s="20"/>
      <c r="G485" s="91" t="s">
        <v>224</v>
      </c>
      <c r="H485" s="92" t="s">
        <v>84</v>
      </c>
      <c r="I485" s="20">
        <f t="shared" ref="I485:I494" si="20">I484+E485</f>
        <v>898754</v>
      </c>
    </row>
    <row r="486" spans="2:9" x14ac:dyDescent="0.25">
      <c r="B486" s="94">
        <v>44767</v>
      </c>
      <c r="C486" s="18" t="s">
        <v>82</v>
      </c>
      <c r="D486" s="63"/>
      <c r="E486" s="111">
        <v>100000</v>
      </c>
      <c r="F486" s="20"/>
      <c r="G486" s="91" t="s">
        <v>225</v>
      </c>
      <c r="H486" s="92" t="s">
        <v>84</v>
      </c>
      <c r="I486" s="20">
        <f t="shared" si="20"/>
        <v>998754</v>
      </c>
    </row>
    <row r="487" spans="2:9" x14ac:dyDescent="0.25">
      <c r="B487" s="94">
        <v>44767</v>
      </c>
      <c r="C487" s="18" t="s">
        <v>82</v>
      </c>
      <c r="D487" s="63"/>
      <c r="E487" s="111">
        <v>414560</v>
      </c>
      <c r="F487" s="20"/>
      <c r="G487" s="91" t="s">
        <v>226</v>
      </c>
      <c r="H487" s="92" t="s">
        <v>84</v>
      </c>
      <c r="I487" s="20">
        <f t="shared" si="20"/>
        <v>1413314</v>
      </c>
    </row>
    <row r="488" spans="2:9" x14ac:dyDescent="0.25">
      <c r="B488" s="94">
        <v>44767</v>
      </c>
      <c r="C488" s="18" t="s">
        <v>82</v>
      </c>
      <c r="D488" s="63"/>
      <c r="E488" s="111">
        <v>1000000</v>
      </c>
      <c r="F488" s="20"/>
      <c r="G488" s="91" t="s">
        <v>227</v>
      </c>
      <c r="H488" s="92" t="s">
        <v>84</v>
      </c>
      <c r="I488" s="20">
        <f t="shared" si="20"/>
        <v>2413314</v>
      </c>
    </row>
    <row r="489" spans="2:9" x14ac:dyDescent="0.25">
      <c r="B489" s="94">
        <v>44767</v>
      </c>
      <c r="C489" s="18" t="s">
        <v>82</v>
      </c>
      <c r="D489" s="63"/>
      <c r="E489" s="111">
        <v>368000</v>
      </c>
      <c r="F489" s="20"/>
      <c r="G489" s="105" t="s">
        <v>237</v>
      </c>
      <c r="H489" s="92"/>
      <c r="I489" s="20">
        <f t="shared" si="20"/>
        <v>2781314</v>
      </c>
    </row>
    <row r="490" spans="2:9" x14ac:dyDescent="0.25">
      <c r="B490" s="94">
        <v>44767</v>
      </c>
      <c r="C490" s="18" t="s">
        <v>82</v>
      </c>
      <c r="D490" s="63"/>
      <c r="E490" s="111">
        <v>82000</v>
      </c>
      <c r="F490" s="20"/>
      <c r="G490" s="105" t="s">
        <v>236</v>
      </c>
      <c r="H490" s="92"/>
      <c r="I490" s="20">
        <f t="shared" si="20"/>
        <v>2863314</v>
      </c>
    </row>
    <row r="491" spans="2:9" x14ac:dyDescent="0.25">
      <c r="B491" s="94">
        <v>44767</v>
      </c>
      <c r="C491" s="18" t="s">
        <v>82</v>
      </c>
      <c r="D491" s="63"/>
      <c r="E491" s="111">
        <v>998123</v>
      </c>
      <c r="F491" s="20"/>
      <c r="G491" s="91" t="s">
        <v>228</v>
      </c>
      <c r="H491" s="92" t="s">
        <v>84</v>
      </c>
      <c r="I491" s="20">
        <f t="shared" si="20"/>
        <v>3861437</v>
      </c>
    </row>
    <row r="492" spans="2:9" x14ac:dyDescent="0.25">
      <c r="B492" s="94">
        <v>44767</v>
      </c>
      <c r="C492" s="18" t="s">
        <v>82</v>
      </c>
      <c r="D492" s="63"/>
      <c r="E492" s="111">
        <v>1719848</v>
      </c>
      <c r="F492" s="20"/>
      <c r="G492" s="91" t="s">
        <v>229</v>
      </c>
      <c r="H492" s="92" t="s">
        <v>84</v>
      </c>
      <c r="I492" s="20">
        <f t="shared" si="20"/>
        <v>5581285</v>
      </c>
    </row>
    <row r="493" spans="2:9" x14ac:dyDescent="0.25">
      <c r="B493" s="94">
        <v>44767</v>
      </c>
      <c r="C493" s="18" t="s">
        <v>82</v>
      </c>
      <c r="D493" s="63"/>
      <c r="E493" s="111">
        <v>666995</v>
      </c>
      <c r="F493" s="20"/>
      <c r="G493" s="91" t="s">
        <v>230</v>
      </c>
      <c r="H493" s="92" t="s">
        <v>84</v>
      </c>
      <c r="I493" s="20">
        <f t="shared" si="20"/>
        <v>6248280</v>
      </c>
    </row>
    <row r="494" spans="2:9" x14ac:dyDescent="0.25">
      <c r="B494" s="94">
        <v>44767</v>
      </c>
      <c r="C494" s="18" t="s">
        <v>82</v>
      </c>
      <c r="D494" s="63"/>
      <c r="E494" s="111">
        <v>78000</v>
      </c>
      <c r="F494" s="20"/>
      <c r="G494" s="105" t="s">
        <v>235</v>
      </c>
      <c r="H494" s="92"/>
      <c r="I494" s="20">
        <f t="shared" si="20"/>
        <v>6326280</v>
      </c>
    </row>
    <row r="495" spans="2:9" x14ac:dyDescent="0.25">
      <c r="B495" s="94">
        <v>44767</v>
      </c>
      <c r="C495" s="18" t="s">
        <v>82</v>
      </c>
      <c r="D495" s="63"/>
      <c r="E495" s="111"/>
      <c r="F495" s="20">
        <v>24500</v>
      </c>
      <c r="G495" s="91" t="s">
        <v>231</v>
      </c>
      <c r="H495" s="92" t="s">
        <v>232</v>
      </c>
      <c r="I495" s="20">
        <f>I494-F495</f>
        <v>6301780</v>
      </c>
    </row>
    <row r="496" spans="2:9" x14ac:dyDescent="0.25">
      <c r="B496" s="94">
        <v>44768</v>
      </c>
      <c r="C496" s="18" t="s">
        <v>82</v>
      </c>
      <c r="D496" s="63"/>
      <c r="E496" s="111"/>
      <c r="F496" s="20">
        <v>1569049</v>
      </c>
      <c r="G496" s="91" t="s">
        <v>238</v>
      </c>
      <c r="H496" s="92" t="s">
        <v>239</v>
      </c>
      <c r="I496" s="20">
        <f>I495-F496</f>
        <v>4732731</v>
      </c>
    </row>
    <row r="497" spans="2:9" x14ac:dyDescent="0.25">
      <c r="B497" s="94">
        <v>44768</v>
      </c>
      <c r="C497" s="18" t="s">
        <v>82</v>
      </c>
      <c r="D497" s="63"/>
      <c r="E497" s="111"/>
      <c r="F497" s="20">
        <v>19981</v>
      </c>
      <c r="G497" s="91" t="s">
        <v>240</v>
      </c>
      <c r="H497" s="92" t="s">
        <v>241</v>
      </c>
      <c r="I497" s="20">
        <f>I496-F497</f>
        <v>4712750</v>
      </c>
    </row>
    <row r="498" spans="2:9" x14ac:dyDescent="0.25">
      <c r="B498" s="94">
        <v>44768</v>
      </c>
      <c r="C498" s="18" t="s">
        <v>82</v>
      </c>
      <c r="D498" s="63"/>
      <c r="E498" s="111">
        <v>1690333</v>
      </c>
      <c r="F498" s="20"/>
      <c r="G498" s="91" t="s">
        <v>242</v>
      </c>
      <c r="H498" s="92" t="s">
        <v>244</v>
      </c>
      <c r="I498" s="20">
        <f>I497+E498</f>
        <v>6403083</v>
      </c>
    </row>
    <row r="499" spans="2:9" x14ac:dyDescent="0.25">
      <c r="B499" s="94">
        <v>44768</v>
      </c>
      <c r="C499" s="18" t="s">
        <v>82</v>
      </c>
      <c r="D499" s="63"/>
      <c r="E499" s="111">
        <v>144602</v>
      </c>
      <c r="F499" s="20"/>
      <c r="G499" s="91" t="s">
        <v>243</v>
      </c>
      <c r="H499" s="92" t="s">
        <v>84</v>
      </c>
      <c r="I499" s="20">
        <f>I498+E499</f>
        <v>6547685</v>
      </c>
    </row>
    <row r="500" spans="2:9" x14ac:dyDescent="0.25">
      <c r="B500" s="94">
        <v>44768</v>
      </c>
      <c r="C500" s="18" t="s">
        <v>82</v>
      </c>
      <c r="D500" s="63"/>
      <c r="E500" s="111"/>
      <c r="F500" s="20">
        <v>4114498</v>
      </c>
      <c r="G500" s="91" t="s">
        <v>245</v>
      </c>
      <c r="H500" s="92" t="s">
        <v>246</v>
      </c>
      <c r="I500" s="20">
        <f>I499-F500</f>
        <v>2433187</v>
      </c>
    </row>
    <row r="501" spans="2:9" x14ac:dyDescent="0.25">
      <c r="B501" s="94">
        <v>44769</v>
      </c>
      <c r="C501" s="18" t="s">
        <v>82</v>
      </c>
      <c r="D501" s="63"/>
      <c r="E501" s="111">
        <v>691034</v>
      </c>
      <c r="F501" s="20"/>
      <c r="G501" s="91" t="s">
        <v>253</v>
      </c>
      <c r="H501" s="92" t="s">
        <v>84</v>
      </c>
      <c r="I501" s="20">
        <f>I500+E501</f>
        <v>3124221</v>
      </c>
    </row>
    <row r="502" spans="2:9" x14ac:dyDescent="0.25">
      <c r="B502" s="94">
        <v>44769</v>
      </c>
      <c r="C502" s="18" t="s">
        <v>82</v>
      </c>
      <c r="D502" s="63"/>
      <c r="E502" s="111">
        <v>42700</v>
      </c>
      <c r="F502" s="20"/>
      <c r="G502" s="91" t="s">
        <v>255</v>
      </c>
      <c r="H502" s="92" t="s">
        <v>84</v>
      </c>
      <c r="I502" s="20">
        <f>I501+E502</f>
        <v>3166921</v>
      </c>
    </row>
    <row r="503" spans="2:9" x14ac:dyDescent="0.25">
      <c r="B503" s="94">
        <v>44769</v>
      </c>
      <c r="C503" s="18" t="s">
        <v>82</v>
      </c>
      <c r="D503" s="63"/>
      <c r="E503" s="111">
        <v>29300</v>
      </c>
      <c r="F503" s="20"/>
      <c r="G503" s="91" t="s">
        <v>254</v>
      </c>
      <c r="H503" s="92" t="s">
        <v>84</v>
      </c>
      <c r="I503" s="20">
        <f>I502+E503</f>
        <v>3196221</v>
      </c>
    </row>
    <row r="504" spans="2:9" x14ac:dyDescent="0.25">
      <c r="B504" s="94">
        <v>44769</v>
      </c>
      <c r="C504" s="18" t="s">
        <v>82</v>
      </c>
      <c r="D504" s="63"/>
      <c r="E504" s="111">
        <v>410953</v>
      </c>
      <c r="F504" s="20"/>
      <c r="G504" s="91" t="s">
        <v>256</v>
      </c>
      <c r="H504" s="92" t="s">
        <v>84</v>
      </c>
      <c r="I504" s="20">
        <f>I503+E504</f>
        <v>3607174</v>
      </c>
    </row>
    <row r="505" spans="2:9" x14ac:dyDescent="0.25">
      <c r="B505" s="94">
        <v>44769</v>
      </c>
      <c r="C505" s="18" t="s">
        <v>82</v>
      </c>
      <c r="D505" s="63"/>
      <c r="E505" s="111"/>
      <c r="F505" s="20">
        <v>25000</v>
      </c>
      <c r="G505" s="91" t="s">
        <v>258</v>
      </c>
      <c r="H505" s="92" t="s">
        <v>154</v>
      </c>
      <c r="I505" s="20">
        <f>I504-F505</f>
        <v>3582174</v>
      </c>
    </row>
    <row r="506" spans="2:9" x14ac:dyDescent="0.25">
      <c r="B506" s="94">
        <v>44769</v>
      </c>
      <c r="C506" s="18" t="s">
        <v>82</v>
      </c>
      <c r="D506" s="63"/>
      <c r="E506" s="111"/>
      <c r="F506" s="20">
        <v>99000</v>
      </c>
      <c r="G506" s="91" t="s">
        <v>257</v>
      </c>
      <c r="H506" s="92" t="s">
        <v>252</v>
      </c>
      <c r="I506" s="20">
        <f>I505-F506</f>
        <v>3483174</v>
      </c>
    </row>
    <row r="507" spans="2:9" x14ac:dyDescent="0.25">
      <c r="B507" s="94">
        <v>44771</v>
      </c>
      <c r="C507" s="18" t="s">
        <v>82</v>
      </c>
      <c r="D507" s="63"/>
      <c r="E507" s="111">
        <v>55000</v>
      </c>
      <c r="F507" s="20"/>
      <c r="G507" s="91" t="s">
        <v>265</v>
      </c>
      <c r="H507" s="92" t="s">
        <v>84</v>
      </c>
      <c r="I507" s="20">
        <f>I506+E507</f>
        <v>3538174</v>
      </c>
    </row>
    <row r="508" spans="2:9" x14ac:dyDescent="0.25">
      <c r="B508" s="94">
        <v>44771</v>
      </c>
      <c r="C508" s="18" t="s">
        <v>82</v>
      </c>
      <c r="D508" s="63"/>
      <c r="E508" s="111"/>
      <c r="F508" s="20">
        <v>50000</v>
      </c>
      <c r="G508" s="91" t="s">
        <v>266</v>
      </c>
      <c r="H508" s="92" t="s">
        <v>267</v>
      </c>
      <c r="I508" s="20">
        <f>I507-F508</f>
        <v>3488174</v>
      </c>
    </row>
    <row r="509" spans="2:9" x14ac:dyDescent="0.25">
      <c r="B509" s="94">
        <v>44771</v>
      </c>
      <c r="C509" s="18" t="s">
        <v>82</v>
      </c>
      <c r="D509" s="63"/>
      <c r="E509" s="111"/>
      <c r="F509" s="20">
        <v>3500000</v>
      </c>
      <c r="G509" s="91" t="s">
        <v>192</v>
      </c>
      <c r="H509" s="92" t="s">
        <v>268</v>
      </c>
      <c r="I509" s="20">
        <f>I508-F509</f>
        <v>-11826</v>
      </c>
    </row>
    <row r="510" spans="2:9" x14ac:dyDescent="0.25">
      <c r="B510" s="94">
        <v>44771</v>
      </c>
      <c r="C510" s="18" t="s">
        <v>82</v>
      </c>
      <c r="D510" s="63"/>
      <c r="E510" s="111">
        <v>37000</v>
      </c>
      <c r="F510" s="20"/>
      <c r="G510" s="91" t="s">
        <v>269</v>
      </c>
      <c r="H510" s="92" t="s">
        <v>270</v>
      </c>
      <c r="I510" s="20">
        <f>I509+E510</f>
        <v>25174</v>
      </c>
    </row>
    <row r="511" spans="2:9" x14ac:dyDescent="0.25">
      <c r="B511" s="94">
        <v>44771</v>
      </c>
      <c r="C511" s="18" t="s">
        <v>82</v>
      </c>
      <c r="D511" s="63"/>
      <c r="E511" s="111"/>
      <c r="F511" s="20">
        <v>2060329</v>
      </c>
      <c r="G511" s="91" t="s">
        <v>244</v>
      </c>
      <c r="H511" s="92" t="s">
        <v>272</v>
      </c>
      <c r="I511" s="20">
        <f>I510+F511</f>
        <v>2085503</v>
      </c>
    </row>
    <row r="512" spans="2:9" x14ac:dyDescent="0.25">
      <c r="B512" s="94">
        <v>44771</v>
      </c>
      <c r="C512" s="18" t="s">
        <v>82</v>
      </c>
      <c r="D512" s="63"/>
      <c r="E512" s="111"/>
      <c r="F512" s="20">
        <v>1000000</v>
      </c>
      <c r="G512" s="91" t="s">
        <v>244</v>
      </c>
      <c r="H512" s="92" t="s">
        <v>271</v>
      </c>
      <c r="I512" s="20">
        <f>I511+F512</f>
        <v>3085503</v>
      </c>
    </row>
    <row r="513" spans="2:9" x14ac:dyDescent="0.25">
      <c r="B513" s="94">
        <v>44774</v>
      </c>
      <c r="C513" s="18" t="s">
        <v>82</v>
      </c>
      <c r="D513" s="63"/>
      <c r="E513" s="111">
        <v>232406</v>
      </c>
      <c r="F513" s="20"/>
      <c r="G513" s="91" t="s">
        <v>282</v>
      </c>
      <c r="H513" s="92" t="s">
        <v>84</v>
      </c>
      <c r="I513" s="20">
        <f>I512+E513</f>
        <v>3317909</v>
      </c>
    </row>
    <row r="514" spans="2:9" x14ac:dyDescent="0.25">
      <c r="B514" s="94">
        <v>44774</v>
      </c>
      <c r="C514" s="18" t="s">
        <v>82</v>
      </c>
      <c r="D514" s="63"/>
      <c r="E514" s="111">
        <v>83100</v>
      </c>
      <c r="F514" s="20"/>
      <c r="G514" s="91" t="s">
        <v>281</v>
      </c>
      <c r="H514" s="92" t="s">
        <v>84</v>
      </c>
      <c r="I514" s="20">
        <f>I513+E514</f>
        <v>3401009</v>
      </c>
    </row>
    <row r="515" spans="2:9" x14ac:dyDescent="0.25">
      <c r="B515" s="94">
        <v>44774</v>
      </c>
      <c r="C515" s="18" t="s">
        <v>82</v>
      </c>
      <c r="D515" s="63"/>
      <c r="E515" s="111">
        <v>1740800</v>
      </c>
      <c r="F515" s="20"/>
      <c r="G515" s="91" t="s">
        <v>283</v>
      </c>
      <c r="H515" s="92" t="s">
        <v>84</v>
      </c>
      <c r="I515" s="20">
        <f>I514+E515</f>
        <v>5141809</v>
      </c>
    </row>
    <row r="516" spans="2:9" x14ac:dyDescent="0.25">
      <c r="B516" s="94">
        <v>44774</v>
      </c>
      <c r="C516" s="18" t="s">
        <v>82</v>
      </c>
      <c r="D516" s="63"/>
      <c r="E516" s="111">
        <v>104988</v>
      </c>
      <c r="F516" s="20"/>
      <c r="G516" s="91" t="s">
        <v>284</v>
      </c>
      <c r="H516" s="92" t="s">
        <v>84</v>
      </c>
      <c r="I516" s="20">
        <f>I515+E516</f>
        <v>5246797</v>
      </c>
    </row>
    <row r="517" spans="2:9" x14ac:dyDescent="0.25">
      <c r="B517" s="94">
        <v>44774</v>
      </c>
      <c r="C517" s="18" t="s">
        <v>82</v>
      </c>
      <c r="D517" s="63"/>
      <c r="E517" s="111"/>
      <c r="F517" s="20">
        <v>60000</v>
      </c>
      <c r="G517" s="91" t="s">
        <v>231</v>
      </c>
      <c r="H517" s="92" t="s">
        <v>232</v>
      </c>
      <c r="I517" s="20">
        <f>I516-F517</f>
        <v>5186797</v>
      </c>
    </row>
    <row r="518" spans="2:9" x14ac:dyDescent="0.25">
      <c r="B518" s="94">
        <v>44774</v>
      </c>
      <c r="C518" s="18" t="s">
        <v>82</v>
      </c>
      <c r="D518" s="63"/>
      <c r="E518" s="111"/>
      <c r="F518" s="20">
        <v>320000</v>
      </c>
      <c r="G518" s="91" t="s">
        <v>285</v>
      </c>
      <c r="H518" s="92" t="s">
        <v>286</v>
      </c>
      <c r="I518" s="20">
        <f>I517-F518</f>
        <v>4866797</v>
      </c>
    </row>
    <row r="519" spans="2:9" x14ac:dyDescent="0.25">
      <c r="B519" s="94">
        <v>44774</v>
      </c>
      <c r="C519" s="18" t="s">
        <v>82</v>
      </c>
      <c r="D519" s="63"/>
      <c r="E519" s="111"/>
      <c r="F519" s="20">
        <v>111000</v>
      </c>
      <c r="G519" s="91" t="s">
        <v>287</v>
      </c>
      <c r="H519" s="92" t="s">
        <v>232</v>
      </c>
      <c r="I519" s="20">
        <f>I518-F519</f>
        <v>4755797</v>
      </c>
    </row>
    <row r="520" spans="2:9" x14ac:dyDescent="0.25">
      <c r="B520" s="94">
        <v>44774</v>
      </c>
      <c r="C520" s="18" t="s">
        <v>82</v>
      </c>
      <c r="D520" s="63"/>
      <c r="E520" s="111">
        <v>233305</v>
      </c>
      <c r="F520" s="20"/>
      <c r="G520" s="91" t="s">
        <v>288</v>
      </c>
      <c r="H520" s="92" t="s">
        <v>84</v>
      </c>
      <c r="I520" s="20">
        <f t="shared" ref="I520:I526" si="21">I519+E520</f>
        <v>4989102</v>
      </c>
    </row>
    <row r="521" spans="2:9" x14ac:dyDescent="0.25">
      <c r="B521" s="94">
        <v>44774</v>
      </c>
      <c r="C521" s="18" t="s">
        <v>82</v>
      </c>
      <c r="D521" s="63"/>
      <c r="E521" s="111">
        <v>30500</v>
      </c>
      <c r="F521" s="20"/>
      <c r="G521" s="91" t="s">
        <v>289</v>
      </c>
      <c r="H521" s="92" t="s">
        <v>84</v>
      </c>
      <c r="I521" s="20">
        <f t="shared" si="21"/>
        <v>5019602</v>
      </c>
    </row>
    <row r="522" spans="2:9" x14ac:dyDescent="0.25">
      <c r="B522" s="94">
        <v>44774</v>
      </c>
      <c r="C522" s="18" t="s">
        <v>82</v>
      </c>
      <c r="D522" s="63"/>
      <c r="E522" s="111">
        <v>679817</v>
      </c>
      <c r="F522" s="20"/>
      <c r="G522" s="91"/>
      <c r="H522" s="92" t="s">
        <v>84</v>
      </c>
      <c r="I522" s="20">
        <f t="shared" si="21"/>
        <v>5699419</v>
      </c>
    </row>
    <row r="523" spans="2:9" x14ac:dyDescent="0.25">
      <c r="B523" s="94">
        <v>44774</v>
      </c>
      <c r="C523" s="18" t="s">
        <v>82</v>
      </c>
      <c r="D523" s="63"/>
      <c r="E523" s="111">
        <v>92000</v>
      </c>
      <c r="F523" s="20"/>
      <c r="G523" s="91" t="s">
        <v>290</v>
      </c>
      <c r="H523" s="92" t="s">
        <v>84</v>
      </c>
      <c r="I523" s="20">
        <f t="shared" si="21"/>
        <v>5791419</v>
      </c>
    </row>
    <row r="524" spans="2:9" x14ac:dyDescent="0.25">
      <c r="B524" s="94">
        <v>44774</v>
      </c>
      <c r="C524" s="18" t="s">
        <v>82</v>
      </c>
      <c r="D524" s="63"/>
      <c r="E524" s="111">
        <v>800675</v>
      </c>
      <c r="F524" s="20"/>
      <c r="G524" s="91" t="s">
        <v>121</v>
      </c>
      <c r="H524" s="92" t="s">
        <v>244</v>
      </c>
      <c r="I524" s="20">
        <f t="shared" si="21"/>
        <v>6592094</v>
      </c>
    </row>
    <row r="525" spans="2:9" x14ac:dyDescent="0.25">
      <c r="B525" s="94">
        <v>44774</v>
      </c>
      <c r="C525" s="18" t="s">
        <v>82</v>
      </c>
      <c r="D525" s="63"/>
      <c r="E525" s="111">
        <v>490321</v>
      </c>
      <c r="F525" s="20"/>
      <c r="G525" s="91" t="s">
        <v>121</v>
      </c>
      <c r="H525" s="92" t="s">
        <v>244</v>
      </c>
      <c r="I525" s="20">
        <f t="shared" si="21"/>
        <v>7082415</v>
      </c>
    </row>
    <row r="526" spans="2:9" x14ac:dyDescent="0.25">
      <c r="B526" s="94">
        <v>44774</v>
      </c>
      <c r="C526" s="18" t="s">
        <v>82</v>
      </c>
      <c r="D526" s="63"/>
      <c r="E526" s="111">
        <v>38984</v>
      </c>
      <c r="F526" s="20"/>
      <c r="G526" s="91" t="s">
        <v>310</v>
      </c>
      <c r="H526" s="92" t="s">
        <v>84</v>
      </c>
      <c r="I526" s="20">
        <f t="shared" si="21"/>
        <v>7121399</v>
      </c>
    </row>
    <row r="527" spans="2:9" x14ac:dyDescent="0.25">
      <c r="B527" s="94">
        <v>44774</v>
      </c>
      <c r="C527" s="18" t="s">
        <v>82</v>
      </c>
      <c r="D527" s="63"/>
      <c r="E527" s="111"/>
      <c r="F527" s="20">
        <v>33500</v>
      </c>
      <c r="G527" s="91"/>
      <c r="H527" s="92"/>
      <c r="I527" s="20">
        <f>I526-F527</f>
        <v>7087899</v>
      </c>
    </row>
    <row r="528" spans="2:9" x14ac:dyDescent="0.25">
      <c r="B528" s="94">
        <v>44774</v>
      </c>
      <c r="C528" s="18" t="s">
        <v>82</v>
      </c>
      <c r="D528" s="63"/>
      <c r="E528" s="111">
        <v>57000</v>
      </c>
      <c r="F528" s="20"/>
      <c r="G528" s="91" t="s">
        <v>311</v>
      </c>
      <c r="H528" s="92"/>
      <c r="I528" s="20">
        <f t="shared" ref="I528:I533" si="22">I527+E528</f>
        <v>7144899</v>
      </c>
    </row>
    <row r="529" spans="2:9" x14ac:dyDescent="0.25">
      <c r="B529" s="94">
        <v>44774</v>
      </c>
      <c r="C529" s="18" t="s">
        <v>82</v>
      </c>
      <c r="D529" s="63"/>
      <c r="E529" s="111">
        <v>36000</v>
      </c>
      <c r="F529" s="20"/>
      <c r="G529" s="91" t="s">
        <v>312</v>
      </c>
      <c r="H529" s="92" t="s">
        <v>84</v>
      </c>
      <c r="I529" s="20">
        <f t="shared" si="22"/>
        <v>7180899</v>
      </c>
    </row>
    <row r="530" spans="2:9" x14ac:dyDescent="0.25">
      <c r="B530" s="94">
        <v>44774</v>
      </c>
      <c r="C530" s="18" t="s">
        <v>82</v>
      </c>
      <c r="D530" s="63"/>
      <c r="E530" s="111">
        <v>186706</v>
      </c>
      <c r="F530" s="20"/>
      <c r="G530" s="91" t="s">
        <v>313</v>
      </c>
      <c r="H530" s="92" t="s">
        <v>84</v>
      </c>
      <c r="I530" s="20">
        <f t="shared" si="22"/>
        <v>7367605</v>
      </c>
    </row>
    <row r="531" spans="2:9" x14ac:dyDescent="0.25">
      <c r="B531" s="94">
        <v>44774</v>
      </c>
      <c r="C531" s="18" t="s">
        <v>82</v>
      </c>
      <c r="D531" s="63"/>
      <c r="E531" s="111">
        <v>67000</v>
      </c>
      <c r="F531" s="20"/>
      <c r="G531" s="91" t="s">
        <v>314</v>
      </c>
      <c r="H531" s="92" t="s">
        <v>84</v>
      </c>
      <c r="I531" s="20">
        <f t="shared" si="22"/>
        <v>7434605</v>
      </c>
    </row>
    <row r="532" spans="2:9" x14ac:dyDescent="0.25">
      <c r="B532" s="94">
        <v>44774</v>
      </c>
      <c r="C532" s="18" t="s">
        <v>82</v>
      </c>
      <c r="D532" s="63"/>
      <c r="E532" s="111">
        <v>38350</v>
      </c>
      <c r="F532" s="20"/>
      <c r="G532" s="91" t="s">
        <v>315</v>
      </c>
      <c r="H532" s="92" t="s">
        <v>84</v>
      </c>
      <c r="I532" s="20">
        <f t="shared" si="22"/>
        <v>7472955</v>
      </c>
    </row>
    <row r="533" spans="2:9" x14ac:dyDescent="0.25">
      <c r="B533" s="94">
        <v>44774</v>
      </c>
      <c r="C533" s="18" t="s">
        <v>82</v>
      </c>
      <c r="D533" s="63"/>
      <c r="E533" s="111">
        <v>27400</v>
      </c>
      <c r="F533" s="20"/>
      <c r="G533" s="91" t="s">
        <v>316</v>
      </c>
      <c r="H533" s="92" t="s">
        <v>84</v>
      </c>
      <c r="I533" s="20">
        <f t="shared" si="22"/>
        <v>7500355</v>
      </c>
    </row>
    <row r="534" spans="2:9" x14ac:dyDescent="0.25">
      <c r="B534" s="94">
        <v>44775</v>
      </c>
      <c r="C534" s="18" t="s">
        <v>82</v>
      </c>
      <c r="D534" s="63"/>
      <c r="E534" s="111"/>
      <c r="F534" s="20">
        <v>4415866</v>
      </c>
      <c r="G534" s="91" t="s">
        <v>317</v>
      </c>
      <c r="H534" s="92" t="s">
        <v>318</v>
      </c>
      <c r="I534" s="20">
        <f>I533-F534</f>
        <v>3084489</v>
      </c>
    </row>
    <row r="535" spans="2:9" x14ac:dyDescent="0.25">
      <c r="B535" s="94">
        <v>44774</v>
      </c>
      <c r="C535" s="18" t="s">
        <v>82</v>
      </c>
      <c r="D535" s="63"/>
      <c r="E535" s="117">
        <v>106000</v>
      </c>
      <c r="F535" s="66"/>
      <c r="G535" s="105"/>
      <c r="H535" s="128"/>
      <c r="I535" s="20">
        <f>I534+E535</f>
        <v>3190489</v>
      </c>
    </row>
    <row r="536" spans="2:9" x14ac:dyDescent="0.25">
      <c r="B536" s="94">
        <v>44775</v>
      </c>
      <c r="C536" s="18" t="s">
        <v>82</v>
      </c>
      <c r="D536" s="63"/>
      <c r="E536" s="111"/>
      <c r="F536" s="20">
        <v>520100</v>
      </c>
      <c r="G536" s="91" t="s">
        <v>319</v>
      </c>
      <c r="H536" s="92" t="s">
        <v>320</v>
      </c>
      <c r="I536" s="20">
        <f>I535-F536</f>
        <v>2670389</v>
      </c>
    </row>
    <row r="537" spans="2:9" x14ac:dyDescent="0.25">
      <c r="B537" s="94">
        <v>44775</v>
      </c>
      <c r="C537" s="18" t="s">
        <v>82</v>
      </c>
      <c r="D537" s="63"/>
      <c r="E537" s="111">
        <v>247099</v>
      </c>
      <c r="F537" s="20"/>
      <c r="G537" s="91" t="s">
        <v>321</v>
      </c>
      <c r="H537" s="92" t="s">
        <v>84</v>
      </c>
      <c r="I537" s="20">
        <f>I536+E537</f>
        <v>2917488</v>
      </c>
    </row>
    <row r="538" spans="2:9" x14ac:dyDescent="0.25">
      <c r="B538" s="94">
        <v>44775</v>
      </c>
      <c r="C538" s="18" t="s">
        <v>82</v>
      </c>
      <c r="D538" s="63"/>
      <c r="E538" s="111"/>
      <c r="F538" s="20">
        <v>29</v>
      </c>
      <c r="G538" s="129" t="s">
        <v>322</v>
      </c>
      <c r="H538" s="92" t="s">
        <v>324</v>
      </c>
      <c r="I538" s="20">
        <f>I537-F538</f>
        <v>2917459</v>
      </c>
    </row>
    <row r="539" spans="2:9" x14ac:dyDescent="0.25">
      <c r="B539" s="94">
        <v>44775</v>
      </c>
      <c r="C539" s="18" t="s">
        <v>82</v>
      </c>
      <c r="D539" s="63"/>
      <c r="E539" s="111"/>
      <c r="F539" s="20">
        <v>220</v>
      </c>
      <c r="G539" s="91" t="s">
        <v>323</v>
      </c>
      <c r="H539" s="92" t="s">
        <v>325</v>
      </c>
      <c r="I539" s="20">
        <f>I538-F539</f>
        <v>2917239</v>
      </c>
    </row>
    <row r="540" spans="2:9" x14ac:dyDescent="0.25">
      <c r="B540" s="94">
        <v>44775</v>
      </c>
      <c r="C540" s="18" t="s">
        <v>82</v>
      </c>
      <c r="D540" s="63"/>
      <c r="E540"/>
      <c r="F540" s="20">
        <v>2000174</v>
      </c>
      <c r="G540" s="91" t="s">
        <v>326</v>
      </c>
      <c r="H540" s="92" t="s">
        <v>239</v>
      </c>
      <c r="I540" s="20">
        <f>I539-F540</f>
        <v>917065</v>
      </c>
    </row>
    <row r="541" spans="2:9" x14ac:dyDescent="0.25">
      <c r="B541" s="94">
        <v>44775</v>
      </c>
      <c r="C541" s="18" t="s">
        <v>82</v>
      </c>
      <c r="D541" s="63"/>
      <c r="E541" s="111">
        <v>1000000</v>
      </c>
      <c r="F541" s="20"/>
      <c r="G541" s="91" t="s">
        <v>121</v>
      </c>
      <c r="H541" s="92" t="s">
        <v>327</v>
      </c>
      <c r="I541" s="20">
        <f t="shared" ref="I541:I546" si="23">I540+E541</f>
        <v>1917065</v>
      </c>
    </row>
    <row r="542" spans="2:9" x14ac:dyDescent="0.25">
      <c r="B542" s="94">
        <v>44775</v>
      </c>
      <c r="C542" s="18" t="s">
        <v>82</v>
      </c>
      <c r="D542" s="63"/>
      <c r="E542" s="111">
        <v>120000</v>
      </c>
      <c r="F542" s="20"/>
      <c r="G542" s="91" t="s">
        <v>328</v>
      </c>
      <c r="H542" s="92" t="s">
        <v>84</v>
      </c>
      <c r="I542" s="20">
        <f t="shared" si="23"/>
        <v>2037065</v>
      </c>
    </row>
    <row r="543" spans="2:9" x14ac:dyDescent="0.25">
      <c r="B543" s="94">
        <v>44775</v>
      </c>
      <c r="C543" s="18" t="s">
        <v>82</v>
      </c>
      <c r="D543" s="63"/>
      <c r="E543" s="111">
        <v>118600</v>
      </c>
      <c r="F543" s="20"/>
      <c r="G543" s="91" t="s">
        <v>329</v>
      </c>
      <c r="H543" s="92" t="s">
        <v>84</v>
      </c>
      <c r="I543" s="20">
        <f t="shared" si="23"/>
        <v>2155665</v>
      </c>
    </row>
    <row r="544" spans="2:9" x14ac:dyDescent="0.25">
      <c r="B544" s="94">
        <v>44776</v>
      </c>
      <c r="C544" s="18" t="s">
        <v>82</v>
      </c>
      <c r="D544" s="63"/>
      <c r="E544" s="117">
        <v>81000</v>
      </c>
      <c r="F544" s="66"/>
      <c r="G544" s="105"/>
      <c r="H544" s="128"/>
      <c r="I544" s="20">
        <f t="shared" si="23"/>
        <v>2236665</v>
      </c>
    </row>
    <row r="545" spans="2:9" x14ac:dyDescent="0.25">
      <c r="B545" s="94">
        <v>44776</v>
      </c>
      <c r="C545" s="18" t="s">
        <v>82</v>
      </c>
      <c r="D545" s="63"/>
      <c r="E545" s="111">
        <v>132232</v>
      </c>
      <c r="F545" s="20"/>
      <c r="G545" s="91" t="s">
        <v>330</v>
      </c>
      <c r="H545" s="92" t="s">
        <v>84</v>
      </c>
      <c r="I545" s="20">
        <f t="shared" si="23"/>
        <v>2368897</v>
      </c>
    </row>
    <row r="546" spans="2:9" x14ac:dyDescent="0.25">
      <c r="B546" s="94">
        <v>44776</v>
      </c>
      <c r="C546" s="18" t="s">
        <v>82</v>
      </c>
      <c r="D546" s="63"/>
      <c r="E546" s="111">
        <v>293002</v>
      </c>
      <c r="F546" s="20"/>
      <c r="G546" s="91" t="s">
        <v>331</v>
      </c>
      <c r="H546" s="92" t="s">
        <v>84</v>
      </c>
      <c r="I546" s="20">
        <f t="shared" si="23"/>
        <v>2661899</v>
      </c>
    </row>
    <row r="547" spans="2:9" x14ac:dyDescent="0.25">
      <c r="B547" s="94">
        <v>44776</v>
      </c>
      <c r="C547" s="18" t="s">
        <v>82</v>
      </c>
      <c r="D547" s="63"/>
      <c r="E547" s="111"/>
      <c r="F547" s="20">
        <v>300000</v>
      </c>
      <c r="G547" s="91" t="s">
        <v>332</v>
      </c>
      <c r="H547" s="92" t="s">
        <v>333</v>
      </c>
      <c r="I547" s="20">
        <f>I546-F547</f>
        <v>2361899</v>
      </c>
    </row>
    <row r="548" spans="2:9" x14ac:dyDescent="0.25">
      <c r="B548" s="94">
        <v>44777</v>
      </c>
      <c r="C548" s="18" t="s">
        <v>82</v>
      </c>
      <c r="D548" s="63"/>
      <c r="E548" s="111"/>
      <c r="F548" s="20">
        <v>250000</v>
      </c>
      <c r="G548" s="91" t="s">
        <v>334</v>
      </c>
      <c r="H548" s="92" t="s">
        <v>335</v>
      </c>
      <c r="I548" s="20">
        <f>I547-F548</f>
        <v>2111899</v>
      </c>
    </row>
    <row r="549" spans="2:9" x14ac:dyDescent="0.25">
      <c r="B549" s="94">
        <v>44777</v>
      </c>
      <c r="C549" s="18" t="s">
        <v>82</v>
      </c>
      <c r="D549" s="63"/>
      <c r="E549" s="111">
        <v>100000</v>
      </c>
      <c r="F549" s="20"/>
      <c r="G549" s="91" t="s">
        <v>346</v>
      </c>
      <c r="H549" s="92" t="s">
        <v>347</v>
      </c>
      <c r="I549" s="20">
        <f>I548+E549</f>
        <v>2211899</v>
      </c>
    </row>
    <row r="550" spans="2:9" x14ac:dyDescent="0.25">
      <c r="B550" s="94">
        <v>44777</v>
      </c>
      <c r="C550" s="18" t="s">
        <v>82</v>
      </c>
      <c r="D550" s="63"/>
      <c r="E550" s="111">
        <v>116000</v>
      </c>
      <c r="F550" s="20"/>
      <c r="G550" s="91" t="s">
        <v>348</v>
      </c>
      <c r="H550" s="92" t="s">
        <v>84</v>
      </c>
      <c r="I550" s="20">
        <f>I549+E550</f>
        <v>2327899</v>
      </c>
    </row>
    <row r="551" spans="2:9" x14ac:dyDescent="0.25">
      <c r="B551" s="94">
        <v>44777</v>
      </c>
      <c r="C551" s="18" t="s">
        <v>82</v>
      </c>
      <c r="D551" s="63"/>
      <c r="E551" s="111">
        <v>261000</v>
      </c>
      <c r="F551" s="20"/>
      <c r="G551" s="91" t="s">
        <v>349</v>
      </c>
      <c r="H551" s="92" t="s">
        <v>84</v>
      </c>
      <c r="I551" s="20">
        <f>I550+E551</f>
        <v>2588899</v>
      </c>
    </row>
    <row r="552" spans="2:9" x14ac:dyDescent="0.25">
      <c r="B552" s="94">
        <v>44777</v>
      </c>
      <c r="C552" s="18" t="s">
        <v>82</v>
      </c>
      <c r="D552" s="63"/>
      <c r="E552" s="111">
        <v>76400</v>
      </c>
      <c r="F552" s="20"/>
      <c r="G552" s="91" t="s">
        <v>350</v>
      </c>
      <c r="H552" s="92" t="s">
        <v>84</v>
      </c>
      <c r="I552" s="20">
        <f>I551+E552</f>
        <v>2665299</v>
      </c>
    </row>
    <row r="553" spans="2:9" x14ac:dyDescent="0.25">
      <c r="B553" s="94">
        <v>44777</v>
      </c>
      <c r="C553" s="18" t="s">
        <v>82</v>
      </c>
      <c r="D553" s="63"/>
      <c r="E553" s="111"/>
      <c r="F553" s="20">
        <v>135425</v>
      </c>
      <c r="G553" s="91" t="s">
        <v>317</v>
      </c>
      <c r="H553" s="92" t="s">
        <v>318</v>
      </c>
      <c r="I553" s="20">
        <f>I552-F553</f>
        <v>2529874</v>
      </c>
    </row>
    <row r="554" spans="2:9" x14ac:dyDescent="0.25">
      <c r="B554" s="94">
        <v>44777</v>
      </c>
      <c r="C554" s="18" t="s">
        <v>82</v>
      </c>
      <c r="D554" s="63"/>
      <c r="E554" s="111"/>
      <c r="F554" s="20">
        <v>2500000</v>
      </c>
      <c r="G554" s="91" t="s">
        <v>351</v>
      </c>
      <c r="H554" s="92" t="s">
        <v>352</v>
      </c>
      <c r="I554" s="20">
        <f>I553-F554</f>
        <v>29874</v>
      </c>
    </row>
    <row r="555" spans="2:9" x14ac:dyDescent="0.25">
      <c r="B555" s="94">
        <v>44777</v>
      </c>
      <c r="C555" s="18" t="s">
        <v>82</v>
      </c>
      <c r="D555" s="63"/>
      <c r="E555" s="111"/>
      <c r="F555" s="20">
        <v>350000</v>
      </c>
      <c r="G555" s="91" t="s">
        <v>317</v>
      </c>
      <c r="H555" s="92" t="s">
        <v>318</v>
      </c>
      <c r="I555" s="20">
        <f>I554-F555</f>
        <v>-320126</v>
      </c>
    </row>
    <row r="556" spans="2:9" x14ac:dyDescent="0.25">
      <c r="B556" s="94">
        <v>44777</v>
      </c>
      <c r="C556" s="18" t="s">
        <v>82</v>
      </c>
      <c r="D556" s="63"/>
      <c r="E556" s="111">
        <v>84500</v>
      </c>
      <c r="F556" s="20"/>
      <c r="G556" s="91" t="s">
        <v>353</v>
      </c>
      <c r="H556" s="92" t="s">
        <v>84</v>
      </c>
      <c r="I556" s="20">
        <f>I555+E556</f>
        <v>-235626</v>
      </c>
    </row>
    <row r="557" spans="2:9" x14ac:dyDescent="0.25">
      <c r="B557" s="94">
        <v>44777</v>
      </c>
      <c r="C557" s="18" t="s">
        <v>82</v>
      </c>
      <c r="D557" s="63"/>
      <c r="E557" s="111">
        <v>330000</v>
      </c>
      <c r="F557" s="20"/>
      <c r="G557" s="92" t="s">
        <v>268</v>
      </c>
      <c r="H557" s="92" t="s">
        <v>268</v>
      </c>
      <c r="I557" s="20">
        <f>I556+E557</f>
        <v>94374</v>
      </c>
    </row>
    <row r="558" spans="2:9" x14ac:dyDescent="0.25">
      <c r="B558" s="94">
        <v>44778</v>
      </c>
      <c r="C558" s="18" t="s">
        <v>82</v>
      </c>
      <c r="D558" s="63"/>
      <c r="E558" s="111"/>
      <c r="F558" s="20">
        <v>50000</v>
      </c>
      <c r="G558" s="91" t="s">
        <v>354</v>
      </c>
      <c r="H558" s="92" t="s">
        <v>318</v>
      </c>
      <c r="I558" s="20">
        <f>I557-F558</f>
        <v>44374</v>
      </c>
    </row>
    <row r="559" spans="2:9" x14ac:dyDescent="0.25">
      <c r="B559" s="94">
        <v>44781</v>
      </c>
      <c r="C559" s="18" t="s">
        <v>82</v>
      </c>
      <c r="D559" s="63"/>
      <c r="E559" s="111"/>
      <c r="F559" s="20">
        <v>33000</v>
      </c>
      <c r="G559" s="91" t="s">
        <v>365</v>
      </c>
      <c r="H559" s="92" t="s">
        <v>364</v>
      </c>
      <c r="I559" s="20">
        <f>I558-F559</f>
        <v>11374</v>
      </c>
    </row>
    <row r="560" spans="2:9" x14ac:dyDescent="0.25">
      <c r="B560" s="94">
        <v>44781</v>
      </c>
      <c r="C560" s="18" t="s">
        <v>82</v>
      </c>
      <c r="D560" s="63"/>
      <c r="E560" s="111">
        <v>1000000</v>
      </c>
      <c r="F560" s="20"/>
      <c r="G560" s="91" t="s">
        <v>268</v>
      </c>
      <c r="H560" s="92" t="s">
        <v>268</v>
      </c>
      <c r="I560" s="20">
        <f>I559+E560</f>
        <v>1011374</v>
      </c>
    </row>
    <row r="561" spans="2:9" x14ac:dyDescent="0.25">
      <c r="B561" s="94">
        <v>44781</v>
      </c>
      <c r="C561" s="18" t="s">
        <v>82</v>
      </c>
      <c r="D561" s="63"/>
      <c r="E561" s="111"/>
      <c r="F561" s="20">
        <v>600000</v>
      </c>
      <c r="G561" s="91" t="s">
        <v>317</v>
      </c>
      <c r="H561" s="92" t="s">
        <v>318</v>
      </c>
      <c r="I561" s="20">
        <f>I560-F561</f>
        <v>411374</v>
      </c>
    </row>
    <row r="562" spans="2:9" x14ac:dyDescent="0.25">
      <c r="B562" s="94">
        <v>44781</v>
      </c>
      <c r="C562" s="18" t="s">
        <v>82</v>
      </c>
      <c r="D562" s="63"/>
      <c r="E562" s="111"/>
      <c r="F562" s="20">
        <v>250000</v>
      </c>
      <c r="G562" s="91" t="s">
        <v>354</v>
      </c>
      <c r="H562" s="92" t="s">
        <v>318</v>
      </c>
      <c r="I562" s="20">
        <f>I561-F562</f>
        <v>161374</v>
      </c>
    </row>
    <row r="563" spans="2:9" x14ac:dyDescent="0.25">
      <c r="B563" s="94">
        <v>44781</v>
      </c>
      <c r="C563" s="18" t="s">
        <v>82</v>
      </c>
      <c r="D563" s="63"/>
      <c r="E563" s="111">
        <v>448892</v>
      </c>
      <c r="F563" s="20"/>
      <c r="G563" s="91" t="s">
        <v>366</v>
      </c>
      <c r="H563" s="92" t="s">
        <v>84</v>
      </c>
      <c r="I563" s="20">
        <f>I562+E563</f>
        <v>610266</v>
      </c>
    </row>
    <row r="564" spans="2:9" x14ac:dyDescent="0.25">
      <c r="B564" s="94">
        <v>44781</v>
      </c>
      <c r="C564" s="18" t="s">
        <v>82</v>
      </c>
      <c r="D564" s="63"/>
      <c r="E564" s="111"/>
      <c r="F564" s="20">
        <v>23071</v>
      </c>
      <c r="G564" s="91" t="s">
        <v>95</v>
      </c>
      <c r="H564" s="92" t="s">
        <v>96</v>
      </c>
      <c r="I564" s="20">
        <f>I563-F564</f>
        <v>587195</v>
      </c>
    </row>
    <row r="565" spans="2:9" x14ac:dyDescent="0.25">
      <c r="B565" s="94">
        <v>44781</v>
      </c>
      <c r="C565" s="18" t="s">
        <v>82</v>
      </c>
      <c r="D565" s="63"/>
      <c r="E565" s="111">
        <v>465717</v>
      </c>
      <c r="F565" s="20"/>
      <c r="G565" s="91" t="s">
        <v>367</v>
      </c>
      <c r="H565" s="92" t="s">
        <v>84</v>
      </c>
      <c r="I565" s="20">
        <f t="shared" ref="I565:I572" si="24">I564+E565</f>
        <v>1052912</v>
      </c>
    </row>
    <row r="566" spans="2:9" x14ac:dyDescent="0.25">
      <c r="B566" s="94">
        <v>44781</v>
      </c>
      <c r="C566" s="18" t="s">
        <v>82</v>
      </c>
      <c r="D566" s="63"/>
      <c r="E566" s="111">
        <v>59100</v>
      </c>
      <c r="F566" s="20"/>
      <c r="G566" s="91" t="s">
        <v>368</v>
      </c>
      <c r="H566" s="92" t="s">
        <v>84</v>
      </c>
      <c r="I566" s="20">
        <f t="shared" si="24"/>
        <v>1112012</v>
      </c>
    </row>
    <row r="567" spans="2:9" x14ac:dyDescent="0.25">
      <c r="B567" s="94">
        <v>44781</v>
      </c>
      <c r="C567" s="18" t="s">
        <v>82</v>
      </c>
      <c r="D567" s="63"/>
      <c r="E567" s="111">
        <v>227503</v>
      </c>
      <c r="F567" s="20"/>
      <c r="G567" s="91" t="s">
        <v>369</v>
      </c>
      <c r="H567" s="92" t="s">
        <v>84</v>
      </c>
      <c r="I567" s="20">
        <f t="shared" si="24"/>
        <v>1339515</v>
      </c>
    </row>
    <row r="568" spans="2:9" x14ac:dyDescent="0.25">
      <c r="B568" s="94">
        <v>44781</v>
      </c>
      <c r="C568" s="18" t="s">
        <v>82</v>
      </c>
      <c r="D568" s="63"/>
      <c r="E568" s="111">
        <v>2279000</v>
      </c>
      <c r="F568" s="20"/>
      <c r="G568" s="91" t="s">
        <v>121</v>
      </c>
      <c r="H568" s="92" t="s">
        <v>370</v>
      </c>
      <c r="I568" s="20">
        <f t="shared" si="24"/>
        <v>3618515</v>
      </c>
    </row>
    <row r="569" spans="2:9" x14ac:dyDescent="0.25">
      <c r="B569" s="94">
        <v>44781</v>
      </c>
      <c r="C569" s="18" t="s">
        <v>82</v>
      </c>
      <c r="D569" s="63"/>
      <c r="E569" s="111">
        <v>137505</v>
      </c>
      <c r="F569" s="20"/>
      <c r="G569" s="91" t="s">
        <v>371</v>
      </c>
      <c r="H569" s="92" t="s">
        <v>84</v>
      </c>
      <c r="I569" s="20">
        <f t="shared" si="24"/>
        <v>3756020</v>
      </c>
    </row>
    <row r="570" spans="2:9" x14ac:dyDescent="0.25">
      <c r="B570" s="94">
        <v>44781</v>
      </c>
      <c r="C570" s="18" t="s">
        <v>82</v>
      </c>
      <c r="D570" s="63"/>
      <c r="E570" s="111">
        <v>276144</v>
      </c>
      <c r="F570" s="20"/>
      <c r="G570" s="91" t="s">
        <v>372</v>
      </c>
      <c r="H570" s="92" t="s">
        <v>84</v>
      </c>
      <c r="I570" s="20">
        <f t="shared" si="24"/>
        <v>4032164</v>
      </c>
    </row>
    <row r="571" spans="2:9" x14ac:dyDescent="0.25">
      <c r="B571" s="94">
        <v>44781</v>
      </c>
      <c r="C571" s="18" t="s">
        <v>82</v>
      </c>
      <c r="D571" s="63"/>
      <c r="E571" s="111">
        <v>38000</v>
      </c>
      <c r="F571" s="20"/>
      <c r="G571" s="91" t="s">
        <v>373</v>
      </c>
      <c r="H571" s="92" t="s">
        <v>84</v>
      </c>
      <c r="I571" s="20">
        <f t="shared" si="24"/>
        <v>4070164</v>
      </c>
    </row>
    <row r="572" spans="2:9" x14ac:dyDescent="0.25">
      <c r="B572" s="94">
        <v>44781</v>
      </c>
      <c r="C572" s="18" t="s">
        <v>82</v>
      </c>
      <c r="D572" s="63"/>
      <c r="E572" s="111">
        <v>374701</v>
      </c>
      <c r="F572" s="20"/>
      <c r="G572" s="91" t="s">
        <v>374</v>
      </c>
      <c r="H572" s="92" t="s">
        <v>84</v>
      </c>
      <c r="I572" s="20">
        <f t="shared" si="24"/>
        <v>4444865</v>
      </c>
    </row>
    <row r="573" spans="2:9" x14ac:dyDescent="0.25">
      <c r="B573" s="94">
        <v>44781</v>
      </c>
      <c r="C573" s="18" t="s">
        <v>82</v>
      </c>
      <c r="D573" s="63"/>
      <c r="E573" s="111"/>
      <c r="F573" s="20">
        <v>480000</v>
      </c>
      <c r="G573" s="91" t="s">
        <v>375</v>
      </c>
      <c r="H573" s="92" t="s">
        <v>376</v>
      </c>
      <c r="I573" s="20">
        <f>I572-F573</f>
        <v>3964865</v>
      </c>
    </row>
    <row r="574" spans="2:9" x14ac:dyDescent="0.25">
      <c r="B574" s="94">
        <v>44781</v>
      </c>
      <c r="C574" s="18" t="s">
        <v>82</v>
      </c>
      <c r="D574" s="63"/>
      <c r="E574" s="111"/>
      <c r="F574" s="20">
        <v>3500000</v>
      </c>
      <c r="G574" s="91" t="s">
        <v>450</v>
      </c>
      <c r="H574" s="92" t="s">
        <v>451</v>
      </c>
      <c r="I574" s="20">
        <f>I573-F574</f>
        <v>464865</v>
      </c>
    </row>
    <row r="575" spans="2:9" x14ac:dyDescent="0.25">
      <c r="B575" s="94">
        <v>44781</v>
      </c>
      <c r="C575" s="18" t="s">
        <v>82</v>
      </c>
      <c r="D575" s="63"/>
      <c r="E575" s="111">
        <v>267400</v>
      </c>
      <c r="F575" s="20"/>
      <c r="G575" s="91" t="s">
        <v>377</v>
      </c>
      <c r="H575" s="92" t="s">
        <v>84</v>
      </c>
      <c r="I575" s="20">
        <f>I574+E575</f>
        <v>732265</v>
      </c>
    </row>
    <row r="576" spans="2:9" x14ac:dyDescent="0.25">
      <c r="B576" s="94">
        <v>44782</v>
      </c>
      <c r="C576" s="18" t="s">
        <v>82</v>
      </c>
      <c r="D576" s="63"/>
      <c r="E576" s="111"/>
      <c r="F576" s="20">
        <v>730000</v>
      </c>
      <c r="G576" s="91" t="s">
        <v>450</v>
      </c>
      <c r="H576" s="92" t="s">
        <v>451</v>
      </c>
      <c r="I576" s="20">
        <f>I575-F576</f>
        <v>2265</v>
      </c>
    </row>
    <row r="577" spans="2:9" x14ac:dyDescent="0.25">
      <c r="B577" s="94">
        <v>44782</v>
      </c>
      <c r="C577" s="18" t="s">
        <v>82</v>
      </c>
      <c r="D577" s="63"/>
      <c r="E577" s="111"/>
      <c r="F577" s="20">
        <v>10019</v>
      </c>
      <c r="G577" s="91" t="s">
        <v>103</v>
      </c>
      <c r="H577" s="92" t="s">
        <v>452</v>
      </c>
      <c r="I577" s="20">
        <f>I576-F577</f>
        <v>-7754</v>
      </c>
    </row>
    <row r="578" spans="2:9" x14ac:dyDescent="0.25">
      <c r="B578" s="94">
        <v>44782</v>
      </c>
      <c r="C578" s="18" t="s">
        <v>82</v>
      </c>
      <c r="D578" s="63"/>
      <c r="E578" s="111"/>
      <c r="F578" s="20">
        <v>1904</v>
      </c>
      <c r="G578" s="91" t="s">
        <v>452</v>
      </c>
      <c r="H578" s="92" t="s">
        <v>452</v>
      </c>
      <c r="I578" s="20">
        <f>I577-F578</f>
        <v>-9658</v>
      </c>
    </row>
    <row r="579" spans="2:9" x14ac:dyDescent="0.25">
      <c r="B579" s="94">
        <v>44781</v>
      </c>
      <c r="C579" s="18" t="s">
        <v>82</v>
      </c>
      <c r="D579" s="63"/>
      <c r="E579" s="111">
        <v>1000000</v>
      </c>
      <c r="F579" s="20"/>
      <c r="G579" s="91" t="s">
        <v>453</v>
      </c>
      <c r="H579" s="92" t="s">
        <v>84</v>
      </c>
      <c r="I579" s="20">
        <f>I578+E579</f>
        <v>990342</v>
      </c>
    </row>
    <row r="580" spans="2:9" x14ac:dyDescent="0.25">
      <c r="B580" s="94">
        <v>44782</v>
      </c>
      <c r="C580" s="18" t="s">
        <v>82</v>
      </c>
      <c r="D580" s="63"/>
      <c r="E580" s="111">
        <v>1370412</v>
      </c>
      <c r="F580" s="20"/>
      <c r="G580" s="91" t="s">
        <v>457</v>
      </c>
      <c r="H580" s="92" t="s">
        <v>84</v>
      </c>
      <c r="I580" s="20">
        <f>I579+E580</f>
        <v>2360754</v>
      </c>
    </row>
    <row r="581" spans="2:9" x14ac:dyDescent="0.25">
      <c r="B581" s="94">
        <v>44782</v>
      </c>
      <c r="C581" s="18" t="s">
        <v>82</v>
      </c>
      <c r="D581" s="63"/>
      <c r="E581" s="111">
        <v>537237</v>
      </c>
      <c r="F581" s="20"/>
      <c r="G581" s="91" t="s">
        <v>454</v>
      </c>
      <c r="H581" s="92" t="s">
        <v>84</v>
      </c>
      <c r="I581" s="20">
        <f>I580+E581</f>
        <v>2897991</v>
      </c>
    </row>
    <row r="582" spans="2:9" x14ac:dyDescent="0.25">
      <c r="B582" s="94">
        <v>44782</v>
      </c>
      <c r="C582" s="18" t="s">
        <v>82</v>
      </c>
      <c r="D582" s="63"/>
      <c r="E582" s="111">
        <v>511908</v>
      </c>
      <c r="F582" s="20"/>
      <c r="G582" s="91" t="s">
        <v>455</v>
      </c>
      <c r="H582" s="92" t="s">
        <v>84</v>
      </c>
      <c r="I582" s="20">
        <f>I581+E582</f>
        <v>3409899</v>
      </c>
    </row>
    <row r="583" spans="2:9" x14ac:dyDescent="0.25">
      <c r="B583" s="94">
        <v>44782</v>
      </c>
      <c r="C583" s="18" t="s">
        <v>82</v>
      </c>
      <c r="D583" s="63"/>
      <c r="E583" s="111"/>
      <c r="F583" s="20">
        <v>3400000</v>
      </c>
      <c r="G583" s="91" t="s">
        <v>450</v>
      </c>
      <c r="H583" s="92" t="s">
        <v>451</v>
      </c>
      <c r="I583" s="20">
        <f>I582-F583</f>
        <v>9899</v>
      </c>
    </row>
    <row r="584" spans="2:9" x14ac:dyDescent="0.25">
      <c r="B584" s="94">
        <v>44782</v>
      </c>
      <c r="C584" s="18" t="s">
        <v>82</v>
      </c>
      <c r="D584" s="63"/>
      <c r="E584" s="111">
        <v>128100</v>
      </c>
      <c r="F584" s="20"/>
      <c r="G584" s="91" t="s">
        <v>468</v>
      </c>
      <c r="H584" s="92" t="s">
        <v>84</v>
      </c>
      <c r="I584" s="20">
        <f>I583+E584</f>
        <v>137999</v>
      </c>
    </row>
    <row r="585" spans="2:9" x14ac:dyDescent="0.25">
      <c r="B585" s="94">
        <v>44782</v>
      </c>
      <c r="C585" s="18" t="s">
        <v>82</v>
      </c>
      <c r="D585" s="63"/>
      <c r="E585" s="111">
        <v>701124</v>
      </c>
      <c r="F585" s="20"/>
      <c r="G585" s="91" t="s">
        <v>495</v>
      </c>
      <c r="H585" s="92" t="s">
        <v>84</v>
      </c>
      <c r="I585" s="20">
        <f t="shared" ref="I585:I591" si="25">I584+E585</f>
        <v>839123</v>
      </c>
    </row>
    <row r="586" spans="2:9" x14ac:dyDescent="0.25">
      <c r="B586" s="94">
        <v>44782</v>
      </c>
      <c r="C586" s="18" t="s">
        <v>82</v>
      </c>
      <c r="D586" s="63"/>
      <c r="E586" s="111">
        <v>571240</v>
      </c>
      <c r="F586" s="20"/>
      <c r="G586" s="91" t="s">
        <v>469</v>
      </c>
      <c r="H586" s="92" t="s">
        <v>84</v>
      </c>
      <c r="I586" s="20">
        <f t="shared" si="25"/>
        <v>1410363</v>
      </c>
    </row>
    <row r="587" spans="2:9" x14ac:dyDescent="0.25">
      <c r="B587" s="94">
        <v>44782</v>
      </c>
      <c r="C587" s="18" t="s">
        <v>82</v>
      </c>
      <c r="D587" s="63"/>
      <c r="E587" s="111">
        <v>21372</v>
      </c>
      <c r="F587" s="20"/>
      <c r="G587" s="91" t="s">
        <v>470</v>
      </c>
      <c r="H587" s="92" t="s">
        <v>84</v>
      </c>
      <c r="I587" s="20">
        <f t="shared" si="25"/>
        <v>1431735</v>
      </c>
    </row>
    <row r="588" spans="2:9" x14ac:dyDescent="0.25">
      <c r="B588" s="94">
        <v>44784</v>
      </c>
      <c r="C588" s="18" t="s">
        <v>82</v>
      </c>
      <c r="D588" s="63"/>
      <c r="E588" s="111">
        <v>79828</v>
      </c>
      <c r="F588" s="20"/>
      <c r="G588" s="91" t="s">
        <v>488</v>
      </c>
      <c r="H588" s="92" t="s">
        <v>84</v>
      </c>
      <c r="I588" s="20">
        <f t="shared" si="25"/>
        <v>1511563</v>
      </c>
    </row>
    <row r="589" spans="2:9" x14ac:dyDescent="0.25">
      <c r="B589" s="94">
        <v>44784</v>
      </c>
      <c r="C589" s="18" t="s">
        <v>82</v>
      </c>
      <c r="D589" s="63"/>
      <c r="E589" s="111">
        <v>22000</v>
      </c>
      <c r="F589" s="20"/>
      <c r="G589" s="91" t="s">
        <v>489</v>
      </c>
      <c r="H589" s="92" t="s">
        <v>84</v>
      </c>
      <c r="I589" s="20">
        <f t="shared" si="25"/>
        <v>1533563</v>
      </c>
    </row>
    <row r="590" spans="2:9" x14ac:dyDescent="0.25">
      <c r="B590" s="94">
        <v>44784</v>
      </c>
      <c r="C590" s="18" t="s">
        <v>82</v>
      </c>
      <c r="D590" s="63"/>
      <c r="E590" s="111">
        <v>124998</v>
      </c>
      <c r="F590" s="20"/>
      <c r="G590" s="91" t="s">
        <v>490</v>
      </c>
      <c r="H590" s="92" t="s">
        <v>84</v>
      </c>
      <c r="I590" s="20">
        <f t="shared" si="25"/>
        <v>1658561</v>
      </c>
    </row>
    <row r="591" spans="2:9" x14ac:dyDescent="0.25">
      <c r="B591" s="94" t="s">
        <v>494</v>
      </c>
      <c r="C591" s="18" t="s">
        <v>82</v>
      </c>
      <c r="D591" s="63"/>
      <c r="E591" s="111">
        <v>890000</v>
      </c>
      <c r="F591" s="20"/>
      <c r="G591" s="91" t="s">
        <v>121</v>
      </c>
      <c r="H591" s="92" t="s">
        <v>244</v>
      </c>
      <c r="I591" s="20">
        <f t="shared" si="25"/>
        <v>2548561</v>
      </c>
    </row>
    <row r="592" spans="2:9" x14ac:dyDescent="0.25">
      <c r="B592" s="94">
        <v>44785</v>
      </c>
      <c r="C592" s="18" t="s">
        <v>82</v>
      </c>
      <c r="D592" s="63"/>
      <c r="E592" s="111"/>
      <c r="F592" s="20">
        <v>2500000</v>
      </c>
      <c r="G592" s="91" t="s">
        <v>491</v>
      </c>
      <c r="H592" s="92" t="s">
        <v>84</v>
      </c>
      <c r="I592" s="20">
        <f>I591-F592</f>
        <v>48561</v>
      </c>
    </row>
    <row r="593" spans="2:9" x14ac:dyDescent="0.25">
      <c r="B593" s="94">
        <v>44789</v>
      </c>
      <c r="C593" s="18" t="s">
        <v>82</v>
      </c>
      <c r="D593" s="63"/>
      <c r="E593" s="111"/>
      <c r="F593" s="20">
        <v>39778</v>
      </c>
      <c r="G593" s="91" t="s">
        <v>492</v>
      </c>
      <c r="H593" s="92" t="s">
        <v>493</v>
      </c>
      <c r="I593" s="20">
        <f>I592-F593</f>
        <v>8783</v>
      </c>
    </row>
    <row r="594" spans="2:9" x14ac:dyDescent="0.25">
      <c r="B594" s="94">
        <v>44789</v>
      </c>
      <c r="C594" s="18" t="s">
        <v>82</v>
      </c>
      <c r="D594" s="63"/>
      <c r="E594" s="111">
        <v>126204</v>
      </c>
      <c r="F594" s="20"/>
      <c r="G594" s="91" t="s">
        <v>488</v>
      </c>
      <c r="H594" s="92" t="s">
        <v>84</v>
      </c>
      <c r="I594" s="20">
        <f t="shared" ref="I594:I599" si="26">I593+E594</f>
        <v>134987</v>
      </c>
    </row>
    <row r="595" spans="2:9" x14ac:dyDescent="0.25">
      <c r="B595" s="94">
        <v>44790</v>
      </c>
      <c r="C595" s="18" t="s">
        <v>82</v>
      </c>
      <c r="D595" s="63"/>
      <c r="E595" s="117">
        <v>25000</v>
      </c>
      <c r="F595" s="66"/>
      <c r="G595" s="105" t="s">
        <v>504</v>
      </c>
      <c r="H595" s="128" t="s">
        <v>84</v>
      </c>
      <c r="I595" s="20">
        <f t="shared" si="26"/>
        <v>159987</v>
      </c>
    </row>
    <row r="596" spans="2:9" x14ac:dyDescent="0.25">
      <c r="B596" s="94">
        <v>44790</v>
      </c>
      <c r="C596" s="18" t="s">
        <v>82</v>
      </c>
      <c r="D596" s="63"/>
      <c r="E596" s="111">
        <v>422058</v>
      </c>
      <c r="F596" s="20"/>
      <c r="G596" s="91" t="s">
        <v>505</v>
      </c>
      <c r="H596" s="92" t="s">
        <v>84</v>
      </c>
      <c r="I596" s="20">
        <f t="shared" si="26"/>
        <v>582045</v>
      </c>
    </row>
    <row r="597" spans="2:9" x14ac:dyDescent="0.25">
      <c r="B597" s="94">
        <v>44790</v>
      </c>
      <c r="C597" s="18" t="s">
        <v>82</v>
      </c>
      <c r="D597" s="63"/>
      <c r="E597" s="111">
        <v>2000000</v>
      </c>
      <c r="F597" s="20"/>
      <c r="G597" s="91" t="s">
        <v>506</v>
      </c>
      <c r="H597" s="92" t="s">
        <v>507</v>
      </c>
      <c r="I597" s="20">
        <f t="shared" si="26"/>
        <v>2582045</v>
      </c>
    </row>
    <row r="598" spans="2:9" x14ac:dyDescent="0.25">
      <c r="B598" s="94">
        <v>44790</v>
      </c>
      <c r="C598" s="18" t="s">
        <v>82</v>
      </c>
      <c r="D598" s="63"/>
      <c r="E598" s="111">
        <v>31000</v>
      </c>
      <c r="F598" s="20"/>
      <c r="G598" s="91" t="s">
        <v>508</v>
      </c>
      <c r="H598" s="92" t="s">
        <v>84</v>
      </c>
      <c r="I598" s="20">
        <f t="shared" si="26"/>
        <v>2613045</v>
      </c>
    </row>
    <row r="599" spans="2:9" x14ac:dyDescent="0.25">
      <c r="B599" s="94">
        <v>44790</v>
      </c>
      <c r="C599" s="18" t="s">
        <v>82</v>
      </c>
      <c r="D599" s="63"/>
      <c r="E599" s="111">
        <v>52000</v>
      </c>
      <c r="F599" s="20"/>
      <c r="G599" s="91" t="s">
        <v>509</v>
      </c>
      <c r="H599" s="92" t="s">
        <v>84</v>
      </c>
      <c r="I599" s="20">
        <f t="shared" si="26"/>
        <v>2665045</v>
      </c>
    </row>
    <row r="600" spans="2:9" x14ac:dyDescent="0.25">
      <c r="B600" s="94">
        <v>44790</v>
      </c>
      <c r="C600" s="18" t="s">
        <v>82</v>
      </c>
      <c r="D600" s="63"/>
      <c r="E600" s="111"/>
      <c r="F600" s="20">
        <v>2800000</v>
      </c>
      <c r="G600" s="91" t="s">
        <v>510</v>
      </c>
      <c r="H600" s="92" t="s">
        <v>150</v>
      </c>
      <c r="I600" s="20">
        <f>I599-F600</f>
        <v>-134955</v>
      </c>
    </row>
    <row r="601" spans="2:9" x14ac:dyDescent="0.25">
      <c r="B601" s="94">
        <v>44790</v>
      </c>
      <c r="C601" s="18" t="s">
        <v>82</v>
      </c>
      <c r="D601" s="63"/>
      <c r="E601" s="111">
        <v>150000</v>
      </c>
      <c r="F601" s="20"/>
      <c r="G601" s="91" t="s">
        <v>268</v>
      </c>
      <c r="H601" s="92" t="s">
        <v>268</v>
      </c>
      <c r="I601" s="20">
        <f>I600+E601</f>
        <v>15045</v>
      </c>
    </row>
    <row r="602" spans="2:9" x14ac:dyDescent="0.25">
      <c r="B602" s="94">
        <v>44790</v>
      </c>
      <c r="C602" s="18" t="s">
        <v>82</v>
      </c>
      <c r="D602" s="63"/>
      <c r="E602" s="111">
        <v>302117</v>
      </c>
      <c r="F602" s="20"/>
      <c r="G602" s="91" t="s">
        <v>511</v>
      </c>
      <c r="H602" s="92" t="s">
        <v>84</v>
      </c>
      <c r="I602" s="20">
        <f>I601+E602</f>
        <v>317162</v>
      </c>
    </row>
    <row r="603" spans="2:9" x14ac:dyDescent="0.25">
      <c r="B603" s="94">
        <v>44790</v>
      </c>
      <c r="C603" s="18" t="s">
        <v>82</v>
      </c>
      <c r="D603" s="63"/>
      <c r="E603" s="111">
        <v>171600</v>
      </c>
      <c r="F603" s="20"/>
      <c r="G603" s="91" t="s">
        <v>512</v>
      </c>
      <c r="H603" s="92" t="s">
        <v>84</v>
      </c>
      <c r="I603" s="20">
        <f>I602+E603</f>
        <v>488762</v>
      </c>
    </row>
    <row r="604" spans="2:9" x14ac:dyDescent="0.25">
      <c r="B604" s="94">
        <v>44790</v>
      </c>
      <c r="C604" s="18" t="s">
        <v>82</v>
      </c>
      <c r="D604" s="63"/>
      <c r="E604" s="111">
        <v>44600</v>
      </c>
      <c r="F604" s="20"/>
      <c r="G604" s="91" t="s">
        <v>513</v>
      </c>
      <c r="H604" s="92" t="s">
        <v>84</v>
      </c>
      <c r="I604" s="20">
        <f>I603+E604</f>
        <v>533362</v>
      </c>
    </row>
    <row r="605" spans="2:9" x14ac:dyDescent="0.25">
      <c r="B605" s="94">
        <v>44790</v>
      </c>
      <c r="C605" s="18" t="s">
        <v>82</v>
      </c>
      <c r="D605" s="63"/>
      <c r="E605" s="117">
        <v>45000</v>
      </c>
      <c r="F605" s="66"/>
      <c r="G605" s="105"/>
      <c r="H605" s="128"/>
      <c r="I605" s="20">
        <f>I604+E605</f>
        <v>578362</v>
      </c>
    </row>
    <row r="606" spans="2:9" x14ac:dyDescent="0.25">
      <c r="B606" s="94">
        <v>44790</v>
      </c>
      <c r="C606" s="18" t="s">
        <v>82</v>
      </c>
      <c r="D606" s="63"/>
      <c r="E606" s="111"/>
      <c r="F606" s="20">
        <v>85000</v>
      </c>
      <c r="G606" s="91" t="s">
        <v>526</v>
      </c>
      <c r="H606" s="92" t="s">
        <v>527</v>
      </c>
      <c r="I606" s="20">
        <f>I605-F606</f>
        <v>493362</v>
      </c>
    </row>
    <row r="607" spans="2:9" x14ac:dyDescent="0.25">
      <c r="B607" s="94">
        <v>44790</v>
      </c>
      <c r="C607" s="18" t="s">
        <v>82</v>
      </c>
      <c r="D607" s="63"/>
      <c r="E607" s="111">
        <v>30800</v>
      </c>
      <c r="F607" s="20"/>
      <c r="G607" s="91" t="s">
        <v>528</v>
      </c>
      <c r="H607" s="92" t="s">
        <v>84</v>
      </c>
      <c r="I607" s="20">
        <f>I606+E607</f>
        <v>524162</v>
      </c>
    </row>
    <row r="608" spans="2:9" x14ac:dyDescent="0.25">
      <c r="B608" s="94">
        <v>44790</v>
      </c>
      <c r="C608" s="18" t="s">
        <v>82</v>
      </c>
      <c r="D608" s="63"/>
      <c r="E608" s="117">
        <v>36000</v>
      </c>
      <c r="F608" s="66"/>
      <c r="G608" s="105"/>
      <c r="H608" s="128"/>
      <c r="I608" s="20">
        <f>I607+E608</f>
        <v>560162</v>
      </c>
    </row>
    <row r="609" spans="2:9" x14ac:dyDescent="0.25">
      <c r="B609" s="94">
        <v>44790</v>
      </c>
      <c r="C609" s="18" t="s">
        <v>82</v>
      </c>
      <c r="D609" s="63"/>
      <c r="E609" s="111">
        <v>1278230</v>
      </c>
      <c r="F609" s="20"/>
      <c r="G609" s="91" t="s">
        <v>529</v>
      </c>
      <c r="H609" s="92" t="s">
        <v>84</v>
      </c>
      <c r="I609" s="20">
        <f>I608+E609</f>
        <v>1838392</v>
      </c>
    </row>
    <row r="610" spans="2:9" x14ac:dyDescent="0.25">
      <c r="B610" s="94">
        <v>44790</v>
      </c>
      <c r="C610" s="18" t="s">
        <v>82</v>
      </c>
      <c r="D610" s="63"/>
      <c r="E610" s="111">
        <v>2200000</v>
      </c>
      <c r="F610" s="20"/>
      <c r="G610" s="91" t="s">
        <v>268</v>
      </c>
      <c r="H610" s="91" t="s">
        <v>268</v>
      </c>
      <c r="I610" s="20">
        <f>I609+E610</f>
        <v>4038392</v>
      </c>
    </row>
    <row r="611" spans="2:9" x14ac:dyDescent="0.25">
      <c r="B611" s="94">
        <v>44790</v>
      </c>
      <c r="C611" s="18" t="s">
        <v>82</v>
      </c>
      <c r="D611" s="63"/>
      <c r="E611" s="111">
        <v>200000</v>
      </c>
      <c r="F611" s="20"/>
      <c r="G611" s="91" t="s">
        <v>268</v>
      </c>
      <c r="H611" s="91" t="s">
        <v>268</v>
      </c>
      <c r="I611" s="20">
        <f>I610+E611</f>
        <v>4238392</v>
      </c>
    </row>
    <row r="612" spans="2:9" x14ac:dyDescent="0.25">
      <c r="B612" s="94">
        <v>44791</v>
      </c>
      <c r="C612" s="18" t="s">
        <v>82</v>
      </c>
      <c r="D612" s="63"/>
      <c r="E612" s="111"/>
      <c r="F612" s="20">
        <v>4183443</v>
      </c>
      <c r="G612" s="91" t="s">
        <v>530</v>
      </c>
      <c r="H612" s="92" t="s">
        <v>246</v>
      </c>
      <c r="I612" s="20">
        <f>I611-F612</f>
        <v>54949</v>
      </c>
    </row>
    <row r="613" spans="2:9" x14ac:dyDescent="0.25">
      <c r="B613" s="94">
        <v>44791</v>
      </c>
      <c r="C613" s="18" t="s">
        <v>82</v>
      </c>
      <c r="D613" s="63"/>
      <c r="E613" s="111">
        <v>5000000</v>
      </c>
      <c r="F613" s="20"/>
      <c r="G613" s="91" t="s">
        <v>327</v>
      </c>
      <c r="H613" s="92" t="s">
        <v>327</v>
      </c>
      <c r="I613" s="20">
        <f>I612+E613</f>
        <v>5054949</v>
      </c>
    </row>
    <row r="614" spans="2:9" x14ac:dyDescent="0.25">
      <c r="B614" s="94">
        <v>44791</v>
      </c>
      <c r="C614" s="18" t="s">
        <v>82</v>
      </c>
      <c r="D614" s="63"/>
      <c r="E614" s="111">
        <v>400000</v>
      </c>
      <c r="F614" s="20"/>
      <c r="G614" s="91" t="s">
        <v>327</v>
      </c>
      <c r="H614" s="92" t="s">
        <v>327</v>
      </c>
      <c r="I614" s="20">
        <f>I613+E614</f>
        <v>5454949</v>
      </c>
    </row>
    <row r="615" spans="2:9" x14ac:dyDescent="0.25">
      <c r="B615" s="94">
        <v>44791</v>
      </c>
      <c r="C615" s="18" t="s">
        <v>82</v>
      </c>
      <c r="D615" s="63"/>
      <c r="E615" s="111">
        <v>169501</v>
      </c>
      <c r="F615" s="20"/>
      <c r="G615" s="91" t="s">
        <v>531</v>
      </c>
      <c r="H615" s="92" t="s">
        <v>84</v>
      </c>
      <c r="I615" s="20">
        <f>I614+E615</f>
        <v>5624450</v>
      </c>
    </row>
    <row r="616" spans="2:9" x14ac:dyDescent="0.25">
      <c r="B616" s="94">
        <v>44791</v>
      </c>
      <c r="C616" s="18" t="s">
        <v>82</v>
      </c>
      <c r="D616" s="63"/>
      <c r="E616" s="111">
        <v>154003</v>
      </c>
      <c r="F616" s="20"/>
      <c r="G616" s="91" t="s">
        <v>532</v>
      </c>
      <c r="H616" s="92" t="s">
        <v>84</v>
      </c>
      <c r="I616" s="20">
        <f>I615+E616</f>
        <v>5778453</v>
      </c>
    </row>
    <row r="617" spans="2:9" x14ac:dyDescent="0.25">
      <c r="B617" s="94">
        <v>44791</v>
      </c>
      <c r="C617" s="18" t="s">
        <v>82</v>
      </c>
      <c r="D617" s="63"/>
      <c r="E617" s="117">
        <v>3000</v>
      </c>
      <c r="F617" s="66"/>
      <c r="G617" s="105"/>
      <c r="H617" s="128"/>
      <c r="I617" s="20">
        <f>I616+E617</f>
        <v>5781453</v>
      </c>
    </row>
    <row r="618" spans="2:9" x14ac:dyDescent="0.25">
      <c r="B618" s="94">
        <v>44791</v>
      </c>
      <c r="C618" s="18" t="s">
        <v>82</v>
      </c>
      <c r="D618" s="63"/>
      <c r="E618" s="111"/>
      <c r="F618" s="20">
        <v>1567753</v>
      </c>
      <c r="G618" s="91" t="s">
        <v>537</v>
      </c>
      <c r="H618" s="92" t="s">
        <v>538</v>
      </c>
      <c r="I618" s="20">
        <f>I617-F618</f>
        <v>4213700</v>
      </c>
    </row>
    <row r="619" spans="2:9" x14ac:dyDescent="0.25">
      <c r="B619" s="94">
        <v>44792</v>
      </c>
      <c r="C619" s="18" t="s">
        <v>82</v>
      </c>
      <c r="D619" s="63"/>
      <c r="E619" s="111">
        <v>1681527</v>
      </c>
      <c r="F619" s="20"/>
      <c r="G619" s="91" t="s">
        <v>553</v>
      </c>
      <c r="H619" s="92" t="s">
        <v>84</v>
      </c>
      <c r="I619" s="20">
        <f>I618+E619</f>
        <v>5895227</v>
      </c>
    </row>
    <row r="620" spans="2:9" x14ac:dyDescent="0.25">
      <c r="B620" s="94">
        <v>44792</v>
      </c>
      <c r="C620" s="18" t="s">
        <v>82</v>
      </c>
      <c r="D620" s="63"/>
      <c r="E620" s="111">
        <v>598272</v>
      </c>
      <c r="F620" s="20"/>
      <c r="G620" s="91" t="s">
        <v>552</v>
      </c>
      <c r="H620" s="92" t="s">
        <v>84</v>
      </c>
      <c r="I620" s="20">
        <f>I619+E620</f>
        <v>6493499</v>
      </c>
    </row>
    <row r="621" spans="2:9" x14ac:dyDescent="0.25">
      <c r="B621" s="94">
        <v>44792</v>
      </c>
      <c r="C621" s="18" t="s">
        <v>82</v>
      </c>
      <c r="D621" s="63"/>
      <c r="E621" s="111"/>
      <c r="F621" s="20">
        <v>5000000</v>
      </c>
      <c r="G621" s="91" t="s">
        <v>268</v>
      </c>
      <c r="H621" s="92" t="s">
        <v>268</v>
      </c>
      <c r="I621" s="20">
        <f>I620-F621</f>
        <v>1493499</v>
      </c>
    </row>
    <row r="622" spans="2:9" x14ac:dyDescent="0.25">
      <c r="B622" s="94">
        <v>44792</v>
      </c>
      <c r="C622" s="18" t="s">
        <v>82</v>
      </c>
      <c r="D622" s="63"/>
      <c r="E622" s="111">
        <v>250000</v>
      </c>
      <c r="F622" s="20"/>
      <c r="G622" s="91" t="s">
        <v>327</v>
      </c>
      <c r="H622" s="92" t="s">
        <v>327</v>
      </c>
      <c r="I622" s="20">
        <f>I621+E622</f>
        <v>1743499</v>
      </c>
    </row>
    <row r="623" spans="2:9" x14ac:dyDescent="0.25">
      <c r="B623" s="94">
        <v>44792</v>
      </c>
      <c r="C623" s="18" t="s">
        <v>82</v>
      </c>
      <c r="D623" s="63"/>
      <c r="E623" s="111">
        <v>900000</v>
      </c>
      <c r="F623" s="20"/>
      <c r="G623" s="91" t="s">
        <v>327</v>
      </c>
      <c r="H623" s="92" t="s">
        <v>327</v>
      </c>
      <c r="I623" s="20">
        <f>I622+E623</f>
        <v>2643499</v>
      </c>
    </row>
    <row r="624" spans="2:9" x14ac:dyDescent="0.25">
      <c r="B624" s="94">
        <v>44792</v>
      </c>
      <c r="C624" s="18" t="s">
        <v>82</v>
      </c>
      <c r="D624" s="63"/>
      <c r="E624" s="111"/>
      <c r="F624" s="20">
        <v>2106254</v>
      </c>
      <c r="G624" s="91" t="s">
        <v>554</v>
      </c>
      <c r="H624" s="92" t="s">
        <v>556</v>
      </c>
      <c r="I624" s="20">
        <f>I623-F624</f>
        <v>537245</v>
      </c>
    </row>
    <row r="625" spans="2:9" x14ac:dyDescent="0.25">
      <c r="B625" s="94">
        <v>44792</v>
      </c>
      <c r="C625" s="18" t="s">
        <v>82</v>
      </c>
      <c r="D625" s="63"/>
      <c r="E625" s="111"/>
      <c r="F625" s="20">
        <v>260987</v>
      </c>
      <c r="G625" s="91" t="s">
        <v>555</v>
      </c>
      <c r="H625" s="92" t="s">
        <v>556</v>
      </c>
      <c r="I625" s="20">
        <f>I624-F625</f>
        <v>276258</v>
      </c>
    </row>
    <row r="626" spans="2:9" x14ac:dyDescent="0.25">
      <c r="B626" s="94">
        <v>44792</v>
      </c>
      <c r="C626" s="18" t="s">
        <v>82</v>
      </c>
      <c r="D626" s="63"/>
      <c r="E626" s="111">
        <v>14799</v>
      </c>
      <c r="F626" s="20"/>
      <c r="G626" s="91" t="s">
        <v>557</v>
      </c>
      <c r="H626" s="92" t="s">
        <v>84</v>
      </c>
      <c r="I626" s="20">
        <f>I625+E626</f>
        <v>291057</v>
      </c>
    </row>
    <row r="627" spans="2:9" x14ac:dyDescent="0.25">
      <c r="B627" s="94">
        <v>44793</v>
      </c>
      <c r="C627" s="18" t="s">
        <v>82</v>
      </c>
      <c r="D627" s="63"/>
      <c r="E627" s="111">
        <v>102602</v>
      </c>
      <c r="F627" s="20"/>
      <c r="G627" s="91" t="s">
        <v>558</v>
      </c>
      <c r="H627" s="92" t="s">
        <v>84</v>
      </c>
      <c r="I627" s="20">
        <f>I626+E627</f>
        <v>393659</v>
      </c>
    </row>
    <row r="628" spans="2:9" x14ac:dyDescent="0.25">
      <c r="B628" s="94">
        <v>44793</v>
      </c>
      <c r="C628" s="18" t="s">
        <v>82</v>
      </c>
      <c r="D628" s="63"/>
      <c r="E628" s="111">
        <v>539625</v>
      </c>
      <c r="F628" s="20"/>
      <c r="G628" s="91" t="s">
        <v>559</v>
      </c>
      <c r="H628" s="92" t="s">
        <v>84</v>
      </c>
      <c r="I628" s="20">
        <f>I627+E628</f>
        <v>933284</v>
      </c>
    </row>
    <row r="629" spans="2:9" x14ac:dyDescent="0.25">
      <c r="B629" s="94">
        <v>44793</v>
      </c>
      <c r="C629" s="18" t="s">
        <v>82</v>
      </c>
      <c r="D629" s="63"/>
      <c r="E629" s="111"/>
      <c r="F629" s="20">
        <v>72204</v>
      </c>
      <c r="G629" s="91" t="s">
        <v>568</v>
      </c>
      <c r="H629" s="92"/>
      <c r="I629" s="20">
        <f>I628-F629</f>
        <v>861080</v>
      </c>
    </row>
    <row r="630" spans="2:9" x14ac:dyDescent="0.25">
      <c r="B630" s="94">
        <v>44793</v>
      </c>
      <c r="C630" s="18" t="s">
        <v>82</v>
      </c>
      <c r="D630" s="63"/>
      <c r="E630" s="111">
        <v>70000</v>
      </c>
      <c r="F630" s="20"/>
      <c r="G630" s="91" t="s">
        <v>569</v>
      </c>
      <c r="H630" s="92" t="s">
        <v>84</v>
      </c>
      <c r="I630" s="20">
        <f>I629+E630</f>
        <v>931080</v>
      </c>
    </row>
    <row r="631" spans="2:9" x14ac:dyDescent="0.25">
      <c r="B631" s="94">
        <v>44795</v>
      </c>
      <c r="C631" s="18" t="s">
        <v>82</v>
      </c>
      <c r="D631" s="63"/>
      <c r="E631" s="111"/>
      <c r="F631" s="20">
        <v>930000</v>
      </c>
      <c r="G631" s="91"/>
      <c r="H631" s="92"/>
      <c r="I631" s="20">
        <f>I630-F631</f>
        <v>1080</v>
      </c>
    </row>
    <row r="632" spans="2:9" x14ac:dyDescent="0.25">
      <c r="B632" s="94">
        <v>44795</v>
      </c>
      <c r="C632" s="18" t="s">
        <v>82</v>
      </c>
      <c r="D632" s="63"/>
      <c r="E632" s="111">
        <v>138198</v>
      </c>
      <c r="F632" s="20"/>
      <c r="G632" s="91" t="s">
        <v>570</v>
      </c>
      <c r="H632" s="92" t="s">
        <v>84</v>
      </c>
      <c r="I632" s="20">
        <f t="shared" ref="I632:I637" si="27">I631+E632</f>
        <v>139278</v>
      </c>
    </row>
    <row r="633" spans="2:9" x14ac:dyDescent="0.25">
      <c r="B633" s="94">
        <v>44795</v>
      </c>
      <c r="C633" s="18" t="s">
        <v>82</v>
      </c>
      <c r="D633" s="63"/>
      <c r="E633" s="111">
        <v>42000</v>
      </c>
      <c r="F633" s="20"/>
      <c r="G633" s="91" t="s">
        <v>571</v>
      </c>
      <c r="H633" s="92" t="s">
        <v>84</v>
      </c>
      <c r="I633" s="20">
        <f t="shared" si="27"/>
        <v>181278</v>
      </c>
    </row>
    <row r="634" spans="2:9" x14ac:dyDescent="0.25">
      <c r="B634" s="94">
        <v>44795</v>
      </c>
      <c r="C634" s="18" t="s">
        <v>82</v>
      </c>
      <c r="D634" s="63"/>
      <c r="E634" s="111">
        <v>192009</v>
      </c>
      <c r="F634" s="20"/>
      <c r="G634" s="91" t="s">
        <v>572</v>
      </c>
      <c r="H634" s="92" t="s">
        <v>84</v>
      </c>
      <c r="I634" s="20">
        <f t="shared" si="27"/>
        <v>373287</v>
      </c>
    </row>
    <row r="635" spans="2:9" x14ac:dyDescent="0.25">
      <c r="B635" s="94">
        <v>44795</v>
      </c>
      <c r="C635" s="18" t="s">
        <v>82</v>
      </c>
      <c r="D635" s="63"/>
      <c r="E635" s="111">
        <v>356600</v>
      </c>
      <c r="F635" s="20"/>
      <c r="G635" s="91" t="s">
        <v>573</v>
      </c>
      <c r="H635" s="92" t="s">
        <v>84</v>
      </c>
      <c r="I635" s="20">
        <f t="shared" si="27"/>
        <v>729887</v>
      </c>
    </row>
    <row r="636" spans="2:9" x14ac:dyDescent="0.25">
      <c r="B636" s="94">
        <v>44795</v>
      </c>
      <c r="C636" s="18" t="s">
        <v>82</v>
      </c>
      <c r="D636" s="63"/>
      <c r="E636" s="111">
        <v>97500</v>
      </c>
      <c r="F636" s="20"/>
      <c r="G636" s="91" t="s">
        <v>574</v>
      </c>
      <c r="H636" s="92" t="s">
        <v>84</v>
      </c>
      <c r="I636" s="20">
        <f t="shared" si="27"/>
        <v>827387</v>
      </c>
    </row>
    <row r="637" spans="2:9" x14ac:dyDescent="0.25">
      <c r="B637" s="94">
        <v>44795</v>
      </c>
      <c r="C637" s="18" t="s">
        <v>82</v>
      </c>
      <c r="D637" s="63"/>
      <c r="E637" s="111">
        <v>3000000</v>
      </c>
      <c r="F637" s="20"/>
      <c r="G637" s="91" t="s">
        <v>575</v>
      </c>
      <c r="H637" s="92" t="s">
        <v>84</v>
      </c>
      <c r="I637" s="20">
        <f t="shared" si="27"/>
        <v>3827387</v>
      </c>
    </row>
    <row r="638" spans="2:9" x14ac:dyDescent="0.25">
      <c r="B638" s="94">
        <v>44795</v>
      </c>
      <c r="C638" s="18" t="s">
        <v>82</v>
      </c>
      <c r="D638" s="63"/>
      <c r="E638" s="111"/>
      <c r="F638" s="20">
        <v>3827387</v>
      </c>
      <c r="G638" s="91" t="s">
        <v>268</v>
      </c>
      <c r="H638" s="92" t="s">
        <v>84</v>
      </c>
      <c r="I638" s="20">
        <f>I637-F638</f>
        <v>0</v>
      </c>
    </row>
    <row r="639" spans="2:9" x14ac:dyDescent="0.25">
      <c r="B639" s="94">
        <v>44795</v>
      </c>
      <c r="C639" s="18" t="s">
        <v>82</v>
      </c>
      <c r="D639" s="63"/>
      <c r="E639" s="111">
        <v>757599</v>
      </c>
      <c r="F639" s="20"/>
      <c r="G639" s="91" t="s">
        <v>576</v>
      </c>
      <c r="H639" s="92" t="s">
        <v>84</v>
      </c>
      <c r="I639" s="20">
        <f t="shared" ref="I639:I644" si="28">I638+E639</f>
        <v>757599</v>
      </c>
    </row>
    <row r="640" spans="2:9" x14ac:dyDescent="0.25">
      <c r="B640" s="94">
        <v>44795</v>
      </c>
      <c r="C640" s="18" t="s">
        <v>82</v>
      </c>
      <c r="D640" s="63"/>
      <c r="E640" s="111">
        <v>428025</v>
      </c>
      <c r="F640" s="20"/>
      <c r="G640" s="91" t="s">
        <v>577</v>
      </c>
      <c r="H640" s="92" t="s">
        <v>84</v>
      </c>
      <c r="I640" s="20">
        <f t="shared" si="28"/>
        <v>1185624</v>
      </c>
    </row>
    <row r="641" spans="2:9" x14ac:dyDescent="0.25">
      <c r="B641" s="94">
        <v>44796</v>
      </c>
      <c r="C641" s="18" t="s">
        <v>82</v>
      </c>
      <c r="D641" s="63"/>
      <c r="E641" s="111">
        <v>75600</v>
      </c>
      <c r="F641" s="20"/>
      <c r="G641" s="91" t="s">
        <v>578</v>
      </c>
      <c r="H641" s="92" t="s">
        <v>84</v>
      </c>
      <c r="I641" s="20">
        <f t="shared" si="28"/>
        <v>1261224</v>
      </c>
    </row>
    <row r="642" spans="2:9" x14ac:dyDescent="0.25">
      <c r="B642" s="94">
        <v>44796</v>
      </c>
      <c r="C642" s="18" t="s">
        <v>82</v>
      </c>
      <c r="D642" s="63"/>
      <c r="E642" s="111">
        <v>80760</v>
      </c>
      <c r="F642" s="20"/>
      <c r="G642" s="91"/>
      <c r="H642" s="92"/>
      <c r="I642" s="20">
        <f t="shared" si="28"/>
        <v>1341984</v>
      </c>
    </row>
    <row r="643" spans="2:9" x14ac:dyDescent="0.25">
      <c r="B643" s="94">
        <v>44796</v>
      </c>
      <c r="C643" s="18" t="s">
        <v>82</v>
      </c>
      <c r="D643" s="63"/>
      <c r="E643" s="111">
        <v>482448</v>
      </c>
      <c r="F643" s="20"/>
      <c r="G643" s="91"/>
      <c r="H643" s="92"/>
      <c r="I643" s="20">
        <f t="shared" si="28"/>
        <v>1824432</v>
      </c>
    </row>
    <row r="644" spans="2:9" x14ac:dyDescent="0.25">
      <c r="B644" s="94">
        <v>44796</v>
      </c>
      <c r="C644" s="18" t="s">
        <v>82</v>
      </c>
      <c r="D644" s="63"/>
      <c r="E644" s="111">
        <v>38400</v>
      </c>
      <c r="F644" s="20"/>
      <c r="G644" s="91"/>
      <c r="H644" s="92"/>
      <c r="I644" s="20">
        <f t="shared" si="28"/>
        <v>1862832</v>
      </c>
    </row>
    <row r="645" spans="2:9" x14ac:dyDescent="0.25">
      <c r="B645" s="94">
        <v>44796</v>
      </c>
      <c r="C645" s="18" t="s">
        <v>82</v>
      </c>
      <c r="D645" s="63"/>
      <c r="E645" s="111">
        <v>453003</v>
      </c>
      <c r="F645" s="20"/>
      <c r="G645" s="91"/>
      <c r="H645" s="92"/>
      <c r="I645" s="20">
        <f t="shared" ref="I645:I652" si="29">I644+E645</f>
        <v>2315835</v>
      </c>
    </row>
    <row r="646" spans="2:9" x14ac:dyDescent="0.25">
      <c r="B646" s="94">
        <v>44796</v>
      </c>
      <c r="C646" s="18" t="s">
        <v>82</v>
      </c>
      <c r="D646" s="63"/>
      <c r="E646" s="111">
        <v>175000</v>
      </c>
      <c r="F646" s="20"/>
      <c r="G646" s="91"/>
      <c r="H646" s="92"/>
      <c r="I646" s="20">
        <f t="shared" si="29"/>
        <v>2490835</v>
      </c>
    </row>
    <row r="647" spans="2:9" x14ac:dyDescent="0.25">
      <c r="B647" s="94">
        <v>44796</v>
      </c>
      <c r="C647" s="18" t="s">
        <v>82</v>
      </c>
      <c r="D647" s="63"/>
      <c r="E647" s="111">
        <v>67120</v>
      </c>
      <c r="F647" s="20"/>
      <c r="G647" s="91"/>
      <c r="H647" s="92"/>
      <c r="I647" s="20">
        <f t="shared" si="29"/>
        <v>2557955</v>
      </c>
    </row>
    <row r="648" spans="2:9" x14ac:dyDescent="0.25">
      <c r="B648" s="94">
        <v>44796</v>
      </c>
      <c r="C648" s="18" t="s">
        <v>82</v>
      </c>
      <c r="D648" s="63"/>
      <c r="E648" s="111">
        <v>78500</v>
      </c>
      <c r="F648" s="20"/>
      <c r="G648" s="91"/>
      <c r="H648" s="92"/>
      <c r="I648" s="20">
        <f t="shared" si="29"/>
        <v>2636455</v>
      </c>
    </row>
    <row r="649" spans="2:9" x14ac:dyDescent="0.25">
      <c r="B649" s="94">
        <v>44796</v>
      </c>
      <c r="C649" s="18" t="s">
        <v>82</v>
      </c>
      <c r="D649" s="63"/>
      <c r="E649" s="111">
        <v>356802</v>
      </c>
      <c r="F649" s="20"/>
      <c r="G649" s="91"/>
      <c r="H649" s="92"/>
      <c r="I649" s="20">
        <f t="shared" si="29"/>
        <v>2993257</v>
      </c>
    </row>
    <row r="650" spans="2:9" x14ac:dyDescent="0.25">
      <c r="B650" s="94">
        <v>44796</v>
      </c>
      <c r="C650" s="18" t="s">
        <v>82</v>
      </c>
      <c r="D650" s="63"/>
      <c r="E650" s="111">
        <v>2800</v>
      </c>
      <c r="F650" s="20"/>
      <c r="G650" s="91"/>
      <c r="H650" s="92"/>
      <c r="I650" s="20">
        <f t="shared" si="29"/>
        <v>2996057</v>
      </c>
    </row>
    <row r="651" spans="2:9" x14ac:dyDescent="0.25">
      <c r="B651" s="94">
        <v>44796</v>
      </c>
      <c r="C651" s="18" t="s">
        <v>82</v>
      </c>
      <c r="D651" s="63"/>
      <c r="E651" s="111">
        <v>52725</v>
      </c>
      <c r="F651" s="20"/>
      <c r="G651" s="91"/>
      <c r="H651" s="92"/>
      <c r="I651" s="20">
        <f t="shared" si="29"/>
        <v>3048782</v>
      </c>
    </row>
    <row r="652" spans="2:9" x14ac:dyDescent="0.25">
      <c r="B652" s="94">
        <v>44796</v>
      </c>
      <c r="C652" s="18" t="s">
        <v>82</v>
      </c>
      <c r="D652" s="63"/>
      <c r="E652" s="111">
        <v>233232</v>
      </c>
      <c r="F652" s="20"/>
      <c r="G652" s="91"/>
      <c r="H652" s="92"/>
      <c r="I652" s="20">
        <f t="shared" si="29"/>
        <v>3282014</v>
      </c>
    </row>
    <row r="653" spans="2:9" x14ac:dyDescent="0.25">
      <c r="B653" s="94">
        <v>44796</v>
      </c>
      <c r="C653" s="18" t="s">
        <v>82</v>
      </c>
      <c r="D653" s="63"/>
      <c r="E653" s="111"/>
      <c r="F653" s="20">
        <v>3282014</v>
      </c>
      <c r="G653" s="91"/>
      <c r="H653" s="92"/>
      <c r="I653" s="20">
        <f>I652-F653</f>
        <v>0</v>
      </c>
    </row>
    <row r="654" spans="2:9" x14ac:dyDescent="0.25">
      <c r="B654" s="94">
        <v>44796</v>
      </c>
      <c r="C654" s="18" t="s">
        <v>82</v>
      </c>
      <c r="D654" s="63"/>
      <c r="E654" s="111">
        <v>10000</v>
      </c>
      <c r="F654" s="20"/>
      <c r="G654" s="91"/>
      <c r="H654" s="92"/>
      <c r="I654" s="20">
        <f>I653+E654</f>
        <v>10000</v>
      </c>
    </row>
    <row r="655" spans="2:9" x14ac:dyDescent="0.25">
      <c r="B655" s="94">
        <v>44796</v>
      </c>
      <c r="C655" s="18" t="s">
        <v>82</v>
      </c>
      <c r="D655" s="63"/>
      <c r="E655" s="111">
        <v>5000000</v>
      </c>
      <c r="F655" s="20"/>
      <c r="G655" s="91"/>
      <c r="H655" s="92"/>
      <c r="I655" s="20">
        <f>I654+E655</f>
        <v>5010000</v>
      </c>
    </row>
    <row r="656" spans="2:9" x14ac:dyDescent="0.25">
      <c r="B656" s="94">
        <v>44796</v>
      </c>
      <c r="C656" s="18" t="s">
        <v>82</v>
      </c>
      <c r="D656" s="63"/>
      <c r="E656" s="20">
        <v>240000</v>
      </c>
      <c r="F656"/>
      <c r="G656" s="91" t="s">
        <v>598</v>
      </c>
      <c r="H656" s="92" t="s">
        <v>539</v>
      </c>
      <c r="I656" s="20">
        <f>I655+E656</f>
        <v>5250000</v>
      </c>
    </row>
    <row r="657" spans="2:9" x14ac:dyDescent="0.25">
      <c r="B657" s="94">
        <v>44796</v>
      </c>
      <c r="C657" s="18" t="s">
        <v>82</v>
      </c>
      <c r="D657" s="63"/>
      <c r="E657" s="20">
        <v>6000</v>
      </c>
      <c r="F657"/>
      <c r="G657" s="91"/>
      <c r="H657" s="92"/>
      <c r="I657" s="20">
        <f>I656+E657</f>
        <v>5256000</v>
      </c>
    </row>
    <row r="658" spans="2:9" x14ac:dyDescent="0.25">
      <c r="B658" s="94">
        <v>44796</v>
      </c>
      <c r="C658" s="18" t="s">
        <v>82</v>
      </c>
      <c r="D658" s="63"/>
      <c r="E658" s="20">
        <v>19600</v>
      </c>
      <c r="F658"/>
      <c r="G658" s="91" t="s">
        <v>583</v>
      </c>
      <c r="H658" s="92" t="s">
        <v>584</v>
      </c>
      <c r="I658" s="20">
        <f>I657+E658</f>
        <v>5275600</v>
      </c>
    </row>
    <row r="659" spans="2:9" x14ac:dyDescent="0.25">
      <c r="B659" s="94">
        <v>44798</v>
      </c>
      <c r="C659" s="18" t="s">
        <v>82</v>
      </c>
      <c r="D659" s="63"/>
      <c r="E659" s="111"/>
      <c r="F659" s="20">
        <v>5000000</v>
      </c>
      <c r="G659" s="91"/>
      <c r="H659" s="92"/>
      <c r="I659" s="20">
        <f>I658-F659</f>
        <v>275600</v>
      </c>
    </row>
    <row r="660" spans="2:9" x14ac:dyDescent="0.25">
      <c r="B660" s="94">
        <v>44802</v>
      </c>
      <c r="C660" s="18" t="s">
        <v>82</v>
      </c>
      <c r="D660" s="63"/>
      <c r="E660" s="111">
        <v>102799</v>
      </c>
      <c r="F660" s="20"/>
      <c r="G660" s="91" t="s">
        <v>599</v>
      </c>
      <c r="H660" s="92" t="s">
        <v>84</v>
      </c>
      <c r="I660" s="20">
        <f>I659+E660</f>
        <v>378399</v>
      </c>
    </row>
    <row r="661" spans="2:9" x14ac:dyDescent="0.25">
      <c r="B661" s="94">
        <v>44802</v>
      </c>
      <c r="C661" s="18" t="s">
        <v>82</v>
      </c>
      <c r="D661" s="63"/>
      <c r="E661" s="111">
        <v>2463000</v>
      </c>
      <c r="F661" s="20"/>
      <c r="G661" s="91" t="s">
        <v>600</v>
      </c>
      <c r="H661" s="92"/>
      <c r="I661" s="20">
        <f t="shared" ref="I661:I670" si="30">I660+E661</f>
        <v>2841399</v>
      </c>
    </row>
    <row r="662" spans="2:9" x14ac:dyDescent="0.25">
      <c r="B662" s="94">
        <v>44802</v>
      </c>
      <c r="C662" s="18" t="s">
        <v>82</v>
      </c>
      <c r="D662" s="63"/>
      <c r="E662" s="111">
        <v>280000</v>
      </c>
      <c r="F662" s="20"/>
      <c r="G662" s="91" t="s">
        <v>600</v>
      </c>
      <c r="H662" s="92"/>
      <c r="I662" s="20">
        <f t="shared" si="30"/>
        <v>3121399</v>
      </c>
    </row>
    <row r="663" spans="2:9" x14ac:dyDescent="0.25">
      <c r="B663" s="94">
        <v>44802</v>
      </c>
      <c r="C663" s="18" t="s">
        <v>82</v>
      </c>
      <c r="D663" s="63"/>
      <c r="E663" s="111">
        <v>25000</v>
      </c>
      <c r="F663" s="20"/>
      <c r="G663" s="91"/>
      <c r="H663" s="92"/>
      <c r="I663" s="20">
        <f t="shared" si="30"/>
        <v>3146399</v>
      </c>
    </row>
    <row r="664" spans="2:9" x14ac:dyDescent="0.25">
      <c r="B664" s="94">
        <v>44802</v>
      </c>
      <c r="C664" s="18" t="s">
        <v>82</v>
      </c>
      <c r="D664" s="63"/>
      <c r="E664" s="111">
        <v>507506</v>
      </c>
      <c r="F664" s="20"/>
      <c r="G664" s="91" t="s">
        <v>601</v>
      </c>
      <c r="H664" s="92" t="s">
        <v>84</v>
      </c>
      <c r="I664" s="20">
        <f t="shared" si="30"/>
        <v>3653905</v>
      </c>
    </row>
    <row r="665" spans="2:9" x14ac:dyDescent="0.25">
      <c r="B665" s="94">
        <v>44802</v>
      </c>
      <c r="C665" s="18" t="s">
        <v>82</v>
      </c>
      <c r="D665" s="63"/>
      <c r="E665" s="117">
        <v>56600</v>
      </c>
      <c r="F665" s="66"/>
      <c r="G665" s="105"/>
      <c r="H665" s="128"/>
      <c r="I665" s="20">
        <f t="shared" si="30"/>
        <v>3710505</v>
      </c>
    </row>
    <row r="666" spans="2:9" x14ac:dyDescent="0.25">
      <c r="B666" s="94">
        <v>44802</v>
      </c>
      <c r="C666" s="18" t="s">
        <v>82</v>
      </c>
      <c r="D666" s="63"/>
      <c r="E666" s="111">
        <v>40502</v>
      </c>
      <c r="F666" s="20"/>
      <c r="G666" s="91"/>
      <c r="H666" s="92"/>
      <c r="I666" s="20">
        <f t="shared" si="30"/>
        <v>3751007</v>
      </c>
    </row>
    <row r="667" spans="2:9" x14ac:dyDescent="0.25">
      <c r="B667" s="94">
        <v>44802</v>
      </c>
      <c r="C667" s="18" t="s">
        <v>82</v>
      </c>
      <c r="D667" s="63"/>
      <c r="E667" s="111">
        <v>12800</v>
      </c>
      <c r="F667" s="20"/>
      <c r="G667" s="91"/>
      <c r="H667" s="92"/>
      <c r="I667" s="20">
        <f t="shared" si="30"/>
        <v>3763807</v>
      </c>
    </row>
    <row r="668" spans="2:9" x14ac:dyDescent="0.25">
      <c r="B668" s="94">
        <v>44802</v>
      </c>
      <c r="C668" s="18" t="s">
        <v>82</v>
      </c>
      <c r="D668" s="63"/>
      <c r="E668" s="111">
        <v>37000</v>
      </c>
      <c r="F668" s="20"/>
      <c r="G668" s="91"/>
      <c r="H668" s="92"/>
      <c r="I668" s="20">
        <f t="shared" si="30"/>
        <v>3800807</v>
      </c>
    </row>
    <row r="669" spans="2:9" x14ac:dyDescent="0.25">
      <c r="B669" s="94">
        <v>44802</v>
      </c>
      <c r="C669" s="18" t="s">
        <v>82</v>
      </c>
      <c r="D669" s="63"/>
      <c r="E669" s="111">
        <v>116000</v>
      </c>
      <c r="F669" s="20"/>
      <c r="G669" s="91" t="s">
        <v>603</v>
      </c>
      <c r="H669" s="92" t="s">
        <v>84</v>
      </c>
      <c r="I669" s="20">
        <f t="shared" si="30"/>
        <v>3916807</v>
      </c>
    </row>
    <row r="670" spans="2:9" x14ac:dyDescent="0.25">
      <c r="B670" s="94">
        <v>44802</v>
      </c>
      <c r="C670" s="18" t="s">
        <v>82</v>
      </c>
      <c r="D670" s="63"/>
      <c r="E670" s="111">
        <v>87000</v>
      </c>
      <c r="F670" s="20"/>
      <c r="G670" s="91" t="s">
        <v>602</v>
      </c>
      <c r="H670" s="92" t="s">
        <v>84</v>
      </c>
      <c r="I670" s="20">
        <f t="shared" si="30"/>
        <v>4003807</v>
      </c>
    </row>
    <row r="671" spans="2:9" x14ac:dyDescent="0.25">
      <c r="B671" s="162">
        <v>44805</v>
      </c>
      <c r="C671" s="163" t="s">
        <v>82</v>
      </c>
      <c r="D671" s="164"/>
      <c r="E671" s="165"/>
      <c r="F671" s="166"/>
      <c r="G671" s="167" t="s">
        <v>629</v>
      </c>
      <c r="H671" s="168" t="s">
        <v>629</v>
      </c>
      <c r="I671" s="166">
        <v>7717017</v>
      </c>
    </row>
    <row r="672" spans="2:9" x14ac:dyDescent="0.25">
      <c r="B672" s="94">
        <v>44806</v>
      </c>
      <c r="C672" s="18" t="s">
        <v>82</v>
      </c>
      <c r="D672" s="63"/>
      <c r="E672" s="111">
        <v>64300</v>
      </c>
      <c r="F672" s="20"/>
      <c r="G672" s="91"/>
      <c r="H672" s="92"/>
      <c r="I672" s="20">
        <f>I671+E672</f>
        <v>7781317</v>
      </c>
    </row>
    <row r="673" spans="2:9" x14ac:dyDescent="0.25">
      <c r="B673" s="94">
        <v>44806</v>
      </c>
      <c r="C673" s="18" t="s">
        <v>82</v>
      </c>
      <c r="D673" s="63"/>
      <c r="E673" s="111"/>
      <c r="F673" s="20">
        <v>109716</v>
      </c>
      <c r="G673" s="91"/>
      <c r="H673" s="92"/>
      <c r="I673" s="20">
        <f>I672-F673</f>
        <v>7671601</v>
      </c>
    </row>
    <row r="674" spans="2:9" x14ac:dyDescent="0.25">
      <c r="B674" s="94">
        <v>44806</v>
      </c>
      <c r="C674" s="18" t="s">
        <v>82</v>
      </c>
      <c r="D674" s="63"/>
      <c r="E674" s="111"/>
      <c r="F674" s="20">
        <v>36670</v>
      </c>
      <c r="G674" s="91"/>
      <c r="H674" s="92"/>
      <c r="I674" s="20">
        <f>I673+E675</f>
        <v>7719801</v>
      </c>
    </row>
    <row r="675" spans="2:9" x14ac:dyDescent="0.25">
      <c r="B675" s="94">
        <v>44806</v>
      </c>
      <c r="C675" s="18" t="s">
        <v>82</v>
      </c>
      <c r="D675" s="63"/>
      <c r="E675" s="111">
        <v>48200</v>
      </c>
      <c r="F675" s="20"/>
      <c r="G675" s="91"/>
      <c r="H675" s="92"/>
      <c r="I675" s="20">
        <f>I674-F676</f>
        <v>6769801</v>
      </c>
    </row>
    <row r="676" spans="2:9" x14ac:dyDescent="0.25">
      <c r="B676" s="94">
        <v>44806</v>
      </c>
      <c r="C676" s="18" t="s">
        <v>82</v>
      </c>
      <c r="D676" s="63"/>
      <c r="E676" s="111"/>
      <c r="F676" s="20">
        <v>950000</v>
      </c>
      <c r="G676" s="91" t="s">
        <v>631</v>
      </c>
      <c r="H676" s="92" t="s">
        <v>632</v>
      </c>
      <c r="I676" s="20">
        <f>I675+E677</f>
        <v>6802301</v>
      </c>
    </row>
    <row r="677" spans="2:9" x14ac:dyDescent="0.25">
      <c r="B677" s="94">
        <v>44806</v>
      </c>
      <c r="C677" s="18" t="s">
        <v>82</v>
      </c>
      <c r="D677" s="63"/>
      <c r="E677" s="111">
        <v>32500</v>
      </c>
      <c r="F677" s="20"/>
      <c r="G677" s="91"/>
      <c r="H677" s="92"/>
      <c r="I677" s="20">
        <f>I676+E677</f>
        <v>6834801</v>
      </c>
    </row>
    <row r="678" spans="2:9" x14ac:dyDescent="0.25">
      <c r="B678" s="94">
        <v>44806</v>
      </c>
      <c r="C678" s="18" t="s">
        <v>82</v>
      </c>
      <c r="D678" s="63"/>
      <c r="E678" s="111"/>
      <c r="F678" s="20">
        <v>215000</v>
      </c>
      <c r="G678" s="91"/>
      <c r="H678" s="92"/>
      <c r="I678" s="20">
        <f>I677-F678</f>
        <v>6619801</v>
      </c>
    </row>
    <row r="679" spans="2:9" x14ac:dyDescent="0.25">
      <c r="B679" s="94">
        <v>44806</v>
      </c>
      <c r="C679" s="18" t="s">
        <v>82</v>
      </c>
      <c r="D679" s="63"/>
      <c r="E679" s="111"/>
      <c r="F679" s="20">
        <v>120000</v>
      </c>
      <c r="G679" s="91"/>
      <c r="H679" s="92"/>
      <c r="I679" s="20">
        <f>I678-F679</f>
        <v>6499801</v>
      </c>
    </row>
    <row r="680" spans="2:9" x14ac:dyDescent="0.25">
      <c r="B680" s="94">
        <v>44806</v>
      </c>
      <c r="C680" s="18" t="s">
        <v>82</v>
      </c>
      <c r="D680" s="63"/>
      <c r="E680" s="111"/>
      <c r="F680" s="20">
        <v>4000000</v>
      </c>
      <c r="G680" s="91"/>
      <c r="H680" s="92"/>
      <c r="I680" s="20">
        <f>I679-F680</f>
        <v>2499801</v>
      </c>
    </row>
    <row r="681" spans="2:9" x14ac:dyDescent="0.25">
      <c r="B681" s="192"/>
      <c r="C681" s="193"/>
      <c r="D681" s="194"/>
      <c r="E681" s="195"/>
      <c r="F681" s="190"/>
      <c r="G681" s="196"/>
      <c r="H681" s="197"/>
      <c r="I681" s="191">
        <v>8091932</v>
      </c>
    </row>
    <row r="682" spans="2:9" x14ac:dyDescent="0.25">
      <c r="B682" s="94"/>
      <c r="C682" s="95"/>
      <c r="D682" s="63"/>
      <c r="E682" s="111"/>
      <c r="F682" s="20"/>
      <c r="G682" s="91"/>
      <c r="H682" s="92"/>
      <c r="I682" s="20"/>
    </row>
    <row r="683" spans="2:9" x14ac:dyDescent="0.25">
      <c r="B683" s="94"/>
      <c r="C683" s="95"/>
      <c r="D683" s="63"/>
      <c r="E683" s="111"/>
      <c r="F683" s="20"/>
      <c r="G683" s="91"/>
      <c r="H683" s="92"/>
      <c r="I683" s="20"/>
    </row>
    <row r="684" spans="2:9" x14ac:dyDescent="0.25">
      <c r="B684" s="94"/>
      <c r="C684" s="95"/>
      <c r="D684" s="63"/>
      <c r="E684" s="111"/>
      <c r="F684" s="20"/>
      <c r="G684" s="91"/>
      <c r="H684" s="92"/>
      <c r="I684" s="20"/>
    </row>
    <row r="685" spans="2:9" x14ac:dyDescent="0.25">
      <c r="B685" s="94"/>
      <c r="C685" s="95"/>
      <c r="D685" s="63"/>
      <c r="E685" s="111"/>
      <c r="F685" s="20"/>
      <c r="G685" s="91"/>
      <c r="H685" s="92"/>
      <c r="I685" s="20"/>
    </row>
    <row r="686" spans="2:9" x14ac:dyDescent="0.25">
      <c r="B686" s="94"/>
      <c r="C686" s="95"/>
      <c r="D686" s="63"/>
      <c r="E686" s="111"/>
      <c r="F686" s="20"/>
      <c r="G686" s="91"/>
      <c r="H686" s="92"/>
      <c r="I686" s="20"/>
    </row>
    <row r="687" spans="2:9" x14ac:dyDescent="0.25">
      <c r="B687" s="94"/>
      <c r="C687" s="95"/>
      <c r="D687" s="63"/>
      <c r="E687" s="111"/>
      <c r="F687" s="20"/>
      <c r="G687" s="91"/>
      <c r="H687" s="92"/>
      <c r="I687" s="20"/>
    </row>
    <row r="688" spans="2:9" x14ac:dyDescent="0.25">
      <c r="B688" s="94"/>
      <c r="C688" s="95"/>
      <c r="D688" s="63"/>
      <c r="E688" s="111"/>
      <c r="F688" s="20"/>
      <c r="G688" s="91"/>
      <c r="H688" s="92"/>
      <c r="I688" s="20"/>
    </row>
    <row r="689" spans="2:9" x14ac:dyDescent="0.25">
      <c r="B689" s="94"/>
      <c r="C689" s="95"/>
      <c r="D689" s="63"/>
      <c r="E689" s="111"/>
      <c r="F689" s="20"/>
      <c r="G689" s="91"/>
      <c r="H689" s="92"/>
      <c r="I689" s="20"/>
    </row>
    <row r="690" spans="2:9" x14ac:dyDescent="0.25">
      <c r="B690" s="94"/>
      <c r="C690" s="95"/>
      <c r="D690" s="63"/>
      <c r="E690" s="111"/>
      <c r="F690" s="20"/>
      <c r="G690" s="91"/>
      <c r="H690" s="92"/>
      <c r="I690" s="20"/>
    </row>
    <row r="691" spans="2:9" x14ac:dyDescent="0.25">
      <c r="B691" s="94"/>
      <c r="C691" s="95"/>
      <c r="D691" s="63"/>
      <c r="E691" s="111"/>
      <c r="F691" s="20"/>
      <c r="G691" s="91"/>
      <c r="H691" s="92"/>
      <c r="I691" s="20"/>
    </row>
    <row r="692" spans="2:9" x14ac:dyDescent="0.25">
      <c r="B692" s="94"/>
      <c r="C692" s="95"/>
      <c r="D692" s="63"/>
      <c r="E692" s="111"/>
      <c r="F692" s="20"/>
      <c r="G692" s="91"/>
      <c r="H692" s="92"/>
      <c r="I692" s="20"/>
    </row>
    <row r="693" spans="2:9" x14ac:dyDescent="0.25">
      <c r="B693" s="94"/>
      <c r="C693" s="95"/>
      <c r="D693" s="63"/>
      <c r="E693" s="111"/>
      <c r="F693" s="20"/>
      <c r="G693" s="91"/>
      <c r="H693" s="92"/>
      <c r="I693" s="20"/>
    </row>
    <row r="694" spans="2:9" x14ac:dyDescent="0.25">
      <c r="B694" s="94"/>
      <c r="C694" s="95"/>
      <c r="D694" s="63"/>
      <c r="E694" s="111"/>
      <c r="F694" s="20"/>
      <c r="G694" s="91"/>
      <c r="H694" s="92"/>
      <c r="I694" s="20"/>
    </row>
    <row r="695" spans="2:9" x14ac:dyDescent="0.25">
      <c r="B695" s="94"/>
      <c r="C695" s="95"/>
      <c r="D695" s="63"/>
      <c r="E695" s="111"/>
      <c r="F695" s="20"/>
      <c r="G695" s="91"/>
      <c r="H695" s="92"/>
      <c r="I695" s="20"/>
    </row>
    <row r="696" spans="2:9" x14ac:dyDescent="0.25">
      <c r="B696" s="94"/>
      <c r="C696" s="95"/>
      <c r="D696" s="63"/>
      <c r="E696" s="111"/>
      <c r="F696" s="20"/>
      <c r="G696" s="91"/>
      <c r="H696" s="92"/>
      <c r="I696" s="20"/>
    </row>
    <row r="697" spans="2:9" x14ac:dyDescent="0.25">
      <c r="B697" s="94"/>
      <c r="C697" s="95"/>
      <c r="D697" s="63"/>
      <c r="E697" s="111"/>
      <c r="F697" s="20"/>
      <c r="G697" s="91"/>
      <c r="H697" s="92"/>
      <c r="I697" s="20"/>
    </row>
    <row r="698" spans="2:9" ht="15.75" thickBot="1" x14ac:dyDescent="0.3">
      <c r="B698" s="96"/>
      <c r="C698" s="95"/>
      <c r="D698" s="93"/>
      <c r="E698" s="120"/>
      <c r="F698" s="73"/>
      <c r="G698" s="61"/>
      <c r="H698" s="21"/>
      <c r="I698" s="73"/>
    </row>
    <row r="699" spans="2:9" ht="19.5" thickBot="1" x14ac:dyDescent="0.35">
      <c r="B699" s="43"/>
      <c r="C699" s="74" t="s">
        <v>131</v>
      </c>
      <c r="D699" s="45"/>
      <c r="E699" s="45"/>
      <c r="F699" s="46"/>
      <c r="G699" s="46"/>
      <c r="H699" s="46"/>
      <c r="I699" s="48"/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78E2-2112-42F0-9F1F-EC42E6B6F5DE}">
  <sheetPr codeName="Hoja4">
    <tabColor theme="8" tint="-0.499984740745262"/>
  </sheetPr>
  <dimension ref="A1:Q434"/>
  <sheetViews>
    <sheetView workbookViewId="0">
      <selection activeCell="J2" sqref="J2:J212"/>
    </sheetView>
  </sheetViews>
  <sheetFormatPr baseColWidth="10" defaultRowHeight="15" x14ac:dyDescent="0.25"/>
  <cols>
    <col min="1" max="1" width="11.5703125" customWidth="1"/>
    <col min="2" max="2" width="69.85546875" bestFit="1" customWidth="1"/>
    <col min="3" max="3" width="17.28515625" style="367" customWidth="1"/>
    <col min="4" max="4" width="17.28515625" style="373" customWidth="1"/>
    <col min="5" max="5" width="17.28515625" customWidth="1"/>
    <col min="6" max="6" width="14" customWidth="1"/>
    <col min="7" max="7" width="15.85546875" customWidth="1"/>
    <col min="8" max="8" width="13.5703125" customWidth="1"/>
    <col min="9" max="9" width="15.5703125" bestFit="1" customWidth="1"/>
    <col min="10" max="10" width="15.42578125" customWidth="1"/>
    <col min="11" max="11" width="13.42578125" style="232" bestFit="1" customWidth="1"/>
    <col min="12" max="12" width="21.5703125" customWidth="1"/>
    <col min="13" max="13" width="12.42578125" customWidth="1"/>
    <col min="14" max="14" width="19" customWidth="1"/>
    <col min="15" max="15" width="13.85546875" customWidth="1"/>
    <col min="16" max="16" width="15.28515625" customWidth="1"/>
    <col min="17" max="17" width="14" customWidth="1"/>
    <col min="18" max="19" width="13.42578125" customWidth="1"/>
  </cols>
  <sheetData>
    <row r="1" spans="1:17" x14ac:dyDescent="0.25">
      <c r="A1" t="s">
        <v>820</v>
      </c>
      <c r="B1" t="s">
        <v>10</v>
      </c>
      <c r="C1" s="367" t="s">
        <v>1616</v>
      </c>
      <c r="D1" s="373" t="s">
        <v>1650</v>
      </c>
      <c r="E1" t="s">
        <v>382</v>
      </c>
      <c r="F1" t="s">
        <v>11</v>
      </c>
      <c r="G1" t="s">
        <v>12</v>
      </c>
      <c r="H1" t="s">
        <v>13</v>
      </c>
      <c r="I1" t="s">
        <v>14</v>
      </c>
      <c r="J1" s="232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>
        <v>130287</v>
      </c>
      <c r="B2" t="s">
        <v>1590</v>
      </c>
      <c r="C2" t="s">
        <v>1516</v>
      </c>
      <c r="D2" s="75">
        <f t="shared" ref="D2:D65" ca="1" si="0">TODAY()</f>
        <v>45736</v>
      </c>
      <c r="E2" s="75">
        <f>Tabla7[[#This Row],[fecha_entrega]]+Tabla7[[#This Row],[credito]]</f>
        <v>45700</v>
      </c>
      <c r="F2" s="75">
        <v>45700</v>
      </c>
      <c r="G2">
        <v>16807</v>
      </c>
      <c r="H2">
        <v>0</v>
      </c>
      <c r="I2" t="s">
        <v>1</v>
      </c>
      <c r="J2">
        <f ca="1">Tabla7[[#This Row],[Columna3]]-Tabla7[[#This Row],[Fecha Cobro]]</f>
        <v>36</v>
      </c>
      <c r="K2">
        <v>8715</v>
      </c>
      <c r="L2" t="s">
        <v>1512</v>
      </c>
      <c r="M2" t="s">
        <v>2</v>
      </c>
      <c r="N2" t="s">
        <v>2</v>
      </c>
      <c r="O2" t="s">
        <v>2</v>
      </c>
      <c r="P2">
        <v>2</v>
      </c>
      <c r="Q2">
        <v>1</v>
      </c>
    </row>
    <row r="3" spans="1:17" x14ac:dyDescent="0.25">
      <c r="A3">
        <v>131862</v>
      </c>
      <c r="B3" t="s">
        <v>1673</v>
      </c>
      <c r="C3" t="s">
        <v>3</v>
      </c>
      <c r="D3" s="75">
        <f t="shared" ca="1" si="0"/>
        <v>45736</v>
      </c>
      <c r="E3" s="75">
        <f>Tabla7[[#This Row],[fecha_entrega]]+Tabla7[[#This Row],[credito]]</f>
        <v>45736</v>
      </c>
      <c r="F3" s="75">
        <v>45735</v>
      </c>
      <c r="G3">
        <v>31513</v>
      </c>
      <c r="H3">
        <v>1</v>
      </c>
      <c r="I3" t="s">
        <v>1622</v>
      </c>
      <c r="J3" s="373">
        <f ca="1">Tabla7[[#This Row],[Columna3]]-Tabla7[[#This Row],[Fecha Cobro]]</f>
        <v>0</v>
      </c>
      <c r="K3">
        <v>8849</v>
      </c>
      <c r="L3" t="s">
        <v>1209</v>
      </c>
      <c r="M3" t="s">
        <v>2</v>
      </c>
      <c r="N3" t="s">
        <v>2</v>
      </c>
      <c r="O3" t="s">
        <v>2</v>
      </c>
      <c r="P3">
        <v>1</v>
      </c>
      <c r="Q3">
        <v>1</v>
      </c>
    </row>
    <row r="4" spans="1:17" x14ac:dyDescent="0.25">
      <c r="A4">
        <v>131734</v>
      </c>
      <c r="B4" t="s">
        <v>1600</v>
      </c>
      <c r="C4" t="s">
        <v>0</v>
      </c>
      <c r="D4" s="75">
        <f t="shared" ca="1" si="0"/>
        <v>45736</v>
      </c>
      <c r="E4" s="75">
        <f>Tabla7[[#This Row],[fecha_entrega]]+Tabla7[[#This Row],[credito]]</f>
        <v>45736</v>
      </c>
      <c r="F4" s="75">
        <v>45729</v>
      </c>
      <c r="G4">
        <v>55890</v>
      </c>
      <c r="H4">
        <v>7</v>
      </c>
      <c r="I4" t="s">
        <v>1</v>
      </c>
      <c r="J4" s="373">
        <f ca="1">Tabla7[[#This Row],[Columna3]]-Tabla7[[#This Row],[Fecha Cobro]]</f>
        <v>0</v>
      </c>
      <c r="K4">
        <v>8828</v>
      </c>
      <c r="L4" t="s">
        <v>782</v>
      </c>
      <c r="M4" t="s">
        <v>2</v>
      </c>
      <c r="N4" t="s">
        <v>2</v>
      </c>
      <c r="O4" t="s">
        <v>2</v>
      </c>
      <c r="P4">
        <v>1</v>
      </c>
      <c r="Q4">
        <v>1</v>
      </c>
    </row>
    <row r="5" spans="1:17" x14ac:dyDescent="0.25">
      <c r="A5">
        <v>132024</v>
      </c>
      <c r="B5" t="s">
        <v>1658</v>
      </c>
      <c r="C5" t="s">
        <v>3</v>
      </c>
      <c r="D5" s="75">
        <f t="shared" ca="1" si="0"/>
        <v>45736</v>
      </c>
      <c r="E5" s="75">
        <f>Tabla7[[#This Row],[fecha_entrega]]+Tabla7[[#This Row],[credito]]</f>
        <v>45735</v>
      </c>
      <c r="F5" s="75">
        <v>45735</v>
      </c>
      <c r="G5">
        <v>34454</v>
      </c>
      <c r="H5">
        <v>0</v>
      </c>
      <c r="I5" t="s">
        <v>1622</v>
      </c>
      <c r="J5" s="373">
        <f ca="1">Tabla7[[#This Row],[Columna3]]-Tabla7[[#This Row],[Fecha Cobro]]</f>
        <v>1</v>
      </c>
      <c r="K5">
        <v>8850</v>
      </c>
      <c r="L5" t="s">
        <v>782</v>
      </c>
      <c r="M5" t="s">
        <v>2</v>
      </c>
      <c r="N5" t="s">
        <v>2</v>
      </c>
      <c r="O5" t="s">
        <v>2</v>
      </c>
      <c r="P5">
        <v>1</v>
      </c>
      <c r="Q5">
        <v>1</v>
      </c>
    </row>
    <row r="6" spans="1:17" x14ac:dyDescent="0.25">
      <c r="A6">
        <v>130162</v>
      </c>
      <c r="B6" t="s">
        <v>1588</v>
      </c>
      <c r="C6" t="s">
        <v>1516</v>
      </c>
      <c r="D6" s="75">
        <f t="shared" ca="1" si="0"/>
        <v>45736</v>
      </c>
      <c r="E6" s="75">
        <f>Tabla7[[#This Row],[fecha_entrega]]+Tabla7[[#This Row],[credito]]</f>
        <v>45699</v>
      </c>
      <c r="F6" s="75">
        <v>45699</v>
      </c>
      <c r="G6">
        <v>29581</v>
      </c>
      <c r="H6">
        <v>0</v>
      </c>
      <c r="I6" t="s">
        <v>1</v>
      </c>
      <c r="J6" s="373">
        <f ca="1">Tabla7[[#This Row],[Columna3]]-Tabla7[[#This Row],[Fecha Cobro]]</f>
        <v>37</v>
      </c>
      <c r="K6">
        <v>8708</v>
      </c>
      <c r="L6" t="s">
        <v>1512</v>
      </c>
      <c r="M6" t="s">
        <v>2</v>
      </c>
      <c r="N6" t="s">
        <v>2</v>
      </c>
      <c r="O6" t="s">
        <v>2</v>
      </c>
      <c r="P6">
        <v>2</v>
      </c>
      <c r="Q6">
        <v>1</v>
      </c>
    </row>
    <row r="7" spans="1:17" x14ac:dyDescent="0.25">
      <c r="A7">
        <v>132070</v>
      </c>
      <c r="B7" t="s">
        <v>1621</v>
      </c>
      <c r="C7" t="s">
        <v>0</v>
      </c>
      <c r="D7" s="75">
        <f t="shared" ca="1" si="0"/>
        <v>45736</v>
      </c>
      <c r="E7" s="75">
        <f>Tabla7[[#This Row],[fecha_entrega]]+Tabla7[[#This Row],[credito]]</f>
        <v>45736</v>
      </c>
      <c r="F7" s="75">
        <v>45735</v>
      </c>
      <c r="G7">
        <v>77730</v>
      </c>
      <c r="H7">
        <v>1</v>
      </c>
      <c r="I7" t="s">
        <v>1622</v>
      </c>
      <c r="J7" s="373">
        <f ca="1">Tabla7[[#This Row],[Columna3]]-Tabla7[[#This Row],[Fecha Cobro]]</f>
        <v>0</v>
      </c>
      <c r="K7">
        <v>8850</v>
      </c>
      <c r="L7" t="s">
        <v>782</v>
      </c>
      <c r="M7" t="s">
        <v>2</v>
      </c>
      <c r="N7" t="s">
        <v>2</v>
      </c>
      <c r="O7" t="s">
        <v>2</v>
      </c>
      <c r="P7">
        <v>1</v>
      </c>
      <c r="Q7">
        <v>1</v>
      </c>
    </row>
    <row r="8" spans="1:17" x14ac:dyDescent="0.25">
      <c r="A8">
        <v>123153</v>
      </c>
      <c r="B8" t="s">
        <v>1408</v>
      </c>
      <c r="C8" t="s">
        <v>0</v>
      </c>
      <c r="D8" s="75">
        <f t="shared" ca="1" si="0"/>
        <v>45736</v>
      </c>
      <c r="E8" s="75">
        <f>Tabla7[[#This Row],[fecha_entrega]]+Tabla7[[#This Row],[credito]]</f>
        <v>45568</v>
      </c>
      <c r="F8" s="75">
        <v>45561</v>
      </c>
      <c r="G8">
        <v>49580</v>
      </c>
      <c r="H8">
        <v>7</v>
      </c>
      <c r="I8" t="s">
        <v>1</v>
      </c>
      <c r="J8" s="373">
        <f ca="1">Tabla7[[#This Row],[Columna3]]-Tabla7[[#This Row],[Fecha Cobro]]</f>
        <v>168</v>
      </c>
      <c r="K8">
        <v>8187</v>
      </c>
      <c r="L8" t="s">
        <v>782</v>
      </c>
      <c r="M8" t="s">
        <v>2</v>
      </c>
      <c r="N8" t="s">
        <v>2</v>
      </c>
      <c r="O8" t="s">
        <v>2</v>
      </c>
      <c r="P8">
        <v>1</v>
      </c>
      <c r="Q8">
        <v>1</v>
      </c>
    </row>
    <row r="9" spans="1:17" x14ac:dyDescent="0.25">
      <c r="A9">
        <v>131899</v>
      </c>
      <c r="B9" t="s">
        <v>1408</v>
      </c>
      <c r="C9" t="s">
        <v>0</v>
      </c>
      <c r="D9" s="75">
        <f t="shared" ca="1" si="0"/>
        <v>45736</v>
      </c>
      <c r="E9" s="75">
        <f>Tabla7[[#This Row],[fecha_entrega]]+Tabla7[[#This Row],[credito]]</f>
        <v>45738</v>
      </c>
      <c r="F9" s="75">
        <v>45731</v>
      </c>
      <c r="G9">
        <v>45798</v>
      </c>
      <c r="H9">
        <v>7</v>
      </c>
      <c r="I9" t="s">
        <v>1</v>
      </c>
      <c r="J9" s="373">
        <f ca="1">Tabla7[[#This Row],[Columna3]]-Tabla7[[#This Row],[Fecha Cobro]]</f>
        <v>-2</v>
      </c>
      <c r="K9">
        <v>8836</v>
      </c>
      <c r="L9" t="s">
        <v>782</v>
      </c>
      <c r="M9" t="s">
        <v>2</v>
      </c>
      <c r="N9" t="s">
        <v>2</v>
      </c>
      <c r="O9" t="s">
        <v>2</v>
      </c>
      <c r="P9">
        <v>1</v>
      </c>
      <c r="Q9">
        <v>1</v>
      </c>
    </row>
    <row r="10" spans="1:17" x14ac:dyDescent="0.25">
      <c r="A10">
        <v>131732</v>
      </c>
      <c r="B10" t="s">
        <v>1601</v>
      </c>
      <c r="C10" t="s">
        <v>0</v>
      </c>
      <c r="D10" s="75">
        <f t="shared" ca="1" si="0"/>
        <v>45736</v>
      </c>
      <c r="E10" s="75">
        <f>Tabla7[[#This Row],[fecha_entrega]]+Tabla7[[#This Row],[credito]]</f>
        <v>45735</v>
      </c>
      <c r="F10" s="75">
        <v>45728</v>
      </c>
      <c r="G10">
        <v>86050</v>
      </c>
      <c r="H10">
        <v>7</v>
      </c>
      <c r="I10" t="s">
        <v>1</v>
      </c>
      <c r="J10" s="373">
        <f ca="1">Tabla7[[#This Row],[Columna3]]-Tabla7[[#This Row],[Fecha Cobro]]</f>
        <v>1</v>
      </c>
      <c r="K10" t="s">
        <v>2</v>
      </c>
      <c r="L10" t="s">
        <v>782</v>
      </c>
      <c r="M10">
        <v>7445</v>
      </c>
      <c r="N10">
        <v>102400</v>
      </c>
      <c r="O10">
        <v>102400</v>
      </c>
      <c r="P10">
        <v>1</v>
      </c>
      <c r="Q10">
        <v>2</v>
      </c>
    </row>
    <row r="11" spans="1:17" x14ac:dyDescent="0.25">
      <c r="A11">
        <v>132077</v>
      </c>
      <c r="B11" t="s">
        <v>1633</v>
      </c>
      <c r="C11" t="s">
        <v>3</v>
      </c>
      <c r="D11" s="75">
        <f t="shared" ca="1" si="0"/>
        <v>45736</v>
      </c>
      <c r="E11" s="75">
        <f>Tabla7[[#This Row],[fecha_entrega]]+Tabla7[[#This Row],[credito]]</f>
        <v>45736</v>
      </c>
      <c r="F11" s="75">
        <v>45736</v>
      </c>
      <c r="G11">
        <v>34454</v>
      </c>
      <c r="H11">
        <v>0</v>
      </c>
      <c r="I11" t="s">
        <v>4</v>
      </c>
      <c r="J11" s="373">
        <f ca="1">Tabla7[[#This Row],[Columna3]]-Tabla7[[#This Row],[Fecha Cobro]]</f>
        <v>0</v>
      </c>
      <c r="K11" t="s">
        <v>2</v>
      </c>
      <c r="L11" t="s">
        <v>1019</v>
      </c>
      <c r="M11" t="s">
        <v>2</v>
      </c>
      <c r="N11" t="s">
        <v>2</v>
      </c>
      <c r="O11" t="s">
        <v>2</v>
      </c>
      <c r="P11">
        <v>1</v>
      </c>
      <c r="Q11">
        <v>1</v>
      </c>
    </row>
    <row r="12" spans="1:17" x14ac:dyDescent="0.25">
      <c r="A12">
        <v>131208</v>
      </c>
      <c r="B12" t="s">
        <v>1553</v>
      </c>
      <c r="C12" t="s">
        <v>0</v>
      </c>
      <c r="D12" s="75">
        <f t="shared" ca="1" si="0"/>
        <v>45736</v>
      </c>
      <c r="E12" s="75">
        <f>Tabla7[[#This Row],[fecha_entrega]]+Tabla7[[#This Row],[credito]]</f>
        <v>45724</v>
      </c>
      <c r="F12" s="75">
        <v>45717</v>
      </c>
      <c r="G12">
        <v>1214865</v>
      </c>
      <c r="H12">
        <v>7</v>
      </c>
      <c r="I12" t="s">
        <v>1</v>
      </c>
      <c r="J12" s="373">
        <f ca="1">Tabla7[[#This Row],[Columna3]]-Tabla7[[#This Row],[Fecha Cobro]]</f>
        <v>12</v>
      </c>
      <c r="K12">
        <v>8782</v>
      </c>
      <c r="L12" t="s">
        <v>8</v>
      </c>
      <c r="M12" t="s">
        <v>2</v>
      </c>
      <c r="N12" t="s">
        <v>2</v>
      </c>
      <c r="O12" t="s">
        <v>2</v>
      </c>
      <c r="P12">
        <v>1</v>
      </c>
      <c r="Q12">
        <v>1</v>
      </c>
    </row>
    <row r="13" spans="1:17" x14ac:dyDescent="0.25">
      <c r="A13">
        <v>131237</v>
      </c>
      <c r="B13" t="s">
        <v>1553</v>
      </c>
      <c r="C13" t="s">
        <v>0</v>
      </c>
      <c r="D13" s="75">
        <f t="shared" ca="1" si="0"/>
        <v>45736</v>
      </c>
      <c r="E13" s="75">
        <f>Tabla7[[#This Row],[fecha_entrega]]+Tabla7[[#This Row],[credito]]</f>
        <v>45726</v>
      </c>
      <c r="F13" s="75">
        <v>45719</v>
      </c>
      <c r="G13">
        <v>848142</v>
      </c>
      <c r="H13">
        <v>7</v>
      </c>
      <c r="I13" t="s">
        <v>1</v>
      </c>
      <c r="J13" s="373">
        <f ca="1">Tabla7[[#This Row],[Columna3]]-Tabla7[[#This Row],[Fecha Cobro]]</f>
        <v>10</v>
      </c>
      <c r="K13">
        <v>8786</v>
      </c>
      <c r="L13" t="s">
        <v>8</v>
      </c>
      <c r="M13" t="s">
        <v>2</v>
      </c>
      <c r="N13" t="s">
        <v>2</v>
      </c>
      <c r="O13" t="s">
        <v>2</v>
      </c>
      <c r="P13">
        <v>1</v>
      </c>
      <c r="Q13">
        <v>1</v>
      </c>
    </row>
    <row r="14" spans="1:17" x14ac:dyDescent="0.25">
      <c r="A14">
        <v>131270</v>
      </c>
      <c r="B14" t="s">
        <v>1553</v>
      </c>
      <c r="C14" t="s">
        <v>0</v>
      </c>
      <c r="D14" s="75">
        <f t="shared" ca="1" si="0"/>
        <v>45736</v>
      </c>
      <c r="E14" s="75">
        <f>Tabla7[[#This Row],[fecha_entrega]]+Tabla7[[#This Row],[credito]]</f>
        <v>45726</v>
      </c>
      <c r="F14" s="75">
        <v>45719</v>
      </c>
      <c r="G14">
        <v>77899</v>
      </c>
      <c r="H14">
        <v>7</v>
      </c>
      <c r="I14" t="s">
        <v>1</v>
      </c>
      <c r="J14" s="373">
        <f ca="1">Tabla7[[#This Row],[Columna3]]-Tabla7[[#This Row],[Fecha Cobro]]</f>
        <v>10</v>
      </c>
      <c r="K14" t="s">
        <v>2</v>
      </c>
      <c r="L14" t="s">
        <v>8</v>
      </c>
      <c r="M14" t="s">
        <v>2</v>
      </c>
      <c r="N14" t="s">
        <v>2</v>
      </c>
      <c r="O14" t="s">
        <v>2</v>
      </c>
      <c r="P14">
        <v>1</v>
      </c>
      <c r="Q14">
        <v>2</v>
      </c>
    </row>
    <row r="15" spans="1:17" x14ac:dyDescent="0.25">
      <c r="A15">
        <v>131281</v>
      </c>
      <c r="B15" t="s">
        <v>1553</v>
      </c>
      <c r="C15" t="s">
        <v>0</v>
      </c>
      <c r="D15" s="75">
        <f t="shared" ca="1" si="0"/>
        <v>45736</v>
      </c>
      <c r="E15" s="75">
        <f>Tabla7[[#This Row],[fecha_entrega]]+Tabla7[[#This Row],[credito]]</f>
        <v>45726</v>
      </c>
      <c r="F15" s="75">
        <v>45719</v>
      </c>
      <c r="G15">
        <v>94120</v>
      </c>
      <c r="H15">
        <v>7</v>
      </c>
      <c r="I15" t="s">
        <v>1</v>
      </c>
      <c r="J15" s="373">
        <f ca="1">Tabla7[[#This Row],[Columna3]]-Tabla7[[#This Row],[Fecha Cobro]]</f>
        <v>10</v>
      </c>
      <c r="K15">
        <v>8787</v>
      </c>
      <c r="L15" t="s">
        <v>8</v>
      </c>
      <c r="M15" t="s">
        <v>2</v>
      </c>
      <c r="N15" t="s">
        <v>2</v>
      </c>
      <c r="O15" t="s">
        <v>2</v>
      </c>
      <c r="P15">
        <v>1</v>
      </c>
      <c r="Q15">
        <v>1</v>
      </c>
    </row>
    <row r="16" spans="1:17" x14ac:dyDescent="0.25">
      <c r="A16">
        <v>131305</v>
      </c>
      <c r="B16" t="s">
        <v>1553</v>
      </c>
      <c r="C16" t="s">
        <v>0</v>
      </c>
      <c r="D16" s="75">
        <f t="shared" ca="1" si="0"/>
        <v>45736</v>
      </c>
      <c r="E16" s="75">
        <f>Tabla7[[#This Row],[fecha_entrega]]+Tabla7[[#This Row],[credito]]</f>
        <v>45727</v>
      </c>
      <c r="F16" s="75">
        <v>45720</v>
      </c>
      <c r="G16">
        <v>941258</v>
      </c>
      <c r="H16">
        <v>7</v>
      </c>
      <c r="I16" t="s">
        <v>1</v>
      </c>
      <c r="J16" s="373">
        <f ca="1">Tabla7[[#This Row],[Columna3]]-Tabla7[[#This Row],[Fecha Cobro]]</f>
        <v>9</v>
      </c>
      <c r="K16">
        <v>8790</v>
      </c>
      <c r="L16" t="s">
        <v>8</v>
      </c>
      <c r="M16" t="s">
        <v>2</v>
      </c>
      <c r="N16" t="s">
        <v>2</v>
      </c>
      <c r="O16" t="s">
        <v>2</v>
      </c>
      <c r="P16">
        <v>1</v>
      </c>
      <c r="Q16">
        <v>1</v>
      </c>
    </row>
    <row r="17" spans="1:17" x14ac:dyDescent="0.25">
      <c r="A17">
        <v>131306</v>
      </c>
      <c r="B17" t="s">
        <v>1553</v>
      </c>
      <c r="C17" t="s">
        <v>0</v>
      </c>
      <c r="D17" s="75">
        <f t="shared" ca="1" si="0"/>
        <v>45736</v>
      </c>
      <c r="E17" s="75">
        <f>Tabla7[[#This Row],[fecha_entrega]]+Tabla7[[#This Row],[credito]]</f>
        <v>45727</v>
      </c>
      <c r="F17" s="75">
        <v>45720</v>
      </c>
      <c r="G17">
        <v>348740</v>
      </c>
      <c r="H17">
        <v>7</v>
      </c>
      <c r="I17" t="s">
        <v>1</v>
      </c>
      <c r="J17" s="373">
        <f ca="1">Tabla7[[#This Row],[Columna3]]-Tabla7[[#This Row],[Fecha Cobro]]</f>
        <v>9</v>
      </c>
      <c r="K17" t="s">
        <v>2</v>
      </c>
      <c r="L17" t="s">
        <v>8</v>
      </c>
      <c r="M17" t="s">
        <v>2</v>
      </c>
      <c r="N17" t="s">
        <v>2</v>
      </c>
      <c r="O17" t="s">
        <v>2</v>
      </c>
      <c r="P17">
        <v>1</v>
      </c>
      <c r="Q17">
        <v>2</v>
      </c>
    </row>
    <row r="18" spans="1:17" x14ac:dyDescent="0.25">
      <c r="A18">
        <v>131357</v>
      </c>
      <c r="B18" t="s">
        <v>1553</v>
      </c>
      <c r="C18" t="s">
        <v>0</v>
      </c>
      <c r="D18" s="75">
        <f t="shared" ca="1" si="0"/>
        <v>45736</v>
      </c>
      <c r="E18" s="75">
        <f>Tabla7[[#This Row],[fecha_entrega]]+Tabla7[[#This Row],[credito]]</f>
        <v>45735</v>
      </c>
      <c r="F18" s="75">
        <v>45728</v>
      </c>
      <c r="G18">
        <v>938328</v>
      </c>
      <c r="H18">
        <v>7</v>
      </c>
      <c r="I18" t="s">
        <v>1</v>
      </c>
      <c r="J18" s="373">
        <f ca="1">Tabla7[[#This Row],[Columna3]]-Tabla7[[#This Row],[Fecha Cobro]]</f>
        <v>1</v>
      </c>
      <c r="K18">
        <v>8822</v>
      </c>
      <c r="L18" t="s">
        <v>8</v>
      </c>
      <c r="M18" t="s">
        <v>2</v>
      </c>
      <c r="N18" t="s">
        <v>2</v>
      </c>
      <c r="O18" t="s">
        <v>2</v>
      </c>
      <c r="P18">
        <v>1</v>
      </c>
      <c r="Q18">
        <v>1</v>
      </c>
    </row>
    <row r="19" spans="1:17" x14ac:dyDescent="0.25">
      <c r="A19">
        <v>131358</v>
      </c>
      <c r="B19" t="s">
        <v>1553</v>
      </c>
      <c r="C19" t="s">
        <v>0</v>
      </c>
      <c r="D19" s="75">
        <f t="shared" ca="1" si="0"/>
        <v>45736</v>
      </c>
      <c r="E19" s="75">
        <f>Tabla7[[#This Row],[fecha_entrega]]+Tabla7[[#This Row],[credito]]</f>
        <v>45733</v>
      </c>
      <c r="F19" s="75">
        <v>45726</v>
      </c>
      <c r="G19">
        <v>487400</v>
      </c>
      <c r="H19">
        <v>7</v>
      </c>
      <c r="I19" t="s">
        <v>1</v>
      </c>
      <c r="J19" s="373">
        <f ca="1">Tabla7[[#This Row],[Columna3]]-Tabla7[[#This Row],[Fecha Cobro]]</f>
        <v>3</v>
      </c>
      <c r="K19">
        <v>8812</v>
      </c>
      <c r="L19" t="s">
        <v>8</v>
      </c>
      <c r="M19" t="s">
        <v>2</v>
      </c>
      <c r="N19" t="s">
        <v>2</v>
      </c>
      <c r="O19" t="s">
        <v>2</v>
      </c>
      <c r="P19">
        <v>1</v>
      </c>
      <c r="Q19">
        <v>1</v>
      </c>
    </row>
    <row r="20" spans="1:17" x14ac:dyDescent="0.25">
      <c r="A20">
        <v>131361</v>
      </c>
      <c r="B20" t="s">
        <v>1553</v>
      </c>
      <c r="C20" t="s">
        <v>0</v>
      </c>
      <c r="D20" s="75">
        <f t="shared" ca="1" si="0"/>
        <v>45736</v>
      </c>
      <c r="E20" s="75">
        <f>Tabla7[[#This Row],[fecha_entrega]]+Tabla7[[#This Row],[credito]]</f>
        <v>45728</v>
      </c>
      <c r="F20" s="75">
        <v>45721</v>
      </c>
      <c r="G20">
        <v>741595</v>
      </c>
      <c r="H20">
        <v>7</v>
      </c>
      <c r="I20" t="s">
        <v>1</v>
      </c>
      <c r="J20" s="373">
        <f ca="1">Tabla7[[#This Row],[Columna3]]-Tabla7[[#This Row],[Fecha Cobro]]</f>
        <v>8</v>
      </c>
      <c r="K20">
        <v>8798</v>
      </c>
      <c r="L20" t="s">
        <v>8</v>
      </c>
      <c r="M20" t="s">
        <v>2</v>
      </c>
      <c r="N20" t="s">
        <v>2</v>
      </c>
      <c r="O20" t="s">
        <v>2</v>
      </c>
      <c r="P20">
        <v>1</v>
      </c>
      <c r="Q20">
        <v>1</v>
      </c>
    </row>
    <row r="21" spans="1:17" x14ac:dyDescent="0.25">
      <c r="A21">
        <v>131424</v>
      </c>
      <c r="B21" t="s">
        <v>1553</v>
      </c>
      <c r="C21" t="s">
        <v>0</v>
      </c>
      <c r="D21" s="75">
        <f t="shared" ca="1" si="0"/>
        <v>45736</v>
      </c>
      <c r="E21" s="75">
        <f>Tabla7[[#This Row],[fecha_entrega]]+Tabla7[[#This Row],[credito]]</f>
        <v>45729</v>
      </c>
      <c r="F21" s="75">
        <v>45722</v>
      </c>
      <c r="G21">
        <v>1234705</v>
      </c>
      <c r="H21">
        <v>7</v>
      </c>
      <c r="I21" t="s">
        <v>1</v>
      </c>
      <c r="J21" s="373">
        <f ca="1">Tabla7[[#This Row],[Columna3]]-Tabla7[[#This Row],[Fecha Cobro]]</f>
        <v>7</v>
      </c>
      <c r="K21">
        <v>8802</v>
      </c>
      <c r="L21" t="s">
        <v>8</v>
      </c>
      <c r="M21" t="s">
        <v>2</v>
      </c>
      <c r="N21" t="s">
        <v>2</v>
      </c>
      <c r="O21" t="s">
        <v>2</v>
      </c>
      <c r="P21">
        <v>1</v>
      </c>
      <c r="Q21">
        <v>1</v>
      </c>
    </row>
    <row r="22" spans="1:17" x14ac:dyDescent="0.25">
      <c r="A22">
        <v>131476</v>
      </c>
      <c r="B22" t="s">
        <v>1553</v>
      </c>
      <c r="C22" t="s">
        <v>0</v>
      </c>
      <c r="D22" s="75">
        <f t="shared" ca="1" si="0"/>
        <v>45736</v>
      </c>
      <c r="E22" s="75">
        <f>Tabla7[[#This Row],[fecha_entrega]]+Tabla7[[#This Row],[credito]]</f>
        <v>45730</v>
      </c>
      <c r="F22" s="75">
        <v>45723</v>
      </c>
      <c r="G22">
        <v>605799</v>
      </c>
      <c r="H22">
        <v>7</v>
      </c>
      <c r="I22" t="s">
        <v>1</v>
      </c>
      <c r="J22" s="373">
        <f ca="1">Tabla7[[#This Row],[Columna3]]-Tabla7[[#This Row],[Fecha Cobro]]</f>
        <v>6</v>
      </c>
      <c r="K22">
        <v>8805</v>
      </c>
      <c r="L22" t="s">
        <v>8</v>
      </c>
      <c r="M22" t="s">
        <v>2</v>
      </c>
      <c r="N22" t="s">
        <v>2</v>
      </c>
      <c r="O22" t="s">
        <v>2</v>
      </c>
      <c r="P22">
        <v>1</v>
      </c>
      <c r="Q22">
        <v>1</v>
      </c>
    </row>
    <row r="23" spans="1:17" x14ac:dyDescent="0.25">
      <c r="A23">
        <v>131477</v>
      </c>
      <c r="B23" t="s">
        <v>1553</v>
      </c>
      <c r="C23" t="s">
        <v>0</v>
      </c>
      <c r="D23" s="75">
        <f t="shared" ca="1" si="0"/>
        <v>45736</v>
      </c>
      <c r="E23" s="75">
        <f>Tabla7[[#This Row],[fecha_entrega]]+Tabla7[[#This Row],[credito]]</f>
        <v>45730</v>
      </c>
      <c r="F23" s="75">
        <v>45723</v>
      </c>
      <c r="G23">
        <v>359669</v>
      </c>
      <c r="H23">
        <v>7</v>
      </c>
      <c r="I23" t="s">
        <v>1</v>
      </c>
      <c r="J23" s="373">
        <f ca="1">Tabla7[[#This Row],[Columna3]]-Tabla7[[#This Row],[Fecha Cobro]]</f>
        <v>6</v>
      </c>
      <c r="K23">
        <v>8805</v>
      </c>
      <c r="L23" t="s">
        <v>8</v>
      </c>
      <c r="M23" t="s">
        <v>2</v>
      </c>
      <c r="N23" t="s">
        <v>2</v>
      </c>
      <c r="O23" t="s">
        <v>2</v>
      </c>
      <c r="P23">
        <v>1</v>
      </c>
      <c r="Q23">
        <v>1</v>
      </c>
    </row>
    <row r="24" spans="1:17" x14ac:dyDescent="0.25">
      <c r="A24">
        <v>131529</v>
      </c>
      <c r="B24" t="s">
        <v>1553</v>
      </c>
      <c r="C24" t="s">
        <v>0</v>
      </c>
      <c r="D24" s="75">
        <f t="shared" ca="1" si="0"/>
        <v>45736</v>
      </c>
      <c r="E24" s="75">
        <f>Tabla7[[#This Row],[fecha_entrega]]+Tabla7[[#This Row],[credito]]</f>
        <v>45731</v>
      </c>
      <c r="F24" s="75">
        <v>45724</v>
      </c>
      <c r="G24">
        <v>1567373</v>
      </c>
      <c r="H24">
        <v>7</v>
      </c>
      <c r="I24" t="s">
        <v>1</v>
      </c>
      <c r="J24" s="373">
        <f ca="1">Tabla7[[#This Row],[Columna3]]-Tabla7[[#This Row],[Fecha Cobro]]</f>
        <v>5</v>
      </c>
      <c r="K24">
        <v>8811</v>
      </c>
      <c r="L24" t="s">
        <v>8</v>
      </c>
      <c r="M24" t="s">
        <v>2</v>
      </c>
      <c r="N24" t="s">
        <v>2</v>
      </c>
      <c r="O24" t="s">
        <v>2</v>
      </c>
      <c r="P24">
        <v>1</v>
      </c>
      <c r="Q24">
        <v>1</v>
      </c>
    </row>
    <row r="25" spans="1:17" x14ac:dyDescent="0.25">
      <c r="A25">
        <v>131556</v>
      </c>
      <c r="B25" t="s">
        <v>1553</v>
      </c>
      <c r="C25" t="s">
        <v>0</v>
      </c>
      <c r="D25" s="75">
        <f t="shared" ca="1" si="0"/>
        <v>45736</v>
      </c>
      <c r="E25" s="75">
        <f>Tabla7[[#This Row],[fecha_entrega]]+Tabla7[[#This Row],[credito]]</f>
        <v>45733</v>
      </c>
      <c r="F25" s="75">
        <v>45726</v>
      </c>
      <c r="G25">
        <v>710333</v>
      </c>
      <c r="H25">
        <v>7</v>
      </c>
      <c r="I25" t="s">
        <v>1</v>
      </c>
      <c r="J25" s="373">
        <f ca="1">Tabla7[[#This Row],[Columna3]]-Tabla7[[#This Row],[Fecha Cobro]]</f>
        <v>3</v>
      </c>
      <c r="K25">
        <v>8813</v>
      </c>
      <c r="L25" t="s">
        <v>8</v>
      </c>
      <c r="M25" t="s">
        <v>2</v>
      </c>
      <c r="N25" t="s">
        <v>2</v>
      </c>
      <c r="O25" t="s">
        <v>2</v>
      </c>
      <c r="P25">
        <v>1</v>
      </c>
      <c r="Q25">
        <v>1</v>
      </c>
    </row>
    <row r="26" spans="1:17" x14ac:dyDescent="0.25">
      <c r="A26">
        <v>131557</v>
      </c>
      <c r="B26" t="s">
        <v>1553</v>
      </c>
      <c r="C26" t="s">
        <v>0</v>
      </c>
      <c r="D26" s="75">
        <f t="shared" ca="1" si="0"/>
        <v>45736</v>
      </c>
      <c r="E26" s="75">
        <f>Tabla7[[#This Row],[fecha_entrega]]+Tabla7[[#This Row],[credito]]</f>
        <v>45733</v>
      </c>
      <c r="F26" s="75">
        <v>45726</v>
      </c>
      <c r="G26">
        <v>533187</v>
      </c>
      <c r="H26">
        <v>7</v>
      </c>
      <c r="I26" t="s">
        <v>1</v>
      </c>
      <c r="J26" s="373">
        <f ca="1">Tabla7[[#This Row],[Columna3]]-Tabla7[[#This Row],[Fecha Cobro]]</f>
        <v>3</v>
      </c>
      <c r="K26">
        <v>8812</v>
      </c>
      <c r="L26" t="s">
        <v>8</v>
      </c>
      <c r="M26" t="s">
        <v>2</v>
      </c>
      <c r="N26" t="s">
        <v>2</v>
      </c>
      <c r="O26" t="s">
        <v>2</v>
      </c>
      <c r="P26">
        <v>1</v>
      </c>
      <c r="Q26">
        <v>1</v>
      </c>
    </row>
    <row r="27" spans="1:17" x14ac:dyDescent="0.25">
      <c r="A27">
        <v>131654</v>
      </c>
      <c r="B27" t="s">
        <v>1553</v>
      </c>
      <c r="C27" t="s">
        <v>0</v>
      </c>
      <c r="D27" s="75">
        <f t="shared" ca="1" si="0"/>
        <v>45736</v>
      </c>
      <c r="E27" s="75">
        <f>Tabla7[[#This Row],[fecha_entrega]]+Tabla7[[#This Row],[credito]]</f>
        <v>45734</v>
      </c>
      <c r="F27" s="75">
        <v>45727</v>
      </c>
      <c r="G27">
        <v>681254</v>
      </c>
      <c r="H27">
        <v>7</v>
      </c>
      <c r="I27" t="s">
        <v>1</v>
      </c>
      <c r="J27" s="373">
        <f ca="1">Tabla7[[#This Row],[Columna3]]-Tabla7[[#This Row],[Fecha Cobro]]</f>
        <v>2</v>
      </c>
      <c r="K27">
        <v>8817</v>
      </c>
      <c r="L27" t="s">
        <v>8</v>
      </c>
      <c r="M27" t="s">
        <v>2</v>
      </c>
      <c r="N27" t="s">
        <v>2</v>
      </c>
      <c r="O27" t="s">
        <v>2</v>
      </c>
      <c r="P27">
        <v>1</v>
      </c>
      <c r="Q27">
        <v>1</v>
      </c>
    </row>
    <row r="28" spans="1:17" x14ac:dyDescent="0.25">
      <c r="A28">
        <v>131705</v>
      </c>
      <c r="B28" t="s">
        <v>1553</v>
      </c>
      <c r="C28" t="s">
        <v>0</v>
      </c>
      <c r="D28" s="75">
        <f t="shared" ca="1" si="0"/>
        <v>45736</v>
      </c>
      <c r="E28" s="75">
        <f>Tabla7[[#This Row],[fecha_entrega]]+Tabla7[[#This Row],[credito]]</f>
        <v>45734</v>
      </c>
      <c r="F28" s="75">
        <v>45727</v>
      </c>
      <c r="G28">
        <v>713860</v>
      </c>
      <c r="H28">
        <v>7</v>
      </c>
      <c r="I28" t="s">
        <v>1</v>
      </c>
      <c r="J28" s="373">
        <f ca="1">Tabla7[[#This Row],[Columna3]]-Tabla7[[#This Row],[Fecha Cobro]]</f>
        <v>2</v>
      </c>
      <c r="K28">
        <v>8820</v>
      </c>
      <c r="L28" t="s">
        <v>8</v>
      </c>
      <c r="M28" t="s">
        <v>2</v>
      </c>
      <c r="N28" t="s">
        <v>2</v>
      </c>
      <c r="O28" t="s">
        <v>2</v>
      </c>
      <c r="P28">
        <v>1</v>
      </c>
      <c r="Q28">
        <v>1</v>
      </c>
    </row>
    <row r="29" spans="1:17" x14ac:dyDescent="0.25">
      <c r="A29">
        <v>131757</v>
      </c>
      <c r="B29" t="s">
        <v>1553</v>
      </c>
      <c r="C29" t="s">
        <v>0</v>
      </c>
      <c r="D29" s="75">
        <f t="shared" ca="1" si="0"/>
        <v>45736</v>
      </c>
      <c r="E29" s="75">
        <f>Tabla7[[#This Row],[fecha_entrega]]+Tabla7[[#This Row],[credito]]</f>
        <v>45735</v>
      </c>
      <c r="F29" s="75">
        <v>45728</v>
      </c>
      <c r="G29">
        <v>278316</v>
      </c>
      <c r="H29">
        <v>7</v>
      </c>
      <c r="I29" t="s">
        <v>1</v>
      </c>
      <c r="J29" s="373">
        <f ca="1">Tabla7[[#This Row],[Columna3]]-Tabla7[[#This Row],[Fecha Cobro]]</f>
        <v>1</v>
      </c>
      <c r="K29">
        <v>8825</v>
      </c>
      <c r="L29" t="s">
        <v>8</v>
      </c>
      <c r="M29" t="s">
        <v>2</v>
      </c>
      <c r="N29" t="s">
        <v>2</v>
      </c>
      <c r="O29" t="s">
        <v>2</v>
      </c>
      <c r="P29">
        <v>1</v>
      </c>
      <c r="Q29">
        <v>1</v>
      </c>
    </row>
    <row r="30" spans="1:17" x14ac:dyDescent="0.25">
      <c r="A30">
        <v>131796</v>
      </c>
      <c r="B30" t="s">
        <v>1553</v>
      </c>
      <c r="C30" t="s">
        <v>0</v>
      </c>
      <c r="D30" s="75">
        <f t="shared" ca="1" si="0"/>
        <v>45736</v>
      </c>
      <c r="E30" s="75">
        <f>Tabla7[[#This Row],[fecha_entrega]]+Tabla7[[#This Row],[credito]]</f>
        <v>45736</v>
      </c>
      <c r="F30" s="75">
        <v>45729</v>
      </c>
      <c r="G30">
        <v>812349</v>
      </c>
      <c r="H30">
        <v>7</v>
      </c>
      <c r="I30" t="s">
        <v>1</v>
      </c>
      <c r="J30" s="373">
        <f ca="1">Tabla7[[#This Row],[Columna3]]-Tabla7[[#This Row],[Fecha Cobro]]</f>
        <v>0</v>
      </c>
      <c r="K30">
        <v>8828</v>
      </c>
      <c r="L30" t="s">
        <v>8</v>
      </c>
      <c r="M30" t="s">
        <v>2</v>
      </c>
      <c r="N30" t="s">
        <v>2</v>
      </c>
      <c r="O30" t="s">
        <v>2</v>
      </c>
      <c r="P30">
        <v>1</v>
      </c>
      <c r="Q30">
        <v>1</v>
      </c>
    </row>
    <row r="31" spans="1:17" x14ac:dyDescent="0.25">
      <c r="A31">
        <v>131834</v>
      </c>
      <c r="B31" t="s">
        <v>1553</v>
      </c>
      <c r="C31" t="s">
        <v>0</v>
      </c>
      <c r="D31" s="75">
        <f t="shared" ca="1" si="0"/>
        <v>45736</v>
      </c>
      <c r="E31" s="75">
        <f>Tabla7[[#This Row],[fecha_entrega]]+Tabla7[[#This Row],[credito]]</f>
        <v>45736</v>
      </c>
      <c r="F31" s="75">
        <v>45729</v>
      </c>
      <c r="G31">
        <v>748995</v>
      </c>
      <c r="H31">
        <v>7</v>
      </c>
      <c r="I31" t="s">
        <v>1</v>
      </c>
      <c r="J31" s="373">
        <f ca="1">Tabla7[[#This Row],[Columna3]]-Tabla7[[#This Row],[Fecha Cobro]]</f>
        <v>0</v>
      </c>
      <c r="K31">
        <v>8830</v>
      </c>
      <c r="L31" t="s">
        <v>8</v>
      </c>
      <c r="M31" t="s">
        <v>2</v>
      </c>
      <c r="N31" t="s">
        <v>2</v>
      </c>
      <c r="O31" t="s">
        <v>2</v>
      </c>
      <c r="P31">
        <v>1</v>
      </c>
      <c r="Q31">
        <v>1</v>
      </c>
    </row>
    <row r="32" spans="1:17" x14ac:dyDescent="0.25">
      <c r="A32">
        <v>131836</v>
      </c>
      <c r="B32" t="s">
        <v>1553</v>
      </c>
      <c r="C32" t="s">
        <v>0</v>
      </c>
      <c r="D32" s="75">
        <f t="shared" ca="1" si="0"/>
        <v>45736</v>
      </c>
      <c r="E32" s="75">
        <f>Tabla7[[#This Row],[fecha_entrega]]+Tabla7[[#This Row],[credito]]</f>
        <v>45737</v>
      </c>
      <c r="F32" s="75">
        <v>45730</v>
      </c>
      <c r="G32">
        <v>50420</v>
      </c>
      <c r="H32">
        <v>7</v>
      </c>
      <c r="I32" t="s">
        <v>1</v>
      </c>
      <c r="J32" s="373">
        <f ca="1">Tabla7[[#This Row],[Columna3]]-Tabla7[[#This Row],[Fecha Cobro]]</f>
        <v>-1</v>
      </c>
      <c r="K32">
        <v>8833</v>
      </c>
      <c r="L32" t="s">
        <v>8</v>
      </c>
      <c r="M32" t="s">
        <v>2</v>
      </c>
      <c r="N32" t="s">
        <v>2</v>
      </c>
      <c r="O32" t="s">
        <v>2</v>
      </c>
      <c r="P32">
        <v>1</v>
      </c>
      <c r="Q32">
        <v>1</v>
      </c>
    </row>
    <row r="33" spans="1:17" x14ac:dyDescent="0.25">
      <c r="A33">
        <v>131853</v>
      </c>
      <c r="B33" t="s">
        <v>1553</v>
      </c>
      <c r="C33" t="s">
        <v>0</v>
      </c>
      <c r="D33" s="75">
        <f t="shared" ca="1" si="0"/>
        <v>45736</v>
      </c>
      <c r="E33" s="75">
        <f>Tabla7[[#This Row],[fecha_entrega]]+Tabla7[[#This Row],[credito]]</f>
        <v>45737</v>
      </c>
      <c r="F33" s="75">
        <v>45730</v>
      </c>
      <c r="G33">
        <v>650999</v>
      </c>
      <c r="H33">
        <v>7</v>
      </c>
      <c r="I33" t="s">
        <v>1</v>
      </c>
      <c r="J33" s="373">
        <f ca="1">Tabla7[[#This Row],[Columna3]]-Tabla7[[#This Row],[Fecha Cobro]]</f>
        <v>-1</v>
      </c>
      <c r="K33">
        <v>8833</v>
      </c>
      <c r="L33" t="s">
        <v>8</v>
      </c>
      <c r="M33" t="s">
        <v>2</v>
      </c>
      <c r="N33" t="s">
        <v>2</v>
      </c>
      <c r="O33" t="s">
        <v>2</v>
      </c>
      <c r="P33">
        <v>1</v>
      </c>
      <c r="Q33">
        <v>1</v>
      </c>
    </row>
    <row r="34" spans="1:17" x14ac:dyDescent="0.25">
      <c r="A34">
        <v>131911</v>
      </c>
      <c r="B34" t="s">
        <v>1553</v>
      </c>
      <c r="C34" t="s">
        <v>0</v>
      </c>
      <c r="D34" s="75">
        <f t="shared" ca="1" si="0"/>
        <v>45736</v>
      </c>
      <c r="E34" s="75">
        <f>Tabla7[[#This Row],[fecha_entrega]]+Tabla7[[#This Row],[credito]]</f>
        <v>45738</v>
      </c>
      <c r="F34" s="75">
        <v>45731</v>
      </c>
      <c r="G34">
        <v>487380</v>
      </c>
      <c r="H34">
        <v>7</v>
      </c>
      <c r="I34" t="s">
        <v>1</v>
      </c>
      <c r="J34" s="373">
        <f ca="1">Tabla7[[#This Row],[Columna3]]-Tabla7[[#This Row],[Fecha Cobro]]</f>
        <v>-2</v>
      </c>
      <c r="K34">
        <v>8835</v>
      </c>
      <c r="L34" t="s">
        <v>8</v>
      </c>
      <c r="M34" t="s">
        <v>2</v>
      </c>
      <c r="N34" t="s">
        <v>2</v>
      </c>
      <c r="O34" t="s">
        <v>2</v>
      </c>
      <c r="P34">
        <v>1</v>
      </c>
      <c r="Q34">
        <v>1</v>
      </c>
    </row>
    <row r="35" spans="1:17" x14ac:dyDescent="0.25">
      <c r="A35">
        <v>131912</v>
      </c>
      <c r="B35" t="s">
        <v>1553</v>
      </c>
      <c r="C35" t="s">
        <v>0</v>
      </c>
      <c r="D35" s="75">
        <f t="shared" ca="1" si="0"/>
        <v>45736</v>
      </c>
      <c r="E35" s="75">
        <f>Tabla7[[#This Row],[fecha_entrega]]+Tabla7[[#This Row],[credito]]</f>
        <v>45738</v>
      </c>
      <c r="F35" s="75">
        <v>45731</v>
      </c>
      <c r="G35">
        <v>627816</v>
      </c>
      <c r="H35">
        <v>7</v>
      </c>
      <c r="I35" t="s">
        <v>1</v>
      </c>
      <c r="J35" s="373">
        <f ca="1">Tabla7[[#This Row],[Columna3]]-Tabla7[[#This Row],[Fecha Cobro]]</f>
        <v>-2</v>
      </c>
      <c r="K35">
        <v>8836</v>
      </c>
      <c r="L35" t="s">
        <v>8</v>
      </c>
      <c r="M35" t="s">
        <v>2</v>
      </c>
      <c r="N35" t="s">
        <v>2</v>
      </c>
      <c r="O35" t="s">
        <v>2</v>
      </c>
      <c r="P35">
        <v>1</v>
      </c>
      <c r="Q35">
        <v>1</v>
      </c>
    </row>
    <row r="36" spans="1:17" x14ac:dyDescent="0.25">
      <c r="A36">
        <v>131943</v>
      </c>
      <c r="B36" t="s">
        <v>1553</v>
      </c>
      <c r="C36" t="s">
        <v>0</v>
      </c>
      <c r="D36" s="75">
        <f t="shared" ca="1" si="0"/>
        <v>45736</v>
      </c>
      <c r="E36" s="75">
        <f>Tabla7[[#This Row],[fecha_entrega]]+Tabla7[[#This Row],[credito]]</f>
        <v>45740</v>
      </c>
      <c r="F36" s="75">
        <v>45733</v>
      </c>
      <c r="G36">
        <v>823528</v>
      </c>
      <c r="H36">
        <v>7</v>
      </c>
      <c r="I36" t="s">
        <v>1</v>
      </c>
      <c r="J36" s="373">
        <f ca="1">Tabla7[[#This Row],[Columna3]]-Tabla7[[#This Row],[Fecha Cobro]]</f>
        <v>-4</v>
      </c>
      <c r="K36">
        <v>8838</v>
      </c>
      <c r="L36" t="s">
        <v>8</v>
      </c>
      <c r="M36" t="s">
        <v>2</v>
      </c>
      <c r="N36" t="s">
        <v>2</v>
      </c>
      <c r="O36" t="s">
        <v>2</v>
      </c>
      <c r="P36">
        <v>1</v>
      </c>
      <c r="Q36">
        <v>1</v>
      </c>
    </row>
    <row r="37" spans="1:17" x14ac:dyDescent="0.25">
      <c r="A37">
        <v>131944</v>
      </c>
      <c r="B37" t="s">
        <v>1553</v>
      </c>
      <c r="C37" t="s">
        <v>0</v>
      </c>
      <c r="D37" s="75">
        <f t="shared" ca="1" si="0"/>
        <v>45736</v>
      </c>
      <c r="E37" s="75">
        <f>Tabla7[[#This Row],[fecha_entrega]]+Tabla7[[#This Row],[credito]]</f>
        <v>45740</v>
      </c>
      <c r="F37" s="75">
        <v>45733</v>
      </c>
      <c r="G37">
        <v>327720</v>
      </c>
      <c r="H37">
        <v>7</v>
      </c>
      <c r="I37" t="s">
        <v>1</v>
      </c>
      <c r="J37" s="373">
        <f ca="1">Tabla7[[#This Row],[Columna3]]-Tabla7[[#This Row],[Fecha Cobro]]</f>
        <v>-4</v>
      </c>
      <c r="K37">
        <v>8839</v>
      </c>
      <c r="L37" t="s">
        <v>8</v>
      </c>
      <c r="M37" t="s">
        <v>2</v>
      </c>
      <c r="N37" t="s">
        <v>2</v>
      </c>
      <c r="O37" t="s">
        <v>2</v>
      </c>
      <c r="P37">
        <v>1</v>
      </c>
      <c r="Q37">
        <v>1</v>
      </c>
    </row>
    <row r="38" spans="1:17" s="260" customFormat="1" x14ac:dyDescent="0.25">
      <c r="A38">
        <v>131990</v>
      </c>
      <c r="B38" t="s">
        <v>1553</v>
      </c>
      <c r="C38" t="s">
        <v>0</v>
      </c>
      <c r="D38" s="75">
        <f t="shared" ca="1" si="0"/>
        <v>45736</v>
      </c>
      <c r="E38" s="75">
        <f>Tabla7[[#This Row],[fecha_entrega]]+Tabla7[[#This Row],[credito]]</f>
        <v>45740</v>
      </c>
      <c r="F38" s="75">
        <v>45733</v>
      </c>
      <c r="G38">
        <v>619743</v>
      </c>
      <c r="H38">
        <v>7</v>
      </c>
      <c r="I38" t="s">
        <v>1</v>
      </c>
      <c r="J38" s="373">
        <f ca="1">Tabla7[[#This Row],[Columna3]]-Tabla7[[#This Row],[Fecha Cobro]]</f>
        <v>-4</v>
      </c>
      <c r="K38">
        <v>8840</v>
      </c>
      <c r="L38" t="s">
        <v>8</v>
      </c>
      <c r="M38" t="s">
        <v>2</v>
      </c>
      <c r="N38" t="s">
        <v>2</v>
      </c>
      <c r="O38" t="s">
        <v>2</v>
      </c>
      <c r="P38">
        <v>1</v>
      </c>
      <c r="Q38">
        <v>1</v>
      </c>
    </row>
    <row r="39" spans="1:17" s="260" customFormat="1" x14ac:dyDescent="0.25">
      <c r="A39">
        <v>132015</v>
      </c>
      <c r="B39" t="s">
        <v>1553</v>
      </c>
      <c r="C39" t="s">
        <v>0</v>
      </c>
      <c r="D39" s="75">
        <f t="shared" ca="1" si="0"/>
        <v>45736</v>
      </c>
      <c r="E39" s="75">
        <f>Tabla7[[#This Row],[fecha_entrega]]+Tabla7[[#This Row],[credito]]</f>
        <v>45741</v>
      </c>
      <c r="F39" s="75">
        <v>45734</v>
      </c>
      <c r="G39">
        <v>473099</v>
      </c>
      <c r="H39">
        <v>7</v>
      </c>
      <c r="I39" t="s">
        <v>1</v>
      </c>
      <c r="J39" s="373">
        <f ca="1">Tabla7[[#This Row],[Columna3]]-Tabla7[[#This Row],[Fecha Cobro]]</f>
        <v>-5</v>
      </c>
      <c r="K39">
        <v>8844</v>
      </c>
      <c r="L39" t="s">
        <v>8</v>
      </c>
      <c r="M39" t="s">
        <v>2</v>
      </c>
      <c r="N39" t="s">
        <v>2</v>
      </c>
      <c r="O39" t="s">
        <v>2</v>
      </c>
      <c r="P39">
        <v>1</v>
      </c>
      <c r="Q39">
        <v>1</v>
      </c>
    </row>
    <row r="40" spans="1:17" x14ac:dyDescent="0.25">
      <c r="A40">
        <v>132050</v>
      </c>
      <c r="B40" t="s">
        <v>1553</v>
      </c>
      <c r="C40" t="s">
        <v>0</v>
      </c>
      <c r="D40" s="75">
        <f t="shared" ca="1" si="0"/>
        <v>45736</v>
      </c>
      <c r="E40" s="75">
        <f>Tabla7[[#This Row],[fecha_entrega]]+Tabla7[[#This Row],[credito]]</f>
        <v>45741</v>
      </c>
      <c r="F40" s="75">
        <v>45734</v>
      </c>
      <c r="G40">
        <v>1096055</v>
      </c>
      <c r="H40">
        <v>7</v>
      </c>
      <c r="I40" t="s">
        <v>1</v>
      </c>
      <c r="J40" s="373">
        <f ca="1">Tabla7[[#This Row],[Columna3]]-Tabla7[[#This Row],[Fecha Cobro]]</f>
        <v>-5</v>
      </c>
      <c r="K40">
        <v>8845</v>
      </c>
      <c r="L40" t="s">
        <v>8</v>
      </c>
      <c r="M40" t="s">
        <v>2</v>
      </c>
      <c r="N40" t="s">
        <v>2</v>
      </c>
      <c r="O40" t="s">
        <v>2</v>
      </c>
      <c r="P40">
        <v>1</v>
      </c>
      <c r="Q40">
        <v>1</v>
      </c>
    </row>
    <row r="41" spans="1:17" x14ac:dyDescent="0.25">
      <c r="A41">
        <v>132065</v>
      </c>
      <c r="B41" t="s">
        <v>1553</v>
      </c>
      <c r="C41" t="s">
        <v>0</v>
      </c>
      <c r="D41" s="75">
        <f t="shared" ca="1" si="0"/>
        <v>45736</v>
      </c>
      <c r="E41" s="75">
        <f>Tabla7[[#This Row],[fecha_entrega]]+Tabla7[[#This Row],[credito]]</f>
        <v>45742</v>
      </c>
      <c r="F41" s="75">
        <v>45735</v>
      </c>
      <c r="G41">
        <v>466380</v>
      </c>
      <c r="H41">
        <v>7</v>
      </c>
      <c r="I41" t="s">
        <v>4</v>
      </c>
      <c r="J41" s="373">
        <f ca="1">Tabla7[[#This Row],[Columna3]]-Tabla7[[#This Row],[Fecha Cobro]]</f>
        <v>-6</v>
      </c>
      <c r="K41" t="s">
        <v>2</v>
      </c>
      <c r="L41" t="s">
        <v>8</v>
      </c>
      <c r="M41" t="s">
        <v>2</v>
      </c>
      <c r="N41" t="s">
        <v>2</v>
      </c>
      <c r="O41" t="s">
        <v>2</v>
      </c>
      <c r="P41">
        <v>1</v>
      </c>
      <c r="Q41">
        <v>2</v>
      </c>
    </row>
    <row r="42" spans="1:17" x14ac:dyDescent="0.25">
      <c r="A42">
        <v>132072</v>
      </c>
      <c r="B42" t="s">
        <v>1553</v>
      </c>
      <c r="C42" t="s">
        <v>0</v>
      </c>
      <c r="D42" s="75">
        <f t="shared" ca="1" si="0"/>
        <v>45736</v>
      </c>
      <c r="E42" s="75">
        <f>Tabla7[[#This Row],[fecha_entrega]]+Tabla7[[#This Row],[credito]]</f>
        <v>45742</v>
      </c>
      <c r="F42" s="75">
        <v>45735</v>
      </c>
      <c r="G42">
        <v>754619</v>
      </c>
      <c r="H42">
        <v>7</v>
      </c>
      <c r="I42" t="s">
        <v>1622</v>
      </c>
      <c r="J42" s="373">
        <f ca="1">Tabla7[[#This Row],[Columna3]]-Tabla7[[#This Row],[Fecha Cobro]]</f>
        <v>-6</v>
      </c>
      <c r="K42">
        <v>8850</v>
      </c>
      <c r="L42" t="s">
        <v>8</v>
      </c>
      <c r="M42" t="s">
        <v>2</v>
      </c>
      <c r="N42" t="s">
        <v>2</v>
      </c>
      <c r="O42" t="s">
        <v>2</v>
      </c>
      <c r="P42">
        <v>1</v>
      </c>
      <c r="Q42">
        <v>1</v>
      </c>
    </row>
    <row r="43" spans="1:17" x14ac:dyDescent="0.25">
      <c r="A43">
        <v>131994</v>
      </c>
      <c r="B43" t="s">
        <v>1538</v>
      </c>
      <c r="C43" t="s">
        <v>3</v>
      </c>
      <c r="D43" s="75">
        <f t="shared" ca="1" si="0"/>
        <v>45736</v>
      </c>
      <c r="E43" s="75">
        <f>Tabla7[[#This Row],[fecha_entrega]]+Tabla7[[#This Row],[credito]]</f>
        <v>45741</v>
      </c>
      <c r="F43" s="75">
        <v>45734</v>
      </c>
      <c r="G43">
        <v>47900</v>
      </c>
      <c r="H43">
        <v>7</v>
      </c>
      <c r="I43" t="s">
        <v>1</v>
      </c>
      <c r="J43" s="373">
        <f ca="1">Tabla7[[#This Row],[Columna3]]-Tabla7[[#This Row],[Fecha Cobro]]</f>
        <v>-5</v>
      </c>
      <c r="K43">
        <v>8843</v>
      </c>
      <c r="L43" t="s">
        <v>1209</v>
      </c>
      <c r="M43" t="s">
        <v>2</v>
      </c>
      <c r="N43" t="s">
        <v>2</v>
      </c>
      <c r="O43" t="s">
        <v>2</v>
      </c>
      <c r="P43">
        <v>1</v>
      </c>
      <c r="Q43">
        <v>1</v>
      </c>
    </row>
    <row r="44" spans="1:17" x14ac:dyDescent="0.25">
      <c r="A44">
        <v>131231</v>
      </c>
      <c r="B44" t="s">
        <v>24</v>
      </c>
      <c r="C44" t="s">
        <v>0</v>
      </c>
      <c r="D44" s="75">
        <f t="shared" ca="1" si="0"/>
        <v>45736</v>
      </c>
      <c r="E44" s="75">
        <f>Tabla7[[#This Row],[fecha_entrega]]+Tabla7[[#This Row],[credito]]</f>
        <v>45734</v>
      </c>
      <c r="F44" s="75">
        <v>45719</v>
      </c>
      <c r="G44">
        <v>33865</v>
      </c>
      <c r="H44">
        <v>15</v>
      </c>
      <c r="I44" t="s">
        <v>1</v>
      </c>
      <c r="J44" s="373">
        <f ca="1">Tabla7[[#This Row],[Columna3]]-Tabla7[[#This Row],[Fecha Cobro]]</f>
        <v>2</v>
      </c>
      <c r="K44">
        <v>8786</v>
      </c>
      <c r="L44" t="s">
        <v>782</v>
      </c>
      <c r="M44" t="s">
        <v>2</v>
      </c>
      <c r="N44" t="s">
        <v>2</v>
      </c>
      <c r="O44" t="s">
        <v>2</v>
      </c>
      <c r="P44">
        <v>1</v>
      </c>
      <c r="Q44">
        <v>1</v>
      </c>
    </row>
    <row r="45" spans="1:17" x14ac:dyDescent="0.25">
      <c r="A45">
        <v>131282</v>
      </c>
      <c r="B45" t="s">
        <v>24</v>
      </c>
      <c r="C45" t="s">
        <v>0</v>
      </c>
      <c r="D45" s="75">
        <f t="shared" ca="1" si="0"/>
        <v>45736</v>
      </c>
      <c r="E45" s="75">
        <f>Tabla7[[#This Row],[fecha_entrega]]+Tabla7[[#This Row],[credito]]</f>
        <v>45735</v>
      </c>
      <c r="F45" s="75">
        <v>45720</v>
      </c>
      <c r="G45">
        <v>34874</v>
      </c>
      <c r="H45">
        <v>15</v>
      </c>
      <c r="I45" t="s">
        <v>1</v>
      </c>
      <c r="J45" s="373">
        <f ca="1">Tabla7[[#This Row],[Columna3]]-Tabla7[[#This Row],[Fecha Cobro]]</f>
        <v>1</v>
      </c>
      <c r="K45">
        <v>8790</v>
      </c>
      <c r="L45" t="s">
        <v>782</v>
      </c>
      <c r="M45" t="s">
        <v>2</v>
      </c>
      <c r="N45" t="s">
        <v>2</v>
      </c>
      <c r="O45" t="s">
        <v>2</v>
      </c>
      <c r="P45">
        <v>1</v>
      </c>
      <c r="Q45">
        <v>1</v>
      </c>
    </row>
    <row r="46" spans="1:17" x14ac:dyDescent="0.25">
      <c r="A46">
        <v>131310</v>
      </c>
      <c r="B46" t="s">
        <v>24</v>
      </c>
      <c r="C46" t="s">
        <v>0</v>
      </c>
      <c r="D46" s="75">
        <f t="shared" ca="1" si="0"/>
        <v>45736</v>
      </c>
      <c r="E46" s="75">
        <f>Tabla7[[#This Row],[fecha_entrega]]+Tabla7[[#This Row],[credito]]</f>
        <v>45736</v>
      </c>
      <c r="F46" s="75">
        <v>45721</v>
      </c>
      <c r="G46">
        <v>29244</v>
      </c>
      <c r="H46">
        <v>15</v>
      </c>
      <c r="I46" t="s">
        <v>1</v>
      </c>
      <c r="J46" s="373">
        <f ca="1">Tabla7[[#This Row],[Columna3]]-Tabla7[[#This Row],[Fecha Cobro]]</f>
        <v>0</v>
      </c>
      <c r="K46">
        <v>8798</v>
      </c>
      <c r="L46" t="s">
        <v>782</v>
      </c>
      <c r="M46" t="s">
        <v>2</v>
      </c>
      <c r="N46" t="s">
        <v>2</v>
      </c>
      <c r="O46" t="s">
        <v>2</v>
      </c>
      <c r="P46">
        <v>1</v>
      </c>
      <c r="Q46">
        <v>1</v>
      </c>
    </row>
    <row r="47" spans="1:17" x14ac:dyDescent="0.25">
      <c r="A47">
        <v>132069</v>
      </c>
      <c r="B47" t="s">
        <v>24</v>
      </c>
      <c r="C47" t="s">
        <v>0</v>
      </c>
      <c r="D47" s="75">
        <f t="shared" ca="1" si="0"/>
        <v>45736</v>
      </c>
      <c r="E47" s="75">
        <f>Tabla7[[#This Row],[fecha_entrega]]+Tabla7[[#This Row],[credito]]</f>
        <v>45750</v>
      </c>
      <c r="F47" s="75">
        <v>45735</v>
      </c>
      <c r="G47">
        <v>78151</v>
      </c>
      <c r="H47">
        <v>15</v>
      </c>
      <c r="I47" t="s">
        <v>1622</v>
      </c>
      <c r="J47" s="373">
        <f ca="1">Tabla7[[#This Row],[Columna3]]-Tabla7[[#This Row],[Fecha Cobro]]</f>
        <v>-14</v>
      </c>
      <c r="K47">
        <v>8850</v>
      </c>
      <c r="L47" t="s">
        <v>782</v>
      </c>
      <c r="M47" t="s">
        <v>2</v>
      </c>
      <c r="N47" t="s">
        <v>2</v>
      </c>
      <c r="O47" t="s">
        <v>2</v>
      </c>
      <c r="P47">
        <v>1</v>
      </c>
      <c r="Q47">
        <v>1</v>
      </c>
    </row>
    <row r="48" spans="1:17" x14ac:dyDescent="0.25">
      <c r="A48">
        <v>132018</v>
      </c>
      <c r="B48" t="s">
        <v>1653</v>
      </c>
      <c r="C48" t="s">
        <v>1645</v>
      </c>
      <c r="D48" s="75">
        <f t="shared" ca="1" si="0"/>
        <v>45736</v>
      </c>
      <c r="E48" s="75">
        <f>Tabla7[[#This Row],[fecha_entrega]]+Tabla7[[#This Row],[credito]]</f>
        <v>45736</v>
      </c>
      <c r="F48" s="75">
        <v>45735</v>
      </c>
      <c r="G48">
        <v>64875</v>
      </c>
      <c r="H48">
        <v>1</v>
      </c>
      <c r="I48" t="s">
        <v>1622</v>
      </c>
      <c r="J48" s="373">
        <f ca="1">Tabla7[[#This Row],[Columna3]]-Tabla7[[#This Row],[Fecha Cobro]]</f>
        <v>0</v>
      </c>
      <c r="K48">
        <v>8848</v>
      </c>
      <c r="L48" t="s">
        <v>1019</v>
      </c>
      <c r="M48" t="s">
        <v>2</v>
      </c>
      <c r="N48" t="s">
        <v>2</v>
      </c>
      <c r="O48" t="s">
        <v>2</v>
      </c>
      <c r="P48">
        <v>2</v>
      </c>
      <c r="Q48">
        <v>1</v>
      </c>
    </row>
    <row r="49" spans="1:17" x14ac:dyDescent="0.25">
      <c r="A49">
        <v>131779</v>
      </c>
      <c r="B49" t="s">
        <v>1662</v>
      </c>
      <c r="C49" t="s">
        <v>1516</v>
      </c>
      <c r="D49" s="75">
        <f t="shared" ca="1" si="0"/>
        <v>45736</v>
      </c>
      <c r="E49" s="75">
        <f>Tabla7[[#This Row],[fecha_entrega]]+Tabla7[[#This Row],[credito]]</f>
        <v>45729</v>
      </c>
      <c r="F49" s="75">
        <v>45728</v>
      </c>
      <c r="G49">
        <v>35294</v>
      </c>
      <c r="H49">
        <v>1</v>
      </c>
      <c r="I49" t="s">
        <v>1</v>
      </c>
      <c r="J49" s="373">
        <f ca="1">Tabla7[[#This Row],[Columna3]]-Tabla7[[#This Row],[Fecha Cobro]]</f>
        <v>7</v>
      </c>
      <c r="K49">
        <v>8825</v>
      </c>
      <c r="L49" t="s">
        <v>1648</v>
      </c>
      <c r="M49" t="s">
        <v>2</v>
      </c>
      <c r="N49" t="s">
        <v>2</v>
      </c>
      <c r="O49" t="s">
        <v>2</v>
      </c>
      <c r="P49">
        <v>2</v>
      </c>
      <c r="Q49">
        <v>1</v>
      </c>
    </row>
    <row r="50" spans="1:17" x14ac:dyDescent="0.25">
      <c r="A50">
        <v>131677</v>
      </c>
      <c r="B50" t="s">
        <v>1659</v>
      </c>
      <c r="C50" t="s">
        <v>1516</v>
      </c>
      <c r="D50" s="75">
        <f t="shared" ca="1" si="0"/>
        <v>45736</v>
      </c>
      <c r="E50" s="75">
        <f>Tabla7[[#This Row],[fecha_entrega]]+Tabla7[[#This Row],[credito]]</f>
        <v>45727</v>
      </c>
      <c r="F50" s="75">
        <v>45727</v>
      </c>
      <c r="G50">
        <v>42017</v>
      </c>
      <c r="H50">
        <v>0</v>
      </c>
      <c r="I50" t="s">
        <v>1</v>
      </c>
      <c r="J50" s="373">
        <f ca="1">Tabla7[[#This Row],[Columna3]]-Tabla7[[#This Row],[Fecha Cobro]]</f>
        <v>9</v>
      </c>
      <c r="K50">
        <v>8819</v>
      </c>
      <c r="L50" t="s">
        <v>1512</v>
      </c>
      <c r="M50" t="s">
        <v>2</v>
      </c>
      <c r="N50" t="s">
        <v>2</v>
      </c>
      <c r="O50" t="s">
        <v>2</v>
      </c>
      <c r="P50">
        <v>2</v>
      </c>
      <c r="Q50">
        <v>1</v>
      </c>
    </row>
    <row r="51" spans="1:17" x14ac:dyDescent="0.25">
      <c r="A51">
        <v>132087</v>
      </c>
      <c r="B51" t="s">
        <v>1681</v>
      </c>
      <c r="C51" t="s">
        <v>3</v>
      </c>
      <c r="D51" s="75">
        <f t="shared" ca="1" si="0"/>
        <v>45736</v>
      </c>
      <c r="E51" s="75">
        <f>Tabla7[[#This Row],[fecha_entrega]]+Tabla7[[#This Row],[credito]]</f>
        <v>45736</v>
      </c>
      <c r="F51" s="75">
        <v>45736</v>
      </c>
      <c r="G51">
        <v>64538</v>
      </c>
      <c r="H51">
        <v>0</v>
      </c>
      <c r="I51" t="s">
        <v>4</v>
      </c>
      <c r="J51" s="373">
        <f ca="1">Tabla7[[#This Row],[Columna3]]-Tabla7[[#This Row],[Fecha Cobro]]</f>
        <v>0</v>
      </c>
      <c r="K51" t="s">
        <v>2</v>
      </c>
      <c r="L51" t="s">
        <v>1019</v>
      </c>
      <c r="M51" t="s">
        <v>2</v>
      </c>
      <c r="N51" t="s">
        <v>2</v>
      </c>
      <c r="O51" t="s">
        <v>2</v>
      </c>
      <c r="P51">
        <v>1</v>
      </c>
      <c r="Q51">
        <v>1</v>
      </c>
    </row>
    <row r="52" spans="1:17" x14ac:dyDescent="0.25">
      <c r="A52">
        <v>131552</v>
      </c>
      <c r="B52" t="s">
        <v>1518</v>
      </c>
      <c r="C52" t="s">
        <v>0</v>
      </c>
      <c r="D52" s="75">
        <f t="shared" ca="1" si="0"/>
        <v>45736</v>
      </c>
      <c r="E52" s="75">
        <f>Tabla7[[#This Row],[fecha_entrega]]+Tabla7[[#This Row],[credito]]</f>
        <v>45742</v>
      </c>
      <c r="F52" s="75">
        <v>45727</v>
      </c>
      <c r="G52">
        <v>252930</v>
      </c>
      <c r="H52">
        <v>15</v>
      </c>
      <c r="I52" t="s">
        <v>1</v>
      </c>
      <c r="J52" s="373">
        <f ca="1">Tabla7[[#This Row],[Columna3]]-Tabla7[[#This Row],[Fecha Cobro]]</f>
        <v>-6</v>
      </c>
      <c r="K52">
        <v>8817</v>
      </c>
      <c r="L52" t="s">
        <v>782</v>
      </c>
      <c r="M52" t="s">
        <v>2</v>
      </c>
      <c r="N52" t="s">
        <v>2</v>
      </c>
      <c r="O52" t="s">
        <v>2</v>
      </c>
      <c r="P52">
        <v>1</v>
      </c>
      <c r="Q52">
        <v>1</v>
      </c>
    </row>
    <row r="53" spans="1:17" x14ac:dyDescent="0.25">
      <c r="A53">
        <v>131567</v>
      </c>
      <c r="B53" t="s">
        <v>1518</v>
      </c>
      <c r="C53" t="s">
        <v>0</v>
      </c>
      <c r="D53" s="75">
        <f t="shared" ca="1" si="0"/>
        <v>45736</v>
      </c>
      <c r="E53" s="75">
        <f>Tabla7[[#This Row],[fecha_entrega]]+Tabla7[[#This Row],[credito]]</f>
        <v>45742</v>
      </c>
      <c r="F53" s="75">
        <v>45727</v>
      </c>
      <c r="G53">
        <v>75630</v>
      </c>
      <c r="H53">
        <v>15</v>
      </c>
      <c r="I53" t="s">
        <v>1</v>
      </c>
      <c r="J53" s="373">
        <f ca="1">Tabla7[[#This Row],[Columna3]]-Tabla7[[#This Row],[Fecha Cobro]]</f>
        <v>-6</v>
      </c>
      <c r="K53">
        <v>8817</v>
      </c>
      <c r="L53" t="s">
        <v>782</v>
      </c>
      <c r="M53" t="s">
        <v>2</v>
      </c>
      <c r="N53" t="s">
        <v>2</v>
      </c>
      <c r="O53" t="s">
        <v>2</v>
      </c>
      <c r="P53">
        <v>1</v>
      </c>
      <c r="Q53">
        <v>1</v>
      </c>
    </row>
    <row r="54" spans="1:17" x14ac:dyDescent="0.25">
      <c r="A54">
        <v>131918</v>
      </c>
      <c r="B54" t="s">
        <v>1518</v>
      </c>
      <c r="C54" t="s">
        <v>0</v>
      </c>
      <c r="D54" s="75">
        <f t="shared" ca="1" si="0"/>
        <v>45736</v>
      </c>
      <c r="E54" s="75">
        <f>Tabla7[[#This Row],[fecha_entrega]]+Tabla7[[#This Row],[credito]]</f>
        <v>45748</v>
      </c>
      <c r="F54" s="75">
        <v>45733</v>
      </c>
      <c r="G54">
        <v>31092</v>
      </c>
      <c r="H54">
        <v>15</v>
      </c>
      <c r="I54" t="s">
        <v>1</v>
      </c>
      <c r="J54" s="373">
        <f ca="1">Tabla7[[#This Row],[Columna3]]-Tabla7[[#This Row],[Fecha Cobro]]</f>
        <v>-12</v>
      </c>
      <c r="K54">
        <v>8838</v>
      </c>
      <c r="L54" t="s">
        <v>782</v>
      </c>
      <c r="M54" t="s">
        <v>2</v>
      </c>
      <c r="N54" t="s">
        <v>2</v>
      </c>
      <c r="O54" t="s">
        <v>2</v>
      </c>
      <c r="P54">
        <v>1</v>
      </c>
      <c r="Q54">
        <v>1</v>
      </c>
    </row>
    <row r="55" spans="1:17" x14ac:dyDescent="0.25">
      <c r="A55">
        <v>131996</v>
      </c>
      <c r="B55" t="s">
        <v>1518</v>
      </c>
      <c r="C55" t="s">
        <v>0</v>
      </c>
      <c r="D55" s="75">
        <f t="shared" ca="1" si="0"/>
        <v>45736</v>
      </c>
      <c r="E55" s="75">
        <f>Tabla7[[#This Row],[fecha_entrega]]+Tabla7[[#This Row],[credito]]</f>
        <v>45749</v>
      </c>
      <c r="F55" s="75">
        <v>45734</v>
      </c>
      <c r="G55">
        <v>125206</v>
      </c>
      <c r="H55">
        <v>15</v>
      </c>
      <c r="I55" t="s">
        <v>1</v>
      </c>
      <c r="J55" s="373">
        <f ca="1">Tabla7[[#This Row],[Columna3]]-Tabla7[[#This Row],[Fecha Cobro]]</f>
        <v>-13</v>
      </c>
      <c r="K55">
        <v>8844</v>
      </c>
      <c r="L55" t="s">
        <v>782</v>
      </c>
      <c r="M55" t="s">
        <v>2</v>
      </c>
      <c r="N55" t="s">
        <v>2</v>
      </c>
      <c r="O55" t="s">
        <v>2</v>
      </c>
      <c r="P55">
        <v>1</v>
      </c>
      <c r="Q55">
        <v>1</v>
      </c>
    </row>
    <row r="56" spans="1:17" x14ac:dyDescent="0.25">
      <c r="A56">
        <v>132080</v>
      </c>
      <c r="B56" t="s">
        <v>1518</v>
      </c>
      <c r="C56" t="s">
        <v>0</v>
      </c>
      <c r="D56" s="75">
        <f t="shared" ca="1" si="0"/>
        <v>45736</v>
      </c>
      <c r="E56" s="75">
        <f>Tabla7[[#This Row],[fecha_entrega]]+Tabla7[[#This Row],[credito]]</f>
        <v>45750</v>
      </c>
      <c r="F56" s="75">
        <v>45735</v>
      </c>
      <c r="G56">
        <v>77730</v>
      </c>
      <c r="H56">
        <v>15</v>
      </c>
      <c r="I56" t="s">
        <v>4</v>
      </c>
      <c r="J56" s="373">
        <f ca="1">Tabla7[[#This Row],[Columna3]]-Tabla7[[#This Row],[Fecha Cobro]]</f>
        <v>-14</v>
      </c>
      <c r="K56" t="s">
        <v>2</v>
      </c>
      <c r="L56" t="s">
        <v>782</v>
      </c>
      <c r="M56" t="s">
        <v>2</v>
      </c>
      <c r="N56" t="s">
        <v>2</v>
      </c>
      <c r="O56" t="s">
        <v>2</v>
      </c>
      <c r="P56">
        <v>1</v>
      </c>
      <c r="Q56">
        <v>1</v>
      </c>
    </row>
    <row r="57" spans="1:17" x14ac:dyDescent="0.25">
      <c r="A57">
        <v>129698</v>
      </c>
      <c r="B57" t="s">
        <v>1358</v>
      </c>
      <c r="C57" t="s">
        <v>0</v>
      </c>
      <c r="D57" s="75">
        <f t="shared" ca="1" si="0"/>
        <v>45736</v>
      </c>
      <c r="E57" s="75">
        <f>Tabla7[[#This Row],[fecha_entrega]]+Tabla7[[#This Row],[credito]]</f>
        <v>45718</v>
      </c>
      <c r="F57" s="75">
        <v>45688</v>
      </c>
      <c r="G57">
        <v>231091</v>
      </c>
      <c r="H57">
        <v>30</v>
      </c>
      <c r="I57" t="s">
        <v>1</v>
      </c>
      <c r="J57" s="373">
        <f ca="1">Tabla7[[#This Row],[Columna3]]-Tabla7[[#This Row],[Fecha Cobro]]</f>
        <v>18</v>
      </c>
      <c r="K57">
        <v>8666</v>
      </c>
      <c r="L57" t="s">
        <v>1209</v>
      </c>
      <c r="M57" t="s">
        <v>2</v>
      </c>
      <c r="N57" t="s">
        <v>2</v>
      </c>
      <c r="O57" t="s">
        <v>2</v>
      </c>
      <c r="P57">
        <v>1</v>
      </c>
      <c r="Q57">
        <v>1</v>
      </c>
    </row>
    <row r="58" spans="1:17" x14ac:dyDescent="0.25">
      <c r="A58">
        <v>129870</v>
      </c>
      <c r="B58" t="s">
        <v>1358</v>
      </c>
      <c r="C58" t="s">
        <v>0</v>
      </c>
      <c r="D58" s="75">
        <f t="shared" ca="1" si="0"/>
        <v>45736</v>
      </c>
      <c r="E58" s="75">
        <f>Tabla7[[#This Row],[fecha_entrega]]+Tabla7[[#This Row],[credito]]</f>
        <v>45722</v>
      </c>
      <c r="F58" s="75">
        <v>45692</v>
      </c>
      <c r="G58">
        <v>462180</v>
      </c>
      <c r="H58">
        <v>30</v>
      </c>
      <c r="I58" t="s">
        <v>1</v>
      </c>
      <c r="J58" s="373">
        <f ca="1">Tabla7[[#This Row],[Columna3]]-Tabla7[[#This Row],[Fecha Cobro]]</f>
        <v>14</v>
      </c>
      <c r="K58">
        <v>8679</v>
      </c>
      <c r="L58" t="s">
        <v>1209</v>
      </c>
      <c r="M58" t="s">
        <v>2</v>
      </c>
      <c r="N58" t="s">
        <v>2</v>
      </c>
      <c r="O58" t="s">
        <v>2</v>
      </c>
      <c r="P58">
        <v>1</v>
      </c>
      <c r="Q58">
        <v>1</v>
      </c>
    </row>
    <row r="59" spans="1:17" x14ac:dyDescent="0.25">
      <c r="A59">
        <v>129871</v>
      </c>
      <c r="B59" t="s">
        <v>1358</v>
      </c>
      <c r="C59" t="s">
        <v>0</v>
      </c>
      <c r="D59" s="75">
        <f t="shared" ca="1" si="0"/>
        <v>45736</v>
      </c>
      <c r="E59" s="75">
        <f>Tabla7[[#This Row],[fecha_entrega]]+Tabla7[[#This Row],[credito]]</f>
        <v>45722</v>
      </c>
      <c r="F59" s="75">
        <v>45692</v>
      </c>
      <c r="G59">
        <v>178150</v>
      </c>
      <c r="H59">
        <v>30</v>
      </c>
      <c r="I59" t="s">
        <v>1</v>
      </c>
      <c r="J59" s="373">
        <f ca="1">Tabla7[[#This Row],[Columna3]]-Tabla7[[#This Row],[Fecha Cobro]]</f>
        <v>14</v>
      </c>
      <c r="K59">
        <v>8679</v>
      </c>
      <c r="L59" t="s">
        <v>1209</v>
      </c>
      <c r="M59" t="s">
        <v>2</v>
      </c>
      <c r="N59" t="s">
        <v>2</v>
      </c>
      <c r="O59" t="s">
        <v>2</v>
      </c>
      <c r="P59">
        <v>1</v>
      </c>
      <c r="Q59">
        <v>1</v>
      </c>
    </row>
    <row r="60" spans="1:17" x14ac:dyDescent="0.25">
      <c r="A60">
        <v>129888</v>
      </c>
      <c r="B60" t="s">
        <v>1358</v>
      </c>
      <c r="C60" t="s">
        <v>0</v>
      </c>
      <c r="D60" s="75">
        <f t="shared" ca="1" si="0"/>
        <v>45736</v>
      </c>
      <c r="E60" s="75">
        <f>Tabla7[[#This Row],[fecha_entrega]]+Tabla7[[#This Row],[credito]]</f>
        <v>45722</v>
      </c>
      <c r="F60" s="75">
        <v>45692</v>
      </c>
      <c r="G60">
        <v>678150</v>
      </c>
      <c r="H60">
        <v>30</v>
      </c>
      <c r="I60" t="s">
        <v>1</v>
      </c>
      <c r="J60" s="373">
        <f ca="1">Tabla7[[#This Row],[Columna3]]-Tabla7[[#This Row],[Fecha Cobro]]</f>
        <v>14</v>
      </c>
      <c r="K60">
        <v>8681</v>
      </c>
      <c r="L60" t="s">
        <v>1209</v>
      </c>
      <c r="M60" t="s">
        <v>2</v>
      </c>
      <c r="N60" t="s">
        <v>2</v>
      </c>
      <c r="O60" t="s">
        <v>2</v>
      </c>
      <c r="P60">
        <v>1</v>
      </c>
      <c r="Q60">
        <v>1</v>
      </c>
    </row>
    <row r="61" spans="1:17" x14ac:dyDescent="0.25">
      <c r="A61">
        <v>130230</v>
      </c>
      <c r="B61" t="s">
        <v>1358</v>
      </c>
      <c r="C61" t="s">
        <v>0</v>
      </c>
      <c r="D61" s="75">
        <f t="shared" ca="1" si="0"/>
        <v>45736</v>
      </c>
      <c r="E61" s="75">
        <f>Tabla7[[#This Row],[fecha_entrega]]+Tabla7[[#This Row],[credito]]</f>
        <v>45729</v>
      </c>
      <c r="F61" s="75">
        <v>45699</v>
      </c>
      <c r="G61">
        <v>173689</v>
      </c>
      <c r="H61">
        <v>30</v>
      </c>
      <c r="I61" t="s">
        <v>1</v>
      </c>
      <c r="J61" s="373">
        <f ca="1">Tabla7[[#This Row],[Columna3]]-Tabla7[[#This Row],[Fecha Cobro]]</f>
        <v>7</v>
      </c>
      <c r="K61">
        <v>8707</v>
      </c>
      <c r="L61" t="s">
        <v>1209</v>
      </c>
      <c r="M61" t="s">
        <v>2</v>
      </c>
      <c r="N61" t="s">
        <v>2</v>
      </c>
      <c r="O61" t="s">
        <v>2</v>
      </c>
      <c r="P61">
        <v>1</v>
      </c>
      <c r="Q61">
        <v>1</v>
      </c>
    </row>
    <row r="62" spans="1:17" x14ac:dyDescent="0.25">
      <c r="A62">
        <v>130777</v>
      </c>
      <c r="B62" t="s">
        <v>1358</v>
      </c>
      <c r="C62" t="s">
        <v>0</v>
      </c>
      <c r="D62" s="75">
        <f t="shared" ca="1" si="0"/>
        <v>45736</v>
      </c>
      <c r="E62" s="75">
        <f>Tabla7[[#This Row],[fecha_entrega]]+Tabla7[[#This Row],[credito]]</f>
        <v>45739</v>
      </c>
      <c r="F62" s="75">
        <v>45709</v>
      </c>
      <c r="G62">
        <v>99305</v>
      </c>
      <c r="H62">
        <v>30</v>
      </c>
      <c r="I62" t="s">
        <v>1</v>
      </c>
      <c r="J62" s="373">
        <f ca="1">Tabla7[[#This Row],[Columna3]]-Tabla7[[#This Row],[Fecha Cobro]]</f>
        <v>-3</v>
      </c>
      <c r="K62">
        <v>8749</v>
      </c>
      <c r="L62" t="s">
        <v>1209</v>
      </c>
      <c r="M62" t="s">
        <v>2</v>
      </c>
      <c r="N62" t="s">
        <v>2</v>
      </c>
      <c r="O62" t="s">
        <v>2</v>
      </c>
      <c r="P62">
        <v>1</v>
      </c>
      <c r="Q62">
        <v>1</v>
      </c>
    </row>
    <row r="63" spans="1:17" x14ac:dyDescent="0.25">
      <c r="A63">
        <v>130788</v>
      </c>
      <c r="B63" t="s">
        <v>1358</v>
      </c>
      <c r="C63" t="s">
        <v>0</v>
      </c>
      <c r="D63" s="75">
        <f t="shared" ca="1" si="0"/>
        <v>45736</v>
      </c>
      <c r="E63" s="75">
        <f>Tabla7[[#This Row],[fecha_entrega]]+Tabla7[[#This Row],[credito]]</f>
        <v>45740</v>
      </c>
      <c r="F63" s="75">
        <v>45710</v>
      </c>
      <c r="G63">
        <v>137820</v>
      </c>
      <c r="H63">
        <v>30</v>
      </c>
      <c r="I63" t="s">
        <v>1</v>
      </c>
      <c r="J63" s="373">
        <f ca="1">Tabla7[[#This Row],[Columna3]]-Tabla7[[#This Row],[Fecha Cobro]]</f>
        <v>-4</v>
      </c>
      <c r="K63">
        <v>8754</v>
      </c>
      <c r="L63" t="s">
        <v>1209</v>
      </c>
      <c r="M63" t="s">
        <v>2</v>
      </c>
      <c r="N63" t="s">
        <v>2</v>
      </c>
      <c r="O63" t="s">
        <v>2</v>
      </c>
      <c r="P63">
        <v>1</v>
      </c>
      <c r="Q63">
        <v>1</v>
      </c>
    </row>
    <row r="64" spans="1:17" x14ac:dyDescent="0.25">
      <c r="A64">
        <v>130789</v>
      </c>
      <c r="B64" t="s">
        <v>1358</v>
      </c>
      <c r="C64" t="s">
        <v>0</v>
      </c>
      <c r="D64" s="75">
        <f t="shared" ca="1" si="0"/>
        <v>45736</v>
      </c>
      <c r="E64" s="75">
        <f>Tabla7[[#This Row],[fecha_entrega]]+Tabla7[[#This Row],[credito]]</f>
        <v>45740</v>
      </c>
      <c r="F64" s="75">
        <v>45710</v>
      </c>
      <c r="G64">
        <v>2</v>
      </c>
      <c r="H64">
        <v>30</v>
      </c>
      <c r="I64" t="s">
        <v>1</v>
      </c>
      <c r="J64" s="373">
        <f ca="1">Tabla7[[#This Row],[Columna3]]-Tabla7[[#This Row],[Fecha Cobro]]</f>
        <v>-4</v>
      </c>
      <c r="K64">
        <v>8754</v>
      </c>
      <c r="L64" t="s">
        <v>1209</v>
      </c>
      <c r="M64" t="s">
        <v>2</v>
      </c>
      <c r="N64" t="s">
        <v>2</v>
      </c>
      <c r="O64" t="s">
        <v>2</v>
      </c>
      <c r="P64">
        <v>1</v>
      </c>
      <c r="Q64">
        <v>1</v>
      </c>
    </row>
    <row r="65" spans="1:17" x14ac:dyDescent="0.25">
      <c r="A65">
        <v>131012</v>
      </c>
      <c r="B65" t="s">
        <v>1358</v>
      </c>
      <c r="C65" t="s">
        <v>0</v>
      </c>
      <c r="D65" s="75">
        <f t="shared" ca="1" si="0"/>
        <v>45736</v>
      </c>
      <c r="E65" s="75">
        <f>Tabla7[[#This Row],[fecha_entrega]]+Tabla7[[#This Row],[credito]]</f>
        <v>45744</v>
      </c>
      <c r="F65" s="75">
        <v>45714</v>
      </c>
      <c r="G65">
        <v>229661</v>
      </c>
      <c r="H65">
        <v>30</v>
      </c>
      <c r="I65" t="s">
        <v>1</v>
      </c>
      <c r="J65" s="373">
        <f ca="1">Tabla7[[#This Row],[Columna3]]-Tabla7[[#This Row],[Fecha Cobro]]</f>
        <v>-8</v>
      </c>
      <c r="K65">
        <v>8767</v>
      </c>
      <c r="L65" t="s">
        <v>1209</v>
      </c>
      <c r="M65" t="s">
        <v>2</v>
      </c>
      <c r="N65" t="s">
        <v>2</v>
      </c>
      <c r="O65" t="s">
        <v>2</v>
      </c>
      <c r="P65">
        <v>1</v>
      </c>
      <c r="Q65">
        <v>1</v>
      </c>
    </row>
    <row r="66" spans="1:17" x14ac:dyDescent="0.25">
      <c r="A66">
        <v>131327</v>
      </c>
      <c r="B66" t="s">
        <v>1358</v>
      </c>
      <c r="C66" t="s">
        <v>0</v>
      </c>
      <c r="D66" s="75">
        <f t="shared" ref="D66:D129" ca="1" si="1">TODAY()</f>
        <v>45736</v>
      </c>
      <c r="E66" s="75">
        <f>Tabla7[[#This Row],[fecha_entrega]]+Tabla7[[#This Row],[credito]]</f>
        <v>45750</v>
      </c>
      <c r="F66" s="75">
        <v>45720</v>
      </c>
      <c r="G66">
        <v>443662</v>
      </c>
      <c r="H66">
        <v>30</v>
      </c>
      <c r="I66" t="s">
        <v>1</v>
      </c>
      <c r="J66" s="373">
        <f ca="1">Tabla7[[#This Row],[Columna3]]-Tabla7[[#This Row],[Fecha Cobro]]</f>
        <v>-14</v>
      </c>
      <c r="K66">
        <v>8793</v>
      </c>
      <c r="L66" t="s">
        <v>1209</v>
      </c>
      <c r="M66" t="s">
        <v>2</v>
      </c>
      <c r="N66" t="s">
        <v>2</v>
      </c>
      <c r="O66" t="s">
        <v>2</v>
      </c>
      <c r="P66">
        <v>1</v>
      </c>
      <c r="Q66">
        <v>1</v>
      </c>
    </row>
    <row r="67" spans="1:17" x14ac:dyDescent="0.25">
      <c r="A67">
        <v>131328</v>
      </c>
      <c r="B67" t="s">
        <v>1358</v>
      </c>
      <c r="C67" t="s">
        <v>0</v>
      </c>
      <c r="D67" s="75">
        <f t="shared" ca="1" si="1"/>
        <v>45736</v>
      </c>
      <c r="E67" s="75">
        <f>Tabla7[[#This Row],[fecha_entrega]]+Tabla7[[#This Row],[credito]]</f>
        <v>45750</v>
      </c>
      <c r="F67" s="75">
        <v>45720</v>
      </c>
      <c r="G67">
        <v>334735</v>
      </c>
      <c r="H67">
        <v>30</v>
      </c>
      <c r="I67" t="s">
        <v>1</v>
      </c>
      <c r="J67" s="373">
        <f ca="1">Tabla7[[#This Row],[Columna3]]-Tabla7[[#This Row],[Fecha Cobro]]</f>
        <v>-14</v>
      </c>
      <c r="K67">
        <v>8793</v>
      </c>
      <c r="L67" t="s">
        <v>1209</v>
      </c>
      <c r="M67" t="s">
        <v>2</v>
      </c>
      <c r="N67" t="s">
        <v>2</v>
      </c>
      <c r="O67" t="s">
        <v>2</v>
      </c>
      <c r="P67">
        <v>1</v>
      </c>
      <c r="Q67">
        <v>1</v>
      </c>
    </row>
    <row r="68" spans="1:17" x14ac:dyDescent="0.25">
      <c r="A68">
        <v>131345</v>
      </c>
      <c r="B68" t="s">
        <v>1358</v>
      </c>
      <c r="C68" t="s">
        <v>0</v>
      </c>
      <c r="D68" s="75">
        <f t="shared" ca="1" si="1"/>
        <v>45736</v>
      </c>
      <c r="E68" s="75">
        <f>Tabla7[[#This Row],[fecha_entrega]]+Tabla7[[#This Row],[credito]]</f>
        <v>45750</v>
      </c>
      <c r="F68" s="75">
        <v>45720</v>
      </c>
      <c r="G68">
        <v>277305</v>
      </c>
      <c r="H68">
        <v>30</v>
      </c>
      <c r="I68" t="s">
        <v>1</v>
      </c>
      <c r="J68" s="373">
        <f ca="1">Tabla7[[#This Row],[Columna3]]-Tabla7[[#This Row],[Fecha Cobro]]</f>
        <v>-14</v>
      </c>
      <c r="K68">
        <v>8793</v>
      </c>
      <c r="L68" t="s">
        <v>1209</v>
      </c>
      <c r="M68" t="s">
        <v>2</v>
      </c>
      <c r="N68" t="s">
        <v>2</v>
      </c>
      <c r="O68" t="s">
        <v>2</v>
      </c>
      <c r="P68">
        <v>1</v>
      </c>
      <c r="Q68">
        <v>1</v>
      </c>
    </row>
    <row r="69" spans="1:17" x14ac:dyDescent="0.25">
      <c r="A69">
        <v>132031</v>
      </c>
      <c r="B69" t="s">
        <v>1654</v>
      </c>
      <c r="C69" t="s">
        <v>3</v>
      </c>
      <c r="D69" s="75">
        <f t="shared" ca="1" si="1"/>
        <v>45736</v>
      </c>
      <c r="E69" s="75">
        <f>Tabla7[[#This Row],[fecha_entrega]]+Tabla7[[#This Row],[credito]]</f>
        <v>45744</v>
      </c>
      <c r="F69" s="75">
        <v>45737</v>
      </c>
      <c r="G69">
        <v>1054600</v>
      </c>
      <c r="H69">
        <v>7</v>
      </c>
      <c r="I69" t="s">
        <v>4</v>
      </c>
      <c r="J69" s="373">
        <f ca="1">Tabla7[[#This Row],[Columna3]]-Tabla7[[#This Row],[Fecha Cobro]]</f>
        <v>-8</v>
      </c>
      <c r="K69" t="s">
        <v>2</v>
      </c>
      <c r="L69" t="s">
        <v>1641</v>
      </c>
      <c r="M69" t="s">
        <v>2</v>
      </c>
      <c r="N69" t="s">
        <v>2</v>
      </c>
      <c r="O69" t="s">
        <v>2</v>
      </c>
      <c r="P69">
        <v>1</v>
      </c>
      <c r="Q69">
        <v>1</v>
      </c>
    </row>
    <row r="70" spans="1:17" x14ac:dyDescent="0.25">
      <c r="A70">
        <v>131787</v>
      </c>
      <c r="B70" t="s">
        <v>1560</v>
      </c>
      <c r="C70" t="s">
        <v>0</v>
      </c>
      <c r="D70" s="75">
        <f t="shared" ca="1" si="1"/>
        <v>45736</v>
      </c>
      <c r="E70" s="75">
        <f>Tabla7[[#This Row],[fecha_entrega]]+Tabla7[[#This Row],[credito]]</f>
        <v>45736</v>
      </c>
      <c r="F70" s="75">
        <v>45729</v>
      </c>
      <c r="G70">
        <v>68081</v>
      </c>
      <c r="H70">
        <v>7</v>
      </c>
      <c r="I70" t="s">
        <v>1</v>
      </c>
      <c r="J70" s="373">
        <f ca="1">Tabla7[[#This Row],[Columna3]]-Tabla7[[#This Row],[Fecha Cobro]]</f>
        <v>0</v>
      </c>
      <c r="K70">
        <v>8827</v>
      </c>
      <c r="L70" t="s">
        <v>1019</v>
      </c>
      <c r="M70" t="s">
        <v>2</v>
      </c>
      <c r="N70" t="s">
        <v>2</v>
      </c>
      <c r="O70" t="s">
        <v>2</v>
      </c>
      <c r="P70">
        <v>1</v>
      </c>
      <c r="Q70">
        <v>1</v>
      </c>
    </row>
    <row r="71" spans="1:17" x14ac:dyDescent="0.25">
      <c r="A71">
        <v>132037</v>
      </c>
      <c r="B71" t="s">
        <v>1682</v>
      </c>
      <c r="C71" t="s">
        <v>3</v>
      </c>
      <c r="D71" s="75">
        <f t="shared" ca="1" si="1"/>
        <v>45736</v>
      </c>
      <c r="E71" s="75">
        <f>Tabla7[[#This Row],[fecha_entrega]]+Tabla7[[#This Row],[credito]]</f>
        <v>45735</v>
      </c>
      <c r="F71" s="75">
        <v>45735</v>
      </c>
      <c r="G71">
        <v>36471</v>
      </c>
      <c r="H71">
        <v>0</v>
      </c>
      <c r="I71" t="s">
        <v>1622</v>
      </c>
      <c r="J71" s="373">
        <f ca="1">Tabla7[[#This Row],[Columna3]]-Tabla7[[#This Row],[Fecha Cobro]]</f>
        <v>1</v>
      </c>
      <c r="K71">
        <v>8850</v>
      </c>
      <c r="L71" t="s">
        <v>782</v>
      </c>
      <c r="M71" t="s">
        <v>2</v>
      </c>
      <c r="N71" t="s">
        <v>2</v>
      </c>
      <c r="O71" t="s">
        <v>2</v>
      </c>
      <c r="P71">
        <v>1</v>
      </c>
      <c r="Q71">
        <v>1</v>
      </c>
    </row>
    <row r="72" spans="1:17" x14ac:dyDescent="0.25">
      <c r="A72">
        <v>130935</v>
      </c>
      <c r="B72" t="s">
        <v>1586</v>
      </c>
      <c r="C72" t="s">
        <v>0</v>
      </c>
      <c r="D72" s="75">
        <f t="shared" ca="1" si="1"/>
        <v>45736</v>
      </c>
      <c r="E72" s="75">
        <f>Tabla7[[#This Row],[fecha_entrega]]+Tabla7[[#This Row],[credito]]</f>
        <v>45733</v>
      </c>
      <c r="F72" s="75">
        <v>45712</v>
      </c>
      <c r="G72">
        <v>3864078</v>
      </c>
      <c r="H72">
        <v>21</v>
      </c>
      <c r="I72" t="s">
        <v>1</v>
      </c>
      <c r="J72" s="373">
        <f ca="1">Tabla7[[#This Row],[Columna3]]-Tabla7[[#This Row],[Fecha Cobro]]</f>
        <v>3</v>
      </c>
      <c r="K72" t="s">
        <v>2</v>
      </c>
      <c r="L72" t="s">
        <v>5</v>
      </c>
      <c r="M72">
        <v>7435</v>
      </c>
      <c r="N72">
        <v>4598253</v>
      </c>
      <c r="O72">
        <v>4598253</v>
      </c>
      <c r="P72">
        <v>1</v>
      </c>
      <c r="Q72">
        <v>2</v>
      </c>
    </row>
    <row r="73" spans="1:17" x14ac:dyDescent="0.25">
      <c r="A73">
        <v>131840</v>
      </c>
      <c r="B73" t="s">
        <v>1586</v>
      </c>
      <c r="C73" t="s">
        <v>0</v>
      </c>
      <c r="D73" s="75">
        <f t="shared" ca="1" si="1"/>
        <v>45736</v>
      </c>
      <c r="E73" s="75">
        <f>Tabla7[[#This Row],[fecha_entrega]]+Tabla7[[#This Row],[credito]]</f>
        <v>45756</v>
      </c>
      <c r="F73" s="75">
        <v>45735</v>
      </c>
      <c r="G73">
        <v>5083581</v>
      </c>
      <c r="H73">
        <v>21</v>
      </c>
      <c r="I73" t="s">
        <v>4</v>
      </c>
      <c r="J73" s="373">
        <f ca="1">Tabla7[[#This Row],[Columna3]]-Tabla7[[#This Row],[Fecha Cobro]]</f>
        <v>-20</v>
      </c>
      <c r="K73" t="s">
        <v>2</v>
      </c>
      <c r="L73" t="s">
        <v>5</v>
      </c>
      <c r="M73" t="s">
        <v>2</v>
      </c>
      <c r="N73" t="s">
        <v>2</v>
      </c>
      <c r="O73" t="s">
        <v>2</v>
      </c>
      <c r="P73">
        <v>1</v>
      </c>
      <c r="Q73">
        <v>2</v>
      </c>
    </row>
    <row r="74" spans="1:17" x14ac:dyDescent="0.25">
      <c r="A74">
        <v>132001</v>
      </c>
      <c r="B74" t="s">
        <v>1586</v>
      </c>
      <c r="C74" t="s">
        <v>0</v>
      </c>
      <c r="D74" s="75">
        <f t="shared" ca="1" si="1"/>
        <v>45736</v>
      </c>
      <c r="E74" s="75">
        <f>Tabla7[[#This Row],[fecha_entrega]]+Tabla7[[#This Row],[credito]]</f>
        <v>45756</v>
      </c>
      <c r="F74" s="75">
        <v>45735</v>
      </c>
      <c r="G74">
        <v>1265520</v>
      </c>
      <c r="H74">
        <v>21</v>
      </c>
      <c r="I74" t="s">
        <v>4</v>
      </c>
      <c r="J74" s="373">
        <f ca="1">Tabla7[[#This Row],[Columna3]]-Tabla7[[#This Row],[Fecha Cobro]]</f>
        <v>-20</v>
      </c>
      <c r="K74" t="s">
        <v>2</v>
      </c>
      <c r="L74" t="s">
        <v>5</v>
      </c>
      <c r="M74" t="s">
        <v>2</v>
      </c>
      <c r="N74" t="s">
        <v>2</v>
      </c>
      <c r="O74" t="s">
        <v>2</v>
      </c>
      <c r="P74">
        <v>1</v>
      </c>
      <c r="Q74">
        <v>2</v>
      </c>
    </row>
    <row r="75" spans="1:17" x14ac:dyDescent="0.25">
      <c r="A75">
        <v>130067</v>
      </c>
      <c r="B75" t="s">
        <v>1583</v>
      </c>
      <c r="C75" t="s">
        <v>3</v>
      </c>
      <c r="D75" s="75">
        <f t="shared" ca="1" si="1"/>
        <v>45736</v>
      </c>
      <c r="E75" s="75">
        <f>Tabla7[[#This Row],[fecha_entrega]]+Tabla7[[#This Row],[credito]]</f>
        <v>45705</v>
      </c>
      <c r="F75" s="75">
        <v>45695</v>
      </c>
      <c r="G75">
        <v>353360</v>
      </c>
      <c r="H75">
        <v>10</v>
      </c>
      <c r="I75" t="s">
        <v>1</v>
      </c>
      <c r="J75" s="373">
        <f ca="1">Tabla7[[#This Row],[Columna3]]-Tabla7[[#This Row],[Fecha Cobro]]</f>
        <v>31</v>
      </c>
      <c r="K75">
        <v>8694</v>
      </c>
      <c r="L75" t="s">
        <v>1641</v>
      </c>
      <c r="M75">
        <v>7433</v>
      </c>
      <c r="N75">
        <v>420498</v>
      </c>
      <c r="O75">
        <v>420498</v>
      </c>
      <c r="P75">
        <v>1</v>
      </c>
      <c r="Q75">
        <v>1</v>
      </c>
    </row>
    <row r="76" spans="1:17" x14ac:dyDescent="0.25">
      <c r="A76">
        <v>132032</v>
      </c>
      <c r="B76" t="s">
        <v>1634</v>
      </c>
      <c r="C76" t="s">
        <v>3</v>
      </c>
      <c r="D76" s="75">
        <f t="shared" ca="1" si="1"/>
        <v>45736</v>
      </c>
      <c r="E76" s="75">
        <f>Tabla7[[#This Row],[fecha_entrega]]+Tabla7[[#This Row],[credito]]</f>
        <v>45735</v>
      </c>
      <c r="F76" s="75">
        <v>45735</v>
      </c>
      <c r="G76">
        <v>23950</v>
      </c>
      <c r="H76">
        <v>0</v>
      </c>
      <c r="I76" t="s">
        <v>1622</v>
      </c>
      <c r="J76" s="373">
        <f ca="1">Tabla7[[#This Row],[Columna3]]-Tabla7[[#This Row],[Fecha Cobro]]</f>
        <v>1</v>
      </c>
      <c r="K76">
        <v>8848</v>
      </c>
      <c r="L76" t="s">
        <v>1019</v>
      </c>
      <c r="M76" t="s">
        <v>2</v>
      </c>
      <c r="N76" t="s">
        <v>2</v>
      </c>
      <c r="O76" t="s">
        <v>2</v>
      </c>
      <c r="P76">
        <v>2</v>
      </c>
      <c r="Q76">
        <v>1</v>
      </c>
    </row>
    <row r="77" spans="1:17" x14ac:dyDescent="0.25">
      <c r="A77">
        <v>132035</v>
      </c>
      <c r="B77" t="s">
        <v>1635</v>
      </c>
      <c r="C77" t="s">
        <v>3</v>
      </c>
      <c r="D77" s="75">
        <f t="shared" ca="1" si="1"/>
        <v>45736</v>
      </c>
      <c r="E77" s="75">
        <f>Tabla7[[#This Row],[fecha_entrega]]+Tabla7[[#This Row],[credito]]</f>
        <v>45735</v>
      </c>
      <c r="F77" s="75">
        <v>45735</v>
      </c>
      <c r="G77">
        <v>15630</v>
      </c>
      <c r="H77">
        <v>0</v>
      </c>
      <c r="I77" t="s">
        <v>1622</v>
      </c>
      <c r="J77" s="373">
        <f ca="1">Tabla7[[#This Row],[Columna3]]-Tabla7[[#This Row],[Fecha Cobro]]</f>
        <v>1</v>
      </c>
      <c r="K77">
        <v>8849</v>
      </c>
      <c r="L77" t="s">
        <v>1209</v>
      </c>
      <c r="M77" t="s">
        <v>2</v>
      </c>
      <c r="N77" t="s">
        <v>2</v>
      </c>
      <c r="O77" t="s">
        <v>2</v>
      </c>
      <c r="P77">
        <v>1</v>
      </c>
      <c r="Q77">
        <v>1</v>
      </c>
    </row>
    <row r="78" spans="1:17" x14ac:dyDescent="0.25">
      <c r="A78">
        <v>131076</v>
      </c>
      <c r="B78" t="s">
        <v>6</v>
      </c>
      <c r="C78" t="s">
        <v>0</v>
      </c>
      <c r="D78" s="75">
        <f t="shared" ca="1" si="1"/>
        <v>45736</v>
      </c>
      <c r="E78" s="75">
        <f>Tabla7[[#This Row],[fecha_entrega]]+Tabla7[[#This Row],[credito]]</f>
        <v>45722</v>
      </c>
      <c r="F78" s="75">
        <v>45715</v>
      </c>
      <c r="G78">
        <v>10924</v>
      </c>
      <c r="H78">
        <v>7</v>
      </c>
      <c r="I78" t="s">
        <v>1</v>
      </c>
      <c r="J78" s="373">
        <f ca="1">Tabla7[[#This Row],[Columna3]]-Tabla7[[#This Row],[Fecha Cobro]]</f>
        <v>14</v>
      </c>
      <c r="K78">
        <v>8772</v>
      </c>
      <c r="L78" t="s">
        <v>1209</v>
      </c>
      <c r="M78" t="s">
        <v>2</v>
      </c>
      <c r="N78" t="s">
        <v>2</v>
      </c>
      <c r="O78" t="s">
        <v>2</v>
      </c>
      <c r="P78">
        <v>1</v>
      </c>
      <c r="Q78">
        <v>1</v>
      </c>
    </row>
    <row r="79" spans="1:17" x14ac:dyDescent="0.25">
      <c r="A79">
        <v>131353</v>
      </c>
      <c r="B79" t="s">
        <v>6</v>
      </c>
      <c r="C79" t="s">
        <v>0</v>
      </c>
      <c r="D79" s="75">
        <f t="shared" ca="1" si="1"/>
        <v>45736</v>
      </c>
      <c r="E79" s="75">
        <f>Tabla7[[#This Row],[fecha_entrega]]+Tabla7[[#This Row],[credito]]</f>
        <v>45728</v>
      </c>
      <c r="F79" s="75">
        <v>45721</v>
      </c>
      <c r="G79">
        <v>135379</v>
      </c>
      <c r="H79">
        <v>7</v>
      </c>
      <c r="I79" t="s">
        <v>1</v>
      </c>
      <c r="J79" s="373">
        <f ca="1">Tabla7[[#This Row],[Columna3]]-Tabla7[[#This Row],[Fecha Cobro]]</f>
        <v>8</v>
      </c>
      <c r="K79">
        <v>8797</v>
      </c>
      <c r="L79" t="s">
        <v>1209</v>
      </c>
      <c r="M79" t="s">
        <v>2</v>
      </c>
      <c r="N79" t="s">
        <v>2</v>
      </c>
      <c r="O79" t="s">
        <v>2</v>
      </c>
      <c r="P79">
        <v>1</v>
      </c>
      <c r="Q79">
        <v>1</v>
      </c>
    </row>
    <row r="80" spans="1:17" x14ac:dyDescent="0.25">
      <c r="A80">
        <v>131440</v>
      </c>
      <c r="B80" t="s">
        <v>6</v>
      </c>
      <c r="C80" t="s">
        <v>0</v>
      </c>
      <c r="D80" s="75">
        <f t="shared" ca="1" si="1"/>
        <v>45736</v>
      </c>
      <c r="E80" s="75">
        <f>Tabla7[[#This Row],[fecha_entrega]]+Tabla7[[#This Row],[credito]]</f>
        <v>45729</v>
      </c>
      <c r="F80" s="75">
        <v>45722</v>
      </c>
      <c r="G80">
        <v>73192</v>
      </c>
      <c r="H80">
        <v>7</v>
      </c>
      <c r="I80" t="s">
        <v>1</v>
      </c>
      <c r="J80" s="373">
        <f ca="1">Tabla7[[#This Row],[Columna3]]-Tabla7[[#This Row],[Fecha Cobro]]</f>
        <v>7</v>
      </c>
      <c r="K80">
        <v>8804</v>
      </c>
      <c r="L80" t="s">
        <v>1209</v>
      </c>
      <c r="M80" t="s">
        <v>2</v>
      </c>
      <c r="N80" t="s">
        <v>2</v>
      </c>
      <c r="O80" t="s">
        <v>2</v>
      </c>
      <c r="P80">
        <v>1</v>
      </c>
      <c r="Q80">
        <v>1</v>
      </c>
    </row>
    <row r="81" spans="1:17" x14ac:dyDescent="0.25">
      <c r="A81">
        <v>131782</v>
      </c>
      <c r="B81" t="s">
        <v>6</v>
      </c>
      <c r="C81" t="s">
        <v>0</v>
      </c>
      <c r="D81" s="75">
        <f t="shared" ca="1" si="1"/>
        <v>45736</v>
      </c>
      <c r="E81" s="75">
        <f>Tabla7[[#This Row],[fecha_entrega]]+Tabla7[[#This Row],[credito]]</f>
        <v>45736</v>
      </c>
      <c r="F81" s="75">
        <v>45729</v>
      </c>
      <c r="G81">
        <v>72185</v>
      </c>
      <c r="H81">
        <v>7</v>
      </c>
      <c r="I81" t="s">
        <v>1</v>
      </c>
      <c r="J81" s="373">
        <f ca="1">Tabla7[[#This Row],[Columna3]]-Tabla7[[#This Row],[Fecha Cobro]]</f>
        <v>0</v>
      </c>
      <c r="K81">
        <v>8826</v>
      </c>
      <c r="L81" t="s">
        <v>1209</v>
      </c>
      <c r="M81" t="s">
        <v>2</v>
      </c>
      <c r="N81" t="s">
        <v>2</v>
      </c>
      <c r="O81" t="s">
        <v>2</v>
      </c>
      <c r="P81">
        <v>1</v>
      </c>
      <c r="Q81">
        <v>1</v>
      </c>
    </row>
    <row r="82" spans="1:17" x14ac:dyDescent="0.25">
      <c r="A82">
        <v>131818</v>
      </c>
      <c r="B82" t="s">
        <v>6</v>
      </c>
      <c r="C82" t="s">
        <v>0</v>
      </c>
      <c r="D82" s="75">
        <f t="shared" ca="1" si="1"/>
        <v>45736</v>
      </c>
      <c r="E82" s="75">
        <f>Tabla7[[#This Row],[fecha_entrega]]+Tabla7[[#This Row],[credito]]</f>
        <v>45737</v>
      </c>
      <c r="F82" s="75">
        <v>45730</v>
      </c>
      <c r="G82">
        <v>281340</v>
      </c>
      <c r="H82">
        <v>7</v>
      </c>
      <c r="I82" t="s">
        <v>1</v>
      </c>
      <c r="J82" s="373">
        <f ca="1">Tabla7[[#This Row],[Columna3]]-Tabla7[[#This Row],[Fecha Cobro]]</f>
        <v>-1</v>
      </c>
      <c r="K82">
        <v>8832</v>
      </c>
      <c r="L82" t="s">
        <v>1209</v>
      </c>
      <c r="M82" t="s">
        <v>2</v>
      </c>
      <c r="N82" t="s">
        <v>2</v>
      </c>
      <c r="O82" t="s">
        <v>2</v>
      </c>
      <c r="P82">
        <v>1</v>
      </c>
      <c r="Q82">
        <v>1</v>
      </c>
    </row>
    <row r="83" spans="1:17" x14ac:dyDescent="0.25">
      <c r="A83">
        <v>131966</v>
      </c>
      <c r="B83" t="s">
        <v>6</v>
      </c>
      <c r="C83" t="s">
        <v>0</v>
      </c>
      <c r="D83" s="75">
        <f t="shared" ca="1" si="1"/>
        <v>45736</v>
      </c>
      <c r="E83" s="75">
        <f>Tabla7[[#This Row],[fecha_entrega]]+Tabla7[[#This Row],[credito]]</f>
        <v>45741</v>
      </c>
      <c r="F83" s="75">
        <v>45734</v>
      </c>
      <c r="G83">
        <v>74707</v>
      </c>
      <c r="H83">
        <v>7</v>
      </c>
      <c r="I83" t="s">
        <v>1</v>
      </c>
      <c r="J83" s="373">
        <f ca="1">Tabla7[[#This Row],[Columna3]]-Tabla7[[#This Row],[Fecha Cobro]]</f>
        <v>-5</v>
      </c>
      <c r="K83">
        <v>8843</v>
      </c>
      <c r="L83" t="s">
        <v>1209</v>
      </c>
      <c r="M83" t="s">
        <v>2</v>
      </c>
      <c r="N83" t="s">
        <v>2</v>
      </c>
      <c r="O83" t="s">
        <v>2</v>
      </c>
      <c r="P83">
        <v>1</v>
      </c>
      <c r="Q83">
        <v>1</v>
      </c>
    </row>
    <row r="84" spans="1:17" x14ac:dyDescent="0.25">
      <c r="A84">
        <v>132006</v>
      </c>
      <c r="B84" t="s">
        <v>6</v>
      </c>
      <c r="C84" t="s">
        <v>0</v>
      </c>
      <c r="D84" s="75">
        <f t="shared" ca="1" si="1"/>
        <v>45736</v>
      </c>
      <c r="E84" s="75">
        <f>Tabla7[[#This Row],[fecha_entrega]]+Tabla7[[#This Row],[credito]]</f>
        <v>45741</v>
      </c>
      <c r="F84" s="75">
        <v>45734</v>
      </c>
      <c r="G84">
        <v>20758</v>
      </c>
      <c r="H84">
        <v>7</v>
      </c>
      <c r="I84" t="s">
        <v>1</v>
      </c>
      <c r="J84" s="373">
        <f ca="1">Tabla7[[#This Row],[Columna3]]-Tabla7[[#This Row],[Fecha Cobro]]</f>
        <v>-5</v>
      </c>
      <c r="K84">
        <v>8843</v>
      </c>
      <c r="L84" t="s">
        <v>1209</v>
      </c>
      <c r="M84" t="s">
        <v>2</v>
      </c>
      <c r="N84" t="s">
        <v>2</v>
      </c>
      <c r="O84" t="s">
        <v>2</v>
      </c>
      <c r="P84">
        <v>1</v>
      </c>
      <c r="Q84">
        <v>1</v>
      </c>
    </row>
    <row r="85" spans="1:17" x14ac:dyDescent="0.25">
      <c r="A85">
        <v>132056</v>
      </c>
      <c r="B85" t="s">
        <v>6</v>
      </c>
      <c r="C85" t="s">
        <v>0</v>
      </c>
      <c r="D85" s="75">
        <f t="shared" ca="1" si="1"/>
        <v>45736</v>
      </c>
      <c r="E85" s="75">
        <f>Tabla7[[#This Row],[fecha_entrega]]+Tabla7[[#This Row],[credito]]</f>
        <v>45742</v>
      </c>
      <c r="F85" s="75">
        <v>45735</v>
      </c>
      <c r="G85">
        <v>26470</v>
      </c>
      <c r="H85">
        <v>7</v>
      </c>
      <c r="I85" t="s">
        <v>1622</v>
      </c>
      <c r="J85" s="373">
        <f ca="1">Tabla7[[#This Row],[Columna3]]-Tabla7[[#This Row],[Fecha Cobro]]</f>
        <v>-6</v>
      </c>
      <c r="K85">
        <v>8849</v>
      </c>
      <c r="L85" t="s">
        <v>1209</v>
      </c>
      <c r="M85" t="s">
        <v>2</v>
      </c>
      <c r="N85" t="s">
        <v>2</v>
      </c>
      <c r="O85" t="s">
        <v>2</v>
      </c>
      <c r="P85">
        <v>1</v>
      </c>
      <c r="Q85">
        <v>1</v>
      </c>
    </row>
    <row r="86" spans="1:17" x14ac:dyDescent="0.25">
      <c r="A86">
        <v>131474</v>
      </c>
      <c r="B86" t="s">
        <v>1519</v>
      </c>
      <c r="C86" t="s">
        <v>0</v>
      </c>
      <c r="D86" s="75">
        <f t="shared" ca="1" si="1"/>
        <v>45736</v>
      </c>
      <c r="E86" s="75">
        <f>Tabla7[[#This Row],[fecha_entrega]]+Tabla7[[#This Row],[credito]]</f>
        <v>45738</v>
      </c>
      <c r="F86" s="75">
        <v>45723</v>
      </c>
      <c r="G86">
        <v>79506</v>
      </c>
      <c r="H86">
        <v>15</v>
      </c>
      <c r="I86" t="s">
        <v>1</v>
      </c>
      <c r="J86" s="373">
        <f ca="1">Tabla7[[#This Row],[Columna3]]-Tabla7[[#This Row],[Fecha Cobro]]</f>
        <v>-2</v>
      </c>
      <c r="K86">
        <v>8806</v>
      </c>
      <c r="L86" t="s">
        <v>1019</v>
      </c>
      <c r="M86" t="s">
        <v>2</v>
      </c>
      <c r="N86" t="s">
        <v>2</v>
      </c>
      <c r="O86" t="s">
        <v>2</v>
      </c>
      <c r="P86">
        <v>1</v>
      </c>
      <c r="Q86">
        <v>1</v>
      </c>
    </row>
    <row r="87" spans="1:17" x14ac:dyDescent="0.25">
      <c r="A87">
        <v>132051</v>
      </c>
      <c r="B87" t="s">
        <v>1519</v>
      </c>
      <c r="C87" t="s">
        <v>0</v>
      </c>
      <c r="D87" s="75">
        <f t="shared" ca="1" si="1"/>
        <v>45736</v>
      </c>
      <c r="E87" s="75">
        <f>Tabla7[[#This Row],[fecha_entrega]]+Tabla7[[#This Row],[credito]]</f>
        <v>45750</v>
      </c>
      <c r="F87" s="75">
        <v>45735</v>
      </c>
      <c r="G87">
        <v>88766</v>
      </c>
      <c r="H87">
        <v>15</v>
      </c>
      <c r="I87" t="s">
        <v>1622</v>
      </c>
      <c r="J87" s="373">
        <f ca="1">Tabla7[[#This Row],[Columna3]]-Tabla7[[#This Row],[Fecha Cobro]]</f>
        <v>-14</v>
      </c>
      <c r="K87">
        <v>8848</v>
      </c>
      <c r="L87" t="s">
        <v>1019</v>
      </c>
      <c r="M87" t="s">
        <v>2</v>
      </c>
      <c r="N87" t="s">
        <v>2</v>
      </c>
      <c r="O87" t="s">
        <v>2</v>
      </c>
      <c r="P87">
        <v>1</v>
      </c>
      <c r="Q87">
        <v>1</v>
      </c>
    </row>
    <row r="88" spans="1:17" x14ac:dyDescent="0.25">
      <c r="A88">
        <v>132089</v>
      </c>
      <c r="B88" t="s">
        <v>1683</v>
      </c>
      <c r="C88" t="s">
        <v>3</v>
      </c>
      <c r="D88" s="75">
        <f t="shared" ca="1" si="1"/>
        <v>45736</v>
      </c>
      <c r="E88" s="75">
        <f>Tabla7[[#This Row],[fecha_entrega]]+Tabla7[[#This Row],[credito]]</f>
        <v>45736</v>
      </c>
      <c r="F88" s="75">
        <v>45736</v>
      </c>
      <c r="G88">
        <v>69580</v>
      </c>
      <c r="H88">
        <v>0</v>
      </c>
      <c r="I88" t="s">
        <v>4</v>
      </c>
      <c r="J88" s="373">
        <f ca="1">Tabla7[[#This Row],[Columna3]]-Tabla7[[#This Row],[Fecha Cobro]]</f>
        <v>0</v>
      </c>
      <c r="K88" t="s">
        <v>2</v>
      </c>
      <c r="L88" t="s">
        <v>1209</v>
      </c>
      <c r="M88" t="s">
        <v>2</v>
      </c>
      <c r="N88" t="s">
        <v>2</v>
      </c>
      <c r="O88" t="s">
        <v>2</v>
      </c>
      <c r="P88">
        <v>1</v>
      </c>
      <c r="Q88">
        <v>1</v>
      </c>
    </row>
    <row r="89" spans="1:17" x14ac:dyDescent="0.25">
      <c r="A89">
        <v>132067</v>
      </c>
      <c r="B89" t="s">
        <v>1684</v>
      </c>
      <c r="C89" t="s">
        <v>3</v>
      </c>
      <c r="D89" s="75">
        <f t="shared" ca="1" si="1"/>
        <v>45736</v>
      </c>
      <c r="E89" s="75">
        <f>Tabla7[[#This Row],[fecha_entrega]]+Tabla7[[#This Row],[credito]]</f>
        <v>45737</v>
      </c>
      <c r="F89" s="75">
        <v>45737</v>
      </c>
      <c r="G89">
        <v>1054600</v>
      </c>
      <c r="H89">
        <v>0</v>
      </c>
      <c r="I89" t="s">
        <v>4</v>
      </c>
      <c r="J89" s="373">
        <f ca="1">Tabla7[[#This Row],[Columna3]]-Tabla7[[#This Row],[Fecha Cobro]]</f>
        <v>-1</v>
      </c>
      <c r="K89" t="s">
        <v>2</v>
      </c>
      <c r="L89" t="s">
        <v>1641</v>
      </c>
      <c r="M89" t="s">
        <v>2</v>
      </c>
      <c r="N89" t="s">
        <v>2</v>
      </c>
      <c r="O89" t="s">
        <v>2</v>
      </c>
      <c r="P89">
        <v>1</v>
      </c>
      <c r="Q89">
        <v>1</v>
      </c>
    </row>
    <row r="90" spans="1:17" x14ac:dyDescent="0.25">
      <c r="A90">
        <v>131249</v>
      </c>
      <c r="B90" t="s">
        <v>7</v>
      </c>
      <c r="C90" t="s">
        <v>0</v>
      </c>
      <c r="D90" s="75">
        <f t="shared" ca="1" si="1"/>
        <v>45736</v>
      </c>
      <c r="E90" s="75">
        <f>Tabla7[[#This Row],[fecha_entrega]]+Tabla7[[#This Row],[credito]]</f>
        <v>45734</v>
      </c>
      <c r="F90" s="75">
        <v>45719</v>
      </c>
      <c r="G90">
        <v>319360</v>
      </c>
      <c r="H90">
        <v>15</v>
      </c>
      <c r="I90" t="s">
        <v>1</v>
      </c>
      <c r="J90" s="373">
        <f ca="1">Tabla7[[#This Row],[Columna3]]-Tabla7[[#This Row],[Fecha Cobro]]</f>
        <v>2</v>
      </c>
      <c r="K90">
        <v>8788</v>
      </c>
      <c r="L90" t="s">
        <v>1209</v>
      </c>
      <c r="M90" t="s">
        <v>2</v>
      </c>
      <c r="N90" t="s">
        <v>2</v>
      </c>
      <c r="O90" t="s">
        <v>2</v>
      </c>
      <c r="P90">
        <v>1</v>
      </c>
      <c r="Q90">
        <v>1</v>
      </c>
    </row>
    <row r="91" spans="1:17" x14ac:dyDescent="0.25">
      <c r="A91">
        <v>131577</v>
      </c>
      <c r="B91" t="s">
        <v>7</v>
      </c>
      <c r="C91" t="s">
        <v>0</v>
      </c>
      <c r="D91" s="75">
        <f t="shared" ca="1" si="1"/>
        <v>45736</v>
      </c>
      <c r="E91" s="75">
        <f>Tabla7[[#This Row],[fecha_entrega]]+Tabla7[[#This Row],[credito]]</f>
        <v>45741</v>
      </c>
      <c r="F91" s="75">
        <v>45726</v>
      </c>
      <c r="G91">
        <v>186554</v>
      </c>
      <c r="H91">
        <v>15</v>
      </c>
      <c r="I91" t="s">
        <v>1</v>
      </c>
      <c r="J91" s="373">
        <f ca="1">Tabla7[[#This Row],[Columna3]]-Tabla7[[#This Row],[Fecha Cobro]]</f>
        <v>-5</v>
      </c>
      <c r="K91">
        <v>8815</v>
      </c>
      <c r="L91" t="s">
        <v>1209</v>
      </c>
      <c r="M91" t="s">
        <v>2</v>
      </c>
      <c r="N91" t="s">
        <v>2</v>
      </c>
      <c r="O91" t="s">
        <v>2</v>
      </c>
      <c r="P91">
        <v>1</v>
      </c>
      <c r="Q91">
        <v>1</v>
      </c>
    </row>
    <row r="92" spans="1:17" x14ac:dyDescent="0.25">
      <c r="A92">
        <v>131675</v>
      </c>
      <c r="B92" t="s">
        <v>7</v>
      </c>
      <c r="C92" t="s">
        <v>0</v>
      </c>
      <c r="D92" s="75">
        <f t="shared" ca="1" si="1"/>
        <v>45736</v>
      </c>
      <c r="E92" s="75">
        <f>Tabla7[[#This Row],[fecha_entrega]]+Tabla7[[#This Row],[credito]]</f>
        <v>45743</v>
      </c>
      <c r="F92" s="75">
        <v>45728</v>
      </c>
      <c r="G92">
        <v>151099</v>
      </c>
      <c r="H92">
        <v>15</v>
      </c>
      <c r="I92" t="s">
        <v>1</v>
      </c>
      <c r="J92" s="373">
        <f ca="1">Tabla7[[#This Row],[Columna3]]-Tabla7[[#This Row],[Fecha Cobro]]</f>
        <v>-7</v>
      </c>
      <c r="K92">
        <v>8822</v>
      </c>
      <c r="L92" t="s">
        <v>1209</v>
      </c>
      <c r="M92" t="s">
        <v>2</v>
      </c>
      <c r="N92" t="s">
        <v>2</v>
      </c>
      <c r="O92" t="s">
        <v>2</v>
      </c>
      <c r="P92">
        <v>1</v>
      </c>
      <c r="Q92">
        <v>1</v>
      </c>
    </row>
    <row r="93" spans="1:17" x14ac:dyDescent="0.25">
      <c r="A93">
        <v>132026</v>
      </c>
      <c r="B93" t="s">
        <v>7</v>
      </c>
      <c r="C93" t="s">
        <v>0</v>
      </c>
      <c r="D93" s="75">
        <f t="shared" ca="1" si="1"/>
        <v>45736</v>
      </c>
      <c r="E93" s="75">
        <f>Tabla7[[#This Row],[fecha_entrega]]+Tabla7[[#This Row],[credito]]</f>
        <v>45750</v>
      </c>
      <c r="F93" s="75">
        <v>45735</v>
      </c>
      <c r="G93">
        <v>54620</v>
      </c>
      <c r="H93">
        <v>15</v>
      </c>
      <c r="I93" t="s">
        <v>1622</v>
      </c>
      <c r="J93" s="373">
        <f ca="1">Tabla7[[#This Row],[Columna3]]-Tabla7[[#This Row],[Fecha Cobro]]</f>
        <v>-14</v>
      </c>
      <c r="K93">
        <v>8849</v>
      </c>
      <c r="L93" t="s">
        <v>1209</v>
      </c>
      <c r="M93" t="s">
        <v>2</v>
      </c>
      <c r="N93" t="s">
        <v>2</v>
      </c>
      <c r="O93" t="s">
        <v>2</v>
      </c>
      <c r="P93">
        <v>1</v>
      </c>
      <c r="Q93">
        <v>1</v>
      </c>
    </row>
    <row r="94" spans="1:17" x14ac:dyDescent="0.25">
      <c r="A94">
        <v>132046</v>
      </c>
      <c r="B94" t="s">
        <v>7</v>
      </c>
      <c r="C94" t="s">
        <v>0</v>
      </c>
      <c r="D94" s="75">
        <f t="shared" ca="1" si="1"/>
        <v>45736</v>
      </c>
      <c r="E94" s="75">
        <f>Tabla7[[#This Row],[fecha_entrega]]+Tabla7[[#This Row],[credito]]</f>
        <v>45750</v>
      </c>
      <c r="F94" s="75">
        <v>45735</v>
      </c>
      <c r="G94">
        <v>62184</v>
      </c>
      <c r="H94">
        <v>15</v>
      </c>
      <c r="I94" t="s">
        <v>1622</v>
      </c>
      <c r="J94" s="373">
        <f ca="1">Tabla7[[#This Row],[Columna3]]-Tabla7[[#This Row],[Fecha Cobro]]</f>
        <v>-14</v>
      </c>
      <c r="K94">
        <v>8848</v>
      </c>
      <c r="L94" t="s">
        <v>1209</v>
      </c>
      <c r="M94" t="s">
        <v>2</v>
      </c>
      <c r="N94" t="s">
        <v>2</v>
      </c>
      <c r="O94" t="s">
        <v>2</v>
      </c>
      <c r="P94">
        <v>1</v>
      </c>
      <c r="Q94">
        <v>1</v>
      </c>
    </row>
    <row r="95" spans="1:17" x14ac:dyDescent="0.25">
      <c r="A95">
        <v>132040</v>
      </c>
      <c r="B95" t="s">
        <v>1663</v>
      </c>
      <c r="C95" t="s">
        <v>3</v>
      </c>
      <c r="D95" s="75">
        <f t="shared" ca="1" si="1"/>
        <v>45736</v>
      </c>
      <c r="E95" s="75">
        <f>Tabla7[[#This Row],[fecha_entrega]]+Tabla7[[#This Row],[credito]]</f>
        <v>45735</v>
      </c>
      <c r="F95" s="75">
        <v>45735</v>
      </c>
      <c r="G95">
        <v>21008</v>
      </c>
      <c r="H95">
        <v>0</v>
      </c>
      <c r="I95" t="s">
        <v>1622</v>
      </c>
      <c r="J95" s="373">
        <f ca="1">Tabla7[[#This Row],[Columna3]]-Tabla7[[#This Row],[Fecha Cobro]]</f>
        <v>1</v>
      </c>
      <c r="K95">
        <v>8848</v>
      </c>
      <c r="L95" t="s">
        <v>1019</v>
      </c>
      <c r="M95" t="s">
        <v>2</v>
      </c>
      <c r="N95" t="s">
        <v>2</v>
      </c>
      <c r="O95" t="s">
        <v>2</v>
      </c>
      <c r="P95">
        <v>1</v>
      </c>
      <c r="Q95">
        <v>1</v>
      </c>
    </row>
    <row r="96" spans="1:17" x14ac:dyDescent="0.25">
      <c r="A96">
        <v>132014</v>
      </c>
      <c r="B96" t="s">
        <v>1615</v>
      </c>
      <c r="C96" t="s">
        <v>0</v>
      </c>
      <c r="D96" s="75">
        <f t="shared" ca="1" si="1"/>
        <v>45736</v>
      </c>
      <c r="E96" s="75">
        <f>Tabla7[[#This Row],[fecha_entrega]]+Tabla7[[#This Row],[credito]]</f>
        <v>45734</v>
      </c>
      <c r="F96" s="75">
        <v>45734</v>
      </c>
      <c r="G96">
        <v>43696</v>
      </c>
      <c r="H96">
        <v>0</v>
      </c>
      <c r="I96" t="s">
        <v>1</v>
      </c>
      <c r="J96" s="373">
        <f ca="1">Tabla7[[#This Row],[Columna3]]-Tabla7[[#This Row],[Fecha Cobro]]</f>
        <v>2</v>
      </c>
      <c r="K96">
        <v>8842</v>
      </c>
      <c r="L96" t="s">
        <v>1209</v>
      </c>
      <c r="M96" t="s">
        <v>2</v>
      </c>
      <c r="N96" t="s">
        <v>2</v>
      </c>
      <c r="O96" t="s">
        <v>2</v>
      </c>
      <c r="P96">
        <v>1</v>
      </c>
      <c r="Q96">
        <v>1</v>
      </c>
    </row>
    <row r="97" spans="1:17" x14ac:dyDescent="0.25">
      <c r="A97">
        <v>131233</v>
      </c>
      <c r="B97" t="s">
        <v>1626</v>
      </c>
      <c r="C97" t="s">
        <v>1516</v>
      </c>
      <c r="D97" s="75">
        <f t="shared" ca="1" si="1"/>
        <v>45736</v>
      </c>
      <c r="E97" s="75">
        <f>Tabla7[[#This Row],[fecha_entrega]]+Tabla7[[#This Row],[credito]]</f>
        <v>45719</v>
      </c>
      <c r="F97" s="75">
        <v>45719</v>
      </c>
      <c r="G97">
        <v>15126</v>
      </c>
      <c r="H97">
        <v>0</v>
      </c>
      <c r="I97" t="s">
        <v>1</v>
      </c>
      <c r="J97" s="373">
        <f ca="1">Tabla7[[#This Row],[Columna3]]-Tabla7[[#This Row],[Fecha Cobro]]</f>
        <v>17</v>
      </c>
      <c r="K97">
        <v>8785</v>
      </c>
      <c r="L97" t="s">
        <v>8</v>
      </c>
      <c r="M97" t="s">
        <v>2</v>
      </c>
      <c r="N97" t="s">
        <v>2</v>
      </c>
      <c r="O97" t="s">
        <v>2</v>
      </c>
      <c r="P97">
        <v>2</v>
      </c>
      <c r="Q97">
        <v>1</v>
      </c>
    </row>
    <row r="98" spans="1:17" x14ac:dyDescent="0.25">
      <c r="A98">
        <v>131988</v>
      </c>
      <c r="B98" t="s">
        <v>1636</v>
      </c>
      <c r="C98" t="s">
        <v>3</v>
      </c>
      <c r="D98" s="75">
        <f t="shared" ca="1" si="1"/>
        <v>45736</v>
      </c>
      <c r="E98" s="75">
        <f>Tabla7[[#This Row],[fecha_entrega]]+Tabla7[[#This Row],[credito]]</f>
        <v>45735</v>
      </c>
      <c r="F98" s="75">
        <v>45735</v>
      </c>
      <c r="G98">
        <v>23950</v>
      </c>
      <c r="H98">
        <v>0</v>
      </c>
      <c r="I98" t="s">
        <v>1622</v>
      </c>
      <c r="J98" s="373">
        <f ca="1">Tabla7[[#This Row],[Columna3]]-Tabla7[[#This Row],[Fecha Cobro]]</f>
        <v>1</v>
      </c>
      <c r="K98">
        <v>8848</v>
      </c>
      <c r="L98" t="s">
        <v>1209</v>
      </c>
      <c r="M98" t="s">
        <v>2</v>
      </c>
      <c r="N98" t="s">
        <v>2</v>
      </c>
      <c r="O98" t="s">
        <v>2</v>
      </c>
      <c r="P98">
        <v>1</v>
      </c>
      <c r="Q98">
        <v>1</v>
      </c>
    </row>
    <row r="99" spans="1:17" x14ac:dyDescent="0.25">
      <c r="A99">
        <v>132036</v>
      </c>
      <c r="B99" t="s">
        <v>1685</v>
      </c>
      <c r="C99" t="s">
        <v>3</v>
      </c>
      <c r="D99" s="75">
        <f t="shared" ca="1" si="1"/>
        <v>45736</v>
      </c>
      <c r="E99" s="75">
        <f>Tabla7[[#This Row],[fecha_entrega]]+Tabla7[[#This Row],[credito]]</f>
        <v>45736</v>
      </c>
      <c r="F99" s="75">
        <v>45735</v>
      </c>
      <c r="G99">
        <v>38319</v>
      </c>
      <c r="H99">
        <v>1</v>
      </c>
      <c r="I99" t="s">
        <v>1622</v>
      </c>
      <c r="J99" s="373">
        <f ca="1">Tabla7[[#This Row],[Columna3]]-Tabla7[[#This Row],[Fecha Cobro]]</f>
        <v>0</v>
      </c>
      <c r="K99">
        <v>8849</v>
      </c>
      <c r="L99" t="s">
        <v>1209</v>
      </c>
      <c r="M99" t="s">
        <v>2</v>
      </c>
      <c r="N99" t="s">
        <v>2</v>
      </c>
      <c r="O99" t="s">
        <v>2</v>
      </c>
      <c r="P99">
        <v>1</v>
      </c>
      <c r="Q99">
        <v>1</v>
      </c>
    </row>
    <row r="100" spans="1:17" x14ac:dyDescent="0.25">
      <c r="A100">
        <v>132090</v>
      </c>
      <c r="B100" t="s">
        <v>1686</v>
      </c>
      <c r="C100" t="s">
        <v>1640</v>
      </c>
      <c r="D100" s="75">
        <f t="shared" ca="1" si="1"/>
        <v>45736</v>
      </c>
      <c r="E100" s="75">
        <f>Tabla7[[#This Row],[fecha_entrega]]+Tabla7[[#This Row],[credito]]</f>
        <v>45735</v>
      </c>
      <c r="F100" s="75">
        <v>45735</v>
      </c>
      <c r="G100">
        <v>26050</v>
      </c>
      <c r="H100">
        <v>0</v>
      </c>
      <c r="I100" t="s">
        <v>4</v>
      </c>
      <c r="J100" s="373">
        <f ca="1">Tabla7[[#This Row],[Columna3]]-Tabla7[[#This Row],[Fecha Cobro]]</f>
        <v>1</v>
      </c>
      <c r="K100" t="s">
        <v>2</v>
      </c>
      <c r="L100" t="s">
        <v>8</v>
      </c>
      <c r="M100" t="s">
        <v>2</v>
      </c>
      <c r="N100" t="s">
        <v>2</v>
      </c>
      <c r="O100" t="s">
        <v>2</v>
      </c>
      <c r="P100">
        <v>1</v>
      </c>
      <c r="Q100">
        <v>2</v>
      </c>
    </row>
    <row r="101" spans="1:17" x14ac:dyDescent="0.25">
      <c r="A101">
        <v>131983</v>
      </c>
      <c r="B101" t="s">
        <v>1655</v>
      </c>
      <c r="C101" t="s">
        <v>3</v>
      </c>
      <c r="D101" s="75">
        <f t="shared" ca="1" si="1"/>
        <v>45736</v>
      </c>
      <c r="E101" s="75">
        <f>Tabla7[[#This Row],[fecha_entrega]]+Tabla7[[#This Row],[credito]]</f>
        <v>45736</v>
      </c>
      <c r="F101" s="75">
        <v>45735</v>
      </c>
      <c r="G101">
        <v>22689</v>
      </c>
      <c r="H101">
        <v>1</v>
      </c>
      <c r="I101" t="s">
        <v>1622</v>
      </c>
      <c r="J101" s="373">
        <f ca="1">Tabla7[[#This Row],[Columna3]]-Tabla7[[#This Row],[Fecha Cobro]]</f>
        <v>0</v>
      </c>
      <c r="K101">
        <v>8849</v>
      </c>
      <c r="L101" t="s">
        <v>1209</v>
      </c>
      <c r="M101" t="s">
        <v>2</v>
      </c>
      <c r="N101" t="s">
        <v>2</v>
      </c>
      <c r="O101" t="s">
        <v>2</v>
      </c>
      <c r="P101">
        <v>1</v>
      </c>
      <c r="Q101">
        <v>1</v>
      </c>
    </row>
    <row r="102" spans="1:17" x14ac:dyDescent="0.25">
      <c r="A102">
        <v>131971</v>
      </c>
      <c r="B102" t="s">
        <v>1627</v>
      </c>
      <c r="C102" t="s">
        <v>3</v>
      </c>
      <c r="D102" s="75">
        <f t="shared" ca="1" si="1"/>
        <v>45736</v>
      </c>
      <c r="E102" s="75">
        <f>Tabla7[[#This Row],[fecha_entrega]]+Tabla7[[#This Row],[credito]]</f>
        <v>45735</v>
      </c>
      <c r="F102" s="75">
        <v>45735</v>
      </c>
      <c r="G102">
        <v>23950</v>
      </c>
      <c r="H102">
        <v>0</v>
      </c>
      <c r="I102" t="s">
        <v>4</v>
      </c>
      <c r="J102" s="373">
        <f ca="1">Tabla7[[#This Row],[Columna3]]-Tabla7[[#This Row],[Fecha Cobro]]</f>
        <v>1</v>
      </c>
      <c r="K102" t="s">
        <v>2</v>
      </c>
      <c r="L102" t="s">
        <v>1209</v>
      </c>
      <c r="M102" t="s">
        <v>2</v>
      </c>
      <c r="N102" t="s">
        <v>2</v>
      </c>
      <c r="O102" t="s">
        <v>2</v>
      </c>
      <c r="P102">
        <v>1</v>
      </c>
      <c r="Q102">
        <v>1</v>
      </c>
    </row>
    <row r="103" spans="1:17" x14ac:dyDescent="0.25">
      <c r="A103">
        <v>132039</v>
      </c>
      <c r="B103" t="s">
        <v>1602</v>
      </c>
      <c r="C103" t="s">
        <v>3</v>
      </c>
      <c r="D103" s="75">
        <f t="shared" ca="1" si="1"/>
        <v>45736</v>
      </c>
      <c r="E103" s="75">
        <f>Tabla7[[#This Row],[fecha_entrega]]+Tabla7[[#This Row],[credito]]</f>
        <v>45736</v>
      </c>
      <c r="F103" s="75">
        <v>45736</v>
      </c>
      <c r="G103">
        <v>34454</v>
      </c>
      <c r="H103">
        <v>0</v>
      </c>
      <c r="I103" t="s">
        <v>4</v>
      </c>
      <c r="J103" s="373">
        <f ca="1">Tabla7[[#This Row],[Columna3]]-Tabla7[[#This Row],[Fecha Cobro]]</f>
        <v>0</v>
      </c>
      <c r="K103" t="s">
        <v>2</v>
      </c>
      <c r="L103" t="s">
        <v>782</v>
      </c>
      <c r="M103" t="s">
        <v>2</v>
      </c>
      <c r="N103" t="s">
        <v>2</v>
      </c>
      <c r="O103" t="s">
        <v>2</v>
      </c>
      <c r="P103">
        <v>1</v>
      </c>
      <c r="Q103">
        <v>1</v>
      </c>
    </row>
    <row r="104" spans="1:17" x14ac:dyDescent="0.25">
      <c r="A104">
        <v>132085</v>
      </c>
      <c r="B104" t="s">
        <v>1637</v>
      </c>
      <c r="C104" t="s">
        <v>3</v>
      </c>
      <c r="D104" s="75">
        <f t="shared" ca="1" si="1"/>
        <v>45736</v>
      </c>
      <c r="E104" s="75">
        <f>Tabla7[[#This Row],[fecha_entrega]]+Tabla7[[#This Row],[credito]]</f>
        <v>45736</v>
      </c>
      <c r="F104" s="75">
        <v>45736</v>
      </c>
      <c r="G104">
        <v>22689</v>
      </c>
      <c r="H104">
        <v>0</v>
      </c>
      <c r="I104" t="s">
        <v>4</v>
      </c>
      <c r="J104" s="373">
        <f ca="1">Tabla7[[#This Row],[Columna3]]-Tabla7[[#This Row],[Fecha Cobro]]</f>
        <v>0</v>
      </c>
      <c r="K104" t="s">
        <v>2</v>
      </c>
      <c r="L104" t="s">
        <v>1019</v>
      </c>
      <c r="M104" t="s">
        <v>2</v>
      </c>
      <c r="N104" t="s">
        <v>2</v>
      </c>
      <c r="O104" t="s">
        <v>2</v>
      </c>
      <c r="P104">
        <v>1</v>
      </c>
      <c r="Q104">
        <v>1</v>
      </c>
    </row>
    <row r="105" spans="1:17" x14ac:dyDescent="0.25">
      <c r="A105">
        <v>131275</v>
      </c>
      <c r="B105" t="s">
        <v>1628</v>
      </c>
      <c r="C105" t="s">
        <v>0</v>
      </c>
      <c r="D105" s="75">
        <f t="shared" ca="1" si="1"/>
        <v>45736</v>
      </c>
      <c r="E105" s="75">
        <f>Tabla7[[#This Row],[fecha_entrega]]+Tabla7[[#This Row],[credito]]</f>
        <v>45740</v>
      </c>
      <c r="F105" s="75">
        <v>45720</v>
      </c>
      <c r="G105">
        <v>141178</v>
      </c>
      <c r="H105">
        <v>20</v>
      </c>
      <c r="I105" t="s">
        <v>1</v>
      </c>
      <c r="J105" s="373">
        <f ca="1">Tabla7[[#This Row],[Columna3]]-Tabla7[[#This Row],[Fecha Cobro]]</f>
        <v>-4</v>
      </c>
      <c r="K105">
        <v>8791</v>
      </c>
      <c r="L105" t="s">
        <v>1019</v>
      </c>
      <c r="M105" t="s">
        <v>2</v>
      </c>
      <c r="N105" t="s">
        <v>2</v>
      </c>
      <c r="O105" t="s">
        <v>2</v>
      </c>
      <c r="P105">
        <v>1</v>
      </c>
      <c r="Q105">
        <v>1</v>
      </c>
    </row>
    <row r="106" spans="1:17" x14ac:dyDescent="0.25">
      <c r="A106">
        <v>131882</v>
      </c>
      <c r="B106" t="s">
        <v>1628</v>
      </c>
      <c r="C106" t="s">
        <v>0</v>
      </c>
      <c r="D106" s="75">
        <f t="shared" ca="1" si="1"/>
        <v>45736</v>
      </c>
      <c r="E106" s="75">
        <f>Tabla7[[#This Row],[fecha_entrega]]+Tabla7[[#This Row],[credito]]</f>
        <v>45751</v>
      </c>
      <c r="F106" s="75">
        <v>45731</v>
      </c>
      <c r="G106">
        <v>97992</v>
      </c>
      <c r="H106">
        <v>20</v>
      </c>
      <c r="I106" t="s">
        <v>1</v>
      </c>
      <c r="J106" s="373">
        <f ca="1">Tabla7[[#This Row],[Columna3]]-Tabla7[[#This Row],[Fecha Cobro]]</f>
        <v>-15</v>
      </c>
      <c r="K106">
        <v>8835</v>
      </c>
      <c r="L106" t="s">
        <v>1019</v>
      </c>
      <c r="M106" t="s">
        <v>2</v>
      </c>
      <c r="N106" t="s">
        <v>2</v>
      </c>
      <c r="O106" t="s">
        <v>2</v>
      </c>
      <c r="P106">
        <v>1</v>
      </c>
      <c r="Q106">
        <v>1</v>
      </c>
    </row>
    <row r="107" spans="1:17" x14ac:dyDescent="0.25">
      <c r="A107">
        <v>131954</v>
      </c>
      <c r="B107" t="s">
        <v>1675</v>
      </c>
      <c r="C107" t="s">
        <v>3</v>
      </c>
      <c r="D107" s="75">
        <f t="shared" ca="1" si="1"/>
        <v>45736</v>
      </c>
      <c r="E107" s="75">
        <f>Tabla7[[#This Row],[fecha_entrega]]+Tabla7[[#This Row],[credito]]</f>
        <v>45736</v>
      </c>
      <c r="F107" s="75">
        <v>45736</v>
      </c>
      <c r="G107">
        <v>44285</v>
      </c>
      <c r="H107">
        <v>0</v>
      </c>
      <c r="I107" t="s">
        <v>4</v>
      </c>
      <c r="J107" s="373">
        <f ca="1">Tabla7[[#This Row],[Columna3]]-Tabla7[[#This Row],[Fecha Cobro]]</f>
        <v>0</v>
      </c>
      <c r="K107" t="s">
        <v>2</v>
      </c>
      <c r="L107" t="s">
        <v>1209</v>
      </c>
      <c r="M107" t="s">
        <v>2</v>
      </c>
      <c r="N107" t="s">
        <v>2</v>
      </c>
      <c r="O107" t="s">
        <v>2</v>
      </c>
      <c r="P107">
        <v>1</v>
      </c>
      <c r="Q107">
        <v>1</v>
      </c>
    </row>
    <row r="108" spans="1:17" x14ac:dyDescent="0.25">
      <c r="A108">
        <v>131753</v>
      </c>
      <c r="B108" t="s">
        <v>1200</v>
      </c>
      <c r="C108" t="s">
        <v>0</v>
      </c>
      <c r="D108" s="75">
        <f t="shared" ca="1" si="1"/>
        <v>45736</v>
      </c>
      <c r="E108" s="75">
        <f>Tabla7[[#This Row],[fecha_entrega]]+Tabla7[[#This Row],[credito]]</f>
        <v>45736</v>
      </c>
      <c r="F108" s="75">
        <v>45729</v>
      </c>
      <c r="G108">
        <v>44118</v>
      </c>
      <c r="H108">
        <v>7</v>
      </c>
      <c r="I108" t="s">
        <v>1</v>
      </c>
      <c r="J108" s="373">
        <f ca="1">Tabla7[[#This Row],[Columna3]]-Tabla7[[#This Row],[Fecha Cobro]]</f>
        <v>0</v>
      </c>
      <c r="K108">
        <v>8826</v>
      </c>
      <c r="L108" t="s">
        <v>1209</v>
      </c>
      <c r="M108" t="s">
        <v>2</v>
      </c>
      <c r="N108" t="s">
        <v>2</v>
      </c>
      <c r="O108" t="s">
        <v>2</v>
      </c>
      <c r="P108">
        <v>2</v>
      </c>
      <c r="Q108">
        <v>1</v>
      </c>
    </row>
    <row r="109" spans="1:17" x14ac:dyDescent="0.25">
      <c r="A109">
        <v>131936</v>
      </c>
      <c r="B109" t="s">
        <v>1200</v>
      </c>
      <c r="C109" t="s">
        <v>0</v>
      </c>
      <c r="D109" s="75">
        <f t="shared" ca="1" si="1"/>
        <v>45736</v>
      </c>
      <c r="E109" s="75">
        <f>Tabla7[[#This Row],[fecha_entrega]]+Tabla7[[#This Row],[credito]]</f>
        <v>45740</v>
      </c>
      <c r="F109" s="75">
        <v>45733</v>
      </c>
      <c r="G109">
        <v>26471</v>
      </c>
      <c r="H109">
        <v>7</v>
      </c>
      <c r="I109" t="s">
        <v>1</v>
      </c>
      <c r="J109" s="373">
        <f ca="1">Tabla7[[#This Row],[Columna3]]-Tabla7[[#This Row],[Fecha Cobro]]</f>
        <v>-4</v>
      </c>
      <c r="K109">
        <v>8839</v>
      </c>
      <c r="L109" t="s">
        <v>1209</v>
      </c>
      <c r="M109" t="s">
        <v>2</v>
      </c>
      <c r="N109" t="s">
        <v>2</v>
      </c>
      <c r="O109" t="s">
        <v>2</v>
      </c>
      <c r="P109">
        <v>2</v>
      </c>
      <c r="Q109">
        <v>1</v>
      </c>
    </row>
    <row r="110" spans="1:17" x14ac:dyDescent="0.25">
      <c r="A110">
        <v>131700</v>
      </c>
      <c r="B110" t="s">
        <v>1554</v>
      </c>
      <c r="C110" t="s">
        <v>0</v>
      </c>
      <c r="D110" s="75">
        <f t="shared" ca="1" si="1"/>
        <v>45736</v>
      </c>
      <c r="E110" s="75">
        <f>Tabla7[[#This Row],[fecha_entrega]]+Tabla7[[#This Row],[credito]]</f>
        <v>45735</v>
      </c>
      <c r="F110" s="75">
        <v>45728</v>
      </c>
      <c r="G110">
        <v>93277</v>
      </c>
      <c r="H110">
        <v>7</v>
      </c>
      <c r="I110" t="s">
        <v>1</v>
      </c>
      <c r="J110" s="373">
        <f ca="1">Tabla7[[#This Row],[Columna3]]-Tabla7[[#This Row],[Fecha Cobro]]</f>
        <v>1</v>
      </c>
      <c r="K110">
        <v>8821</v>
      </c>
      <c r="L110" t="s">
        <v>782</v>
      </c>
      <c r="M110" t="s">
        <v>2</v>
      </c>
      <c r="N110" t="s">
        <v>2</v>
      </c>
      <c r="O110" t="s">
        <v>2</v>
      </c>
      <c r="P110">
        <v>1</v>
      </c>
      <c r="Q110">
        <v>1</v>
      </c>
    </row>
    <row r="111" spans="1:17" x14ac:dyDescent="0.25">
      <c r="A111">
        <v>131855</v>
      </c>
      <c r="B111" t="s">
        <v>1554</v>
      </c>
      <c r="C111" t="s">
        <v>0</v>
      </c>
      <c r="D111" s="75">
        <f t="shared" ca="1" si="1"/>
        <v>45736</v>
      </c>
      <c r="E111" s="75">
        <f>Tabla7[[#This Row],[fecha_entrega]]+Tabla7[[#This Row],[credito]]</f>
        <v>45738</v>
      </c>
      <c r="F111" s="75">
        <v>45731</v>
      </c>
      <c r="G111">
        <v>75707</v>
      </c>
      <c r="H111">
        <v>7</v>
      </c>
      <c r="I111" t="s">
        <v>1</v>
      </c>
      <c r="J111" s="373">
        <f ca="1">Tabla7[[#This Row],[Columna3]]-Tabla7[[#This Row],[Fecha Cobro]]</f>
        <v>-2</v>
      </c>
      <c r="K111">
        <v>8835</v>
      </c>
      <c r="L111" t="s">
        <v>782</v>
      </c>
      <c r="M111" t="s">
        <v>2</v>
      </c>
      <c r="N111" t="s">
        <v>2</v>
      </c>
      <c r="O111" t="s">
        <v>2</v>
      </c>
      <c r="P111">
        <v>1</v>
      </c>
      <c r="Q111">
        <v>1</v>
      </c>
    </row>
    <row r="112" spans="1:17" x14ac:dyDescent="0.25">
      <c r="A112">
        <v>131901</v>
      </c>
      <c r="B112" t="s">
        <v>1554</v>
      </c>
      <c r="C112" t="s">
        <v>0</v>
      </c>
      <c r="D112" s="75">
        <f t="shared" ca="1" si="1"/>
        <v>45736</v>
      </c>
      <c r="E112" s="75">
        <f>Tabla7[[#This Row],[fecha_entrega]]+Tabla7[[#This Row],[credito]]</f>
        <v>45738</v>
      </c>
      <c r="F112" s="75">
        <v>45731</v>
      </c>
      <c r="G112">
        <v>11345</v>
      </c>
      <c r="H112">
        <v>7</v>
      </c>
      <c r="I112" t="s">
        <v>1</v>
      </c>
      <c r="J112" s="373">
        <f ca="1">Tabla7[[#This Row],[Columna3]]-Tabla7[[#This Row],[Fecha Cobro]]</f>
        <v>-2</v>
      </c>
      <c r="K112">
        <v>8835</v>
      </c>
      <c r="L112" t="s">
        <v>782</v>
      </c>
      <c r="M112" t="s">
        <v>2</v>
      </c>
      <c r="N112" t="s">
        <v>2</v>
      </c>
      <c r="O112" t="s">
        <v>2</v>
      </c>
      <c r="P112">
        <v>1</v>
      </c>
      <c r="Q112">
        <v>1</v>
      </c>
    </row>
    <row r="113" spans="1:17" x14ac:dyDescent="0.25">
      <c r="A113">
        <v>132071</v>
      </c>
      <c r="B113" t="s">
        <v>1603</v>
      </c>
      <c r="C113" t="s">
        <v>3</v>
      </c>
      <c r="D113" s="75">
        <f t="shared" ca="1" si="1"/>
        <v>45736</v>
      </c>
      <c r="E113" s="75">
        <f>Tabla7[[#This Row],[fecha_entrega]]+Tabla7[[#This Row],[credito]]</f>
        <v>45736</v>
      </c>
      <c r="F113" s="75">
        <v>45736</v>
      </c>
      <c r="G113">
        <v>15126</v>
      </c>
      <c r="H113">
        <v>0</v>
      </c>
      <c r="I113" t="s">
        <v>4</v>
      </c>
      <c r="J113" s="373">
        <f ca="1">Tabla7[[#This Row],[Columna3]]-Tabla7[[#This Row],[Fecha Cobro]]</f>
        <v>0</v>
      </c>
      <c r="K113" t="s">
        <v>2</v>
      </c>
      <c r="L113" t="s">
        <v>1019</v>
      </c>
      <c r="M113" t="s">
        <v>2</v>
      </c>
      <c r="N113" t="s">
        <v>2</v>
      </c>
      <c r="O113" t="s">
        <v>2</v>
      </c>
      <c r="P113">
        <v>1</v>
      </c>
      <c r="Q113">
        <v>1</v>
      </c>
    </row>
    <row r="114" spans="1:17" x14ac:dyDescent="0.25">
      <c r="A114">
        <v>132021</v>
      </c>
      <c r="B114" t="s">
        <v>1687</v>
      </c>
      <c r="C114" t="s">
        <v>3</v>
      </c>
      <c r="D114" s="75">
        <f t="shared" ca="1" si="1"/>
        <v>45736</v>
      </c>
      <c r="E114" s="75">
        <f>Tabla7[[#This Row],[fecha_entrega]]+Tabla7[[#This Row],[credito]]</f>
        <v>45736</v>
      </c>
      <c r="F114" s="75">
        <v>45735</v>
      </c>
      <c r="G114">
        <v>64538</v>
      </c>
      <c r="H114">
        <v>1</v>
      </c>
      <c r="I114" t="s">
        <v>1622</v>
      </c>
      <c r="J114" s="373">
        <f ca="1">Tabla7[[#This Row],[Columna3]]-Tabla7[[#This Row],[Fecha Cobro]]</f>
        <v>0</v>
      </c>
      <c r="K114">
        <v>8850</v>
      </c>
      <c r="L114" t="s">
        <v>782</v>
      </c>
      <c r="M114" t="s">
        <v>2</v>
      </c>
      <c r="N114" t="s">
        <v>2</v>
      </c>
      <c r="O114" t="s">
        <v>2</v>
      </c>
      <c r="P114">
        <v>2</v>
      </c>
      <c r="Q114">
        <v>1</v>
      </c>
    </row>
    <row r="115" spans="1:17" x14ac:dyDescent="0.25">
      <c r="A115">
        <v>131202</v>
      </c>
      <c r="B115" t="s">
        <v>993</v>
      </c>
      <c r="C115" t="s">
        <v>0</v>
      </c>
      <c r="D115" s="75">
        <f t="shared" ca="1" si="1"/>
        <v>45736</v>
      </c>
      <c r="E115" s="75">
        <f>Tabla7[[#This Row],[fecha_entrega]]+Tabla7[[#This Row],[credito]]</f>
        <v>45737</v>
      </c>
      <c r="F115" s="75">
        <v>45717</v>
      </c>
      <c r="G115">
        <v>21848</v>
      </c>
      <c r="H115">
        <v>20</v>
      </c>
      <c r="I115" t="s">
        <v>1</v>
      </c>
      <c r="J115" s="373">
        <f ca="1">Tabla7[[#This Row],[Columna3]]-Tabla7[[#This Row],[Fecha Cobro]]</f>
        <v>-1</v>
      </c>
      <c r="K115">
        <v>8784</v>
      </c>
      <c r="L115" t="s">
        <v>1019</v>
      </c>
      <c r="M115" t="s">
        <v>2</v>
      </c>
      <c r="N115" t="s">
        <v>2</v>
      </c>
      <c r="O115" t="s">
        <v>2</v>
      </c>
      <c r="P115">
        <v>1</v>
      </c>
      <c r="Q115">
        <v>1</v>
      </c>
    </row>
    <row r="116" spans="1:17" x14ac:dyDescent="0.25">
      <c r="A116">
        <v>131475</v>
      </c>
      <c r="B116" t="s">
        <v>993</v>
      </c>
      <c r="C116" t="s">
        <v>0</v>
      </c>
      <c r="D116" s="75">
        <f t="shared" ca="1" si="1"/>
        <v>45736</v>
      </c>
      <c r="E116" s="75">
        <f>Tabla7[[#This Row],[fecha_entrega]]+Tabla7[[#This Row],[credito]]</f>
        <v>45743</v>
      </c>
      <c r="F116" s="75">
        <v>45723</v>
      </c>
      <c r="G116">
        <v>13614</v>
      </c>
      <c r="H116">
        <v>20</v>
      </c>
      <c r="I116" t="s">
        <v>1</v>
      </c>
      <c r="J116" s="373">
        <f ca="1">Tabla7[[#This Row],[Columna3]]-Tabla7[[#This Row],[Fecha Cobro]]</f>
        <v>-7</v>
      </c>
      <c r="K116">
        <v>8806</v>
      </c>
      <c r="L116" t="s">
        <v>1019</v>
      </c>
      <c r="M116" t="s">
        <v>2</v>
      </c>
      <c r="N116" t="s">
        <v>2</v>
      </c>
      <c r="O116" t="s">
        <v>2</v>
      </c>
      <c r="P116">
        <v>1</v>
      </c>
      <c r="Q116">
        <v>1</v>
      </c>
    </row>
    <row r="117" spans="1:17" x14ac:dyDescent="0.25">
      <c r="A117">
        <v>131712</v>
      </c>
      <c r="B117" t="s">
        <v>993</v>
      </c>
      <c r="C117" t="s">
        <v>0</v>
      </c>
      <c r="D117" s="75">
        <f t="shared" ca="1" si="1"/>
        <v>45736</v>
      </c>
      <c r="E117" s="75">
        <f>Tabla7[[#This Row],[fecha_entrega]]+Tabla7[[#This Row],[credito]]</f>
        <v>45748</v>
      </c>
      <c r="F117" s="75">
        <v>45728</v>
      </c>
      <c r="G117">
        <v>128740</v>
      </c>
      <c r="H117">
        <v>20</v>
      </c>
      <c r="I117" t="s">
        <v>1</v>
      </c>
      <c r="J117" s="373">
        <f ca="1">Tabla7[[#This Row],[Columna3]]-Tabla7[[#This Row],[Fecha Cobro]]</f>
        <v>-12</v>
      </c>
      <c r="K117">
        <v>8824</v>
      </c>
      <c r="L117" t="s">
        <v>1019</v>
      </c>
      <c r="M117" t="s">
        <v>2</v>
      </c>
      <c r="N117" t="s">
        <v>2</v>
      </c>
      <c r="O117" t="s">
        <v>2</v>
      </c>
      <c r="P117">
        <v>1</v>
      </c>
      <c r="Q117">
        <v>1</v>
      </c>
    </row>
    <row r="118" spans="1:17" x14ac:dyDescent="0.25">
      <c r="A118">
        <v>131794</v>
      </c>
      <c r="B118" t="s">
        <v>993</v>
      </c>
      <c r="C118" t="s">
        <v>0</v>
      </c>
      <c r="D118" s="75">
        <f t="shared" ca="1" si="1"/>
        <v>45736</v>
      </c>
      <c r="E118" s="75">
        <f>Tabla7[[#This Row],[fecha_entrega]]+Tabla7[[#This Row],[credito]]</f>
        <v>45749</v>
      </c>
      <c r="F118" s="75">
        <v>45729</v>
      </c>
      <c r="G118">
        <v>80672</v>
      </c>
      <c r="H118">
        <v>20</v>
      </c>
      <c r="I118" t="s">
        <v>1</v>
      </c>
      <c r="J118" s="373">
        <f ca="1">Tabla7[[#This Row],[Columna3]]-Tabla7[[#This Row],[Fecha Cobro]]</f>
        <v>-13</v>
      </c>
      <c r="K118">
        <v>8826</v>
      </c>
      <c r="L118" t="s">
        <v>1019</v>
      </c>
      <c r="M118" t="s">
        <v>2</v>
      </c>
      <c r="N118" t="s">
        <v>2</v>
      </c>
      <c r="O118" t="s">
        <v>2</v>
      </c>
      <c r="P118">
        <v>1</v>
      </c>
      <c r="Q118">
        <v>1</v>
      </c>
    </row>
    <row r="119" spans="1:17" x14ac:dyDescent="0.25">
      <c r="A119">
        <v>132078</v>
      </c>
      <c r="B119" t="s">
        <v>1688</v>
      </c>
      <c r="C119" t="s">
        <v>3</v>
      </c>
      <c r="D119" s="75">
        <f t="shared" ca="1" si="1"/>
        <v>45736</v>
      </c>
      <c r="E119" s="75">
        <f>Tabla7[[#This Row],[fecha_entrega]]+Tabla7[[#This Row],[credito]]</f>
        <v>45736</v>
      </c>
      <c r="F119" s="75">
        <v>45736</v>
      </c>
      <c r="G119">
        <v>30756</v>
      </c>
      <c r="H119">
        <v>0</v>
      </c>
      <c r="I119" t="s">
        <v>4</v>
      </c>
      <c r="J119" s="373">
        <f ca="1">Tabla7[[#This Row],[Columna3]]-Tabla7[[#This Row],[Fecha Cobro]]</f>
        <v>0</v>
      </c>
      <c r="K119" t="s">
        <v>2</v>
      </c>
      <c r="L119" t="s">
        <v>1019</v>
      </c>
      <c r="M119" t="s">
        <v>2</v>
      </c>
      <c r="N119" t="s">
        <v>2</v>
      </c>
      <c r="O119" t="s">
        <v>2</v>
      </c>
      <c r="P119">
        <v>1</v>
      </c>
      <c r="Q119">
        <v>1</v>
      </c>
    </row>
    <row r="120" spans="1:17" x14ac:dyDescent="0.25">
      <c r="A120">
        <v>132022</v>
      </c>
      <c r="B120" t="s">
        <v>1664</v>
      </c>
      <c r="C120" t="s">
        <v>3</v>
      </c>
      <c r="D120" s="75">
        <f t="shared" ca="1" si="1"/>
        <v>45736</v>
      </c>
      <c r="E120" s="75">
        <f>Tabla7[[#This Row],[fecha_entrega]]+Tabla7[[#This Row],[credito]]</f>
        <v>45735</v>
      </c>
      <c r="F120" s="75">
        <v>45735</v>
      </c>
      <c r="G120">
        <v>62605</v>
      </c>
      <c r="H120">
        <v>0</v>
      </c>
      <c r="I120" t="s">
        <v>1622</v>
      </c>
      <c r="J120" s="373">
        <f ca="1">Tabla7[[#This Row],[Columna3]]-Tabla7[[#This Row],[Fecha Cobro]]</f>
        <v>1</v>
      </c>
      <c r="K120">
        <v>8848</v>
      </c>
      <c r="L120" t="s">
        <v>1209</v>
      </c>
      <c r="M120" t="s">
        <v>2</v>
      </c>
      <c r="N120" t="s">
        <v>2</v>
      </c>
      <c r="O120" t="s">
        <v>2</v>
      </c>
      <c r="P120">
        <v>1</v>
      </c>
      <c r="Q120">
        <v>1</v>
      </c>
    </row>
    <row r="121" spans="1:17" x14ac:dyDescent="0.25">
      <c r="A121">
        <v>131228</v>
      </c>
      <c r="B121" t="s">
        <v>1589</v>
      </c>
      <c r="C121" t="s">
        <v>0</v>
      </c>
      <c r="D121" s="75">
        <f t="shared" ca="1" si="1"/>
        <v>45736</v>
      </c>
      <c r="E121" s="75">
        <f>Tabla7[[#This Row],[fecha_entrega]]+Tabla7[[#This Row],[credito]]</f>
        <v>45734</v>
      </c>
      <c r="F121" s="75">
        <v>45719</v>
      </c>
      <c r="G121">
        <v>155574</v>
      </c>
      <c r="H121">
        <v>15</v>
      </c>
      <c r="I121" t="s">
        <v>1</v>
      </c>
      <c r="J121" s="373">
        <f ca="1">Tabla7[[#This Row],[Columna3]]-Tabla7[[#This Row],[Fecha Cobro]]</f>
        <v>2</v>
      </c>
      <c r="K121">
        <v>8785</v>
      </c>
      <c r="L121" t="s">
        <v>782</v>
      </c>
      <c r="M121">
        <v>7446</v>
      </c>
      <c r="N121">
        <v>185133</v>
      </c>
      <c r="O121">
        <v>185133</v>
      </c>
      <c r="P121">
        <v>1</v>
      </c>
      <c r="Q121">
        <v>1</v>
      </c>
    </row>
    <row r="122" spans="1:17" x14ac:dyDescent="0.25">
      <c r="A122">
        <v>132028</v>
      </c>
      <c r="B122" t="s">
        <v>1656</v>
      </c>
      <c r="C122" t="s">
        <v>3</v>
      </c>
      <c r="D122" s="75">
        <f t="shared" ca="1" si="1"/>
        <v>45736</v>
      </c>
      <c r="E122" s="75">
        <f>Tabla7[[#This Row],[fecha_entrega]]+Tabla7[[#This Row],[credito]]</f>
        <v>45735</v>
      </c>
      <c r="F122" s="75">
        <v>45735</v>
      </c>
      <c r="G122">
        <v>20168</v>
      </c>
      <c r="H122">
        <v>0</v>
      </c>
      <c r="I122" t="s">
        <v>1622</v>
      </c>
      <c r="J122" s="373">
        <f ca="1">Tabla7[[#This Row],[Columna3]]-Tabla7[[#This Row],[Fecha Cobro]]</f>
        <v>1</v>
      </c>
      <c r="K122">
        <v>8850</v>
      </c>
      <c r="L122" t="s">
        <v>782</v>
      </c>
      <c r="M122" t="s">
        <v>2</v>
      </c>
      <c r="N122" t="s">
        <v>2</v>
      </c>
      <c r="O122" t="s">
        <v>2</v>
      </c>
      <c r="P122">
        <v>1</v>
      </c>
      <c r="Q122">
        <v>1</v>
      </c>
    </row>
    <row r="123" spans="1:17" x14ac:dyDescent="0.25">
      <c r="A123">
        <v>131964</v>
      </c>
      <c r="B123" t="s">
        <v>1676</v>
      </c>
      <c r="C123" t="s">
        <v>3</v>
      </c>
      <c r="D123" s="75">
        <f t="shared" ca="1" si="1"/>
        <v>45736</v>
      </c>
      <c r="E123" s="75">
        <f>Tabla7[[#This Row],[fecha_entrega]]+Tabla7[[#This Row],[credito]]</f>
        <v>45736</v>
      </c>
      <c r="F123" s="75">
        <v>45735</v>
      </c>
      <c r="G123">
        <v>20168</v>
      </c>
      <c r="H123">
        <v>1</v>
      </c>
      <c r="I123" t="s">
        <v>1622</v>
      </c>
      <c r="J123" s="373">
        <f ca="1">Tabla7[[#This Row],[Columna3]]-Tabla7[[#This Row],[Fecha Cobro]]</f>
        <v>0</v>
      </c>
      <c r="K123">
        <v>8850</v>
      </c>
      <c r="L123" t="s">
        <v>1677</v>
      </c>
      <c r="M123" t="s">
        <v>2</v>
      </c>
      <c r="N123" t="s">
        <v>2</v>
      </c>
      <c r="O123" t="s">
        <v>2</v>
      </c>
      <c r="P123">
        <v>1</v>
      </c>
      <c r="Q123">
        <v>1</v>
      </c>
    </row>
    <row r="124" spans="1:17" x14ac:dyDescent="0.25">
      <c r="A124">
        <v>131963</v>
      </c>
      <c r="B124" t="s">
        <v>1678</v>
      </c>
      <c r="C124" t="s">
        <v>3</v>
      </c>
      <c r="D124" s="75">
        <f t="shared" ca="1" si="1"/>
        <v>45736</v>
      </c>
      <c r="E124" s="75">
        <f>Tabla7[[#This Row],[fecha_entrega]]+Tabla7[[#This Row],[credito]]</f>
        <v>45735</v>
      </c>
      <c r="F124" s="75">
        <v>45735</v>
      </c>
      <c r="G124">
        <v>34454</v>
      </c>
      <c r="H124">
        <v>0</v>
      </c>
      <c r="I124" t="s">
        <v>1622</v>
      </c>
      <c r="J124" s="373">
        <f ca="1">Tabla7[[#This Row],[Columna3]]-Tabla7[[#This Row],[Fecha Cobro]]</f>
        <v>1</v>
      </c>
      <c r="K124">
        <v>8850</v>
      </c>
      <c r="L124" t="s">
        <v>1019</v>
      </c>
      <c r="M124" t="s">
        <v>2</v>
      </c>
      <c r="N124" t="s">
        <v>2</v>
      </c>
      <c r="O124" t="s">
        <v>2</v>
      </c>
      <c r="P124">
        <v>1</v>
      </c>
      <c r="Q124">
        <v>1</v>
      </c>
    </row>
    <row r="125" spans="1:17" x14ac:dyDescent="0.25">
      <c r="A125">
        <v>131957</v>
      </c>
      <c r="B125" t="s">
        <v>1629</v>
      </c>
      <c r="C125" t="s">
        <v>3</v>
      </c>
      <c r="D125" s="75">
        <f t="shared" ca="1" si="1"/>
        <v>45736</v>
      </c>
      <c r="E125" s="75">
        <f>Tabla7[[#This Row],[fecha_entrega]]+Tabla7[[#This Row],[credito]]</f>
        <v>45735</v>
      </c>
      <c r="F125" s="75">
        <v>45735</v>
      </c>
      <c r="G125">
        <v>33193</v>
      </c>
      <c r="H125">
        <v>0</v>
      </c>
      <c r="I125" t="s">
        <v>1622</v>
      </c>
      <c r="J125" s="373">
        <f ca="1">Tabla7[[#This Row],[Columna3]]-Tabla7[[#This Row],[Fecha Cobro]]</f>
        <v>1</v>
      </c>
      <c r="K125">
        <v>8849</v>
      </c>
      <c r="L125" t="s">
        <v>1209</v>
      </c>
      <c r="M125" t="s">
        <v>2</v>
      </c>
      <c r="N125" t="s">
        <v>2</v>
      </c>
      <c r="O125" t="s">
        <v>2</v>
      </c>
      <c r="P125">
        <v>1</v>
      </c>
      <c r="Q125">
        <v>1</v>
      </c>
    </row>
    <row r="126" spans="1:17" x14ac:dyDescent="0.25">
      <c r="A126">
        <v>131248</v>
      </c>
      <c r="B126" t="s">
        <v>1425</v>
      </c>
      <c r="C126" t="s">
        <v>0</v>
      </c>
      <c r="D126" s="75">
        <f t="shared" ca="1" si="1"/>
        <v>45736</v>
      </c>
      <c r="E126" s="75">
        <f>Tabla7[[#This Row],[fecha_entrega]]+Tabla7[[#This Row],[credito]]</f>
        <v>45727</v>
      </c>
      <c r="F126" s="75">
        <v>45720</v>
      </c>
      <c r="G126">
        <v>87597</v>
      </c>
      <c r="H126">
        <v>7</v>
      </c>
      <c r="I126" t="s">
        <v>1</v>
      </c>
      <c r="J126" s="373">
        <f ca="1">Tabla7[[#This Row],[Columna3]]-Tabla7[[#This Row],[Fecha Cobro]]</f>
        <v>9</v>
      </c>
      <c r="K126">
        <v>8792</v>
      </c>
      <c r="L126" t="s">
        <v>1019</v>
      </c>
      <c r="M126" t="s">
        <v>2</v>
      </c>
      <c r="N126" t="s">
        <v>2</v>
      </c>
      <c r="O126" t="s">
        <v>2</v>
      </c>
      <c r="P126">
        <v>1</v>
      </c>
      <c r="Q126">
        <v>1</v>
      </c>
    </row>
    <row r="127" spans="1:17" x14ac:dyDescent="0.25">
      <c r="A127">
        <v>131652</v>
      </c>
      <c r="B127" t="s">
        <v>1425</v>
      </c>
      <c r="C127" t="s">
        <v>0</v>
      </c>
      <c r="D127" s="75">
        <f t="shared" ca="1" si="1"/>
        <v>45736</v>
      </c>
      <c r="E127" s="75">
        <f>Tabla7[[#This Row],[fecha_entrega]]+Tabla7[[#This Row],[credito]]</f>
        <v>45735</v>
      </c>
      <c r="F127" s="75">
        <v>45728</v>
      </c>
      <c r="G127">
        <v>124204</v>
      </c>
      <c r="H127">
        <v>7</v>
      </c>
      <c r="I127" t="s">
        <v>1</v>
      </c>
      <c r="J127" s="373">
        <f ca="1">Tabla7[[#This Row],[Columna3]]-Tabla7[[#This Row],[Fecha Cobro]]</f>
        <v>1</v>
      </c>
      <c r="K127">
        <v>8822</v>
      </c>
      <c r="L127" t="s">
        <v>1019</v>
      </c>
      <c r="M127" t="s">
        <v>2</v>
      </c>
      <c r="N127" t="s">
        <v>2</v>
      </c>
      <c r="O127" t="s">
        <v>2</v>
      </c>
      <c r="P127">
        <v>1</v>
      </c>
      <c r="Q127">
        <v>1</v>
      </c>
    </row>
    <row r="128" spans="1:17" x14ac:dyDescent="0.25">
      <c r="A128">
        <v>132029</v>
      </c>
      <c r="B128" t="s">
        <v>1660</v>
      </c>
      <c r="C128" t="s">
        <v>3</v>
      </c>
      <c r="D128" s="75">
        <f t="shared" ca="1" si="1"/>
        <v>45736</v>
      </c>
      <c r="E128" s="75">
        <f>Tabla7[[#This Row],[fecha_entrega]]+Tabla7[[#This Row],[credito]]</f>
        <v>45736</v>
      </c>
      <c r="F128" s="75">
        <v>45736</v>
      </c>
      <c r="G128">
        <v>22689</v>
      </c>
      <c r="H128">
        <v>0</v>
      </c>
      <c r="I128" t="s">
        <v>4</v>
      </c>
      <c r="J128" s="373">
        <f ca="1">Tabla7[[#This Row],[Columna3]]-Tabla7[[#This Row],[Fecha Cobro]]</f>
        <v>0</v>
      </c>
      <c r="K128" t="s">
        <v>2</v>
      </c>
      <c r="L128" t="s">
        <v>1209</v>
      </c>
      <c r="M128" t="s">
        <v>2</v>
      </c>
      <c r="N128" t="s">
        <v>2</v>
      </c>
      <c r="O128" t="s">
        <v>2</v>
      </c>
      <c r="P128">
        <v>1</v>
      </c>
      <c r="Q128">
        <v>1</v>
      </c>
    </row>
    <row r="129" spans="1:17" x14ac:dyDescent="0.25">
      <c r="A129">
        <v>129484</v>
      </c>
      <c r="B129" t="s">
        <v>1572</v>
      </c>
      <c r="C129" t="s">
        <v>1516</v>
      </c>
      <c r="D129" s="75">
        <f t="shared" ca="1" si="1"/>
        <v>45736</v>
      </c>
      <c r="E129" s="75">
        <f>Tabla7[[#This Row],[fecha_entrega]]+Tabla7[[#This Row],[credito]]</f>
        <v>45685</v>
      </c>
      <c r="F129" s="75">
        <v>45685</v>
      </c>
      <c r="G129">
        <v>39496</v>
      </c>
      <c r="H129">
        <v>0</v>
      </c>
      <c r="I129" t="s">
        <v>1</v>
      </c>
      <c r="J129" s="373">
        <f ca="1">Tabla7[[#This Row],[Columna3]]-Tabla7[[#This Row],[Fecha Cobro]]</f>
        <v>51</v>
      </c>
      <c r="K129">
        <v>8654</v>
      </c>
      <c r="L129" t="s">
        <v>1512</v>
      </c>
      <c r="M129" t="s">
        <v>2</v>
      </c>
      <c r="N129" t="s">
        <v>2</v>
      </c>
      <c r="O129" t="s">
        <v>2</v>
      </c>
      <c r="P129">
        <v>2</v>
      </c>
      <c r="Q129">
        <v>1</v>
      </c>
    </row>
    <row r="130" spans="1:17" x14ac:dyDescent="0.25">
      <c r="A130">
        <v>132054</v>
      </c>
      <c r="B130" t="s">
        <v>1689</v>
      </c>
      <c r="C130" t="s">
        <v>3</v>
      </c>
      <c r="D130" s="75">
        <f t="shared" ref="D130:D193" ca="1" si="2">TODAY()</f>
        <v>45736</v>
      </c>
      <c r="E130" s="75">
        <f>Tabla7[[#This Row],[fecha_entrega]]+Tabla7[[#This Row],[credito]]</f>
        <v>45735</v>
      </c>
      <c r="F130" s="75">
        <v>45735</v>
      </c>
      <c r="G130">
        <v>28908</v>
      </c>
      <c r="H130">
        <v>0</v>
      </c>
      <c r="I130" t="s">
        <v>1622</v>
      </c>
      <c r="J130" s="373">
        <f ca="1">Tabla7[[#This Row],[Columna3]]-Tabla7[[#This Row],[Fecha Cobro]]</f>
        <v>1</v>
      </c>
      <c r="K130">
        <v>8848</v>
      </c>
      <c r="L130" t="s">
        <v>1019</v>
      </c>
      <c r="M130" t="s">
        <v>2</v>
      </c>
      <c r="N130" t="s">
        <v>2</v>
      </c>
      <c r="O130" t="s">
        <v>2</v>
      </c>
      <c r="P130">
        <v>1</v>
      </c>
      <c r="Q130">
        <v>1</v>
      </c>
    </row>
    <row r="131" spans="1:17" x14ac:dyDescent="0.25">
      <c r="A131">
        <v>132019</v>
      </c>
      <c r="B131" t="s">
        <v>1657</v>
      </c>
      <c r="C131" t="s">
        <v>3</v>
      </c>
      <c r="D131" s="75">
        <f t="shared" ca="1" si="2"/>
        <v>45736</v>
      </c>
      <c r="E131" s="75">
        <f>Tabla7[[#This Row],[fecha_entrega]]+Tabla7[[#This Row],[credito]]</f>
        <v>45735</v>
      </c>
      <c r="F131" s="75">
        <v>45735</v>
      </c>
      <c r="G131">
        <v>60084</v>
      </c>
      <c r="H131">
        <v>0</v>
      </c>
      <c r="I131" t="s">
        <v>1622</v>
      </c>
      <c r="J131" s="373">
        <f ca="1">Tabla7[[#This Row],[Columna3]]-Tabla7[[#This Row],[Fecha Cobro]]</f>
        <v>1</v>
      </c>
      <c r="K131">
        <v>8848</v>
      </c>
      <c r="L131" t="s">
        <v>1019</v>
      </c>
      <c r="M131" t="s">
        <v>2</v>
      </c>
      <c r="N131" t="s">
        <v>2</v>
      </c>
      <c r="O131" t="s">
        <v>2</v>
      </c>
      <c r="P131">
        <v>1</v>
      </c>
      <c r="Q131">
        <v>1</v>
      </c>
    </row>
    <row r="132" spans="1:17" x14ac:dyDescent="0.25">
      <c r="A132">
        <v>132030</v>
      </c>
      <c r="B132" t="s">
        <v>1638</v>
      </c>
      <c r="C132" t="s">
        <v>3</v>
      </c>
      <c r="D132" s="75">
        <f t="shared" ca="1" si="2"/>
        <v>45736</v>
      </c>
      <c r="E132" s="75">
        <f>Tabla7[[#This Row],[fecha_entrega]]+Tabla7[[#This Row],[credito]]</f>
        <v>45735</v>
      </c>
      <c r="F132" s="75">
        <v>45735</v>
      </c>
      <c r="G132">
        <v>15630</v>
      </c>
      <c r="H132">
        <v>0</v>
      </c>
      <c r="I132" t="s">
        <v>1622</v>
      </c>
      <c r="J132" s="373">
        <f ca="1">Tabla7[[#This Row],[Columna3]]-Tabla7[[#This Row],[Fecha Cobro]]</f>
        <v>1</v>
      </c>
      <c r="K132">
        <v>8849</v>
      </c>
      <c r="L132" t="s">
        <v>1209</v>
      </c>
      <c r="M132" t="s">
        <v>2</v>
      </c>
      <c r="N132" t="s">
        <v>2</v>
      </c>
      <c r="O132" t="s">
        <v>2</v>
      </c>
      <c r="P132">
        <v>1</v>
      </c>
      <c r="Q132">
        <v>1</v>
      </c>
    </row>
    <row r="133" spans="1:17" x14ac:dyDescent="0.25">
      <c r="A133">
        <v>132079</v>
      </c>
      <c r="B133" t="s">
        <v>1649</v>
      </c>
      <c r="C133" t="s">
        <v>0</v>
      </c>
      <c r="D133" s="75">
        <f t="shared" ca="1" si="2"/>
        <v>45736</v>
      </c>
      <c r="E133" s="75">
        <f>Tabla7[[#This Row],[fecha_entrega]]+Tabla7[[#This Row],[credito]]</f>
        <v>45736</v>
      </c>
      <c r="F133" s="75">
        <v>45736</v>
      </c>
      <c r="G133">
        <v>55209</v>
      </c>
      <c r="H133">
        <v>0</v>
      </c>
      <c r="I133" t="s">
        <v>4</v>
      </c>
      <c r="J133" s="373">
        <f ca="1">Tabla7[[#This Row],[Columna3]]-Tabla7[[#This Row],[Fecha Cobro]]</f>
        <v>0</v>
      </c>
      <c r="K133" t="s">
        <v>2</v>
      </c>
      <c r="L133" t="s">
        <v>1019</v>
      </c>
      <c r="M133" t="s">
        <v>2</v>
      </c>
      <c r="N133" t="s">
        <v>2</v>
      </c>
      <c r="O133" t="s">
        <v>2</v>
      </c>
      <c r="P133">
        <v>1</v>
      </c>
      <c r="Q133">
        <v>1</v>
      </c>
    </row>
    <row r="134" spans="1:17" x14ac:dyDescent="0.25">
      <c r="A134">
        <v>131810</v>
      </c>
      <c r="B134" t="s">
        <v>1604</v>
      </c>
      <c r="C134" t="s">
        <v>3</v>
      </c>
      <c r="D134" s="75">
        <f t="shared" ca="1" si="2"/>
        <v>45736</v>
      </c>
      <c r="E134" s="75">
        <f>Tabla7[[#This Row],[fecha_entrega]]+Tabla7[[#This Row],[credito]]</f>
        <v>45737</v>
      </c>
      <c r="F134" s="75">
        <v>45737</v>
      </c>
      <c r="G134">
        <v>1054600</v>
      </c>
      <c r="H134">
        <v>0</v>
      </c>
      <c r="I134" t="s">
        <v>4</v>
      </c>
      <c r="J134" s="373">
        <f ca="1">Tabla7[[#This Row],[Columna3]]-Tabla7[[#This Row],[Fecha Cobro]]</f>
        <v>-1</v>
      </c>
      <c r="K134" t="s">
        <v>2</v>
      </c>
      <c r="L134" t="s">
        <v>1641</v>
      </c>
      <c r="M134" t="s">
        <v>2</v>
      </c>
      <c r="N134" t="s">
        <v>2</v>
      </c>
      <c r="O134" t="s">
        <v>2</v>
      </c>
      <c r="P134">
        <v>2</v>
      </c>
      <c r="Q134">
        <v>1</v>
      </c>
    </row>
    <row r="135" spans="1:17" x14ac:dyDescent="0.25">
      <c r="A135">
        <v>131795</v>
      </c>
      <c r="B135" t="s">
        <v>961</v>
      </c>
      <c r="C135" t="s">
        <v>0</v>
      </c>
      <c r="D135" s="75">
        <f t="shared" ca="1" si="2"/>
        <v>45736</v>
      </c>
      <c r="E135" s="75">
        <f>Tabla7[[#This Row],[fecha_entrega]]+Tabla7[[#This Row],[credito]]</f>
        <v>45736</v>
      </c>
      <c r="F135" s="75">
        <v>45729</v>
      </c>
      <c r="G135">
        <v>68823</v>
      </c>
      <c r="H135">
        <v>7</v>
      </c>
      <c r="I135" t="s">
        <v>1</v>
      </c>
      <c r="J135" s="373">
        <f ca="1">Tabla7[[#This Row],[Columna3]]-Tabla7[[#This Row],[Fecha Cobro]]</f>
        <v>0</v>
      </c>
      <c r="K135">
        <v>8827</v>
      </c>
      <c r="L135" t="s">
        <v>1019</v>
      </c>
      <c r="M135" t="s">
        <v>2</v>
      </c>
      <c r="N135" t="s">
        <v>2</v>
      </c>
      <c r="O135" t="s">
        <v>2</v>
      </c>
      <c r="P135">
        <v>1</v>
      </c>
      <c r="Q135">
        <v>1</v>
      </c>
    </row>
    <row r="136" spans="1:17" x14ac:dyDescent="0.25">
      <c r="A136">
        <v>131907</v>
      </c>
      <c r="B136" t="s">
        <v>961</v>
      </c>
      <c r="C136" t="s">
        <v>0</v>
      </c>
      <c r="D136" s="75">
        <f t="shared" ca="1" si="2"/>
        <v>45736</v>
      </c>
      <c r="E136" s="75">
        <f>Tabla7[[#This Row],[fecha_entrega]]+Tabla7[[#This Row],[credito]]</f>
        <v>45738</v>
      </c>
      <c r="F136" s="75">
        <v>45731</v>
      </c>
      <c r="G136">
        <v>96220</v>
      </c>
      <c r="H136">
        <v>7</v>
      </c>
      <c r="I136" t="s">
        <v>1</v>
      </c>
      <c r="J136" s="373">
        <f ca="1">Tabla7[[#This Row],[Columna3]]-Tabla7[[#This Row],[Fecha Cobro]]</f>
        <v>-2</v>
      </c>
      <c r="K136">
        <v>8837</v>
      </c>
      <c r="L136" t="s">
        <v>1019</v>
      </c>
      <c r="M136" t="s">
        <v>2</v>
      </c>
      <c r="N136" t="s">
        <v>2</v>
      </c>
      <c r="O136" t="s">
        <v>2</v>
      </c>
      <c r="P136">
        <v>1</v>
      </c>
      <c r="Q136">
        <v>1</v>
      </c>
    </row>
    <row r="137" spans="1:17" x14ac:dyDescent="0.25">
      <c r="A137">
        <v>132027</v>
      </c>
      <c r="B137" t="s">
        <v>1665</v>
      </c>
      <c r="C137" t="s">
        <v>3</v>
      </c>
      <c r="D137" s="75">
        <f t="shared" ca="1" si="2"/>
        <v>45736</v>
      </c>
      <c r="E137" s="75">
        <f>Tabla7[[#This Row],[fecha_entrega]]+Tabla7[[#This Row],[credito]]</f>
        <v>45737</v>
      </c>
      <c r="F137" s="75">
        <v>45737</v>
      </c>
      <c r="G137">
        <v>38319</v>
      </c>
      <c r="H137">
        <v>0</v>
      </c>
      <c r="I137" t="s">
        <v>4</v>
      </c>
      <c r="J137" s="373">
        <f ca="1">Tabla7[[#This Row],[Columna3]]-Tabla7[[#This Row],[Fecha Cobro]]</f>
        <v>-1</v>
      </c>
      <c r="K137" t="s">
        <v>2</v>
      </c>
      <c r="L137" t="s">
        <v>1641</v>
      </c>
      <c r="M137" t="s">
        <v>2</v>
      </c>
      <c r="N137" t="s">
        <v>2</v>
      </c>
      <c r="O137" t="s">
        <v>2</v>
      </c>
      <c r="P137">
        <v>1</v>
      </c>
      <c r="Q137">
        <v>1</v>
      </c>
    </row>
    <row r="138" spans="1:17" x14ac:dyDescent="0.25">
      <c r="A138">
        <v>132048</v>
      </c>
      <c r="B138" t="s">
        <v>1647</v>
      </c>
      <c r="C138" t="s">
        <v>0</v>
      </c>
      <c r="D138" s="75">
        <f t="shared" ca="1" si="2"/>
        <v>45736</v>
      </c>
      <c r="E138" s="75">
        <f>Tabla7[[#This Row],[fecha_entrega]]+Tabla7[[#This Row],[credito]]</f>
        <v>45735</v>
      </c>
      <c r="F138" s="75">
        <v>45735</v>
      </c>
      <c r="G138">
        <v>233190</v>
      </c>
      <c r="H138">
        <v>0</v>
      </c>
      <c r="I138" t="s">
        <v>1622</v>
      </c>
      <c r="J138" s="373">
        <f ca="1">Tabla7[[#This Row],[Columna3]]-Tabla7[[#This Row],[Fecha Cobro]]</f>
        <v>1</v>
      </c>
      <c r="K138">
        <v>8849</v>
      </c>
      <c r="L138" t="s">
        <v>1209</v>
      </c>
      <c r="M138" t="s">
        <v>2</v>
      </c>
      <c r="N138" t="s">
        <v>2</v>
      </c>
      <c r="O138" t="s">
        <v>2</v>
      </c>
      <c r="P138">
        <v>2</v>
      </c>
      <c r="Q138">
        <v>1</v>
      </c>
    </row>
    <row r="139" spans="1:17" x14ac:dyDescent="0.25">
      <c r="A139">
        <v>131622</v>
      </c>
      <c r="B139" t="s">
        <v>1441</v>
      </c>
      <c r="C139" t="s">
        <v>0</v>
      </c>
      <c r="D139" s="75">
        <f t="shared" ca="1" si="2"/>
        <v>45736</v>
      </c>
      <c r="E139" s="75">
        <f>Tabla7[[#This Row],[fecha_entrega]]+Tabla7[[#This Row],[credito]]</f>
        <v>45741</v>
      </c>
      <c r="F139" s="75">
        <v>45726</v>
      </c>
      <c r="G139">
        <v>83570</v>
      </c>
      <c r="H139">
        <v>15</v>
      </c>
      <c r="I139" t="s">
        <v>1</v>
      </c>
      <c r="J139" s="373">
        <f ca="1">Tabla7[[#This Row],[Columna3]]-Tabla7[[#This Row],[Fecha Cobro]]</f>
        <v>-5</v>
      </c>
      <c r="K139">
        <v>8815</v>
      </c>
      <c r="L139" t="s">
        <v>1209</v>
      </c>
      <c r="M139" t="s">
        <v>2</v>
      </c>
      <c r="N139" t="s">
        <v>2</v>
      </c>
      <c r="O139" t="s">
        <v>2</v>
      </c>
      <c r="P139">
        <v>1</v>
      </c>
      <c r="Q139">
        <v>1</v>
      </c>
    </row>
    <row r="140" spans="1:17" x14ac:dyDescent="0.25">
      <c r="A140">
        <v>131960</v>
      </c>
      <c r="B140" t="s">
        <v>1679</v>
      </c>
      <c r="C140" t="s">
        <v>3</v>
      </c>
      <c r="D140" s="75">
        <f t="shared" ca="1" si="2"/>
        <v>45736</v>
      </c>
      <c r="E140" s="75">
        <f>Tabla7[[#This Row],[fecha_entrega]]+Tabla7[[#This Row],[credito]]</f>
        <v>45735</v>
      </c>
      <c r="F140" s="75">
        <v>45735</v>
      </c>
      <c r="G140">
        <v>20168</v>
      </c>
      <c r="H140">
        <v>0</v>
      </c>
      <c r="I140" t="s">
        <v>1622</v>
      </c>
      <c r="J140" s="373">
        <f ca="1">Tabla7[[#This Row],[Columna3]]-Tabla7[[#This Row],[Fecha Cobro]]</f>
        <v>1</v>
      </c>
      <c r="K140">
        <v>8849</v>
      </c>
      <c r="L140" t="s">
        <v>1209</v>
      </c>
      <c r="M140" t="s">
        <v>2</v>
      </c>
      <c r="N140" t="s">
        <v>2</v>
      </c>
      <c r="O140" t="s">
        <v>2</v>
      </c>
      <c r="P140">
        <v>1</v>
      </c>
      <c r="Q140">
        <v>1</v>
      </c>
    </row>
    <row r="141" spans="1:17" x14ac:dyDescent="0.25">
      <c r="A141">
        <v>105036</v>
      </c>
      <c r="B141" t="s">
        <v>1246</v>
      </c>
      <c r="C141" t="s">
        <v>0</v>
      </c>
      <c r="D141" s="75">
        <f t="shared" ca="1" si="2"/>
        <v>45736</v>
      </c>
      <c r="E141" s="75">
        <f>Tabla7[[#This Row],[fecha_entrega]]+Tabla7[[#This Row],[credito]]</f>
        <v>45234</v>
      </c>
      <c r="F141" s="75">
        <v>45234</v>
      </c>
      <c r="G141">
        <v>18487</v>
      </c>
      <c r="H141">
        <v>0</v>
      </c>
      <c r="I141" t="s">
        <v>4</v>
      </c>
      <c r="J141" s="373">
        <f ca="1">Tabla7[[#This Row],[Columna3]]-Tabla7[[#This Row],[Fecha Cobro]]</f>
        <v>502</v>
      </c>
      <c r="K141" t="s">
        <v>2</v>
      </c>
      <c r="L141" t="s">
        <v>8</v>
      </c>
      <c r="M141" t="s">
        <v>2</v>
      </c>
      <c r="N141" t="s">
        <v>2</v>
      </c>
      <c r="O141" t="s">
        <v>2</v>
      </c>
      <c r="P141">
        <v>1</v>
      </c>
      <c r="Q141">
        <v>2</v>
      </c>
    </row>
    <row r="142" spans="1:17" x14ac:dyDescent="0.25">
      <c r="A142">
        <v>131354</v>
      </c>
      <c r="B142" t="s">
        <v>1426</v>
      </c>
      <c r="C142" t="s">
        <v>0</v>
      </c>
      <c r="D142" s="75">
        <f t="shared" ca="1" si="2"/>
        <v>45736</v>
      </c>
      <c r="E142" s="75">
        <f>Tabla7[[#This Row],[fecha_entrega]]+Tabla7[[#This Row],[credito]]</f>
        <v>45736</v>
      </c>
      <c r="F142" s="75">
        <v>45721</v>
      </c>
      <c r="G142">
        <v>231166</v>
      </c>
      <c r="H142">
        <v>15</v>
      </c>
      <c r="I142" t="s">
        <v>1</v>
      </c>
      <c r="J142" s="373">
        <f ca="1">Tabla7[[#This Row],[Columna3]]-Tabla7[[#This Row],[Fecha Cobro]]</f>
        <v>0</v>
      </c>
      <c r="K142">
        <v>8799</v>
      </c>
      <c r="L142" t="s">
        <v>1209</v>
      </c>
      <c r="M142" t="s">
        <v>2</v>
      </c>
      <c r="N142" t="s">
        <v>2</v>
      </c>
      <c r="O142" t="s">
        <v>2</v>
      </c>
      <c r="P142">
        <v>1</v>
      </c>
      <c r="Q142">
        <v>1</v>
      </c>
    </row>
    <row r="143" spans="1:17" x14ac:dyDescent="0.25">
      <c r="A143">
        <v>132066</v>
      </c>
      <c r="B143" t="s">
        <v>1624</v>
      </c>
      <c r="C143" t="s">
        <v>3</v>
      </c>
      <c r="D143" s="75">
        <f t="shared" ca="1" si="2"/>
        <v>45736</v>
      </c>
      <c r="E143" s="75">
        <f>Tabla7[[#This Row],[fecha_entrega]]+Tabla7[[#This Row],[credito]]</f>
        <v>45735</v>
      </c>
      <c r="F143" s="75">
        <v>45735</v>
      </c>
      <c r="G143">
        <v>22689</v>
      </c>
      <c r="H143">
        <v>0</v>
      </c>
      <c r="I143" t="s">
        <v>1622</v>
      </c>
      <c r="J143" s="373">
        <f ca="1">Tabla7[[#This Row],[Columna3]]-Tabla7[[#This Row],[Fecha Cobro]]</f>
        <v>1</v>
      </c>
      <c r="K143">
        <v>8850</v>
      </c>
      <c r="L143" t="s">
        <v>1019</v>
      </c>
      <c r="M143" t="s">
        <v>2</v>
      </c>
      <c r="N143" t="s">
        <v>2</v>
      </c>
      <c r="O143" t="s">
        <v>2</v>
      </c>
      <c r="P143">
        <v>1</v>
      </c>
      <c r="Q143">
        <v>1</v>
      </c>
    </row>
    <row r="144" spans="1:17" x14ac:dyDescent="0.25">
      <c r="A144">
        <v>131246</v>
      </c>
      <c r="B144" t="s">
        <v>817</v>
      </c>
      <c r="C144" t="s">
        <v>0</v>
      </c>
      <c r="D144" s="75">
        <f t="shared" ca="1" si="2"/>
        <v>45736</v>
      </c>
      <c r="E144" s="75">
        <f>Tabla7[[#This Row],[fecha_entrega]]+Tabla7[[#This Row],[credito]]</f>
        <v>45734</v>
      </c>
      <c r="F144" s="75">
        <v>45719</v>
      </c>
      <c r="G144">
        <v>387248</v>
      </c>
      <c r="H144">
        <v>15</v>
      </c>
      <c r="I144" t="s">
        <v>1</v>
      </c>
      <c r="J144" s="373">
        <f ca="1">Tabla7[[#This Row],[Columna3]]-Tabla7[[#This Row],[Fecha Cobro]]</f>
        <v>2</v>
      </c>
      <c r="K144">
        <v>8788</v>
      </c>
      <c r="L144" t="s">
        <v>1209</v>
      </c>
      <c r="M144" t="s">
        <v>2</v>
      </c>
      <c r="N144" t="s">
        <v>2</v>
      </c>
      <c r="O144" t="s">
        <v>2</v>
      </c>
      <c r="P144">
        <v>1</v>
      </c>
      <c r="Q144">
        <v>1</v>
      </c>
    </row>
    <row r="145" spans="1:17" x14ac:dyDescent="0.25">
      <c r="A145">
        <v>131255</v>
      </c>
      <c r="B145" t="s">
        <v>817</v>
      </c>
      <c r="C145" t="s">
        <v>0</v>
      </c>
      <c r="D145" s="75">
        <f t="shared" ca="1" si="2"/>
        <v>45736</v>
      </c>
      <c r="E145" s="75">
        <f>Tabla7[[#This Row],[fecha_entrega]]+Tabla7[[#This Row],[credito]]</f>
        <v>45735</v>
      </c>
      <c r="F145" s="75">
        <v>45720</v>
      </c>
      <c r="G145">
        <v>1596600</v>
      </c>
      <c r="H145">
        <v>15</v>
      </c>
      <c r="I145" t="s">
        <v>1</v>
      </c>
      <c r="J145" s="373">
        <f ca="1">Tabla7[[#This Row],[Columna3]]-Tabla7[[#This Row],[Fecha Cobro]]</f>
        <v>1</v>
      </c>
      <c r="K145">
        <v>8789</v>
      </c>
      <c r="L145" t="s">
        <v>1209</v>
      </c>
      <c r="M145" t="s">
        <v>2</v>
      </c>
      <c r="N145" t="s">
        <v>2</v>
      </c>
      <c r="O145" t="s">
        <v>2</v>
      </c>
      <c r="P145">
        <v>1</v>
      </c>
      <c r="Q145">
        <v>1</v>
      </c>
    </row>
    <row r="146" spans="1:17" x14ac:dyDescent="0.25">
      <c r="A146">
        <v>131454</v>
      </c>
      <c r="B146" t="s">
        <v>817</v>
      </c>
      <c r="C146" t="s">
        <v>0</v>
      </c>
      <c r="D146" s="75">
        <f t="shared" ca="1" si="2"/>
        <v>45736</v>
      </c>
      <c r="E146" s="75">
        <f>Tabla7[[#This Row],[fecha_entrega]]+Tabla7[[#This Row],[credito]]</f>
        <v>45737</v>
      </c>
      <c r="F146" s="75">
        <v>45722</v>
      </c>
      <c r="G146">
        <v>451379</v>
      </c>
      <c r="H146">
        <v>15</v>
      </c>
      <c r="I146" t="s">
        <v>1</v>
      </c>
      <c r="J146" s="373">
        <f ca="1">Tabla7[[#This Row],[Columna3]]-Tabla7[[#This Row],[Fecha Cobro]]</f>
        <v>-1</v>
      </c>
      <c r="K146">
        <v>8804</v>
      </c>
      <c r="L146" t="s">
        <v>1209</v>
      </c>
      <c r="M146" t="s">
        <v>2</v>
      </c>
      <c r="N146" t="s">
        <v>2</v>
      </c>
      <c r="O146" t="s">
        <v>2</v>
      </c>
      <c r="P146">
        <v>1</v>
      </c>
      <c r="Q146">
        <v>1</v>
      </c>
    </row>
    <row r="147" spans="1:17" x14ac:dyDescent="0.25">
      <c r="A147">
        <v>131680</v>
      </c>
      <c r="B147" t="s">
        <v>817</v>
      </c>
      <c r="C147" t="s">
        <v>0</v>
      </c>
      <c r="D147" s="75">
        <f t="shared" ca="1" si="2"/>
        <v>45736</v>
      </c>
      <c r="E147" s="75">
        <f>Tabla7[[#This Row],[fecha_entrega]]+Tabla7[[#This Row],[credito]]</f>
        <v>45742</v>
      </c>
      <c r="F147" s="75">
        <v>45727</v>
      </c>
      <c r="G147">
        <v>201510</v>
      </c>
      <c r="H147">
        <v>15</v>
      </c>
      <c r="I147" t="s">
        <v>1</v>
      </c>
      <c r="J147" s="373">
        <f ca="1">Tabla7[[#This Row],[Columna3]]-Tabla7[[#This Row],[Fecha Cobro]]</f>
        <v>-6</v>
      </c>
      <c r="K147">
        <v>8819</v>
      </c>
      <c r="L147" t="s">
        <v>1209</v>
      </c>
      <c r="M147" t="s">
        <v>2</v>
      </c>
      <c r="N147" t="s">
        <v>2</v>
      </c>
      <c r="O147" t="s">
        <v>2</v>
      </c>
      <c r="P147">
        <v>1</v>
      </c>
      <c r="Q147">
        <v>1</v>
      </c>
    </row>
    <row r="148" spans="1:17" x14ac:dyDescent="0.25">
      <c r="A148">
        <v>131967</v>
      </c>
      <c r="B148" t="s">
        <v>817</v>
      </c>
      <c r="C148" t="s">
        <v>0</v>
      </c>
      <c r="D148" s="75">
        <f t="shared" ca="1" si="2"/>
        <v>45736</v>
      </c>
      <c r="E148" s="75">
        <f>Tabla7[[#This Row],[fecha_entrega]]+Tabla7[[#This Row],[credito]]</f>
        <v>45748</v>
      </c>
      <c r="F148" s="75">
        <v>45733</v>
      </c>
      <c r="G148">
        <v>31932</v>
      </c>
      <c r="H148">
        <v>15</v>
      </c>
      <c r="I148" t="s">
        <v>1</v>
      </c>
      <c r="J148" s="373">
        <f ca="1">Tabla7[[#This Row],[Columna3]]-Tabla7[[#This Row],[Fecha Cobro]]</f>
        <v>-12</v>
      </c>
      <c r="K148">
        <v>8841</v>
      </c>
      <c r="L148" t="s">
        <v>1209</v>
      </c>
      <c r="M148" t="s">
        <v>2</v>
      </c>
      <c r="N148" t="s">
        <v>2</v>
      </c>
      <c r="O148" t="s">
        <v>2</v>
      </c>
      <c r="P148">
        <v>1</v>
      </c>
      <c r="Q148">
        <v>1</v>
      </c>
    </row>
    <row r="149" spans="1:17" x14ac:dyDescent="0.25">
      <c r="A149">
        <v>132045</v>
      </c>
      <c r="B149" t="s">
        <v>817</v>
      </c>
      <c r="C149" t="s">
        <v>0</v>
      </c>
      <c r="D149" s="75">
        <f t="shared" ca="1" si="2"/>
        <v>45736</v>
      </c>
      <c r="E149" s="75">
        <f>Tabla7[[#This Row],[fecha_entrega]]+Tabla7[[#This Row],[credito]]</f>
        <v>45750</v>
      </c>
      <c r="F149" s="75">
        <v>45735</v>
      </c>
      <c r="G149">
        <v>310920</v>
      </c>
      <c r="H149">
        <v>15</v>
      </c>
      <c r="I149" t="s">
        <v>1622</v>
      </c>
      <c r="J149" s="373">
        <f ca="1">Tabla7[[#This Row],[Columna3]]-Tabla7[[#This Row],[Fecha Cobro]]</f>
        <v>-14</v>
      </c>
      <c r="K149">
        <v>8848</v>
      </c>
      <c r="L149" t="s">
        <v>1209</v>
      </c>
      <c r="M149" t="s">
        <v>2</v>
      </c>
      <c r="N149" t="s">
        <v>2</v>
      </c>
      <c r="O149" t="s">
        <v>2</v>
      </c>
      <c r="P149">
        <v>1</v>
      </c>
      <c r="Q149">
        <v>1</v>
      </c>
    </row>
    <row r="150" spans="1:17" x14ac:dyDescent="0.25">
      <c r="A150">
        <v>132084</v>
      </c>
      <c r="B150" t="s">
        <v>817</v>
      </c>
      <c r="C150" t="s">
        <v>0</v>
      </c>
      <c r="D150" s="75">
        <f t="shared" ca="1" si="2"/>
        <v>45736</v>
      </c>
      <c r="E150" s="75">
        <f>Tabla7[[#This Row],[fecha_entrega]]+Tabla7[[#This Row],[credito]]</f>
        <v>45750</v>
      </c>
      <c r="F150" s="75">
        <v>45735</v>
      </c>
      <c r="G150">
        <v>98316</v>
      </c>
      <c r="H150">
        <v>15</v>
      </c>
      <c r="I150" t="s">
        <v>4</v>
      </c>
      <c r="J150" s="373">
        <f ca="1">Tabla7[[#This Row],[Columna3]]-Tabla7[[#This Row],[Fecha Cobro]]</f>
        <v>-14</v>
      </c>
      <c r="K150" t="s">
        <v>2</v>
      </c>
      <c r="L150" t="s">
        <v>1209</v>
      </c>
      <c r="M150" t="s">
        <v>2</v>
      </c>
      <c r="N150" t="s">
        <v>2</v>
      </c>
      <c r="O150" t="s">
        <v>2</v>
      </c>
      <c r="P150">
        <v>1</v>
      </c>
      <c r="Q150">
        <v>1</v>
      </c>
    </row>
    <row r="151" spans="1:17" x14ac:dyDescent="0.25">
      <c r="A151">
        <v>131463</v>
      </c>
      <c r="B151" t="s">
        <v>1402</v>
      </c>
      <c r="C151" t="s">
        <v>0</v>
      </c>
      <c r="D151" s="75">
        <f t="shared" ca="1" si="2"/>
        <v>45736</v>
      </c>
      <c r="E151" s="75">
        <f>Tabla7[[#This Row],[fecha_entrega]]+Tabla7[[#This Row],[credito]]</f>
        <v>45730</v>
      </c>
      <c r="F151" s="75">
        <v>45723</v>
      </c>
      <c r="G151">
        <v>136746</v>
      </c>
      <c r="H151">
        <v>7</v>
      </c>
      <c r="I151" t="s">
        <v>1</v>
      </c>
      <c r="J151" s="373">
        <f ca="1">Tabla7[[#This Row],[Columna3]]-Tabla7[[#This Row],[Fecha Cobro]]</f>
        <v>6</v>
      </c>
      <c r="K151">
        <v>8808</v>
      </c>
      <c r="L151" t="s">
        <v>1019</v>
      </c>
      <c r="M151" t="s">
        <v>2</v>
      </c>
      <c r="N151" t="s">
        <v>2</v>
      </c>
      <c r="O151" t="s">
        <v>2</v>
      </c>
      <c r="P151">
        <v>2</v>
      </c>
      <c r="Q151">
        <v>1</v>
      </c>
    </row>
    <row r="152" spans="1:17" x14ac:dyDescent="0.25">
      <c r="A152">
        <v>131703</v>
      </c>
      <c r="B152" t="s">
        <v>1402</v>
      </c>
      <c r="C152" t="s">
        <v>0</v>
      </c>
      <c r="D152" s="75">
        <f t="shared" ca="1" si="2"/>
        <v>45736</v>
      </c>
      <c r="E152" s="75">
        <f>Tabla7[[#This Row],[fecha_entrega]]+Tabla7[[#This Row],[credito]]</f>
        <v>45735</v>
      </c>
      <c r="F152" s="75">
        <v>45728</v>
      </c>
      <c r="G152">
        <v>86556</v>
      </c>
      <c r="H152">
        <v>7</v>
      </c>
      <c r="I152" t="s">
        <v>1</v>
      </c>
      <c r="J152" s="373">
        <f ca="1">Tabla7[[#This Row],[Columna3]]-Tabla7[[#This Row],[Fecha Cobro]]</f>
        <v>1</v>
      </c>
      <c r="K152">
        <v>8825</v>
      </c>
      <c r="L152" t="s">
        <v>1019</v>
      </c>
      <c r="M152" t="s">
        <v>2</v>
      </c>
      <c r="N152" t="s">
        <v>2</v>
      </c>
      <c r="O152" t="s">
        <v>2</v>
      </c>
      <c r="P152">
        <v>1</v>
      </c>
      <c r="Q152">
        <v>1</v>
      </c>
    </row>
    <row r="153" spans="1:17" x14ac:dyDescent="0.25">
      <c r="A153">
        <v>130605</v>
      </c>
      <c r="B153" t="s">
        <v>1574</v>
      </c>
      <c r="C153" t="s">
        <v>0</v>
      </c>
      <c r="D153" s="75">
        <f t="shared" ca="1" si="2"/>
        <v>45736</v>
      </c>
      <c r="E153" s="75">
        <f>Tabla7[[#This Row],[fecha_entrega]]+Tabla7[[#This Row],[credito]]</f>
        <v>45737</v>
      </c>
      <c r="F153" s="75">
        <v>45707</v>
      </c>
      <c r="G153">
        <v>48733</v>
      </c>
      <c r="H153">
        <v>30</v>
      </c>
      <c r="I153" t="s">
        <v>1</v>
      </c>
      <c r="J153" s="373">
        <f ca="1">Tabla7[[#This Row],[Columna3]]-Tabla7[[#This Row],[Fecha Cobro]]</f>
        <v>-1</v>
      </c>
      <c r="K153">
        <v>8741</v>
      </c>
      <c r="L153" t="s">
        <v>782</v>
      </c>
      <c r="M153" t="s">
        <v>2</v>
      </c>
      <c r="N153" t="s">
        <v>2</v>
      </c>
      <c r="O153" t="s">
        <v>2</v>
      </c>
      <c r="P153">
        <v>1</v>
      </c>
      <c r="Q153">
        <v>1</v>
      </c>
    </row>
    <row r="154" spans="1:17" x14ac:dyDescent="0.25">
      <c r="A154">
        <v>132086</v>
      </c>
      <c r="B154" t="s">
        <v>1690</v>
      </c>
      <c r="C154" t="s">
        <v>1640</v>
      </c>
      <c r="D154" s="75">
        <f t="shared" ca="1" si="2"/>
        <v>45736</v>
      </c>
      <c r="E154" s="75">
        <f>Tabla7[[#This Row],[fecha_entrega]]+Tabla7[[#This Row],[credito]]</f>
        <v>45736</v>
      </c>
      <c r="F154" s="75">
        <v>45735</v>
      </c>
      <c r="G154">
        <v>23950</v>
      </c>
      <c r="H154">
        <v>1</v>
      </c>
      <c r="I154" t="s">
        <v>4</v>
      </c>
      <c r="J154" s="373">
        <f ca="1">Tabla7[[#This Row],[Columna3]]-Tabla7[[#This Row],[Fecha Cobro]]</f>
        <v>0</v>
      </c>
      <c r="K154" t="s">
        <v>2</v>
      </c>
      <c r="L154" t="s">
        <v>782</v>
      </c>
      <c r="M154" t="s">
        <v>2</v>
      </c>
      <c r="N154" t="s">
        <v>2</v>
      </c>
      <c r="O154" t="s">
        <v>2</v>
      </c>
      <c r="P154">
        <v>1</v>
      </c>
      <c r="Q154">
        <v>1</v>
      </c>
    </row>
    <row r="155" spans="1:17" x14ac:dyDescent="0.25">
      <c r="A155">
        <v>132081</v>
      </c>
      <c r="B155" t="s">
        <v>1644</v>
      </c>
      <c r="C155" t="s">
        <v>3</v>
      </c>
      <c r="D155" s="75">
        <f t="shared" ca="1" si="2"/>
        <v>45736</v>
      </c>
      <c r="E155" s="75">
        <f>Tabla7[[#This Row],[fecha_entrega]]+Tabla7[[#This Row],[credito]]</f>
        <v>45735</v>
      </c>
      <c r="F155" s="75">
        <v>45735</v>
      </c>
      <c r="G155">
        <v>34454</v>
      </c>
      <c r="H155">
        <v>0</v>
      </c>
      <c r="I155" t="s">
        <v>4</v>
      </c>
      <c r="J155" s="373">
        <f ca="1">Tabla7[[#This Row],[Columna3]]-Tabla7[[#This Row],[Fecha Cobro]]</f>
        <v>1</v>
      </c>
      <c r="K155" t="s">
        <v>2</v>
      </c>
      <c r="L155" t="s">
        <v>782</v>
      </c>
      <c r="M155" t="s">
        <v>2</v>
      </c>
      <c r="N155" t="s">
        <v>2</v>
      </c>
      <c r="O155" t="s">
        <v>2</v>
      </c>
      <c r="P155">
        <v>1</v>
      </c>
      <c r="Q155">
        <v>2</v>
      </c>
    </row>
    <row r="156" spans="1:17" x14ac:dyDescent="0.25">
      <c r="A156">
        <v>131937</v>
      </c>
      <c r="B156" t="s">
        <v>1605</v>
      </c>
      <c r="C156" t="s">
        <v>0</v>
      </c>
      <c r="D156" s="75">
        <f t="shared" ca="1" si="2"/>
        <v>45736</v>
      </c>
      <c r="E156" s="75">
        <f>Tabla7[[#This Row],[fecha_entrega]]+Tabla7[[#This Row],[credito]]</f>
        <v>45742</v>
      </c>
      <c r="F156" s="75">
        <v>45735</v>
      </c>
      <c r="G156">
        <v>798300</v>
      </c>
      <c r="H156">
        <v>7</v>
      </c>
      <c r="I156" t="s">
        <v>4</v>
      </c>
      <c r="J156" s="373">
        <f ca="1">Tabla7[[#This Row],[Columna3]]-Tabla7[[#This Row],[Fecha Cobro]]</f>
        <v>-6</v>
      </c>
      <c r="K156" t="s">
        <v>2</v>
      </c>
      <c r="L156" t="s">
        <v>782</v>
      </c>
      <c r="M156" t="s">
        <v>2</v>
      </c>
      <c r="N156" t="s">
        <v>2</v>
      </c>
      <c r="O156" t="s">
        <v>2</v>
      </c>
      <c r="P156">
        <v>1</v>
      </c>
      <c r="Q156">
        <v>1</v>
      </c>
    </row>
    <row r="157" spans="1:17" x14ac:dyDescent="0.25">
      <c r="A157">
        <v>132076</v>
      </c>
      <c r="B157" t="s">
        <v>1605</v>
      </c>
      <c r="C157" t="s">
        <v>0</v>
      </c>
      <c r="D157" s="75">
        <f t="shared" ca="1" si="2"/>
        <v>45736</v>
      </c>
      <c r="E157" s="75">
        <f>Tabla7[[#This Row],[fecha_entrega]]+Tabla7[[#This Row],[credito]]</f>
        <v>45742</v>
      </c>
      <c r="F157" s="75">
        <v>45735</v>
      </c>
      <c r="G157">
        <v>710070</v>
      </c>
      <c r="H157">
        <v>7</v>
      </c>
      <c r="I157" t="s">
        <v>4</v>
      </c>
      <c r="J157" s="373">
        <f ca="1">Tabla7[[#This Row],[Columna3]]-Tabla7[[#This Row],[Fecha Cobro]]</f>
        <v>-6</v>
      </c>
      <c r="K157" t="s">
        <v>2</v>
      </c>
      <c r="L157" t="s">
        <v>782</v>
      </c>
      <c r="M157" t="s">
        <v>2</v>
      </c>
      <c r="N157" t="s">
        <v>2</v>
      </c>
      <c r="O157" t="s">
        <v>2</v>
      </c>
      <c r="P157">
        <v>1</v>
      </c>
      <c r="Q157">
        <v>1</v>
      </c>
    </row>
    <row r="158" spans="1:17" x14ac:dyDescent="0.25">
      <c r="A158">
        <v>132013</v>
      </c>
      <c r="B158" t="s">
        <v>1617</v>
      </c>
      <c r="C158" t="s">
        <v>0</v>
      </c>
      <c r="D158" s="75">
        <f t="shared" ca="1" si="2"/>
        <v>45736</v>
      </c>
      <c r="E158" s="75">
        <f>Tabla7[[#This Row],[fecha_entrega]]+Tabla7[[#This Row],[credito]]</f>
        <v>45764</v>
      </c>
      <c r="F158" s="75">
        <v>45734</v>
      </c>
      <c r="G158">
        <v>776501</v>
      </c>
      <c r="H158">
        <v>30</v>
      </c>
      <c r="I158" t="s">
        <v>1</v>
      </c>
      <c r="J158" s="373">
        <f ca="1">Tabla7[[#This Row],[Columna3]]-Tabla7[[#This Row],[Fecha Cobro]]</f>
        <v>-28</v>
      </c>
      <c r="K158">
        <v>8843</v>
      </c>
      <c r="L158" t="s">
        <v>1019</v>
      </c>
      <c r="M158" t="s">
        <v>2</v>
      </c>
      <c r="N158" t="s">
        <v>2</v>
      </c>
      <c r="O158" t="s">
        <v>2</v>
      </c>
      <c r="P158">
        <v>1</v>
      </c>
      <c r="Q158">
        <v>1</v>
      </c>
    </row>
    <row r="159" spans="1:17" x14ac:dyDescent="0.25">
      <c r="A159">
        <v>131396</v>
      </c>
      <c r="B159" t="s">
        <v>1642</v>
      </c>
      <c r="C159" t="s">
        <v>0</v>
      </c>
      <c r="D159" s="75">
        <f t="shared" ca="1" si="2"/>
        <v>45736</v>
      </c>
      <c r="E159" s="75">
        <f>Tabla7[[#This Row],[fecha_entrega]]+Tabla7[[#This Row],[credito]]</f>
        <v>45737</v>
      </c>
      <c r="F159" s="75">
        <v>45722</v>
      </c>
      <c r="G159">
        <v>68234</v>
      </c>
      <c r="H159">
        <v>15</v>
      </c>
      <c r="I159" t="s">
        <v>1</v>
      </c>
      <c r="J159" s="373">
        <f ca="1">Tabla7[[#This Row],[Columna3]]-Tabla7[[#This Row],[Fecha Cobro]]</f>
        <v>-1</v>
      </c>
      <c r="K159">
        <v>8801</v>
      </c>
      <c r="L159" t="s">
        <v>1209</v>
      </c>
      <c r="M159" t="s">
        <v>2</v>
      </c>
      <c r="N159" t="s">
        <v>2</v>
      </c>
      <c r="O159" t="s">
        <v>2</v>
      </c>
      <c r="P159">
        <v>1</v>
      </c>
      <c r="Q159">
        <v>1</v>
      </c>
    </row>
    <row r="160" spans="1:17" x14ac:dyDescent="0.25">
      <c r="A160">
        <v>131446</v>
      </c>
      <c r="B160" t="s">
        <v>1642</v>
      </c>
      <c r="C160" t="s">
        <v>0</v>
      </c>
      <c r="D160" s="75">
        <f t="shared" ca="1" si="2"/>
        <v>45736</v>
      </c>
      <c r="E160" s="75">
        <f>Tabla7[[#This Row],[fecha_entrega]]+Tabla7[[#This Row],[credito]]</f>
        <v>45738</v>
      </c>
      <c r="F160" s="75">
        <v>45723</v>
      </c>
      <c r="G160">
        <v>200601</v>
      </c>
      <c r="H160">
        <v>15</v>
      </c>
      <c r="I160" t="s">
        <v>1</v>
      </c>
      <c r="J160" s="373">
        <f ca="1">Tabla7[[#This Row],[Columna3]]-Tabla7[[#This Row],[Fecha Cobro]]</f>
        <v>-2</v>
      </c>
      <c r="K160">
        <v>8806</v>
      </c>
      <c r="L160" t="s">
        <v>1209</v>
      </c>
      <c r="M160" t="s">
        <v>2</v>
      </c>
      <c r="N160" t="s">
        <v>2</v>
      </c>
      <c r="O160" t="s">
        <v>2</v>
      </c>
      <c r="P160">
        <v>1</v>
      </c>
      <c r="Q160">
        <v>1</v>
      </c>
    </row>
    <row r="161" spans="1:17" x14ac:dyDescent="0.25">
      <c r="A161">
        <v>132047</v>
      </c>
      <c r="B161" t="s">
        <v>1642</v>
      </c>
      <c r="C161" t="s">
        <v>0</v>
      </c>
      <c r="D161" s="75">
        <f t="shared" ca="1" si="2"/>
        <v>45736</v>
      </c>
      <c r="E161" s="75">
        <f>Tabla7[[#This Row],[fecha_entrega]]+Tabla7[[#This Row],[credito]]</f>
        <v>45750</v>
      </c>
      <c r="F161" s="75">
        <v>45735</v>
      </c>
      <c r="G161">
        <v>73109</v>
      </c>
      <c r="H161">
        <v>15</v>
      </c>
      <c r="I161" t="s">
        <v>1622</v>
      </c>
      <c r="J161" s="373">
        <f ca="1">Tabla7[[#This Row],[Columna3]]-Tabla7[[#This Row],[Fecha Cobro]]</f>
        <v>-14</v>
      </c>
      <c r="K161">
        <v>8849</v>
      </c>
      <c r="L161" t="s">
        <v>1209</v>
      </c>
      <c r="M161" t="s">
        <v>2</v>
      </c>
      <c r="N161" t="s">
        <v>2</v>
      </c>
      <c r="O161" t="s">
        <v>2</v>
      </c>
      <c r="P161">
        <v>1</v>
      </c>
      <c r="Q161">
        <v>1</v>
      </c>
    </row>
    <row r="162" spans="1:17" x14ac:dyDescent="0.25">
      <c r="A162">
        <v>131450</v>
      </c>
      <c r="B162" t="s">
        <v>1534</v>
      </c>
      <c r="C162" t="s">
        <v>0</v>
      </c>
      <c r="D162" s="75">
        <f t="shared" ca="1" si="2"/>
        <v>45736</v>
      </c>
      <c r="E162" s="75">
        <f>Tabla7[[#This Row],[fecha_entrega]]+Tabla7[[#This Row],[credito]]</f>
        <v>45738</v>
      </c>
      <c r="F162" s="75">
        <v>45723</v>
      </c>
      <c r="G162">
        <v>157315</v>
      </c>
      <c r="H162">
        <v>15</v>
      </c>
      <c r="I162" t="s">
        <v>1</v>
      </c>
      <c r="J162" s="373">
        <f ca="1">Tabla7[[#This Row],[Columna3]]-Tabla7[[#This Row],[Fecha Cobro]]</f>
        <v>-2</v>
      </c>
      <c r="K162">
        <v>8805</v>
      </c>
      <c r="L162" t="s">
        <v>782</v>
      </c>
      <c r="M162" t="s">
        <v>2</v>
      </c>
      <c r="N162" t="s">
        <v>2</v>
      </c>
      <c r="O162" t="s">
        <v>2</v>
      </c>
      <c r="P162">
        <v>1</v>
      </c>
      <c r="Q162">
        <v>1</v>
      </c>
    </row>
    <row r="163" spans="1:17" x14ac:dyDescent="0.25">
      <c r="A163">
        <v>131716</v>
      </c>
      <c r="B163" t="s">
        <v>1534</v>
      </c>
      <c r="C163" t="s">
        <v>0</v>
      </c>
      <c r="D163" s="75">
        <f t="shared" ca="1" si="2"/>
        <v>45736</v>
      </c>
      <c r="E163" s="75">
        <f>Tabla7[[#This Row],[fecha_entrega]]+Tabla7[[#This Row],[credito]]</f>
        <v>45743</v>
      </c>
      <c r="F163" s="75">
        <v>45728</v>
      </c>
      <c r="G163">
        <v>296887</v>
      </c>
      <c r="H163">
        <v>15</v>
      </c>
      <c r="I163" t="s">
        <v>1</v>
      </c>
      <c r="J163" s="373">
        <f ca="1">Tabla7[[#This Row],[Columna3]]-Tabla7[[#This Row],[Fecha Cobro]]</f>
        <v>-7</v>
      </c>
      <c r="K163">
        <v>8821</v>
      </c>
      <c r="L163" t="s">
        <v>782</v>
      </c>
      <c r="M163" t="s">
        <v>2</v>
      </c>
      <c r="N163" t="s">
        <v>2</v>
      </c>
      <c r="O163" t="s">
        <v>2</v>
      </c>
      <c r="P163">
        <v>1</v>
      </c>
      <c r="Q163">
        <v>1</v>
      </c>
    </row>
    <row r="164" spans="1:17" x14ac:dyDescent="0.25">
      <c r="A164">
        <v>131781</v>
      </c>
      <c r="B164" t="s">
        <v>1534</v>
      </c>
      <c r="C164" t="s">
        <v>0</v>
      </c>
      <c r="D164" s="75">
        <f t="shared" ca="1" si="2"/>
        <v>45736</v>
      </c>
      <c r="E164" s="75">
        <f>Tabla7[[#This Row],[fecha_entrega]]+Tabla7[[#This Row],[credito]]</f>
        <v>45743</v>
      </c>
      <c r="F164" s="75">
        <v>45728</v>
      </c>
      <c r="G164">
        <v>70587</v>
      </c>
      <c r="H164">
        <v>15</v>
      </c>
      <c r="I164" t="s">
        <v>1</v>
      </c>
      <c r="J164" s="373">
        <f ca="1">Tabla7[[#This Row],[Columna3]]-Tabla7[[#This Row],[Fecha Cobro]]</f>
        <v>-7</v>
      </c>
      <c r="K164">
        <v>8825</v>
      </c>
      <c r="L164" t="s">
        <v>782</v>
      </c>
      <c r="M164" t="s">
        <v>2</v>
      </c>
      <c r="N164" t="s">
        <v>2</v>
      </c>
      <c r="O164" t="s">
        <v>2</v>
      </c>
      <c r="P164">
        <v>1</v>
      </c>
      <c r="Q164">
        <v>1</v>
      </c>
    </row>
    <row r="165" spans="1:17" x14ac:dyDescent="0.25">
      <c r="A165">
        <v>131831</v>
      </c>
      <c r="B165" t="s">
        <v>1534</v>
      </c>
      <c r="C165" t="s">
        <v>0</v>
      </c>
      <c r="D165" s="75">
        <f t="shared" ca="1" si="2"/>
        <v>45736</v>
      </c>
      <c r="E165" s="75">
        <f>Tabla7[[#This Row],[fecha_entrega]]+Tabla7[[#This Row],[credito]]</f>
        <v>45745</v>
      </c>
      <c r="F165" s="75">
        <v>45730</v>
      </c>
      <c r="G165">
        <v>41592</v>
      </c>
      <c r="H165">
        <v>15</v>
      </c>
      <c r="I165" t="s">
        <v>1</v>
      </c>
      <c r="J165" s="373">
        <f ca="1">Tabla7[[#This Row],[Columna3]]-Tabla7[[#This Row],[Fecha Cobro]]</f>
        <v>-9</v>
      </c>
      <c r="K165">
        <v>8833</v>
      </c>
      <c r="L165" t="s">
        <v>782</v>
      </c>
      <c r="M165" t="s">
        <v>2</v>
      </c>
      <c r="N165" t="s">
        <v>2</v>
      </c>
      <c r="O165" t="s">
        <v>2</v>
      </c>
      <c r="P165">
        <v>1</v>
      </c>
      <c r="Q165">
        <v>1</v>
      </c>
    </row>
    <row r="166" spans="1:17" x14ac:dyDescent="0.25">
      <c r="A166">
        <v>132041</v>
      </c>
      <c r="B166" t="s">
        <v>1534</v>
      </c>
      <c r="C166" t="s">
        <v>0</v>
      </c>
      <c r="D166" s="75">
        <f t="shared" ca="1" si="2"/>
        <v>45736</v>
      </c>
      <c r="E166" s="75">
        <f>Tabla7[[#This Row],[fecha_entrega]]+Tabla7[[#This Row],[credito]]</f>
        <v>45749</v>
      </c>
      <c r="F166" s="75">
        <v>45734</v>
      </c>
      <c r="G166">
        <v>109579</v>
      </c>
      <c r="H166">
        <v>15</v>
      </c>
      <c r="I166" t="s">
        <v>1</v>
      </c>
      <c r="J166" s="373">
        <f ca="1">Tabla7[[#This Row],[Columna3]]-Tabla7[[#This Row],[Fecha Cobro]]</f>
        <v>-13</v>
      </c>
      <c r="K166">
        <v>8846</v>
      </c>
      <c r="L166" t="s">
        <v>782</v>
      </c>
      <c r="M166" t="s">
        <v>2</v>
      </c>
      <c r="N166" t="s">
        <v>2</v>
      </c>
      <c r="O166" t="s">
        <v>2</v>
      </c>
      <c r="P166">
        <v>1</v>
      </c>
      <c r="Q166">
        <v>1</v>
      </c>
    </row>
    <row r="167" spans="1:17" x14ac:dyDescent="0.25">
      <c r="A167">
        <v>127918</v>
      </c>
      <c r="B167" t="s">
        <v>1539</v>
      </c>
      <c r="C167" t="s">
        <v>0</v>
      </c>
      <c r="D167" s="75">
        <f t="shared" ca="1" si="2"/>
        <v>45736</v>
      </c>
      <c r="E167" s="75">
        <f>Tabla7[[#This Row],[fecha_entrega]]+Tabla7[[#This Row],[credito]]</f>
        <v>45660</v>
      </c>
      <c r="F167" s="75">
        <v>45653</v>
      </c>
      <c r="G167">
        <v>33110</v>
      </c>
      <c r="H167">
        <v>7</v>
      </c>
      <c r="I167" t="s">
        <v>1</v>
      </c>
      <c r="J167" s="373">
        <f ca="1">Tabla7[[#This Row],[Columna3]]-Tabla7[[#This Row],[Fecha Cobro]]</f>
        <v>76</v>
      </c>
      <c r="K167" t="s">
        <v>2</v>
      </c>
      <c r="L167" t="s">
        <v>1209</v>
      </c>
      <c r="M167" t="s">
        <v>2</v>
      </c>
      <c r="N167" t="s">
        <v>2</v>
      </c>
      <c r="O167" t="s">
        <v>2</v>
      </c>
      <c r="P167">
        <v>1</v>
      </c>
      <c r="Q167">
        <v>2</v>
      </c>
    </row>
    <row r="168" spans="1:17" x14ac:dyDescent="0.25">
      <c r="A168">
        <v>131797</v>
      </c>
      <c r="B168" t="s">
        <v>1591</v>
      </c>
      <c r="C168" t="s">
        <v>0</v>
      </c>
      <c r="D168" s="75">
        <f t="shared" ca="1" si="2"/>
        <v>45736</v>
      </c>
      <c r="E168" s="75">
        <f>Tabla7[[#This Row],[fecha_entrega]]+Tabla7[[#This Row],[credito]]</f>
        <v>45737</v>
      </c>
      <c r="F168" s="75">
        <v>45730</v>
      </c>
      <c r="G168">
        <v>247058</v>
      </c>
      <c r="H168">
        <v>7</v>
      </c>
      <c r="I168" t="s">
        <v>1</v>
      </c>
      <c r="J168" s="373">
        <f ca="1">Tabla7[[#This Row],[Columna3]]-Tabla7[[#This Row],[Fecha Cobro]]</f>
        <v>-1</v>
      </c>
      <c r="K168">
        <v>8833</v>
      </c>
      <c r="L168" t="s">
        <v>8</v>
      </c>
      <c r="M168" t="s">
        <v>2</v>
      </c>
      <c r="N168" t="s">
        <v>2</v>
      </c>
      <c r="O168" t="s">
        <v>2</v>
      </c>
      <c r="P168">
        <v>1</v>
      </c>
      <c r="Q168">
        <v>1</v>
      </c>
    </row>
    <row r="169" spans="1:17" x14ac:dyDescent="0.25">
      <c r="A169">
        <v>131330</v>
      </c>
      <c r="B169" t="s">
        <v>1423</v>
      </c>
      <c r="C169" t="s">
        <v>0</v>
      </c>
      <c r="D169" s="75">
        <f t="shared" ca="1" si="2"/>
        <v>45736</v>
      </c>
      <c r="E169" s="75">
        <f>Tabla7[[#This Row],[fecha_entrega]]+Tabla7[[#This Row],[credito]]</f>
        <v>45736</v>
      </c>
      <c r="F169" s="75">
        <v>45721</v>
      </c>
      <c r="G169">
        <v>107312</v>
      </c>
      <c r="H169">
        <v>15</v>
      </c>
      <c r="I169" t="s">
        <v>1</v>
      </c>
      <c r="J169" s="373">
        <f ca="1">Tabla7[[#This Row],[Columna3]]-Tabla7[[#This Row],[Fecha Cobro]]</f>
        <v>0</v>
      </c>
      <c r="K169">
        <v>8797</v>
      </c>
      <c r="L169" t="s">
        <v>1424</v>
      </c>
      <c r="M169" t="s">
        <v>2</v>
      </c>
      <c r="N169" t="s">
        <v>2</v>
      </c>
      <c r="O169" t="s">
        <v>2</v>
      </c>
      <c r="P169">
        <v>1</v>
      </c>
      <c r="Q169">
        <v>1</v>
      </c>
    </row>
    <row r="170" spans="1:17" x14ac:dyDescent="0.25">
      <c r="A170">
        <v>131498</v>
      </c>
      <c r="B170" t="s">
        <v>1423</v>
      </c>
      <c r="C170" t="s">
        <v>0</v>
      </c>
      <c r="D170" s="75">
        <f t="shared" ca="1" si="2"/>
        <v>45736</v>
      </c>
      <c r="E170" s="75">
        <f>Tabla7[[#This Row],[fecha_entrega]]+Tabla7[[#This Row],[credito]]</f>
        <v>45739</v>
      </c>
      <c r="F170" s="75">
        <v>45724</v>
      </c>
      <c r="G170">
        <v>109494</v>
      </c>
      <c r="H170">
        <v>15</v>
      </c>
      <c r="I170" t="s">
        <v>1</v>
      </c>
      <c r="J170" s="373">
        <f ca="1">Tabla7[[#This Row],[Columna3]]-Tabla7[[#This Row],[Fecha Cobro]]</f>
        <v>-3</v>
      </c>
      <c r="K170">
        <v>8810</v>
      </c>
      <c r="L170" t="s">
        <v>1424</v>
      </c>
      <c r="M170" t="s">
        <v>2</v>
      </c>
      <c r="N170" t="s">
        <v>2</v>
      </c>
      <c r="O170" t="s">
        <v>2</v>
      </c>
      <c r="P170">
        <v>1</v>
      </c>
      <c r="Q170">
        <v>1</v>
      </c>
    </row>
    <row r="171" spans="1:17" x14ac:dyDescent="0.25">
      <c r="A171">
        <v>131511</v>
      </c>
      <c r="B171" t="s">
        <v>1423</v>
      </c>
      <c r="C171" t="s">
        <v>0</v>
      </c>
      <c r="D171" s="75">
        <f t="shared" ca="1" si="2"/>
        <v>45736</v>
      </c>
      <c r="E171" s="75">
        <f>Tabla7[[#This Row],[fecha_entrega]]+Tabla7[[#This Row],[credito]]</f>
        <v>45739</v>
      </c>
      <c r="F171" s="75">
        <v>45724</v>
      </c>
      <c r="G171">
        <v>61512</v>
      </c>
      <c r="H171">
        <v>15</v>
      </c>
      <c r="I171" t="s">
        <v>1</v>
      </c>
      <c r="J171" s="373">
        <f ca="1">Tabla7[[#This Row],[Columna3]]-Tabla7[[#This Row],[Fecha Cobro]]</f>
        <v>-3</v>
      </c>
      <c r="K171">
        <v>8810</v>
      </c>
      <c r="L171" t="s">
        <v>1424</v>
      </c>
      <c r="M171" t="s">
        <v>2</v>
      </c>
      <c r="N171" t="s">
        <v>2</v>
      </c>
      <c r="O171" t="s">
        <v>2</v>
      </c>
      <c r="P171">
        <v>1</v>
      </c>
      <c r="Q171">
        <v>1</v>
      </c>
    </row>
    <row r="172" spans="1:17" x14ac:dyDescent="0.25">
      <c r="A172">
        <v>131550</v>
      </c>
      <c r="B172" t="s">
        <v>1423</v>
      </c>
      <c r="C172" t="s">
        <v>0</v>
      </c>
      <c r="D172" s="75">
        <f t="shared" ca="1" si="2"/>
        <v>45736</v>
      </c>
      <c r="E172" s="75">
        <f>Tabla7[[#This Row],[fecha_entrega]]+Tabla7[[#This Row],[credito]]</f>
        <v>45741</v>
      </c>
      <c r="F172" s="75">
        <v>45726</v>
      </c>
      <c r="G172">
        <v>10924</v>
      </c>
      <c r="H172">
        <v>15</v>
      </c>
      <c r="I172" t="s">
        <v>1</v>
      </c>
      <c r="J172" s="373">
        <f ca="1">Tabla7[[#This Row],[Columna3]]-Tabla7[[#This Row],[Fecha Cobro]]</f>
        <v>-5</v>
      </c>
      <c r="K172">
        <v>8813</v>
      </c>
      <c r="L172" t="s">
        <v>1424</v>
      </c>
      <c r="M172" t="s">
        <v>2</v>
      </c>
      <c r="N172" t="s">
        <v>2</v>
      </c>
      <c r="O172" t="s">
        <v>2</v>
      </c>
      <c r="P172">
        <v>1</v>
      </c>
      <c r="Q172">
        <v>1</v>
      </c>
    </row>
    <row r="173" spans="1:17" x14ac:dyDescent="0.25">
      <c r="A173">
        <v>131666</v>
      </c>
      <c r="B173" t="s">
        <v>1423</v>
      </c>
      <c r="C173" t="s">
        <v>0</v>
      </c>
      <c r="D173" s="75">
        <f t="shared" ca="1" si="2"/>
        <v>45736</v>
      </c>
      <c r="E173" s="75">
        <f>Tabla7[[#This Row],[fecha_entrega]]+Tabla7[[#This Row],[credito]]</f>
        <v>45742</v>
      </c>
      <c r="F173" s="75">
        <v>45727</v>
      </c>
      <c r="G173">
        <v>73529</v>
      </c>
      <c r="H173">
        <v>15</v>
      </c>
      <c r="I173" t="s">
        <v>1</v>
      </c>
      <c r="J173" s="373">
        <f ca="1">Tabla7[[#This Row],[Columna3]]-Tabla7[[#This Row],[Fecha Cobro]]</f>
        <v>-6</v>
      </c>
      <c r="K173">
        <v>8819</v>
      </c>
      <c r="L173" t="s">
        <v>1424</v>
      </c>
      <c r="M173" t="s">
        <v>2</v>
      </c>
      <c r="N173" t="s">
        <v>2</v>
      </c>
      <c r="O173" t="s">
        <v>2</v>
      </c>
      <c r="P173">
        <v>1</v>
      </c>
      <c r="Q173">
        <v>1</v>
      </c>
    </row>
    <row r="174" spans="1:17" x14ac:dyDescent="0.25">
      <c r="A174">
        <v>131871</v>
      </c>
      <c r="B174" t="s">
        <v>1423</v>
      </c>
      <c r="C174" t="s">
        <v>0</v>
      </c>
      <c r="D174" s="75">
        <f t="shared" ca="1" si="2"/>
        <v>45736</v>
      </c>
      <c r="E174" s="75">
        <f>Tabla7[[#This Row],[fecha_entrega]]+Tabla7[[#This Row],[credito]]</f>
        <v>45746</v>
      </c>
      <c r="F174" s="75">
        <v>45731</v>
      </c>
      <c r="G174">
        <v>120588</v>
      </c>
      <c r="H174">
        <v>15</v>
      </c>
      <c r="I174" t="s">
        <v>1</v>
      </c>
      <c r="J174" s="373">
        <f ca="1">Tabla7[[#This Row],[Columna3]]-Tabla7[[#This Row],[Fecha Cobro]]</f>
        <v>-10</v>
      </c>
      <c r="K174">
        <v>8837</v>
      </c>
      <c r="L174" t="s">
        <v>1424</v>
      </c>
      <c r="M174" t="s">
        <v>2</v>
      </c>
      <c r="N174" t="s">
        <v>2</v>
      </c>
      <c r="O174" t="s">
        <v>2</v>
      </c>
      <c r="P174">
        <v>1</v>
      </c>
      <c r="Q174">
        <v>1</v>
      </c>
    </row>
    <row r="175" spans="1:17" x14ac:dyDescent="0.25">
      <c r="A175">
        <v>131872</v>
      </c>
      <c r="B175" t="s">
        <v>1423</v>
      </c>
      <c r="C175" t="s">
        <v>0</v>
      </c>
      <c r="D175" s="75">
        <f t="shared" ca="1" si="2"/>
        <v>45736</v>
      </c>
      <c r="E175" s="75">
        <f>Tabla7[[#This Row],[fecha_entrega]]+Tabla7[[#This Row],[credito]]</f>
        <v>45749</v>
      </c>
      <c r="F175" s="75">
        <v>45734</v>
      </c>
      <c r="G175">
        <v>140670</v>
      </c>
      <c r="H175">
        <v>15</v>
      </c>
      <c r="I175" t="s">
        <v>1</v>
      </c>
      <c r="J175" s="373">
        <f ca="1">Tabla7[[#This Row],[Columna3]]-Tabla7[[#This Row],[Fecha Cobro]]</f>
        <v>-13</v>
      </c>
      <c r="K175">
        <v>8842</v>
      </c>
      <c r="L175" t="s">
        <v>1424</v>
      </c>
      <c r="M175" t="s">
        <v>2</v>
      </c>
      <c r="N175" t="s">
        <v>2</v>
      </c>
      <c r="O175" t="s">
        <v>2</v>
      </c>
      <c r="P175">
        <v>1</v>
      </c>
      <c r="Q175">
        <v>1</v>
      </c>
    </row>
    <row r="176" spans="1:17" x14ac:dyDescent="0.25">
      <c r="A176">
        <v>131488</v>
      </c>
      <c r="B176" t="s">
        <v>1580</v>
      </c>
      <c r="C176" t="s">
        <v>0</v>
      </c>
      <c r="D176" s="75">
        <f t="shared" ca="1" si="2"/>
        <v>45736</v>
      </c>
      <c r="E176" s="75">
        <f>Tabla7[[#This Row],[fecha_entrega]]+Tabla7[[#This Row],[credito]]</f>
        <v>45733</v>
      </c>
      <c r="F176" s="75">
        <v>45726</v>
      </c>
      <c r="G176">
        <v>21848</v>
      </c>
      <c r="H176">
        <v>7</v>
      </c>
      <c r="I176" t="s">
        <v>1</v>
      </c>
      <c r="J176" s="373">
        <f ca="1">Tabla7[[#This Row],[Columna3]]-Tabla7[[#This Row],[Fecha Cobro]]</f>
        <v>3</v>
      </c>
      <c r="K176">
        <v>8813</v>
      </c>
      <c r="L176" t="s">
        <v>1209</v>
      </c>
      <c r="M176" t="s">
        <v>2</v>
      </c>
      <c r="N176" t="s">
        <v>2</v>
      </c>
      <c r="O176" t="s">
        <v>2</v>
      </c>
      <c r="P176">
        <v>1</v>
      </c>
      <c r="Q176">
        <v>1</v>
      </c>
    </row>
    <row r="177" spans="1:17" x14ac:dyDescent="0.25">
      <c r="A177">
        <v>131197</v>
      </c>
      <c r="B177" t="s">
        <v>1555</v>
      </c>
      <c r="C177" t="s">
        <v>0</v>
      </c>
      <c r="D177" s="75">
        <f t="shared" ca="1" si="2"/>
        <v>45736</v>
      </c>
      <c r="E177" s="75">
        <f>Tabla7[[#This Row],[fecha_entrega]]+Tabla7[[#This Row],[credito]]</f>
        <v>45724</v>
      </c>
      <c r="F177" s="75">
        <v>45717</v>
      </c>
      <c r="G177">
        <v>1113854</v>
      </c>
      <c r="H177">
        <v>7</v>
      </c>
      <c r="I177" t="s">
        <v>1</v>
      </c>
      <c r="J177" s="373">
        <f ca="1">Tabla7[[#This Row],[Columna3]]-Tabla7[[#This Row],[Fecha Cobro]]</f>
        <v>12</v>
      </c>
      <c r="K177">
        <v>8783</v>
      </c>
      <c r="L177" t="s">
        <v>8</v>
      </c>
      <c r="M177" t="s">
        <v>2</v>
      </c>
      <c r="N177" t="s">
        <v>2</v>
      </c>
      <c r="O177" t="s">
        <v>2</v>
      </c>
      <c r="P177">
        <v>1</v>
      </c>
      <c r="Q177">
        <v>1</v>
      </c>
    </row>
    <row r="178" spans="1:17" x14ac:dyDescent="0.25">
      <c r="A178">
        <v>131199</v>
      </c>
      <c r="B178" t="s">
        <v>1555</v>
      </c>
      <c r="C178" t="s">
        <v>0</v>
      </c>
      <c r="D178" s="75">
        <f t="shared" ca="1" si="2"/>
        <v>45736</v>
      </c>
      <c r="E178" s="75">
        <f>Tabla7[[#This Row],[fecha_entrega]]+Tabla7[[#This Row],[credito]]</f>
        <v>45724</v>
      </c>
      <c r="F178" s="75">
        <v>45717</v>
      </c>
      <c r="G178">
        <v>331665</v>
      </c>
      <c r="H178">
        <v>7</v>
      </c>
      <c r="I178" t="s">
        <v>1</v>
      </c>
      <c r="J178" s="373">
        <f ca="1">Tabla7[[#This Row],[Columna3]]-Tabla7[[#This Row],[Fecha Cobro]]</f>
        <v>12</v>
      </c>
      <c r="K178">
        <v>8783</v>
      </c>
      <c r="L178" t="s">
        <v>8</v>
      </c>
      <c r="M178" t="s">
        <v>2</v>
      </c>
      <c r="N178" t="s">
        <v>2</v>
      </c>
      <c r="O178" t="s">
        <v>2</v>
      </c>
      <c r="P178">
        <v>1</v>
      </c>
      <c r="Q178">
        <v>1</v>
      </c>
    </row>
    <row r="179" spans="1:17" x14ac:dyDescent="0.25">
      <c r="A179">
        <v>131332</v>
      </c>
      <c r="B179" t="s">
        <v>1555</v>
      </c>
      <c r="C179" t="s">
        <v>0</v>
      </c>
      <c r="D179" s="75">
        <f t="shared" ca="1" si="2"/>
        <v>45736</v>
      </c>
      <c r="E179" s="75">
        <f>Tabla7[[#This Row],[fecha_entrega]]+Tabla7[[#This Row],[credito]]</f>
        <v>45728</v>
      </c>
      <c r="F179" s="75">
        <v>45721</v>
      </c>
      <c r="G179">
        <v>529332</v>
      </c>
      <c r="H179">
        <v>7</v>
      </c>
      <c r="I179" t="s">
        <v>1</v>
      </c>
      <c r="J179" s="373">
        <f ca="1">Tabla7[[#This Row],[Columna3]]-Tabla7[[#This Row],[Fecha Cobro]]</f>
        <v>8</v>
      </c>
      <c r="K179">
        <v>8797</v>
      </c>
      <c r="L179" t="s">
        <v>8</v>
      </c>
      <c r="M179" t="s">
        <v>2</v>
      </c>
      <c r="N179" t="s">
        <v>2</v>
      </c>
      <c r="O179" t="s">
        <v>2</v>
      </c>
      <c r="P179">
        <v>1</v>
      </c>
      <c r="Q179">
        <v>1</v>
      </c>
    </row>
    <row r="180" spans="1:17" x14ac:dyDescent="0.25">
      <c r="A180">
        <v>131464</v>
      </c>
      <c r="B180" t="s">
        <v>1555</v>
      </c>
      <c r="C180" t="s">
        <v>0</v>
      </c>
      <c r="D180" s="75">
        <f t="shared" ca="1" si="2"/>
        <v>45736</v>
      </c>
      <c r="E180" s="75">
        <f>Tabla7[[#This Row],[fecha_entrega]]+Tabla7[[#This Row],[credito]]</f>
        <v>45729</v>
      </c>
      <c r="F180" s="75">
        <v>45722</v>
      </c>
      <c r="G180">
        <v>283615</v>
      </c>
      <c r="H180">
        <v>7</v>
      </c>
      <c r="I180" t="s">
        <v>1</v>
      </c>
      <c r="J180" s="373">
        <f ca="1">Tabla7[[#This Row],[Columna3]]-Tabla7[[#This Row],[Fecha Cobro]]</f>
        <v>7</v>
      </c>
      <c r="K180">
        <v>8803</v>
      </c>
      <c r="L180" t="s">
        <v>8</v>
      </c>
      <c r="M180" t="s">
        <v>2</v>
      </c>
      <c r="N180" t="s">
        <v>2</v>
      </c>
      <c r="O180" t="s">
        <v>2</v>
      </c>
      <c r="P180">
        <v>1</v>
      </c>
      <c r="Q180">
        <v>1</v>
      </c>
    </row>
    <row r="181" spans="1:17" x14ac:dyDescent="0.25">
      <c r="A181">
        <v>131512</v>
      </c>
      <c r="B181" t="s">
        <v>1555</v>
      </c>
      <c r="C181" t="s">
        <v>0</v>
      </c>
      <c r="D181" s="75">
        <f t="shared" ca="1" si="2"/>
        <v>45736</v>
      </c>
      <c r="E181" s="75">
        <f>Tabla7[[#This Row],[fecha_entrega]]+Tabla7[[#This Row],[credito]]</f>
        <v>45730</v>
      </c>
      <c r="F181" s="75">
        <v>45723</v>
      </c>
      <c r="G181">
        <v>393830</v>
      </c>
      <c r="H181">
        <v>7</v>
      </c>
      <c r="I181" t="s">
        <v>1</v>
      </c>
      <c r="J181" s="373">
        <f ca="1">Tabla7[[#This Row],[Columna3]]-Tabla7[[#This Row],[Fecha Cobro]]</f>
        <v>6</v>
      </c>
      <c r="K181">
        <v>8807</v>
      </c>
      <c r="L181" t="s">
        <v>8</v>
      </c>
      <c r="M181" t="s">
        <v>2</v>
      </c>
      <c r="N181" t="s">
        <v>2</v>
      </c>
      <c r="O181" t="s">
        <v>2</v>
      </c>
      <c r="P181">
        <v>1</v>
      </c>
      <c r="Q181">
        <v>1</v>
      </c>
    </row>
    <row r="182" spans="1:17" x14ac:dyDescent="0.25">
      <c r="A182">
        <v>131560</v>
      </c>
      <c r="B182" t="s">
        <v>1555</v>
      </c>
      <c r="C182" t="s">
        <v>0</v>
      </c>
      <c r="D182" s="75">
        <f t="shared" ca="1" si="2"/>
        <v>45736</v>
      </c>
      <c r="E182" s="75">
        <f>Tabla7[[#This Row],[fecha_entrega]]+Tabla7[[#This Row],[credito]]</f>
        <v>45733</v>
      </c>
      <c r="F182" s="75">
        <v>45726</v>
      </c>
      <c r="G182">
        <v>274790</v>
      </c>
      <c r="H182">
        <v>7</v>
      </c>
      <c r="I182" t="s">
        <v>1</v>
      </c>
      <c r="J182" s="373">
        <f ca="1">Tabla7[[#This Row],[Columna3]]-Tabla7[[#This Row],[Fecha Cobro]]</f>
        <v>3</v>
      </c>
      <c r="K182">
        <v>8813</v>
      </c>
      <c r="L182" t="s">
        <v>8</v>
      </c>
      <c r="M182" t="s">
        <v>2</v>
      </c>
      <c r="N182" t="s">
        <v>2</v>
      </c>
      <c r="O182" t="s">
        <v>2</v>
      </c>
      <c r="P182">
        <v>1</v>
      </c>
      <c r="Q182">
        <v>1</v>
      </c>
    </row>
    <row r="183" spans="1:17" x14ac:dyDescent="0.25">
      <c r="A183">
        <v>131587</v>
      </c>
      <c r="B183" t="s">
        <v>1555</v>
      </c>
      <c r="C183" t="s">
        <v>0</v>
      </c>
      <c r="D183" s="75">
        <f t="shared" ca="1" si="2"/>
        <v>45736</v>
      </c>
      <c r="E183" s="75">
        <f>Tabla7[[#This Row],[fecha_entrega]]+Tabla7[[#This Row],[credito]]</f>
        <v>45733</v>
      </c>
      <c r="F183" s="75">
        <v>45726</v>
      </c>
      <c r="G183">
        <v>832274</v>
      </c>
      <c r="H183">
        <v>7</v>
      </c>
      <c r="I183" t="s">
        <v>1</v>
      </c>
      <c r="J183" s="373">
        <f ca="1">Tabla7[[#This Row],[Columna3]]-Tabla7[[#This Row],[Fecha Cobro]]</f>
        <v>3</v>
      </c>
      <c r="K183">
        <v>8814</v>
      </c>
      <c r="L183" t="s">
        <v>8</v>
      </c>
      <c r="M183" t="s">
        <v>2</v>
      </c>
      <c r="N183" t="s">
        <v>2</v>
      </c>
      <c r="O183" t="s">
        <v>2</v>
      </c>
      <c r="P183">
        <v>1</v>
      </c>
      <c r="Q183">
        <v>1</v>
      </c>
    </row>
    <row r="184" spans="1:17" x14ac:dyDescent="0.25">
      <c r="A184">
        <v>131706</v>
      </c>
      <c r="B184" t="s">
        <v>1555</v>
      </c>
      <c r="C184" t="s">
        <v>0</v>
      </c>
      <c r="D184" s="75">
        <f t="shared" ca="1" si="2"/>
        <v>45736</v>
      </c>
      <c r="E184" s="75">
        <f>Tabla7[[#This Row],[fecha_entrega]]+Tabla7[[#This Row],[credito]]</f>
        <v>45734</v>
      </c>
      <c r="F184" s="75">
        <v>45727</v>
      </c>
      <c r="G184">
        <v>68067</v>
      </c>
      <c r="H184">
        <v>7</v>
      </c>
      <c r="I184" t="s">
        <v>1</v>
      </c>
      <c r="J184" s="373">
        <f ca="1">Tabla7[[#This Row],[Columna3]]-Tabla7[[#This Row],[Fecha Cobro]]</f>
        <v>2</v>
      </c>
      <c r="K184">
        <v>8820</v>
      </c>
      <c r="L184" t="s">
        <v>8</v>
      </c>
      <c r="M184" t="s">
        <v>2</v>
      </c>
      <c r="N184" t="s">
        <v>2</v>
      </c>
      <c r="O184" t="s">
        <v>2</v>
      </c>
      <c r="P184">
        <v>1</v>
      </c>
      <c r="Q184">
        <v>1</v>
      </c>
    </row>
    <row r="185" spans="1:17" x14ac:dyDescent="0.25">
      <c r="A185">
        <v>131750</v>
      </c>
      <c r="B185" t="s">
        <v>1555</v>
      </c>
      <c r="C185" t="s">
        <v>0</v>
      </c>
      <c r="D185" s="75">
        <f t="shared" ca="1" si="2"/>
        <v>45736</v>
      </c>
      <c r="E185" s="75">
        <f>Tabla7[[#This Row],[fecha_entrega]]+Tabla7[[#This Row],[credito]]</f>
        <v>45735</v>
      </c>
      <c r="F185" s="75">
        <v>45728</v>
      </c>
      <c r="G185">
        <v>101739</v>
      </c>
      <c r="H185">
        <v>7</v>
      </c>
      <c r="I185" t="s">
        <v>1</v>
      </c>
      <c r="J185" s="373">
        <f ca="1">Tabla7[[#This Row],[Columna3]]-Tabla7[[#This Row],[Fecha Cobro]]</f>
        <v>1</v>
      </c>
      <c r="K185">
        <v>8824</v>
      </c>
      <c r="L185" t="s">
        <v>8</v>
      </c>
      <c r="M185" t="s">
        <v>2</v>
      </c>
      <c r="N185" t="s">
        <v>2</v>
      </c>
      <c r="O185" t="s">
        <v>2</v>
      </c>
      <c r="P185">
        <v>1</v>
      </c>
      <c r="Q185">
        <v>1</v>
      </c>
    </row>
    <row r="186" spans="1:17" x14ac:dyDescent="0.25">
      <c r="A186">
        <v>131852</v>
      </c>
      <c r="B186" t="s">
        <v>1555</v>
      </c>
      <c r="C186" t="s">
        <v>0</v>
      </c>
      <c r="D186" s="75">
        <f t="shared" ca="1" si="2"/>
        <v>45736</v>
      </c>
      <c r="E186" s="75">
        <f>Tabla7[[#This Row],[fecha_entrega]]+Tabla7[[#This Row],[credito]]</f>
        <v>45737</v>
      </c>
      <c r="F186" s="75">
        <v>45730</v>
      </c>
      <c r="G186">
        <v>156807</v>
      </c>
      <c r="H186">
        <v>7</v>
      </c>
      <c r="I186" t="s">
        <v>1</v>
      </c>
      <c r="J186" s="373">
        <f ca="1">Tabla7[[#This Row],[Columna3]]-Tabla7[[#This Row],[Fecha Cobro]]</f>
        <v>-1</v>
      </c>
      <c r="K186">
        <v>8832</v>
      </c>
      <c r="L186" t="s">
        <v>8</v>
      </c>
      <c r="M186" t="s">
        <v>2</v>
      </c>
      <c r="N186" t="s">
        <v>2</v>
      </c>
      <c r="O186" t="s">
        <v>2</v>
      </c>
      <c r="P186">
        <v>1</v>
      </c>
      <c r="Q186">
        <v>1</v>
      </c>
    </row>
    <row r="187" spans="1:17" x14ac:dyDescent="0.25">
      <c r="A187">
        <v>131908</v>
      </c>
      <c r="B187" t="s">
        <v>1555</v>
      </c>
      <c r="C187" t="s">
        <v>0</v>
      </c>
      <c r="D187" s="75">
        <f t="shared" ca="1" si="2"/>
        <v>45736</v>
      </c>
      <c r="E187" s="75">
        <f>Tabla7[[#This Row],[fecha_entrega]]+Tabla7[[#This Row],[credito]]</f>
        <v>45738</v>
      </c>
      <c r="F187" s="75">
        <v>45731</v>
      </c>
      <c r="G187">
        <v>355128</v>
      </c>
      <c r="H187">
        <v>7</v>
      </c>
      <c r="I187" t="s">
        <v>1</v>
      </c>
      <c r="J187" s="373">
        <f ca="1">Tabla7[[#This Row],[Columna3]]-Tabla7[[#This Row],[Fecha Cobro]]</f>
        <v>-2</v>
      </c>
      <c r="K187">
        <v>8836</v>
      </c>
      <c r="L187" t="s">
        <v>8</v>
      </c>
      <c r="M187" t="s">
        <v>2</v>
      </c>
      <c r="N187" t="s">
        <v>2</v>
      </c>
      <c r="O187" t="s">
        <v>2</v>
      </c>
      <c r="P187">
        <v>1</v>
      </c>
      <c r="Q187">
        <v>1</v>
      </c>
    </row>
    <row r="188" spans="1:17" x14ac:dyDescent="0.25">
      <c r="A188">
        <v>131997</v>
      </c>
      <c r="B188" t="s">
        <v>1555</v>
      </c>
      <c r="C188" t="s">
        <v>0</v>
      </c>
      <c r="D188" s="75">
        <f t="shared" ca="1" si="2"/>
        <v>45736</v>
      </c>
      <c r="E188" s="75">
        <f>Tabla7[[#This Row],[fecha_entrega]]+Tabla7[[#This Row],[credito]]</f>
        <v>45741</v>
      </c>
      <c r="F188" s="75">
        <v>45734</v>
      </c>
      <c r="G188">
        <v>607987</v>
      </c>
      <c r="H188">
        <v>7</v>
      </c>
      <c r="I188" t="s">
        <v>1</v>
      </c>
      <c r="J188" s="373">
        <f ca="1">Tabla7[[#This Row],[Columna3]]-Tabla7[[#This Row],[Fecha Cobro]]</f>
        <v>-5</v>
      </c>
      <c r="K188">
        <v>8847</v>
      </c>
      <c r="L188" t="s">
        <v>8</v>
      </c>
      <c r="M188" t="s">
        <v>2</v>
      </c>
      <c r="N188" t="s">
        <v>2</v>
      </c>
      <c r="O188" t="s">
        <v>2</v>
      </c>
      <c r="P188">
        <v>1</v>
      </c>
      <c r="Q188">
        <v>1</v>
      </c>
    </row>
    <row r="189" spans="1:17" x14ac:dyDescent="0.25">
      <c r="A189">
        <v>132020</v>
      </c>
      <c r="B189" t="s">
        <v>1691</v>
      </c>
      <c r="C189" t="s">
        <v>3</v>
      </c>
      <c r="D189" s="75">
        <f t="shared" ca="1" si="2"/>
        <v>45736</v>
      </c>
      <c r="E189" s="75">
        <f>Tabla7[[#This Row],[fecha_entrega]]+Tabla7[[#This Row],[credito]]</f>
        <v>45736</v>
      </c>
      <c r="F189" s="75">
        <v>45736</v>
      </c>
      <c r="G189">
        <v>188321</v>
      </c>
      <c r="H189">
        <v>0</v>
      </c>
      <c r="I189" t="s">
        <v>4</v>
      </c>
      <c r="J189" s="373">
        <f ca="1">Tabla7[[#This Row],[Columna3]]-Tabla7[[#This Row],[Fecha Cobro]]</f>
        <v>0</v>
      </c>
      <c r="K189" t="s">
        <v>2</v>
      </c>
      <c r="L189" t="s">
        <v>782</v>
      </c>
      <c r="M189" t="s">
        <v>2</v>
      </c>
      <c r="N189" t="s">
        <v>2</v>
      </c>
      <c r="O189" t="s">
        <v>2</v>
      </c>
      <c r="P189">
        <v>1</v>
      </c>
      <c r="Q189">
        <v>1</v>
      </c>
    </row>
    <row r="190" spans="1:17" x14ac:dyDescent="0.25">
      <c r="A190">
        <v>131845</v>
      </c>
      <c r="B190" t="s">
        <v>1507</v>
      </c>
      <c r="C190" t="s">
        <v>0</v>
      </c>
      <c r="D190" s="75">
        <f t="shared" ca="1" si="2"/>
        <v>45736</v>
      </c>
      <c r="E190" s="75">
        <f>Tabla7[[#This Row],[fecha_entrega]]+Tabla7[[#This Row],[credito]]</f>
        <v>45745</v>
      </c>
      <c r="F190" s="75">
        <v>45730</v>
      </c>
      <c r="G190">
        <v>66761</v>
      </c>
      <c r="H190">
        <v>15</v>
      </c>
      <c r="I190" t="s">
        <v>1</v>
      </c>
      <c r="J190" s="373">
        <f ca="1">Tabla7[[#This Row],[Columna3]]-Tabla7[[#This Row],[Fecha Cobro]]</f>
        <v>-9</v>
      </c>
      <c r="K190">
        <v>8833</v>
      </c>
      <c r="L190" t="s">
        <v>782</v>
      </c>
      <c r="M190" t="s">
        <v>2</v>
      </c>
      <c r="N190" t="s">
        <v>2</v>
      </c>
      <c r="O190" t="s">
        <v>2</v>
      </c>
      <c r="P190">
        <v>1</v>
      </c>
      <c r="Q190">
        <v>1</v>
      </c>
    </row>
    <row r="191" spans="1:17" x14ac:dyDescent="0.25">
      <c r="A191">
        <v>131639</v>
      </c>
      <c r="B191" t="s">
        <v>9</v>
      </c>
      <c r="C191" t="s">
        <v>0</v>
      </c>
      <c r="D191" s="75">
        <f t="shared" ca="1" si="2"/>
        <v>45736</v>
      </c>
      <c r="E191" s="75">
        <f>Tabla7[[#This Row],[fecha_entrega]]+Tabla7[[#This Row],[credito]]</f>
        <v>45742</v>
      </c>
      <c r="F191" s="75">
        <v>45727</v>
      </c>
      <c r="G191">
        <v>60842</v>
      </c>
      <c r="H191">
        <v>15</v>
      </c>
      <c r="I191" t="s">
        <v>1</v>
      </c>
      <c r="J191" s="373">
        <f ca="1">Tabla7[[#This Row],[Columna3]]-Tabla7[[#This Row],[Fecha Cobro]]</f>
        <v>-6</v>
      </c>
      <c r="K191">
        <v>8816</v>
      </c>
      <c r="L191" t="s">
        <v>1019</v>
      </c>
      <c r="M191" t="s">
        <v>2</v>
      </c>
      <c r="N191" t="s">
        <v>2</v>
      </c>
      <c r="O191" t="s">
        <v>2</v>
      </c>
      <c r="P191">
        <v>1</v>
      </c>
      <c r="Q191">
        <v>1</v>
      </c>
    </row>
    <row r="192" spans="1:17" x14ac:dyDescent="0.25">
      <c r="A192">
        <v>131906</v>
      </c>
      <c r="B192" t="s">
        <v>9</v>
      </c>
      <c r="C192" t="s">
        <v>0</v>
      </c>
      <c r="D192" s="75">
        <f t="shared" ca="1" si="2"/>
        <v>45736</v>
      </c>
      <c r="E192" s="75">
        <f>Tabla7[[#This Row],[fecha_entrega]]+Tabla7[[#This Row],[credito]]</f>
        <v>45746</v>
      </c>
      <c r="F192" s="75">
        <v>45731</v>
      </c>
      <c r="G192">
        <v>150756</v>
      </c>
      <c r="H192">
        <v>15</v>
      </c>
      <c r="I192" t="s">
        <v>1</v>
      </c>
      <c r="J192" s="373">
        <f ca="1">Tabla7[[#This Row],[Columna3]]-Tabla7[[#This Row],[Fecha Cobro]]</f>
        <v>-10</v>
      </c>
      <c r="K192">
        <v>8836</v>
      </c>
      <c r="L192" t="s">
        <v>1019</v>
      </c>
      <c r="M192" t="s">
        <v>2</v>
      </c>
      <c r="N192" t="s">
        <v>2</v>
      </c>
      <c r="O192" t="s">
        <v>2</v>
      </c>
      <c r="P192">
        <v>1</v>
      </c>
      <c r="Q192">
        <v>1</v>
      </c>
    </row>
    <row r="193" spans="1:17" x14ac:dyDescent="0.25">
      <c r="A193">
        <v>131917</v>
      </c>
      <c r="B193" t="s">
        <v>9</v>
      </c>
      <c r="C193" t="s">
        <v>0</v>
      </c>
      <c r="D193" s="75">
        <f t="shared" ca="1" si="2"/>
        <v>45736</v>
      </c>
      <c r="E193" s="75">
        <f>Tabla7[[#This Row],[fecha_entrega]]+Tabla7[[#This Row],[credito]]</f>
        <v>45748</v>
      </c>
      <c r="F193" s="75">
        <v>45733</v>
      </c>
      <c r="G193">
        <v>65546</v>
      </c>
      <c r="H193">
        <v>15</v>
      </c>
      <c r="I193" t="s">
        <v>1</v>
      </c>
      <c r="J193" s="373">
        <f ca="1">Tabla7[[#This Row],[Columna3]]-Tabla7[[#This Row],[Fecha Cobro]]</f>
        <v>-12</v>
      </c>
      <c r="K193">
        <v>8838</v>
      </c>
      <c r="L193" t="s">
        <v>1019</v>
      </c>
      <c r="M193" t="s">
        <v>2</v>
      </c>
      <c r="N193" t="s">
        <v>2</v>
      </c>
      <c r="O193" t="s">
        <v>2</v>
      </c>
      <c r="P193">
        <v>1</v>
      </c>
      <c r="Q193">
        <v>1</v>
      </c>
    </row>
    <row r="194" spans="1:17" x14ac:dyDescent="0.25">
      <c r="A194">
        <v>132055</v>
      </c>
      <c r="B194" t="s">
        <v>9</v>
      </c>
      <c r="C194" t="s">
        <v>0</v>
      </c>
      <c r="D194" s="75">
        <f t="shared" ref="D194:D257" ca="1" si="3">TODAY()</f>
        <v>45736</v>
      </c>
      <c r="E194" s="75">
        <f>Tabla7[[#This Row],[fecha_entrega]]+Tabla7[[#This Row],[credito]]</f>
        <v>45750</v>
      </c>
      <c r="F194" s="75">
        <v>45735</v>
      </c>
      <c r="G194">
        <v>65546</v>
      </c>
      <c r="H194">
        <v>15</v>
      </c>
      <c r="I194" t="s">
        <v>1622</v>
      </c>
      <c r="J194" s="373">
        <f ca="1">Tabla7[[#This Row],[Columna3]]-Tabla7[[#This Row],[Fecha Cobro]]</f>
        <v>-14</v>
      </c>
      <c r="K194">
        <v>8848</v>
      </c>
      <c r="L194" t="s">
        <v>1019</v>
      </c>
      <c r="M194" t="s">
        <v>2</v>
      </c>
      <c r="N194" t="s">
        <v>2</v>
      </c>
      <c r="O194" t="s">
        <v>2</v>
      </c>
      <c r="P194">
        <v>1</v>
      </c>
      <c r="Q194">
        <v>1</v>
      </c>
    </row>
    <row r="195" spans="1:17" x14ac:dyDescent="0.25">
      <c r="A195">
        <v>132023</v>
      </c>
      <c r="B195" t="s">
        <v>1692</v>
      </c>
      <c r="C195" t="s">
        <v>3</v>
      </c>
      <c r="D195" s="75">
        <f t="shared" ca="1" si="3"/>
        <v>45736</v>
      </c>
      <c r="E195" s="75">
        <f>Tabla7[[#This Row],[fecha_entrega]]+Tabla7[[#This Row],[credito]]</f>
        <v>45735</v>
      </c>
      <c r="F195" s="75">
        <v>45735</v>
      </c>
      <c r="G195">
        <v>15126</v>
      </c>
      <c r="H195">
        <v>0</v>
      </c>
      <c r="I195" t="s">
        <v>1622</v>
      </c>
      <c r="J195" s="373">
        <f ca="1">Tabla7[[#This Row],[Columna3]]-Tabla7[[#This Row],[Fecha Cobro]]</f>
        <v>1</v>
      </c>
      <c r="K195">
        <v>8850</v>
      </c>
      <c r="L195" t="s">
        <v>782</v>
      </c>
      <c r="M195" t="s">
        <v>2</v>
      </c>
      <c r="N195" t="s">
        <v>2</v>
      </c>
      <c r="O195" t="s">
        <v>2</v>
      </c>
      <c r="P195">
        <v>1</v>
      </c>
      <c r="Q195">
        <v>1</v>
      </c>
    </row>
    <row r="196" spans="1:17" x14ac:dyDescent="0.25">
      <c r="A196">
        <v>131196</v>
      </c>
      <c r="B196" t="s">
        <v>1556</v>
      </c>
      <c r="C196" t="s">
        <v>0</v>
      </c>
      <c r="D196" s="75">
        <f t="shared" ca="1" si="3"/>
        <v>45736</v>
      </c>
      <c r="E196" s="75">
        <f>Tabla7[[#This Row],[fecha_entrega]]+Tabla7[[#This Row],[credito]]</f>
        <v>45724</v>
      </c>
      <c r="F196" s="75">
        <v>45717</v>
      </c>
      <c r="G196">
        <v>757267</v>
      </c>
      <c r="H196">
        <v>7</v>
      </c>
      <c r="I196" t="s">
        <v>1</v>
      </c>
      <c r="J196" s="373">
        <f ca="1">Tabla7[[#This Row],[Columna3]]-Tabla7[[#This Row],[Fecha Cobro]]</f>
        <v>12</v>
      </c>
      <c r="K196">
        <v>8782</v>
      </c>
      <c r="L196" t="s">
        <v>8</v>
      </c>
      <c r="M196" t="s">
        <v>2</v>
      </c>
      <c r="N196" t="s">
        <v>2</v>
      </c>
      <c r="O196" t="s">
        <v>2</v>
      </c>
      <c r="P196">
        <v>1</v>
      </c>
      <c r="Q196">
        <v>1</v>
      </c>
    </row>
    <row r="197" spans="1:17" x14ac:dyDescent="0.25">
      <c r="A197">
        <v>131227</v>
      </c>
      <c r="B197" t="s">
        <v>1556</v>
      </c>
      <c r="C197" t="s">
        <v>0</v>
      </c>
      <c r="D197" s="75">
        <f t="shared" ca="1" si="3"/>
        <v>45736</v>
      </c>
      <c r="E197" s="75">
        <f>Tabla7[[#This Row],[fecha_entrega]]+Tabla7[[#This Row],[credito]]</f>
        <v>45726</v>
      </c>
      <c r="F197" s="75">
        <v>45719</v>
      </c>
      <c r="G197">
        <v>126639</v>
      </c>
      <c r="H197">
        <v>7</v>
      </c>
      <c r="I197" t="s">
        <v>1</v>
      </c>
      <c r="J197" s="373">
        <f ca="1">Tabla7[[#This Row],[Columna3]]-Tabla7[[#This Row],[Fecha Cobro]]</f>
        <v>10</v>
      </c>
      <c r="K197">
        <v>8785</v>
      </c>
      <c r="L197" t="s">
        <v>8</v>
      </c>
      <c r="M197" t="s">
        <v>2</v>
      </c>
      <c r="N197" t="s">
        <v>2</v>
      </c>
      <c r="O197" t="s">
        <v>2</v>
      </c>
      <c r="P197">
        <v>1</v>
      </c>
      <c r="Q197">
        <v>1</v>
      </c>
    </row>
    <row r="198" spans="1:17" x14ac:dyDescent="0.25">
      <c r="A198">
        <v>131290</v>
      </c>
      <c r="B198" t="s">
        <v>1556</v>
      </c>
      <c r="C198" t="s">
        <v>0</v>
      </c>
      <c r="D198" s="75">
        <f t="shared" ca="1" si="3"/>
        <v>45736</v>
      </c>
      <c r="E198" s="75">
        <f>Tabla7[[#This Row],[fecha_entrega]]+Tabla7[[#This Row],[credito]]</f>
        <v>45727</v>
      </c>
      <c r="F198" s="75">
        <v>45720</v>
      </c>
      <c r="G198">
        <v>465901</v>
      </c>
      <c r="H198">
        <v>7</v>
      </c>
      <c r="I198" t="s">
        <v>1</v>
      </c>
      <c r="J198" s="373">
        <f ca="1">Tabla7[[#This Row],[Columna3]]-Tabla7[[#This Row],[Fecha Cobro]]</f>
        <v>9</v>
      </c>
      <c r="K198">
        <v>8792</v>
      </c>
      <c r="L198" t="s">
        <v>8</v>
      </c>
      <c r="M198" t="s">
        <v>2</v>
      </c>
      <c r="N198" t="s">
        <v>2</v>
      </c>
      <c r="O198" t="s">
        <v>2</v>
      </c>
      <c r="P198">
        <v>1</v>
      </c>
      <c r="Q198">
        <v>1</v>
      </c>
    </row>
    <row r="199" spans="1:17" x14ac:dyDescent="0.25">
      <c r="A199">
        <v>131412</v>
      </c>
      <c r="B199" t="s">
        <v>1556</v>
      </c>
      <c r="C199" t="s">
        <v>0</v>
      </c>
      <c r="D199" s="75">
        <f t="shared" ca="1" si="3"/>
        <v>45736</v>
      </c>
      <c r="E199" s="75">
        <f>Tabla7[[#This Row],[fecha_entrega]]+Tabla7[[#This Row],[credito]]</f>
        <v>45728</v>
      </c>
      <c r="F199" s="75">
        <v>45721</v>
      </c>
      <c r="G199">
        <v>234792</v>
      </c>
      <c r="H199">
        <v>7</v>
      </c>
      <c r="I199" t="s">
        <v>1</v>
      </c>
      <c r="J199" s="373">
        <f ca="1">Tabla7[[#This Row],[Columna3]]-Tabla7[[#This Row],[Fecha Cobro]]</f>
        <v>8</v>
      </c>
      <c r="K199">
        <v>8799</v>
      </c>
      <c r="L199" t="s">
        <v>8</v>
      </c>
      <c r="M199" t="s">
        <v>2</v>
      </c>
      <c r="N199" t="s">
        <v>2</v>
      </c>
      <c r="O199" t="s">
        <v>2</v>
      </c>
      <c r="P199">
        <v>1</v>
      </c>
      <c r="Q199">
        <v>1</v>
      </c>
    </row>
    <row r="200" spans="1:17" x14ac:dyDescent="0.25">
      <c r="A200">
        <v>131513</v>
      </c>
      <c r="B200" t="s">
        <v>1556</v>
      </c>
      <c r="C200" t="s">
        <v>0</v>
      </c>
      <c r="D200" s="75">
        <f t="shared" ca="1" si="3"/>
        <v>45736</v>
      </c>
      <c r="E200" s="75">
        <f>Tabla7[[#This Row],[fecha_entrega]]+Tabla7[[#This Row],[credito]]</f>
        <v>45730</v>
      </c>
      <c r="F200" s="75">
        <v>45723</v>
      </c>
      <c r="G200">
        <v>390208</v>
      </c>
      <c r="H200">
        <v>7</v>
      </c>
      <c r="I200" t="s">
        <v>1</v>
      </c>
      <c r="J200" s="373">
        <f ca="1">Tabla7[[#This Row],[Columna3]]-Tabla7[[#This Row],[Fecha Cobro]]</f>
        <v>6</v>
      </c>
      <c r="K200">
        <v>8808</v>
      </c>
      <c r="L200" t="s">
        <v>8</v>
      </c>
      <c r="M200" t="s">
        <v>2</v>
      </c>
      <c r="N200" t="s">
        <v>2</v>
      </c>
      <c r="O200" t="s">
        <v>2</v>
      </c>
      <c r="P200">
        <v>1</v>
      </c>
      <c r="Q200">
        <v>1</v>
      </c>
    </row>
    <row r="201" spans="1:17" x14ac:dyDescent="0.25">
      <c r="A201">
        <v>131558</v>
      </c>
      <c r="B201" t="s">
        <v>1556</v>
      </c>
      <c r="C201" t="s">
        <v>0</v>
      </c>
      <c r="D201" s="75">
        <f t="shared" ca="1" si="3"/>
        <v>45736</v>
      </c>
      <c r="E201" s="75">
        <f>Tabla7[[#This Row],[fecha_entrega]]+Tabla7[[#This Row],[credito]]</f>
        <v>45733</v>
      </c>
      <c r="F201" s="75">
        <v>45726</v>
      </c>
      <c r="G201">
        <v>302522</v>
      </c>
      <c r="H201">
        <v>7</v>
      </c>
      <c r="I201" t="s">
        <v>1</v>
      </c>
      <c r="J201" s="373">
        <f ca="1">Tabla7[[#This Row],[Columna3]]-Tabla7[[#This Row],[Fecha Cobro]]</f>
        <v>3</v>
      </c>
      <c r="K201">
        <v>8812</v>
      </c>
      <c r="L201" t="s">
        <v>8</v>
      </c>
      <c r="M201" t="s">
        <v>2</v>
      </c>
      <c r="N201" t="s">
        <v>2</v>
      </c>
      <c r="O201" t="s">
        <v>2</v>
      </c>
      <c r="P201">
        <v>1</v>
      </c>
      <c r="Q201">
        <v>1</v>
      </c>
    </row>
    <row r="202" spans="1:17" x14ac:dyDescent="0.25">
      <c r="A202">
        <v>131631</v>
      </c>
      <c r="B202" t="s">
        <v>1556</v>
      </c>
      <c r="C202" t="s">
        <v>0</v>
      </c>
      <c r="D202" s="75">
        <f t="shared" ca="1" si="3"/>
        <v>45736</v>
      </c>
      <c r="E202" s="75">
        <f>Tabla7[[#This Row],[fecha_entrega]]+Tabla7[[#This Row],[credito]]</f>
        <v>45733</v>
      </c>
      <c r="F202" s="75">
        <v>45726</v>
      </c>
      <c r="G202">
        <v>321769</v>
      </c>
      <c r="H202">
        <v>7</v>
      </c>
      <c r="I202" t="s">
        <v>1</v>
      </c>
      <c r="J202" s="373">
        <f ca="1">Tabla7[[#This Row],[Columna3]]-Tabla7[[#This Row],[Fecha Cobro]]</f>
        <v>3</v>
      </c>
      <c r="K202">
        <v>8814</v>
      </c>
      <c r="L202" t="s">
        <v>8</v>
      </c>
      <c r="M202" t="s">
        <v>2</v>
      </c>
      <c r="N202" t="s">
        <v>2</v>
      </c>
      <c r="O202" t="s">
        <v>2</v>
      </c>
      <c r="P202">
        <v>1</v>
      </c>
      <c r="Q202">
        <v>1</v>
      </c>
    </row>
    <row r="203" spans="1:17" x14ac:dyDescent="0.25">
      <c r="A203">
        <v>131715</v>
      </c>
      <c r="B203" t="s">
        <v>1556</v>
      </c>
      <c r="C203" t="s">
        <v>0</v>
      </c>
      <c r="D203" s="75">
        <f t="shared" ca="1" si="3"/>
        <v>45736</v>
      </c>
      <c r="E203" s="75">
        <f>Tabla7[[#This Row],[fecha_entrega]]+Tabla7[[#This Row],[credito]]</f>
        <v>45735</v>
      </c>
      <c r="F203" s="75">
        <v>45728</v>
      </c>
      <c r="G203">
        <v>111093</v>
      </c>
      <c r="H203">
        <v>7</v>
      </c>
      <c r="I203" t="s">
        <v>1</v>
      </c>
      <c r="J203" s="373">
        <f ca="1">Tabla7[[#This Row],[Columna3]]-Tabla7[[#This Row],[Fecha Cobro]]</f>
        <v>1</v>
      </c>
      <c r="K203">
        <v>8822</v>
      </c>
      <c r="L203" t="s">
        <v>8</v>
      </c>
      <c r="M203" t="s">
        <v>2</v>
      </c>
      <c r="N203" t="s">
        <v>2</v>
      </c>
      <c r="O203" t="s">
        <v>2</v>
      </c>
      <c r="P203">
        <v>1</v>
      </c>
      <c r="Q203">
        <v>1</v>
      </c>
    </row>
    <row r="204" spans="1:17" x14ac:dyDescent="0.25">
      <c r="A204">
        <v>131774</v>
      </c>
      <c r="B204" t="s">
        <v>1556</v>
      </c>
      <c r="C204" t="s">
        <v>0</v>
      </c>
      <c r="D204" s="75">
        <f t="shared" ca="1" si="3"/>
        <v>45736</v>
      </c>
      <c r="E204" s="75">
        <f>Tabla7[[#This Row],[fecha_entrega]]+Tabla7[[#This Row],[credito]]</f>
        <v>45735</v>
      </c>
      <c r="F204" s="75">
        <v>45728</v>
      </c>
      <c r="G204">
        <v>199662</v>
      </c>
      <c r="H204">
        <v>7</v>
      </c>
      <c r="I204" t="s">
        <v>1</v>
      </c>
      <c r="J204" s="373">
        <f ca="1">Tabla7[[#This Row],[Columna3]]-Tabla7[[#This Row],[Fecha Cobro]]</f>
        <v>1</v>
      </c>
      <c r="K204">
        <v>8825</v>
      </c>
      <c r="L204" t="s">
        <v>8</v>
      </c>
      <c r="M204" t="s">
        <v>2</v>
      </c>
      <c r="N204" t="s">
        <v>2</v>
      </c>
      <c r="O204" t="s">
        <v>2</v>
      </c>
      <c r="P204">
        <v>1</v>
      </c>
      <c r="Q204">
        <v>1</v>
      </c>
    </row>
    <row r="205" spans="1:17" x14ac:dyDescent="0.25">
      <c r="A205">
        <v>131806</v>
      </c>
      <c r="B205" t="s">
        <v>1556</v>
      </c>
      <c r="C205" t="s">
        <v>0</v>
      </c>
      <c r="D205" s="75">
        <f t="shared" ca="1" si="3"/>
        <v>45736</v>
      </c>
      <c r="E205" s="75">
        <f>Tabla7[[#This Row],[fecha_entrega]]+Tabla7[[#This Row],[credito]]</f>
        <v>45736</v>
      </c>
      <c r="F205" s="75">
        <v>45729</v>
      </c>
      <c r="G205">
        <v>188805</v>
      </c>
      <c r="H205">
        <v>7</v>
      </c>
      <c r="I205" t="s">
        <v>1</v>
      </c>
      <c r="J205" s="373">
        <f ca="1">Tabla7[[#This Row],[Columna3]]-Tabla7[[#This Row],[Fecha Cobro]]</f>
        <v>0</v>
      </c>
      <c r="K205">
        <v>8829</v>
      </c>
      <c r="L205" t="s">
        <v>8</v>
      </c>
      <c r="M205" t="s">
        <v>2</v>
      </c>
      <c r="N205" t="s">
        <v>2</v>
      </c>
      <c r="O205" t="s">
        <v>2</v>
      </c>
      <c r="P205">
        <v>1</v>
      </c>
      <c r="Q205">
        <v>1</v>
      </c>
    </row>
    <row r="206" spans="1:17" x14ac:dyDescent="0.25">
      <c r="A206">
        <v>131859</v>
      </c>
      <c r="B206" t="s">
        <v>1556</v>
      </c>
      <c r="C206" t="s">
        <v>0</v>
      </c>
      <c r="D206" s="75">
        <f t="shared" ca="1" si="3"/>
        <v>45736</v>
      </c>
      <c r="E206" s="75">
        <f>Tabla7[[#This Row],[fecha_entrega]]+Tabla7[[#This Row],[credito]]</f>
        <v>45737</v>
      </c>
      <c r="F206" s="75">
        <v>45730</v>
      </c>
      <c r="G206">
        <v>349578</v>
      </c>
      <c r="H206">
        <v>7</v>
      </c>
      <c r="I206" t="s">
        <v>1</v>
      </c>
      <c r="J206" s="373">
        <f ca="1">Tabla7[[#This Row],[Columna3]]-Tabla7[[#This Row],[Fecha Cobro]]</f>
        <v>-1</v>
      </c>
      <c r="K206">
        <v>8834</v>
      </c>
      <c r="L206" t="s">
        <v>8</v>
      </c>
      <c r="M206" t="s">
        <v>2</v>
      </c>
      <c r="N206" t="s">
        <v>2</v>
      </c>
      <c r="O206" t="s">
        <v>2</v>
      </c>
      <c r="P206">
        <v>1</v>
      </c>
      <c r="Q206">
        <v>1</v>
      </c>
    </row>
    <row r="207" spans="1:17" x14ac:dyDescent="0.25">
      <c r="A207">
        <v>131974</v>
      </c>
      <c r="B207" t="s">
        <v>1556</v>
      </c>
      <c r="C207" t="s">
        <v>0</v>
      </c>
      <c r="D207" s="75">
        <f t="shared" ca="1" si="3"/>
        <v>45736</v>
      </c>
      <c r="E207" s="75">
        <f>Tabla7[[#This Row],[fecha_entrega]]+Tabla7[[#This Row],[credito]]</f>
        <v>45740</v>
      </c>
      <c r="F207" s="75">
        <v>45733</v>
      </c>
      <c r="G207">
        <v>250171</v>
      </c>
      <c r="H207">
        <v>7</v>
      </c>
      <c r="I207" t="s">
        <v>1</v>
      </c>
      <c r="J207" s="373">
        <f ca="1">Tabla7[[#This Row],[Columna3]]-Tabla7[[#This Row],[Fecha Cobro]]</f>
        <v>-4</v>
      </c>
      <c r="K207">
        <v>8841</v>
      </c>
      <c r="L207" t="s">
        <v>8</v>
      </c>
      <c r="M207" t="s">
        <v>2</v>
      </c>
      <c r="N207" t="s">
        <v>2</v>
      </c>
      <c r="O207" t="s">
        <v>2</v>
      </c>
      <c r="P207">
        <v>1</v>
      </c>
      <c r="Q207">
        <v>1</v>
      </c>
    </row>
    <row r="208" spans="1:17" x14ac:dyDescent="0.25">
      <c r="A208">
        <v>132034</v>
      </c>
      <c r="B208" t="s">
        <v>1556</v>
      </c>
      <c r="C208" t="s">
        <v>0</v>
      </c>
      <c r="D208" s="75">
        <f t="shared" ca="1" si="3"/>
        <v>45736</v>
      </c>
      <c r="E208" s="75">
        <f>Tabla7[[#This Row],[fecha_entrega]]+Tabla7[[#This Row],[credito]]</f>
        <v>45741</v>
      </c>
      <c r="F208" s="75">
        <v>45734</v>
      </c>
      <c r="G208">
        <v>175799</v>
      </c>
      <c r="H208">
        <v>7</v>
      </c>
      <c r="I208" t="s">
        <v>1</v>
      </c>
      <c r="J208" s="373">
        <f ca="1">Tabla7[[#This Row],[Columna3]]-Tabla7[[#This Row],[Fecha Cobro]]</f>
        <v>-5</v>
      </c>
      <c r="K208">
        <v>8847</v>
      </c>
      <c r="L208" t="s">
        <v>8</v>
      </c>
      <c r="M208" t="s">
        <v>2</v>
      </c>
      <c r="N208" t="s">
        <v>2</v>
      </c>
      <c r="O208" t="s">
        <v>2</v>
      </c>
      <c r="P208">
        <v>1</v>
      </c>
      <c r="Q208">
        <v>1</v>
      </c>
    </row>
    <row r="209" spans="1:17" x14ac:dyDescent="0.25">
      <c r="A209">
        <v>132038</v>
      </c>
      <c r="B209" t="s">
        <v>1693</v>
      </c>
      <c r="C209" t="s">
        <v>3</v>
      </c>
      <c r="D209" s="75">
        <f t="shared" ca="1" si="3"/>
        <v>45736</v>
      </c>
      <c r="E209" s="75">
        <f>Tabla7[[#This Row],[fecha_entrega]]+Tabla7[[#This Row],[credito]]</f>
        <v>45735</v>
      </c>
      <c r="F209" s="75">
        <v>45735</v>
      </c>
      <c r="G209">
        <v>15126</v>
      </c>
      <c r="H209">
        <v>0</v>
      </c>
      <c r="I209" t="s">
        <v>1622</v>
      </c>
      <c r="J209" s="373">
        <f ca="1">Tabla7[[#This Row],[Columna3]]-Tabla7[[#This Row],[Fecha Cobro]]</f>
        <v>1</v>
      </c>
      <c r="K209">
        <v>8850</v>
      </c>
      <c r="L209" t="s">
        <v>1019</v>
      </c>
      <c r="M209" t="s">
        <v>2</v>
      </c>
      <c r="N209" t="s">
        <v>2</v>
      </c>
      <c r="O209" t="s">
        <v>2</v>
      </c>
      <c r="P209">
        <v>1</v>
      </c>
      <c r="Q209">
        <v>1</v>
      </c>
    </row>
    <row r="210" spans="1:17" x14ac:dyDescent="0.25">
      <c r="A210">
        <v>132088</v>
      </c>
      <c r="B210" t="s">
        <v>1618</v>
      </c>
      <c r="C210" t="s">
        <v>3</v>
      </c>
      <c r="D210" s="75">
        <f t="shared" ca="1" si="3"/>
        <v>45736</v>
      </c>
      <c r="E210" s="75">
        <f>Tabla7[[#This Row],[fecha_entrega]]+Tabla7[[#This Row],[credito]]</f>
        <v>45736</v>
      </c>
      <c r="F210" s="75">
        <v>45736</v>
      </c>
      <c r="G210">
        <v>58318</v>
      </c>
      <c r="H210">
        <v>0</v>
      </c>
      <c r="I210" t="s">
        <v>4</v>
      </c>
      <c r="J210" s="373">
        <f ca="1">Tabla7[[#This Row],[Columna3]]-Tabla7[[#This Row],[Fecha Cobro]]</f>
        <v>0</v>
      </c>
      <c r="K210" t="s">
        <v>2</v>
      </c>
      <c r="L210" t="s">
        <v>1641</v>
      </c>
      <c r="M210" t="s">
        <v>2</v>
      </c>
      <c r="N210" t="s">
        <v>2</v>
      </c>
      <c r="O210" t="s">
        <v>2</v>
      </c>
      <c r="P210">
        <v>1</v>
      </c>
      <c r="Q210">
        <v>1</v>
      </c>
    </row>
    <row r="211" spans="1:17" x14ac:dyDescent="0.25">
      <c r="A211">
        <v>130887</v>
      </c>
      <c r="B211" t="s">
        <v>1606</v>
      </c>
      <c r="C211" t="s">
        <v>3</v>
      </c>
      <c r="D211" s="75">
        <f t="shared" ca="1" si="3"/>
        <v>45736</v>
      </c>
      <c r="E211" s="75">
        <f>Tabla7[[#This Row],[fecha_entrega]]+Tabla7[[#This Row],[credito]]</f>
        <v>45717</v>
      </c>
      <c r="F211" s="75">
        <v>45716</v>
      </c>
      <c r="G211">
        <v>1070960</v>
      </c>
      <c r="H211">
        <v>1</v>
      </c>
      <c r="I211" t="s">
        <v>1</v>
      </c>
      <c r="J211" s="373">
        <f ca="1">Tabla7[[#This Row],[Columna3]]-Tabla7[[#This Row],[Fecha Cobro]]</f>
        <v>19</v>
      </c>
      <c r="K211">
        <v>8779</v>
      </c>
      <c r="L211" t="s">
        <v>1209</v>
      </c>
      <c r="M211" t="s">
        <v>2</v>
      </c>
      <c r="N211" t="s">
        <v>2</v>
      </c>
      <c r="O211" t="s">
        <v>2</v>
      </c>
      <c r="P211">
        <v>1</v>
      </c>
      <c r="Q211">
        <v>1</v>
      </c>
    </row>
    <row r="212" spans="1:17" x14ac:dyDescent="0.25">
      <c r="A212">
        <v>132073</v>
      </c>
      <c r="B212" t="s">
        <v>1661</v>
      </c>
      <c r="C212" t="s">
        <v>3</v>
      </c>
      <c r="D212" s="75">
        <f t="shared" ca="1" si="3"/>
        <v>45736</v>
      </c>
      <c r="E212" s="75">
        <f>Tabla7[[#This Row],[fecha_entrega]]+Tabla7[[#This Row],[credito]]</f>
        <v>45736</v>
      </c>
      <c r="F212" s="75">
        <v>45736</v>
      </c>
      <c r="G212">
        <v>15126</v>
      </c>
      <c r="H212">
        <v>0</v>
      </c>
      <c r="I212" t="s">
        <v>4</v>
      </c>
      <c r="J212" s="373">
        <f ca="1">Tabla7[[#This Row],[Columna3]]-Tabla7[[#This Row],[Fecha Cobro]]</f>
        <v>0</v>
      </c>
      <c r="K212" t="s">
        <v>2</v>
      </c>
      <c r="L212" t="s">
        <v>1019</v>
      </c>
      <c r="M212" t="s">
        <v>2</v>
      </c>
      <c r="N212" t="s">
        <v>2</v>
      </c>
      <c r="O212" t="s">
        <v>2</v>
      </c>
      <c r="P212">
        <v>1</v>
      </c>
      <c r="Q212">
        <v>1</v>
      </c>
    </row>
    <row r="213" spans="1:17" x14ac:dyDescent="0.25">
      <c r="C213"/>
      <c r="D213" s="75">
        <f t="shared" ca="1" si="3"/>
        <v>45736</v>
      </c>
      <c r="E213" s="75"/>
      <c r="F213" s="75"/>
      <c r="J213" s="369"/>
      <c r="K213"/>
    </row>
    <row r="214" spans="1:17" x14ac:dyDescent="0.25">
      <c r="C214"/>
      <c r="D214" s="75">
        <f t="shared" ca="1" si="3"/>
        <v>45736</v>
      </c>
      <c r="E214" s="75"/>
      <c r="F214" s="75"/>
      <c r="J214" s="369"/>
      <c r="K214"/>
    </row>
    <row r="215" spans="1:17" x14ac:dyDescent="0.25">
      <c r="C215" s="75"/>
      <c r="D215" s="75">
        <f t="shared" ca="1" si="3"/>
        <v>45736</v>
      </c>
      <c r="E215" s="75"/>
      <c r="F215" s="75"/>
      <c r="J215" s="366"/>
      <c r="K215"/>
    </row>
    <row r="216" spans="1:17" x14ac:dyDescent="0.25">
      <c r="C216" s="75"/>
      <c r="D216" s="75">
        <f t="shared" ca="1" si="3"/>
        <v>45736</v>
      </c>
      <c r="E216" s="75"/>
      <c r="F216" s="75"/>
      <c r="J216" s="366"/>
      <c r="K216"/>
    </row>
    <row r="217" spans="1:17" x14ac:dyDescent="0.25">
      <c r="C217" s="75"/>
      <c r="D217" s="75">
        <f t="shared" ca="1" si="3"/>
        <v>45736</v>
      </c>
      <c r="E217" s="75"/>
      <c r="F217" s="75"/>
      <c r="J217" s="366"/>
      <c r="K217"/>
    </row>
    <row r="218" spans="1:17" x14ac:dyDescent="0.25">
      <c r="C218" s="75"/>
      <c r="D218" s="75">
        <f t="shared" ca="1" si="3"/>
        <v>45736</v>
      </c>
      <c r="E218" s="75"/>
      <c r="F218" s="75"/>
      <c r="J218" s="366"/>
      <c r="K218"/>
    </row>
    <row r="219" spans="1:17" x14ac:dyDescent="0.25">
      <c r="C219" s="75"/>
      <c r="D219" s="75">
        <f t="shared" ca="1" si="3"/>
        <v>45736</v>
      </c>
      <c r="E219" s="75"/>
      <c r="F219" s="75"/>
      <c r="J219" s="366"/>
      <c r="K219"/>
    </row>
    <row r="220" spans="1:17" x14ac:dyDescent="0.25">
      <c r="C220" s="75"/>
      <c r="D220" s="75">
        <f t="shared" ca="1" si="3"/>
        <v>45736</v>
      </c>
      <c r="E220" s="75"/>
      <c r="F220" s="75"/>
      <c r="J220" s="366"/>
      <c r="K220"/>
    </row>
    <row r="221" spans="1:17" x14ac:dyDescent="0.25">
      <c r="C221" s="75"/>
      <c r="D221" s="75">
        <f t="shared" ca="1" si="3"/>
        <v>45736</v>
      </c>
      <c r="E221" s="75"/>
      <c r="F221" s="75"/>
      <c r="J221" s="366"/>
      <c r="K221"/>
    </row>
    <row r="222" spans="1:17" x14ac:dyDescent="0.25">
      <c r="C222" s="75"/>
      <c r="D222" s="75">
        <f t="shared" ca="1" si="3"/>
        <v>45736</v>
      </c>
      <c r="E222" s="75"/>
      <c r="F222" s="75"/>
      <c r="J222" s="366"/>
      <c r="K222"/>
    </row>
    <row r="223" spans="1:17" x14ac:dyDescent="0.25">
      <c r="C223" s="75"/>
      <c r="D223" s="75">
        <f t="shared" ca="1" si="3"/>
        <v>45736</v>
      </c>
      <c r="E223" s="75"/>
      <c r="F223" s="75"/>
      <c r="J223" s="366"/>
      <c r="K223"/>
    </row>
    <row r="224" spans="1:17" x14ac:dyDescent="0.25">
      <c r="C224" s="75"/>
      <c r="D224" s="75">
        <f t="shared" ca="1" si="3"/>
        <v>45736</v>
      </c>
      <c r="E224" s="75"/>
      <c r="F224" s="75"/>
      <c r="J224" s="366"/>
      <c r="K224"/>
    </row>
    <row r="225" spans="3:11" x14ac:dyDescent="0.25">
      <c r="C225" s="75"/>
      <c r="D225" s="75">
        <f t="shared" ca="1" si="3"/>
        <v>45736</v>
      </c>
      <c r="E225" s="75"/>
      <c r="F225" s="75"/>
      <c r="J225" s="366"/>
      <c r="K225"/>
    </row>
    <row r="226" spans="3:11" x14ac:dyDescent="0.25">
      <c r="C226" s="75"/>
      <c r="D226" s="75">
        <f t="shared" ca="1" si="3"/>
        <v>45736</v>
      </c>
      <c r="E226" s="75"/>
      <c r="F226" s="75"/>
      <c r="J226" s="366"/>
      <c r="K226"/>
    </row>
    <row r="227" spans="3:11" x14ac:dyDescent="0.25">
      <c r="C227" s="75"/>
      <c r="D227" s="75">
        <f t="shared" ca="1" si="3"/>
        <v>45736</v>
      </c>
      <c r="E227" s="75"/>
      <c r="F227" s="75"/>
      <c r="J227" s="366"/>
      <c r="K227"/>
    </row>
    <row r="228" spans="3:11" x14ac:dyDescent="0.25">
      <c r="C228" s="75"/>
      <c r="D228" s="75">
        <f t="shared" ca="1" si="3"/>
        <v>45736</v>
      </c>
      <c r="E228" s="75"/>
      <c r="F228" s="75"/>
      <c r="J228" s="366"/>
      <c r="K228"/>
    </row>
    <row r="229" spans="3:11" x14ac:dyDescent="0.25">
      <c r="C229" s="75"/>
      <c r="D229" s="75">
        <f t="shared" ca="1" si="3"/>
        <v>45736</v>
      </c>
      <c r="E229" s="75"/>
      <c r="F229" s="75"/>
      <c r="J229" s="366"/>
      <c r="K229"/>
    </row>
    <row r="230" spans="3:11" x14ac:dyDescent="0.25">
      <c r="C230" s="75"/>
      <c r="D230" s="75">
        <f t="shared" ca="1" si="3"/>
        <v>45736</v>
      </c>
      <c r="E230" s="75"/>
      <c r="F230" s="75"/>
      <c r="J230" s="366"/>
      <c r="K230"/>
    </row>
    <row r="231" spans="3:11" x14ac:dyDescent="0.25">
      <c r="C231" s="75"/>
      <c r="D231" s="75">
        <f t="shared" ca="1" si="3"/>
        <v>45736</v>
      </c>
      <c r="E231" s="75"/>
      <c r="F231" s="75"/>
      <c r="J231" s="366"/>
      <c r="K231"/>
    </row>
    <row r="232" spans="3:11" x14ac:dyDescent="0.25">
      <c r="C232" s="75"/>
      <c r="D232" s="75">
        <f t="shared" ca="1" si="3"/>
        <v>45736</v>
      </c>
      <c r="E232" s="75"/>
      <c r="F232" s="75"/>
      <c r="J232" s="366"/>
      <c r="K232"/>
    </row>
    <row r="233" spans="3:11" x14ac:dyDescent="0.25">
      <c r="C233" s="75"/>
      <c r="D233" s="75">
        <f t="shared" ca="1" si="3"/>
        <v>45736</v>
      </c>
      <c r="E233" s="75"/>
      <c r="F233" s="75"/>
      <c r="J233" s="366"/>
      <c r="K233"/>
    </row>
    <row r="234" spans="3:11" x14ac:dyDescent="0.25">
      <c r="C234" s="75"/>
      <c r="D234" s="75">
        <f t="shared" ca="1" si="3"/>
        <v>45736</v>
      </c>
      <c r="E234" s="75"/>
      <c r="F234" s="75"/>
      <c r="J234" s="366"/>
      <c r="K234"/>
    </row>
    <row r="235" spans="3:11" x14ac:dyDescent="0.25">
      <c r="C235" s="75"/>
      <c r="D235" s="75">
        <f t="shared" ca="1" si="3"/>
        <v>45736</v>
      </c>
      <c r="E235" s="75"/>
      <c r="F235" s="75"/>
      <c r="J235" s="366"/>
      <c r="K235"/>
    </row>
    <row r="236" spans="3:11" x14ac:dyDescent="0.25">
      <c r="C236" s="75"/>
      <c r="D236" s="75">
        <f t="shared" ca="1" si="3"/>
        <v>45736</v>
      </c>
      <c r="E236" s="75"/>
      <c r="F236" s="75"/>
      <c r="J236" s="366"/>
      <c r="K236"/>
    </row>
    <row r="237" spans="3:11" x14ac:dyDescent="0.25">
      <c r="C237" s="75"/>
      <c r="D237" s="75">
        <f t="shared" ca="1" si="3"/>
        <v>45736</v>
      </c>
      <c r="E237" s="75"/>
      <c r="F237" s="75"/>
      <c r="J237" s="366"/>
      <c r="K237"/>
    </row>
    <row r="238" spans="3:11" x14ac:dyDescent="0.25">
      <c r="C238" s="75"/>
      <c r="D238" s="75">
        <f t="shared" ca="1" si="3"/>
        <v>45736</v>
      </c>
      <c r="E238" s="75"/>
      <c r="F238" s="75"/>
      <c r="J238" s="366"/>
      <c r="K238"/>
    </row>
    <row r="239" spans="3:11" x14ac:dyDescent="0.25">
      <c r="C239" s="75"/>
      <c r="D239" s="75">
        <f t="shared" ca="1" si="3"/>
        <v>45736</v>
      </c>
      <c r="E239" s="75"/>
      <c r="F239" s="75"/>
      <c r="J239" s="366"/>
      <c r="K239"/>
    </row>
    <row r="240" spans="3:11" x14ac:dyDescent="0.25">
      <c r="C240" s="75"/>
      <c r="D240" s="75">
        <f t="shared" ca="1" si="3"/>
        <v>45736</v>
      </c>
      <c r="E240" s="75"/>
      <c r="F240" s="75"/>
      <c r="J240" s="366"/>
      <c r="K240"/>
    </row>
    <row r="241" spans="3:11" x14ac:dyDescent="0.25">
      <c r="C241" s="75"/>
      <c r="D241" s="75">
        <f t="shared" ca="1" si="3"/>
        <v>45736</v>
      </c>
      <c r="E241" s="75"/>
      <c r="F241" s="75"/>
      <c r="J241" s="366"/>
      <c r="K241"/>
    </row>
    <row r="242" spans="3:11" x14ac:dyDescent="0.25">
      <c r="C242" s="75"/>
      <c r="D242" s="75">
        <f t="shared" ca="1" si="3"/>
        <v>45736</v>
      </c>
      <c r="E242" s="75"/>
      <c r="F242" s="75"/>
      <c r="J242" s="366"/>
      <c r="K242"/>
    </row>
    <row r="243" spans="3:11" x14ac:dyDescent="0.25">
      <c r="C243" s="75"/>
      <c r="D243" s="75">
        <f t="shared" ca="1" si="3"/>
        <v>45736</v>
      </c>
      <c r="E243" s="75"/>
      <c r="F243" s="75"/>
      <c r="J243" s="366"/>
      <c r="K243"/>
    </row>
    <row r="244" spans="3:11" x14ac:dyDescent="0.25">
      <c r="C244" s="75"/>
      <c r="D244" s="75">
        <f t="shared" ca="1" si="3"/>
        <v>45736</v>
      </c>
      <c r="E244" s="75"/>
      <c r="F244" s="75"/>
      <c r="J244" s="366"/>
      <c r="K244"/>
    </row>
    <row r="245" spans="3:11" x14ac:dyDescent="0.25">
      <c r="C245" s="75"/>
      <c r="D245" s="75">
        <f t="shared" ca="1" si="3"/>
        <v>45736</v>
      </c>
      <c r="E245" s="75"/>
      <c r="F245" s="75"/>
      <c r="J245" s="366"/>
      <c r="K245"/>
    </row>
    <row r="246" spans="3:11" x14ac:dyDescent="0.25">
      <c r="C246" s="75"/>
      <c r="D246" s="75">
        <f t="shared" ca="1" si="3"/>
        <v>45736</v>
      </c>
      <c r="E246" s="75"/>
      <c r="F246" s="75"/>
      <c r="J246" s="366"/>
      <c r="K246"/>
    </row>
    <row r="247" spans="3:11" x14ac:dyDescent="0.25">
      <c r="C247" s="75"/>
      <c r="D247" s="75">
        <f t="shared" ca="1" si="3"/>
        <v>45736</v>
      </c>
      <c r="E247" s="75"/>
      <c r="F247" s="75"/>
      <c r="J247" s="366"/>
      <c r="K247"/>
    </row>
    <row r="248" spans="3:11" x14ac:dyDescent="0.25">
      <c r="C248" s="75"/>
      <c r="D248" s="75">
        <f t="shared" ca="1" si="3"/>
        <v>45736</v>
      </c>
      <c r="E248" s="75"/>
      <c r="F248" s="75"/>
      <c r="J248" s="366"/>
      <c r="K248"/>
    </row>
    <row r="249" spans="3:11" x14ac:dyDescent="0.25">
      <c r="C249" s="75"/>
      <c r="D249" s="75">
        <f t="shared" ca="1" si="3"/>
        <v>45736</v>
      </c>
      <c r="E249" s="75"/>
      <c r="F249" s="75"/>
      <c r="J249" s="366"/>
      <c r="K249"/>
    </row>
    <row r="250" spans="3:11" x14ac:dyDescent="0.25">
      <c r="C250" s="75"/>
      <c r="D250" s="75">
        <f t="shared" ca="1" si="3"/>
        <v>45736</v>
      </c>
      <c r="E250" s="75"/>
      <c r="F250" s="75"/>
      <c r="J250" s="366"/>
      <c r="K250"/>
    </row>
    <row r="251" spans="3:11" x14ac:dyDescent="0.25">
      <c r="C251" s="75"/>
      <c r="D251" s="75">
        <f t="shared" ca="1" si="3"/>
        <v>45736</v>
      </c>
      <c r="E251" s="75"/>
      <c r="F251" s="75"/>
      <c r="J251" s="366"/>
      <c r="K251"/>
    </row>
    <row r="252" spans="3:11" x14ac:dyDescent="0.25">
      <c r="C252" s="75"/>
      <c r="D252" s="75">
        <f t="shared" ca="1" si="3"/>
        <v>45736</v>
      </c>
      <c r="E252" s="75"/>
      <c r="F252" s="75"/>
      <c r="J252" s="366"/>
      <c r="K252"/>
    </row>
    <row r="253" spans="3:11" x14ac:dyDescent="0.25">
      <c r="C253" s="75"/>
      <c r="D253" s="75">
        <f t="shared" ca="1" si="3"/>
        <v>45736</v>
      </c>
      <c r="E253" s="75"/>
      <c r="F253" s="75"/>
      <c r="J253" s="366"/>
      <c r="K253"/>
    </row>
    <row r="254" spans="3:11" x14ac:dyDescent="0.25">
      <c r="C254" s="75"/>
      <c r="D254" s="75">
        <f t="shared" ca="1" si="3"/>
        <v>45736</v>
      </c>
      <c r="E254" s="75"/>
      <c r="F254" s="75"/>
      <c r="J254" s="366"/>
      <c r="K254"/>
    </row>
    <row r="255" spans="3:11" x14ac:dyDescent="0.25">
      <c r="C255" s="75"/>
      <c r="D255" s="75">
        <f t="shared" ca="1" si="3"/>
        <v>45736</v>
      </c>
      <c r="E255" s="75"/>
      <c r="F255" s="75"/>
      <c r="J255" s="366"/>
      <c r="K255"/>
    </row>
    <row r="256" spans="3:11" x14ac:dyDescent="0.25">
      <c r="C256" s="75"/>
      <c r="D256" s="75">
        <f t="shared" ca="1" si="3"/>
        <v>45736</v>
      </c>
      <c r="E256" s="75"/>
      <c r="F256" s="75"/>
      <c r="J256" s="366"/>
      <c r="K256"/>
    </row>
    <row r="257" spans="3:11" x14ac:dyDescent="0.25">
      <c r="C257" s="75"/>
      <c r="D257" s="75">
        <f t="shared" ca="1" si="3"/>
        <v>45736</v>
      </c>
      <c r="E257" s="75"/>
      <c r="F257" s="75"/>
      <c r="J257" s="366"/>
      <c r="K257"/>
    </row>
    <row r="258" spans="3:11" x14ac:dyDescent="0.25">
      <c r="C258" s="75"/>
      <c r="D258" s="75">
        <f t="shared" ref="D258:D321" ca="1" si="4">TODAY()</f>
        <v>45736</v>
      </c>
      <c r="E258" s="75"/>
      <c r="F258" s="75"/>
      <c r="J258" s="366"/>
      <c r="K258"/>
    </row>
    <row r="259" spans="3:11" x14ac:dyDescent="0.25">
      <c r="C259" s="75"/>
      <c r="D259" s="75">
        <f t="shared" ca="1" si="4"/>
        <v>45736</v>
      </c>
      <c r="E259" s="75"/>
      <c r="F259" s="75"/>
      <c r="J259" s="366"/>
      <c r="K259"/>
    </row>
    <row r="260" spans="3:11" x14ac:dyDescent="0.25">
      <c r="C260" s="75"/>
      <c r="D260" s="75">
        <f t="shared" ca="1" si="4"/>
        <v>45736</v>
      </c>
      <c r="E260" s="75"/>
      <c r="F260" s="75"/>
      <c r="J260" s="366"/>
      <c r="K260"/>
    </row>
    <row r="261" spans="3:11" x14ac:dyDescent="0.25">
      <c r="C261" s="75"/>
      <c r="D261" s="75">
        <f t="shared" ca="1" si="4"/>
        <v>45736</v>
      </c>
      <c r="E261" s="75"/>
      <c r="F261" s="75"/>
      <c r="J261" s="366"/>
      <c r="K261"/>
    </row>
    <row r="262" spans="3:11" x14ac:dyDescent="0.25">
      <c r="C262" s="75"/>
      <c r="D262" s="75">
        <f t="shared" ca="1" si="4"/>
        <v>45736</v>
      </c>
      <c r="E262" s="75"/>
      <c r="F262" s="75"/>
      <c r="J262" s="366"/>
      <c r="K262"/>
    </row>
    <row r="263" spans="3:11" x14ac:dyDescent="0.25">
      <c r="C263" s="75"/>
      <c r="D263" s="75">
        <f t="shared" ca="1" si="4"/>
        <v>45736</v>
      </c>
      <c r="E263" s="75"/>
      <c r="F263" s="75"/>
      <c r="J263" s="366"/>
      <c r="K263"/>
    </row>
    <row r="264" spans="3:11" x14ac:dyDescent="0.25">
      <c r="C264" s="75"/>
      <c r="D264" s="75">
        <f t="shared" ca="1" si="4"/>
        <v>45736</v>
      </c>
      <c r="E264" s="75"/>
      <c r="F264" s="75"/>
      <c r="J264" s="366"/>
      <c r="K264"/>
    </row>
    <row r="265" spans="3:11" x14ac:dyDescent="0.25">
      <c r="C265" s="75"/>
      <c r="D265" s="75">
        <f t="shared" ca="1" si="4"/>
        <v>45736</v>
      </c>
      <c r="E265" s="75"/>
      <c r="F265" s="75"/>
      <c r="J265" s="366"/>
      <c r="K265"/>
    </row>
    <row r="266" spans="3:11" x14ac:dyDescent="0.25">
      <c r="C266" s="75"/>
      <c r="D266" s="75">
        <f t="shared" ca="1" si="4"/>
        <v>45736</v>
      </c>
      <c r="E266" s="75"/>
      <c r="F266" s="75"/>
      <c r="J266" s="366"/>
      <c r="K266"/>
    </row>
    <row r="267" spans="3:11" x14ac:dyDescent="0.25">
      <c r="C267" s="75"/>
      <c r="D267" s="75">
        <f t="shared" ca="1" si="4"/>
        <v>45736</v>
      </c>
      <c r="E267" s="75"/>
      <c r="F267" s="75"/>
      <c r="J267" s="366"/>
      <c r="K267"/>
    </row>
    <row r="268" spans="3:11" x14ac:dyDescent="0.25">
      <c r="C268" s="75"/>
      <c r="D268" s="75">
        <f t="shared" ca="1" si="4"/>
        <v>45736</v>
      </c>
      <c r="E268" s="75"/>
      <c r="F268" s="75"/>
      <c r="J268" s="366"/>
      <c r="K268"/>
    </row>
    <row r="269" spans="3:11" x14ac:dyDescent="0.25">
      <c r="C269" s="75"/>
      <c r="D269" s="75">
        <f t="shared" ca="1" si="4"/>
        <v>45736</v>
      </c>
      <c r="E269" s="75"/>
      <c r="F269" s="75"/>
      <c r="J269" s="366"/>
      <c r="K269"/>
    </row>
    <row r="270" spans="3:11" x14ac:dyDescent="0.25">
      <c r="C270" s="75"/>
      <c r="D270" s="75">
        <f t="shared" ca="1" si="4"/>
        <v>45736</v>
      </c>
      <c r="E270" s="75"/>
      <c r="F270" s="75"/>
      <c r="J270" s="366"/>
      <c r="K270"/>
    </row>
    <row r="271" spans="3:11" x14ac:dyDescent="0.25">
      <c r="C271" s="75"/>
      <c r="D271" s="75">
        <f t="shared" ca="1" si="4"/>
        <v>45736</v>
      </c>
      <c r="E271" s="75"/>
      <c r="F271" s="75"/>
      <c r="J271" s="366"/>
      <c r="K271"/>
    </row>
    <row r="272" spans="3:11" x14ac:dyDescent="0.25">
      <c r="C272" s="75"/>
      <c r="D272" s="75">
        <f t="shared" ca="1" si="4"/>
        <v>45736</v>
      </c>
      <c r="E272" s="75"/>
      <c r="F272" s="75"/>
      <c r="J272" s="366"/>
      <c r="K272"/>
    </row>
    <row r="273" spans="3:11" x14ac:dyDescent="0.25">
      <c r="C273" s="75"/>
      <c r="D273" s="75">
        <f t="shared" ca="1" si="4"/>
        <v>45736</v>
      </c>
      <c r="E273" s="75"/>
      <c r="F273" s="75"/>
      <c r="J273" s="366"/>
      <c r="K273"/>
    </row>
    <row r="274" spans="3:11" x14ac:dyDescent="0.25">
      <c r="C274" s="75"/>
      <c r="D274" s="75">
        <f t="shared" ca="1" si="4"/>
        <v>45736</v>
      </c>
      <c r="E274" s="75"/>
      <c r="F274" s="75"/>
      <c r="J274" s="366"/>
      <c r="K274"/>
    </row>
    <row r="275" spans="3:11" x14ac:dyDescent="0.25">
      <c r="C275" s="75"/>
      <c r="D275" s="75">
        <f t="shared" ca="1" si="4"/>
        <v>45736</v>
      </c>
      <c r="E275" s="75"/>
      <c r="F275" s="75"/>
      <c r="J275" s="366"/>
      <c r="K275"/>
    </row>
    <row r="276" spans="3:11" x14ac:dyDescent="0.25">
      <c r="C276" s="75"/>
      <c r="D276" s="75">
        <f t="shared" ca="1" si="4"/>
        <v>45736</v>
      </c>
      <c r="E276" s="75"/>
      <c r="F276" s="75"/>
      <c r="J276" s="366"/>
      <c r="K276"/>
    </row>
    <row r="277" spans="3:11" x14ac:dyDescent="0.25">
      <c r="C277" s="75"/>
      <c r="D277" s="75">
        <f t="shared" ca="1" si="4"/>
        <v>45736</v>
      </c>
      <c r="E277" s="75"/>
      <c r="F277" s="75"/>
      <c r="J277" s="366"/>
      <c r="K277"/>
    </row>
    <row r="278" spans="3:11" x14ac:dyDescent="0.25">
      <c r="C278" s="75"/>
      <c r="D278" s="75">
        <f t="shared" ca="1" si="4"/>
        <v>45736</v>
      </c>
      <c r="E278" s="75"/>
      <c r="F278" s="75"/>
      <c r="J278" s="366"/>
      <c r="K278"/>
    </row>
    <row r="279" spans="3:11" x14ac:dyDescent="0.25">
      <c r="C279" s="75"/>
      <c r="D279" s="75">
        <f t="shared" ca="1" si="4"/>
        <v>45736</v>
      </c>
      <c r="E279" s="75"/>
      <c r="F279" s="75"/>
      <c r="J279" s="366"/>
      <c r="K279"/>
    </row>
    <row r="280" spans="3:11" x14ac:dyDescent="0.25">
      <c r="C280" s="75"/>
      <c r="D280" s="75">
        <f t="shared" ca="1" si="4"/>
        <v>45736</v>
      </c>
      <c r="E280" s="75"/>
      <c r="F280" s="75"/>
      <c r="J280" s="366"/>
      <c r="K280"/>
    </row>
    <row r="281" spans="3:11" x14ac:dyDescent="0.25">
      <c r="C281" s="75"/>
      <c r="D281" s="75">
        <f t="shared" ca="1" si="4"/>
        <v>45736</v>
      </c>
      <c r="E281" s="75"/>
      <c r="F281" s="75"/>
      <c r="J281" s="366"/>
      <c r="K281"/>
    </row>
    <row r="282" spans="3:11" x14ac:dyDescent="0.25">
      <c r="C282" s="75"/>
      <c r="D282" s="75">
        <f t="shared" ca="1" si="4"/>
        <v>45736</v>
      </c>
      <c r="E282" s="75"/>
      <c r="F282" s="75"/>
      <c r="J282" s="366"/>
      <c r="K282"/>
    </row>
    <row r="283" spans="3:11" x14ac:dyDescent="0.25">
      <c r="C283" s="75"/>
      <c r="D283" s="75">
        <f t="shared" ca="1" si="4"/>
        <v>45736</v>
      </c>
      <c r="E283" s="75"/>
      <c r="F283" s="75"/>
      <c r="J283" s="366"/>
      <c r="K283"/>
    </row>
    <row r="284" spans="3:11" x14ac:dyDescent="0.25">
      <c r="C284" s="75"/>
      <c r="D284" s="75">
        <f t="shared" ca="1" si="4"/>
        <v>45736</v>
      </c>
      <c r="E284" s="75"/>
      <c r="F284" s="75"/>
      <c r="J284" s="366"/>
      <c r="K284"/>
    </row>
    <row r="285" spans="3:11" x14ac:dyDescent="0.25">
      <c r="C285" s="75"/>
      <c r="D285" s="75">
        <f t="shared" ca="1" si="4"/>
        <v>45736</v>
      </c>
      <c r="E285" s="75"/>
      <c r="F285" s="75"/>
      <c r="J285" s="366"/>
      <c r="K285"/>
    </row>
    <row r="286" spans="3:11" x14ac:dyDescent="0.25">
      <c r="C286" s="75"/>
      <c r="D286" s="75">
        <f t="shared" ca="1" si="4"/>
        <v>45736</v>
      </c>
      <c r="E286" s="75"/>
      <c r="F286" s="75"/>
      <c r="J286" s="366"/>
      <c r="K286"/>
    </row>
    <row r="287" spans="3:11" x14ac:dyDescent="0.25">
      <c r="C287" s="75"/>
      <c r="D287" s="75">
        <f t="shared" ca="1" si="4"/>
        <v>45736</v>
      </c>
      <c r="E287" s="75"/>
      <c r="F287" s="75"/>
      <c r="J287" s="366"/>
      <c r="K287"/>
    </row>
    <row r="288" spans="3:11" x14ac:dyDescent="0.25">
      <c r="C288" s="75"/>
      <c r="D288" s="75">
        <f t="shared" ca="1" si="4"/>
        <v>45736</v>
      </c>
      <c r="E288" s="75"/>
      <c r="F288" s="75"/>
      <c r="J288" s="366"/>
      <c r="K288"/>
    </row>
    <row r="289" spans="3:11" x14ac:dyDescent="0.25">
      <c r="C289" s="75"/>
      <c r="D289" s="75">
        <f t="shared" ca="1" si="4"/>
        <v>45736</v>
      </c>
      <c r="E289" s="75"/>
      <c r="F289" s="75"/>
      <c r="J289" s="366"/>
      <c r="K289"/>
    </row>
    <row r="290" spans="3:11" x14ac:dyDescent="0.25">
      <c r="C290" s="75"/>
      <c r="D290" s="75">
        <f t="shared" ca="1" si="4"/>
        <v>45736</v>
      </c>
      <c r="E290" s="75"/>
      <c r="F290" s="75"/>
      <c r="J290" s="366"/>
      <c r="K290"/>
    </row>
    <row r="291" spans="3:11" x14ac:dyDescent="0.25">
      <c r="C291" s="75"/>
      <c r="D291" s="75">
        <f t="shared" ca="1" si="4"/>
        <v>45736</v>
      </c>
      <c r="E291" s="75"/>
      <c r="F291" s="75"/>
      <c r="J291" s="366"/>
      <c r="K291"/>
    </row>
    <row r="292" spans="3:11" x14ac:dyDescent="0.25">
      <c r="C292" s="75"/>
      <c r="D292" s="75">
        <f t="shared" ca="1" si="4"/>
        <v>45736</v>
      </c>
      <c r="E292" s="75"/>
      <c r="F292" s="75"/>
      <c r="J292" s="366"/>
      <c r="K292"/>
    </row>
    <row r="293" spans="3:11" x14ac:dyDescent="0.25">
      <c r="C293" s="75"/>
      <c r="D293" s="75">
        <f t="shared" ca="1" si="4"/>
        <v>45736</v>
      </c>
      <c r="E293" s="75"/>
      <c r="F293" s="75"/>
      <c r="J293" s="366"/>
      <c r="K293"/>
    </row>
    <row r="294" spans="3:11" x14ac:dyDescent="0.25">
      <c r="C294" s="75"/>
      <c r="D294" s="75">
        <f t="shared" ca="1" si="4"/>
        <v>45736</v>
      </c>
      <c r="E294" s="75"/>
      <c r="F294" s="75"/>
      <c r="J294" s="366"/>
      <c r="K294"/>
    </row>
    <row r="295" spans="3:11" x14ac:dyDescent="0.25">
      <c r="C295" s="75"/>
      <c r="D295" s="75">
        <f t="shared" ca="1" si="4"/>
        <v>45736</v>
      </c>
      <c r="E295" s="75"/>
      <c r="F295" s="75"/>
      <c r="J295" s="366"/>
      <c r="K295"/>
    </row>
    <row r="296" spans="3:11" x14ac:dyDescent="0.25">
      <c r="C296" s="75"/>
      <c r="D296" s="75">
        <f t="shared" ca="1" si="4"/>
        <v>45736</v>
      </c>
      <c r="E296" s="75"/>
      <c r="F296" s="75"/>
      <c r="J296" s="366"/>
      <c r="K296"/>
    </row>
    <row r="297" spans="3:11" x14ac:dyDescent="0.25">
      <c r="C297" s="75"/>
      <c r="D297" s="75">
        <f t="shared" ca="1" si="4"/>
        <v>45736</v>
      </c>
      <c r="E297" s="75"/>
      <c r="F297" s="75"/>
      <c r="J297" s="366"/>
      <c r="K297"/>
    </row>
    <row r="298" spans="3:11" x14ac:dyDescent="0.25">
      <c r="C298" s="75"/>
      <c r="D298" s="75">
        <f t="shared" ca="1" si="4"/>
        <v>45736</v>
      </c>
      <c r="E298" s="75"/>
      <c r="F298" s="75"/>
      <c r="J298" s="366"/>
      <c r="K298"/>
    </row>
    <row r="299" spans="3:11" x14ac:dyDescent="0.25">
      <c r="C299" s="75"/>
      <c r="D299" s="75">
        <f t="shared" ca="1" si="4"/>
        <v>45736</v>
      </c>
      <c r="E299" s="75"/>
      <c r="F299" s="75"/>
      <c r="J299" s="366"/>
      <c r="K299"/>
    </row>
    <row r="300" spans="3:11" x14ac:dyDescent="0.25">
      <c r="C300" s="75"/>
      <c r="D300" s="75">
        <f t="shared" ca="1" si="4"/>
        <v>45736</v>
      </c>
      <c r="E300" s="75"/>
      <c r="F300" s="75"/>
      <c r="J300" s="366"/>
      <c r="K300"/>
    </row>
    <row r="301" spans="3:11" x14ac:dyDescent="0.25">
      <c r="C301" s="75"/>
      <c r="D301" s="75">
        <f t="shared" ca="1" si="4"/>
        <v>45736</v>
      </c>
      <c r="E301" s="75"/>
      <c r="F301" s="75"/>
      <c r="J301" s="366"/>
      <c r="K301"/>
    </row>
    <row r="302" spans="3:11" x14ac:dyDescent="0.25">
      <c r="C302" s="75"/>
      <c r="D302" s="75">
        <f t="shared" ca="1" si="4"/>
        <v>45736</v>
      </c>
      <c r="E302" s="75"/>
      <c r="F302" s="75"/>
      <c r="J302" s="366"/>
      <c r="K302"/>
    </row>
    <row r="303" spans="3:11" x14ac:dyDescent="0.25">
      <c r="C303" s="75"/>
      <c r="D303" s="75">
        <f t="shared" ca="1" si="4"/>
        <v>45736</v>
      </c>
      <c r="E303" s="75"/>
      <c r="F303" s="75"/>
      <c r="J303" s="366"/>
      <c r="K303"/>
    </row>
    <row r="304" spans="3:11" x14ac:dyDescent="0.25">
      <c r="C304" s="75"/>
      <c r="D304" s="75">
        <f t="shared" ca="1" si="4"/>
        <v>45736</v>
      </c>
      <c r="E304" s="75"/>
      <c r="F304" s="75"/>
      <c r="J304" s="366"/>
      <c r="K304"/>
    </row>
    <row r="305" spans="3:11" x14ac:dyDescent="0.25">
      <c r="C305" s="75"/>
      <c r="D305" s="75">
        <f t="shared" ca="1" si="4"/>
        <v>45736</v>
      </c>
      <c r="E305" s="75"/>
      <c r="F305" s="75"/>
      <c r="J305" s="366"/>
      <c r="K305"/>
    </row>
    <row r="306" spans="3:11" x14ac:dyDescent="0.25">
      <c r="C306" s="75"/>
      <c r="D306" s="75">
        <f t="shared" ca="1" si="4"/>
        <v>45736</v>
      </c>
      <c r="E306" s="75"/>
      <c r="F306" s="75"/>
      <c r="J306" s="366"/>
      <c r="K306"/>
    </row>
    <row r="307" spans="3:11" x14ac:dyDescent="0.25">
      <c r="C307" s="75"/>
      <c r="D307" s="75">
        <f t="shared" ca="1" si="4"/>
        <v>45736</v>
      </c>
      <c r="E307" s="75"/>
      <c r="F307" s="75"/>
      <c r="J307" s="366"/>
      <c r="K307"/>
    </row>
    <row r="308" spans="3:11" x14ac:dyDescent="0.25">
      <c r="C308" s="75"/>
      <c r="D308" s="75">
        <f t="shared" ca="1" si="4"/>
        <v>45736</v>
      </c>
      <c r="E308" s="75"/>
      <c r="F308" s="75"/>
      <c r="J308" s="366"/>
      <c r="K308"/>
    </row>
    <row r="309" spans="3:11" x14ac:dyDescent="0.25">
      <c r="C309" s="75"/>
      <c r="D309" s="75">
        <f t="shared" ca="1" si="4"/>
        <v>45736</v>
      </c>
      <c r="E309" s="75"/>
      <c r="F309" s="75"/>
      <c r="J309" s="366"/>
      <c r="K309"/>
    </row>
    <row r="310" spans="3:11" x14ac:dyDescent="0.25">
      <c r="C310" s="75"/>
      <c r="D310" s="75">
        <f t="shared" ca="1" si="4"/>
        <v>45736</v>
      </c>
      <c r="E310" s="75"/>
      <c r="F310" s="75"/>
      <c r="J310" s="366"/>
      <c r="K310"/>
    </row>
    <row r="311" spans="3:11" x14ac:dyDescent="0.25">
      <c r="C311" s="75"/>
      <c r="D311" s="75">
        <f t="shared" ca="1" si="4"/>
        <v>45736</v>
      </c>
      <c r="E311" s="75"/>
      <c r="F311" s="75"/>
      <c r="K311"/>
    </row>
    <row r="312" spans="3:11" x14ac:dyDescent="0.25">
      <c r="C312" s="75"/>
      <c r="D312" s="75">
        <f t="shared" ca="1" si="4"/>
        <v>45736</v>
      </c>
      <c r="E312" s="75"/>
      <c r="F312" s="75"/>
      <c r="K312"/>
    </row>
    <row r="313" spans="3:11" x14ac:dyDescent="0.25">
      <c r="C313" s="75"/>
      <c r="D313" s="75">
        <f t="shared" ca="1" si="4"/>
        <v>45736</v>
      </c>
      <c r="E313" s="75"/>
      <c r="F313" s="75"/>
      <c r="K313"/>
    </row>
    <row r="314" spans="3:11" x14ac:dyDescent="0.25">
      <c r="C314" s="75"/>
      <c r="D314" s="75">
        <f t="shared" ca="1" si="4"/>
        <v>45736</v>
      </c>
      <c r="E314" s="75"/>
      <c r="F314" s="75"/>
      <c r="K314"/>
    </row>
    <row r="315" spans="3:11" x14ac:dyDescent="0.25">
      <c r="C315" s="75"/>
      <c r="D315" s="75">
        <f t="shared" ca="1" si="4"/>
        <v>45736</v>
      </c>
      <c r="E315" s="75"/>
      <c r="F315" s="75"/>
      <c r="K315"/>
    </row>
    <row r="316" spans="3:11" x14ac:dyDescent="0.25">
      <c r="C316" s="75"/>
      <c r="D316" s="75">
        <f t="shared" ca="1" si="4"/>
        <v>45736</v>
      </c>
      <c r="E316" s="75"/>
      <c r="F316" s="75"/>
      <c r="K316"/>
    </row>
    <row r="317" spans="3:11" x14ac:dyDescent="0.25">
      <c r="C317" s="75"/>
      <c r="D317" s="75">
        <f t="shared" ca="1" si="4"/>
        <v>45736</v>
      </c>
      <c r="E317" s="75"/>
      <c r="F317" s="75"/>
      <c r="K317"/>
    </row>
    <row r="318" spans="3:11" x14ac:dyDescent="0.25">
      <c r="C318" s="75"/>
      <c r="D318" s="75">
        <f t="shared" ca="1" si="4"/>
        <v>45736</v>
      </c>
      <c r="E318" s="75"/>
      <c r="F318" s="75"/>
      <c r="K318"/>
    </row>
    <row r="319" spans="3:11" x14ac:dyDescent="0.25">
      <c r="C319" s="75"/>
      <c r="D319" s="75">
        <f t="shared" ca="1" si="4"/>
        <v>45736</v>
      </c>
      <c r="E319" s="75"/>
      <c r="F319" s="75"/>
      <c r="K319"/>
    </row>
    <row r="320" spans="3:11" x14ac:dyDescent="0.25">
      <c r="C320" s="75"/>
      <c r="D320" s="75">
        <f t="shared" ca="1" si="4"/>
        <v>45736</v>
      </c>
      <c r="E320" s="75"/>
      <c r="F320" s="75"/>
      <c r="K320"/>
    </row>
    <row r="321" spans="3:11" x14ac:dyDescent="0.25">
      <c r="C321" s="75"/>
      <c r="D321" s="75">
        <f t="shared" ca="1" si="4"/>
        <v>45736</v>
      </c>
      <c r="E321" s="75"/>
      <c r="F321" s="75"/>
      <c r="K321"/>
    </row>
    <row r="322" spans="3:11" x14ac:dyDescent="0.25">
      <c r="C322" s="75"/>
      <c r="D322" s="75">
        <f t="shared" ref="D322:D385" ca="1" si="5">TODAY()</f>
        <v>45736</v>
      </c>
      <c r="E322" s="75"/>
      <c r="F322" s="75"/>
      <c r="K322"/>
    </row>
    <row r="323" spans="3:11" x14ac:dyDescent="0.25">
      <c r="C323" s="75"/>
      <c r="D323" s="75">
        <f t="shared" ca="1" si="5"/>
        <v>45736</v>
      </c>
      <c r="E323" s="75"/>
      <c r="F323" s="75"/>
      <c r="K323"/>
    </row>
    <row r="324" spans="3:11" x14ac:dyDescent="0.25">
      <c r="C324" s="75"/>
      <c r="D324" s="75">
        <f t="shared" ca="1" si="5"/>
        <v>45736</v>
      </c>
      <c r="E324" s="75"/>
      <c r="F324" s="75"/>
      <c r="K324"/>
    </row>
    <row r="325" spans="3:11" x14ac:dyDescent="0.25">
      <c r="C325" s="75"/>
      <c r="D325" s="75">
        <f t="shared" ca="1" si="5"/>
        <v>45736</v>
      </c>
      <c r="E325" s="75"/>
      <c r="F325" s="75"/>
      <c r="K325"/>
    </row>
    <row r="326" spans="3:11" x14ac:dyDescent="0.25">
      <c r="C326" s="75"/>
      <c r="D326" s="75">
        <f t="shared" ca="1" si="5"/>
        <v>45736</v>
      </c>
      <c r="E326" s="75"/>
      <c r="F326" s="75"/>
      <c r="K326"/>
    </row>
    <row r="327" spans="3:11" x14ac:dyDescent="0.25">
      <c r="C327" s="75"/>
      <c r="D327" s="75">
        <f t="shared" ca="1" si="5"/>
        <v>45736</v>
      </c>
      <c r="E327" s="75"/>
      <c r="F327" s="75"/>
      <c r="K327"/>
    </row>
    <row r="328" spans="3:11" x14ac:dyDescent="0.25">
      <c r="C328" s="75"/>
      <c r="D328" s="75">
        <f t="shared" ca="1" si="5"/>
        <v>45736</v>
      </c>
      <c r="E328" s="75"/>
      <c r="F328" s="75"/>
      <c r="K328"/>
    </row>
    <row r="329" spans="3:11" x14ac:dyDescent="0.25">
      <c r="C329" s="75"/>
      <c r="D329" s="75">
        <f t="shared" ca="1" si="5"/>
        <v>45736</v>
      </c>
      <c r="E329" s="75"/>
      <c r="F329" s="75"/>
      <c r="K329"/>
    </row>
    <row r="330" spans="3:11" x14ac:dyDescent="0.25">
      <c r="C330" s="75"/>
      <c r="D330" s="75">
        <f t="shared" ca="1" si="5"/>
        <v>45736</v>
      </c>
      <c r="E330" s="75"/>
      <c r="F330" s="75"/>
      <c r="K330"/>
    </row>
    <row r="331" spans="3:11" x14ac:dyDescent="0.25">
      <c r="C331" s="75"/>
      <c r="D331" s="75">
        <f t="shared" ca="1" si="5"/>
        <v>45736</v>
      </c>
      <c r="E331" s="75"/>
      <c r="F331" s="75"/>
      <c r="K331"/>
    </row>
    <row r="332" spans="3:11" x14ac:dyDescent="0.25">
      <c r="C332" s="75"/>
      <c r="D332" s="75">
        <f t="shared" ca="1" si="5"/>
        <v>45736</v>
      </c>
      <c r="E332" s="75"/>
      <c r="F332" s="75"/>
      <c r="K332"/>
    </row>
    <row r="333" spans="3:11" x14ac:dyDescent="0.25">
      <c r="C333" s="75"/>
      <c r="D333" s="75">
        <f t="shared" ca="1" si="5"/>
        <v>45736</v>
      </c>
      <c r="E333" s="75"/>
      <c r="F333" s="75"/>
      <c r="K333"/>
    </row>
    <row r="334" spans="3:11" x14ac:dyDescent="0.25">
      <c r="C334" s="75"/>
      <c r="D334" s="75">
        <f t="shared" ca="1" si="5"/>
        <v>45736</v>
      </c>
      <c r="E334" s="75"/>
      <c r="F334" s="75"/>
      <c r="K334"/>
    </row>
    <row r="335" spans="3:11" x14ac:dyDescent="0.25">
      <c r="C335" s="75"/>
      <c r="D335" s="75">
        <f t="shared" ca="1" si="5"/>
        <v>45736</v>
      </c>
      <c r="E335" s="75"/>
      <c r="F335" s="75"/>
      <c r="K335"/>
    </row>
    <row r="336" spans="3:11" x14ac:dyDescent="0.25">
      <c r="C336" s="75"/>
      <c r="D336" s="75">
        <f t="shared" ca="1" si="5"/>
        <v>45736</v>
      </c>
      <c r="E336" s="75"/>
      <c r="F336" s="75"/>
      <c r="K336"/>
    </row>
    <row r="337" spans="3:11" x14ac:dyDescent="0.25">
      <c r="C337" s="75"/>
      <c r="D337" s="75">
        <f t="shared" ca="1" si="5"/>
        <v>45736</v>
      </c>
      <c r="E337" s="75"/>
      <c r="F337" s="75"/>
      <c r="K337"/>
    </row>
    <row r="338" spans="3:11" x14ac:dyDescent="0.25">
      <c r="C338" s="75"/>
      <c r="D338" s="75">
        <f t="shared" ca="1" si="5"/>
        <v>45736</v>
      </c>
      <c r="E338" s="75"/>
      <c r="F338" s="75"/>
      <c r="K338"/>
    </row>
    <row r="339" spans="3:11" x14ac:dyDescent="0.25">
      <c r="C339" s="75"/>
      <c r="D339" s="75">
        <f t="shared" ca="1" si="5"/>
        <v>45736</v>
      </c>
      <c r="E339" s="75"/>
      <c r="F339" s="75"/>
      <c r="K339"/>
    </row>
    <row r="340" spans="3:11" x14ac:dyDescent="0.25">
      <c r="C340" s="75"/>
      <c r="D340" s="75">
        <f t="shared" ca="1" si="5"/>
        <v>45736</v>
      </c>
      <c r="E340" s="75"/>
      <c r="F340" s="75"/>
      <c r="K340"/>
    </row>
    <row r="341" spans="3:11" x14ac:dyDescent="0.25">
      <c r="C341" s="75"/>
      <c r="D341" s="75">
        <f t="shared" ca="1" si="5"/>
        <v>45736</v>
      </c>
      <c r="E341" s="75"/>
      <c r="F341" s="75"/>
      <c r="K341"/>
    </row>
    <row r="342" spans="3:11" x14ac:dyDescent="0.25">
      <c r="C342" s="75"/>
      <c r="D342" s="75">
        <f t="shared" ca="1" si="5"/>
        <v>45736</v>
      </c>
      <c r="E342" s="75"/>
      <c r="F342" s="75"/>
      <c r="K342"/>
    </row>
    <row r="343" spans="3:11" x14ac:dyDescent="0.25">
      <c r="C343" s="75"/>
      <c r="D343" s="75">
        <f t="shared" ca="1" si="5"/>
        <v>45736</v>
      </c>
      <c r="E343" s="75"/>
      <c r="F343" s="75"/>
      <c r="K343"/>
    </row>
    <row r="344" spans="3:11" x14ac:dyDescent="0.25">
      <c r="C344" s="75"/>
      <c r="D344" s="75">
        <f t="shared" ca="1" si="5"/>
        <v>45736</v>
      </c>
      <c r="E344" s="75"/>
      <c r="F344" s="75"/>
      <c r="K344"/>
    </row>
    <row r="345" spans="3:11" x14ac:dyDescent="0.25">
      <c r="C345" s="75"/>
      <c r="D345" s="75">
        <f t="shared" ca="1" si="5"/>
        <v>45736</v>
      </c>
      <c r="E345" s="75"/>
      <c r="F345" s="75"/>
      <c r="K345"/>
    </row>
    <row r="346" spans="3:11" x14ac:dyDescent="0.25">
      <c r="C346" s="75"/>
      <c r="D346" s="75">
        <f t="shared" ca="1" si="5"/>
        <v>45736</v>
      </c>
      <c r="E346" s="75"/>
      <c r="F346" s="75"/>
      <c r="K346"/>
    </row>
    <row r="347" spans="3:11" x14ac:dyDescent="0.25">
      <c r="C347" s="75"/>
      <c r="D347" s="75">
        <f t="shared" ca="1" si="5"/>
        <v>45736</v>
      </c>
      <c r="E347" s="75"/>
      <c r="F347" s="75"/>
      <c r="K347"/>
    </row>
    <row r="348" spans="3:11" x14ac:dyDescent="0.25">
      <c r="C348" s="75"/>
      <c r="D348" s="75">
        <f t="shared" ca="1" si="5"/>
        <v>45736</v>
      </c>
      <c r="E348" s="75"/>
      <c r="F348" s="75"/>
      <c r="K348"/>
    </row>
    <row r="349" spans="3:11" x14ac:dyDescent="0.25">
      <c r="C349" s="75"/>
      <c r="D349" s="75">
        <f t="shared" ca="1" si="5"/>
        <v>45736</v>
      </c>
      <c r="E349" s="75"/>
      <c r="F349" s="75"/>
      <c r="K349"/>
    </row>
    <row r="350" spans="3:11" x14ac:dyDescent="0.25">
      <c r="C350" s="75"/>
      <c r="D350" s="75">
        <f t="shared" ca="1" si="5"/>
        <v>45736</v>
      </c>
      <c r="E350" s="75"/>
      <c r="F350" s="75"/>
      <c r="K350"/>
    </row>
    <row r="351" spans="3:11" x14ac:dyDescent="0.25">
      <c r="C351" s="75"/>
      <c r="D351" s="75">
        <f t="shared" ca="1" si="5"/>
        <v>45736</v>
      </c>
      <c r="E351" s="75"/>
      <c r="F351" s="75"/>
      <c r="K351"/>
    </row>
    <row r="352" spans="3:11" x14ac:dyDescent="0.25">
      <c r="C352" s="75"/>
      <c r="D352" s="75">
        <f t="shared" ca="1" si="5"/>
        <v>45736</v>
      </c>
      <c r="E352" s="75"/>
      <c r="F352" s="75"/>
      <c r="K352"/>
    </row>
    <row r="353" spans="3:11" x14ac:dyDescent="0.25">
      <c r="C353" s="75"/>
      <c r="D353" s="75">
        <f t="shared" ca="1" si="5"/>
        <v>45736</v>
      </c>
      <c r="E353" s="75"/>
      <c r="F353" s="75"/>
      <c r="K353"/>
    </row>
    <row r="354" spans="3:11" x14ac:dyDescent="0.25">
      <c r="C354" s="75"/>
      <c r="D354" s="75">
        <f t="shared" ca="1" si="5"/>
        <v>45736</v>
      </c>
      <c r="E354" s="75"/>
      <c r="F354" s="75"/>
      <c r="K354"/>
    </row>
    <row r="355" spans="3:11" x14ac:dyDescent="0.25">
      <c r="C355" s="75"/>
      <c r="D355" s="75">
        <f t="shared" ca="1" si="5"/>
        <v>45736</v>
      </c>
      <c r="E355" s="75"/>
      <c r="F355" s="75"/>
      <c r="K355"/>
    </row>
    <row r="356" spans="3:11" x14ac:dyDescent="0.25">
      <c r="C356" s="75"/>
      <c r="D356" s="75">
        <f t="shared" ca="1" si="5"/>
        <v>45736</v>
      </c>
      <c r="E356" s="75"/>
      <c r="F356" s="75"/>
      <c r="K356"/>
    </row>
    <row r="357" spans="3:11" x14ac:dyDescent="0.25">
      <c r="C357" s="75"/>
      <c r="D357" s="75">
        <f t="shared" ca="1" si="5"/>
        <v>45736</v>
      </c>
      <c r="E357" s="75"/>
      <c r="F357" s="75"/>
      <c r="K357"/>
    </row>
    <row r="358" spans="3:11" x14ac:dyDescent="0.25">
      <c r="C358" s="75"/>
      <c r="D358" s="75">
        <f t="shared" ca="1" si="5"/>
        <v>45736</v>
      </c>
      <c r="E358" s="75"/>
      <c r="F358" s="75"/>
      <c r="K358"/>
    </row>
    <row r="359" spans="3:11" x14ac:dyDescent="0.25">
      <c r="C359" s="75"/>
      <c r="D359" s="75">
        <f t="shared" ca="1" si="5"/>
        <v>45736</v>
      </c>
      <c r="E359" s="75"/>
      <c r="F359" s="75"/>
      <c r="K359"/>
    </row>
    <row r="360" spans="3:11" x14ac:dyDescent="0.25">
      <c r="C360" s="75"/>
      <c r="D360" s="75">
        <f t="shared" ca="1" si="5"/>
        <v>45736</v>
      </c>
      <c r="E360" s="75"/>
      <c r="F360" s="75"/>
      <c r="K360"/>
    </row>
    <row r="361" spans="3:11" x14ac:dyDescent="0.25">
      <c r="C361" s="75"/>
      <c r="D361" s="75">
        <f t="shared" ca="1" si="5"/>
        <v>45736</v>
      </c>
      <c r="E361" s="75"/>
      <c r="F361" s="75"/>
      <c r="K361"/>
    </row>
    <row r="362" spans="3:11" x14ac:dyDescent="0.25">
      <c r="C362" s="75"/>
      <c r="D362" s="75">
        <f t="shared" ca="1" si="5"/>
        <v>45736</v>
      </c>
      <c r="E362" s="75"/>
      <c r="F362" s="75"/>
      <c r="K362"/>
    </row>
    <row r="363" spans="3:11" x14ac:dyDescent="0.25">
      <c r="C363" s="75"/>
      <c r="D363" s="75">
        <f t="shared" ca="1" si="5"/>
        <v>45736</v>
      </c>
      <c r="E363" s="75"/>
      <c r="F363" s="75"/>
      <c r="K363"/>
    </row>
    <row r="364" spans="3:11" x14ac:dyDescent="0.25">
      <c r="C364" s="75"/>
      <c r="D364" s="75">
        <f t="shared" ca="1" si="5"/>
        <v>45736</v>
      </c>
      <c r="E364" s="75"/>
      <c r="F364" s="75"/>
      <c r="K364"/>
    </row>
    <row r="365" spans="3:11" x14ac:dyDescent="0.25">
      <c r="C365" s="75"/>
      <c r="D365" s="75">
        <f t="shared" ca="1" si="5"/>
        <v>45736</v>
      </c>
      <c r="E365" s="75"/>
      <c r="F365" s="75"/>
      <c r="K365"/>
    </row>
    <row r="366" spans="3:11" x14ac:dyDescent="0.25">
      <c r="C366" s="75"/>
      <c r="D366" s="75">
        <f t="shared" ca="1" si="5"/>
        <v>45736</v>
      </c>
      <c r="E366" s="75"/>
      <c r="F366" s="75"/>
      <c r="K366"/>
    </row>
    <row r="367" spans="3:11" x14ac:dyDescent="0.25">
      <c r="C367" s="75"/>
      <c r="D367" s="75">
        <f t="shared" ca="1" si="5"/>
        <v>45736</v>
      </c>
      <c r="E367" s="75"/>
      <c r="F367" s="75"/>
      <c r="K367"/>
    </row>
    <row r="368" spans="3:11" x14ac:dyDescent="0.25">
      <c r="C368" s="75"/>
      <c r="D368" s="75">
        <f t="shared" ca="1" si="5"/>
        <v>45736</v>
      </c>
      <c r="E368" s="75"/>
      <c r="F368" s="75"/>
      <c r="K368"/>
    </row>
    <row r="369" spans="3:11" x14ac:dyDescent="0.25">
      <c r="C369" s="75"/>
      <c r="D369" s="75">
        <f t="shared" ca="1" si="5"/>
        <v>45736</v>
      </c>
      <c r="E369" s="75"/>
      <c r="F369" s="75"/>
      <c r="K369"/>
    </row>
    <row r="370" spans="3:11" x14ac:dyDescent="0.25">
      <c r="C370" s="75"/>
      <c r="D370" s="75">
        <f t="shared" ca="1" si="5"/>
        <v>45736</v>
      </c>
      <c r="E370" s="75"/>
      <c r="F370" s="75"/>
      <c r="K370"/>
    </row>
    <row r="371" spans="3:11" x14ac:dyDescent="0.25">
      <c r="C371" s="75"/>
      <c r="D371" s="75">
        <f t="shared" ca="1" si="5"/>
        <v>45736</v>
      </c>
      <c r="E371" s="75"/>
      <c r="F371" s="75"/>
      <c r="K371"/>
    </row>
    <row r="372" spans="3:11" x14ac:dyDescent="0.25">
      <c r="C372" s="75"/>
      <c r="D372" s="75">
        <f t="shared" ca="1" si="5"/>
        <v>45736</v>
      </c>
      <c r="E372" s="75"/>
      <c r="F372" s="75"/>
      <c r="K372"/>
    </row>
    <row r="373" spans="3:11" x14ac:dyDescent="0.25">
      <c r="C373" s="75"/>
      <c r="D373" s="75">
        <f t="shared" ca="1" si="5"/>
        <v>45736</v>
      </c>
      <c r="E373" s="75"/>
      <c r="F373" s="75"/>
      <c r="K373"/>
    </row>
    <row r="374" spans="3:11" x14ac:dyDescent="0.25">
      <c r="C374" s="75"/>
      <c r="D374" s="75">
        <f t="shared" ca="1" si="5"/>
        <v>45736</v>
      </c>
      <c r="E374" s="75"/>
      <c r="F374" s="75"/>
      <c r="K374"/>
    </row>
    <row r="375" spans="3:11" x14ac:dyDescent="0.25">
      <c r="C375" s="75"/>
      <c r="D375" s="75">
        <f t="shared" ca="1" si="5"/>
        <v>45736</v>
      </c>
      <c r="E375" s="75"/>
      <c r="F375" s="75"/>
      <c r="K375"/>
    </row>
    <row r="376" spans="3:11" x14ac:dyDescent="0.25">
      <c r="C376" s="75"/>
      <c r="D376" s="75">
        <f t="shared" ca="1" si="5"/>
        <v>45736</v>
      </c>
      <c r="E376" s="75"/>
      <c r="F376" s="75"/>
      <c r="K376"/>
    </row>
    <row r="377" spans="3:11" x14ac:dyDescent="0.25">
      <c r="C377" s="75"/>
      <c r="D377" s="75">
        <f t="shared" ca="1" si="5"/>
        <v>45736</v>
      </c>
      <c r="E377" s="75"/>
      <c r="F377" s="75"/>
      <c r="K377"/>
    </row>
    <row r="378" spans="3:11" x14ac:dyDescent="0.25">
      <c r="C378" s="75"/>
      <c r="D378" s="75">
        <f t="shared" ca="1" si="5"/>
        <v>45736</v>
      </c>
      <c r="E378" s="75"/>
      <c r="F378" s="75"/>
      <c r="K378"/>
    </row>
    <row r="379" spans="3:11" x14ac:dyDescent="0.25">
      <c r="C379" s="75"/>
      <c r="D379" s="75">
        <f t="shared" ca="1" si="5"/>
        <v>45736</v>
      </c>
      <c r="E379" s="75"/>
      <c r="F379" s="75"/>
      <c r="K379"/>
    </row>
    <row r="380" spans="3:11" x14ac:dyDescent="0.25">
      <c r="C380" s="75"/>
      <c r="D380" s="75">
        <f t="shared" ca="1" si="5"/>
        <v>45736</v>
      </c>
      <c r="E380" s="75"/>
      <c r="F380" s="75"/>
      <c r="K380"/>
    </row>
    <row r="381" spans="3:11" x14ac:dyDescent="0.25">
      <c r="C381" s="75"/>
      <c r="D381" s="75">
        <f t="shared" ca="1" si="5"/>
        <v>45736</v>
      </c>
      <c r="E381" s="75"/>
      <c r="F381" s="75"/>
      <c r="K381"/>
    </row>
    <row r="382" spans="3:11" x14ac:dyDescent="0.25">
      <c r="C382" s="75"/>
      <c r="D382" s="75">
        <f t="shared" ca="1" si="5"/>
        <v>45736</v>
      </c>
      <c r="E382" s="75"/>
      <c r="F382" s="75"/>
      <c r="K382"/>
    </row>
    <row r="383" spans="3:11" x14ac:dyDescent="0.25">
      <c r="C383" s="75"/>
      <c r="D383" s="75">
        <f t="shared" ca="1" si="5"/>
        <v>45736</v>
      </c>
      <c r="E383" s="75"/>
      <c r="F383" s="75"/>
      <c r="K383"/>
    </row>
    <row r="384" spans="3:11" x14ac:dyDescent="0.25">
      <c r="C384" s="75"/>
      <c r="D384" s="75">
        <f t="shared" ca="1" si="5"/>
        <v>45736</v>
      </c>
      <c r="E384" s="75"/>
      <c r="F384" s="75"/>
      <c r="K384"/>
    </row>
    <row r="385" spans="3:11" x14ac:dyDescent="0.25">
      <c r="C385" s="75"/>
      <c r="D385" s="75">
        <f t="shared" ca="1" si="5"/>
        <v>45736</v>
      </c>
      <c r="E385" s="75"/>
      <c r="F385" s="75"/>
      <c r="K385"/>
    </row>
    <row r="386" spans="3:11" x14ac:dyDescent="0.25">
      <c r="C386" s="75"/>
      <c r="D386" s="75">
        <f t="shared" ref="D386:D434" ca="1" si="6">TODAY()</f>
        <v>45736</v>
      </c>
      <c r="E386" s="75"/>
      <c r="F386" s="75"/>
      <c r="K386"/>
    </row>
    <row r="387" spans="3:11" x14ac:dyDescent="0.25">
      <c r="C387" s="75"/>
      <c r="D387" s="75">
        <f t="shared" ca="1" si="6"/>
        <v>45736</v>
      </c>
      <c r="E387" s="75"/>
      <c r="F387" s="75"/>
      <c r="K387"/>
    </row>
    <row r="388" spans="3:11" x14ac:dyDescent="0.25">
      <c r="C388" s="75"/>
      <c r="D388" s="75">
        <f t="shared" ca="1" si="6"/>
        <v>45736</v>
      </c>
      <c r="E388" s="75"/>
      <c r="F388" s="75"/>
      <c r="K388"/>
    </row>
    <row r="389" spans="3:11" x14ac:dyDescent="0.25">
      <c r="C389" s="75"/>
      <c r="D389" s="75">
        <f t="shared" ca="1" si="6"/>
        <v>45736</v>
      </c>
      <c r="E389" s="75"/>
      <c r="F389" s="75"/>
      <c r="K389"/>
    </row>
    <row r="390" spans="3:11" x14ac:dyDescent="0.25">
      <c r="C390" s="75"/>
      <c r="D390" s="75">
        <f t="shared" ca="1" si="6"/>
        <v>45736</v>
      </c>
      <c r="E390" s="75"/>
      <c r="F390" s="75"/>
      <c r="K390"/>
    </row>
    <row r="391" spans="3:11" x14ac:dyDescent="0.25">
      <c r="C391" s="75"/>
      <c r="D391" s="75">
        <f t="shared" ca="1" si="6"/>
        <v>45736</v>
      </c>
      <c r="E391" s="75"/>
      <c r="F391" s="75"/>
      <c r="K391"/>
    </row>
    <row r="392" spans="3:11" x14ac:dyDescent="0.25">
      <c r="C392" s="75"/>
      <c r="D392" s="75">
        <f t="shared" ca="1" si="6"/>
        <v>45736</v>
      </c>
      <c r="E392" s="75"/>
      <c r="F392" s="75"/>
      <c r="K392"/>
    </row>
    <row r="393" spans="3:11" x14ac:dyDescent="0.25">
      <c r="C393" s="75"/>
      <c r="D393" s="75">
        <f t="shared" ca="1" si="6"/>
        <v>45736</v>
      </c>
      <c r="E393" s="75"/>
      <c r="F393" s="75"/>
      <c r="K393"/>
    </row>
    <row r="394" spans="3:11" x14ac:dyDescent="0.25">
      <c r="C394" s="75"/>
      <c r="D394" s="75">
        <f t="shared" ca="1" si="6"/>
        <v>45736</v>
      </c>
      <c r="E394" s="75"/>
      <c r="F394" s="75"/>
      <c r="K394"/>
    </row>
    <row r="395" spans="3:11" x14ac:dyDescent="0.25">
      <c r="C395" s="75"/>
      <c r="D395" s="75">
        <f t="shared" ca="1" si="6"/>
        <v>45736</v>
      </c>
      <c r="E395" s="75"/>
      <c r="F395" s="75"/>
      <c r="K395"/>
    </row>
    <row r="396" spans="3:11" x14ac:dyDescent="0.25">
      <c r="C396" s="75"/>
      <c r="D396" s="75">
        <f t="shared" ca="1" si="6"/>
        <v>45736</v>
      </c>
      <c r="E396" s="75"/>
      <c r="F396" s="75"/>
      <c r="K396"/>
    </row>
    <row r="397" spans="3:11" x14ac:dyDescent="0.25">
      <c r="C397" s="75"/>
      <c r="D397" s="75">
        <f t="shared" ca="1" si="6"/>
        <v>45736</v>
      </c>
      <c r="E397" s="75"/>
      <c r="F397" s="75"/>
      <c r="K397"/>
    </row>
    <row r="398" spans="3:11" x14ac:dyDescent="0.25">
      <c r="C398" s="75"/>
      <c r="D398" s="75">
        <f t="shared" ca="1" si="6"/>
        <v>45736</v>
      </c>
      <c r="E398" s="75"/>
      <c r="F398" s="75"/>
      <c r="G398" s="4"/>
      <c r="K398"/>
    </row>
    <row r="399" spans="3:11" x14ac:dyDescent="0.25">
      <c r="C399" s="75"/>
      <c r="D399" s="75">
        <f t="shared" ca="1" si="6"/>
        <v>45736</v>
      </c>
      <c r="E399" s="75"/>
      <c r="F399" s="75"/>
      <c r="G399" s="4"/>
      <c r="K399"/>
    </row>
    <row r="400" spans="3:11" x14ac:dyDescent="0.25">
      <c r="C400" s="75"/>
      <c r="D400" s="75">
        <f t="shared" ca="1" si="6"/>
        <v>45736</v>
      </c>
      <c r="E400" s="75"/>
      <c r="F400" s="75"/>
      <c r="G400" s="4"/>
      <c r="K400"/>
    </row>
    <row r="401" spans="3:11" x14ac:dyDescent="0.25">
      <c r="C401" s="75"/>
      <c r="D401" s="75">
        <f t="shared" ca="1" si="6"/>
        <v>45736</v>
      </c>
      <c r="E401" s="75"/>
      <c r="F401" s="75"/>
      <c r="G401" s="4"/>
      <c r="K401"/>
    </row>
    <row r="402" spans="3:11" x14ac:dyDescent="0.25">
      <c r="C402" s="75"/>
      <c r="D402" s="75">
        <f t="shared" ca="1" si="6"/>
        <v>45736</v>
      </c>
      <c r="E402" s="75"/>
      <c r="F402" s="75"/>
      <c r="G402" s="4"/>
      <c r="K402"/>
    </row>
    <row r="403" spans="3:11" x14ac:dyDescent="0.25">
      <c r="C403" s="75"/>
      <c r="D403" s="75">
        <f t="shared" ca="1" si="6"/>
        <v>45736</v>
      </c>
      <c r="E403" s="75"/>
      <c r="F403" s="75"/>
      <c r="G403" s="4"/>
      <c r="K403"/>
    </row>
    <row r="404" spans="3:11" x14ac:dyDescent="0.25">
      <c r="C404" s="75"/>
      <c r="D404" s="75">
        <f t="shared" ca="1" si="6"/>
        <v>45736</v>
      </c>
      <c r="E404" s="75"/>
      <c r="F404" s="75"/>
      <c r="G404" s="4"/>
      <c r="K404"/>
    </row>
    <row r="405" spans="3:11" x14ac:dyDescent="0.25">
      <c r="C405" s="75"/>
      <c r="D405" s="75">
        <f t="shared" ca="1" si="6"/>
        <v>45736</v>
      </c>
      <c r="E405" s="75"/>
      <c r="F405" s="75"/>
      <c r="G405" s="4"/>
      <c r="K405"/>
    </row>
    <row r="406" spans="3:11" x14ac:dyDescent="0.25">
      <c r="C406" s="75"/>
      <c r="D406" s="75">
        <f t="shared" ca="1" si="6"/>
        <v>45736</v>
      </c>
      <c r="E406" s="75"/>
      <c r="F406" s="75"/>
      <c r="G406" s="4"/>
      <c r="K406"/>
    </row>
    <row r="407" spans="3:11" x14ac:dyDescent="0.25">
      <c r="C407" s="75"/>
      <c r="D407" s="75">
        <f t="shared" ca="1" si="6"/>
        <v>45736</v>
      </c>
      <c r="E407" s="75"/>
      <c r="F407" s="75"/>
      <c r="G407" s="4"/>
      <c r="K407"/>
    </row>
    <row r="408" spans="3:11" x14ac:dyDescent="0.25">
      <c r="C408" s="75"/>
      <c r="D408" s="75">
        <f t="shared" ca="1" si="6"/>
        <v>45736</v>
      </c>
      <c r="E408" s="75"/>
      <c r="F408" s="75"/>
      <c r="G408" s="4"/>
      <c r="K408"/>
    </row>
    <row r="409" spans="3:11" x14ac:dyDescent="0.25">
      <c r="C409" s="75"/>
      <c r="D409" s="75">
        <f t="shared" ca="1" si="6"/>
        <v>45736</v>
      </c>
      <c r="E409" s="75"/>
      <c r="F409" s="75"/>
      <c r="G409" s="4"/>
      <c r="K409"/>
    </row>
    <row r="410" spans="3:11" x14ac:dyDescent="0.25">
      <c r="C410" s="75"/>
      <c r="D410" s="75">
        <f t="shared" ca="1" si="6"/>
        <v>45736</v>
      </c>
      <c r="E410" s="75"/>
      <c r="F410" s="75"/>
      <c r="G410" s="4"/>
      <c r="K410"/>
    </row>
    <row r="411" spans="3:11" x14ac:dyDescent="0.25">
      <c r="C411" s="75"/>
      <c r="D411" s="75">
        <f t="shared" ca="1" si="6"/>
        <v>45736</v>
      </c>
      <c r="E411" s="75"/>
      <c r="F411" s="75"/>
      <c r="K411"/>
    </row>
    <row r="412" spans="3:11" x14ac:dyDescent="0.25">
      <c r="C412" s="75"/>
      <c r="D412" s="75">
        <f t="shared" ca="1" si="6"/>
        <v>45736</v>
      </c>
      <c r="E412" s="75"/>
      <c r="F412" s="75"/>
      <c r="K412"/>
    </row>
    <row r="413" spans="3:11" x14ac:dyDescent="0.25">
      <c r="C413" s="75"/>
      <c r="D413" s="75">
        <f t="shared" ca="1" si="6"/>
        <v>45736</v>
      </c>
      <c r="E413" s="75"/>
      <c r="F413" s="75"/>
      <c r="J413" s="232"/>
      <c r="K413"/>
    </row>
    <row r="414" spans="3:11" x14ac:dyDescent="0.25">
      <c r="C414" s="75"/>
      <c r="D414" s="75">
        <f t="shared" ca="1" si="6"/>
        <v>45736</v>
      </c>
      <c r="E414" s="75"/>
      <c r="F414" s="75"/>
      <c r="K414"/>
    </row>
    <row r="415" spans="3:11" x14ac:dyDescent="0.25">
      <c r="C415" s="75"/>
      <c r="D415" s="75">
        <f t="shared" ca="1" si="6"/>
        <v>45736</v>
      </c>
      <c r="E415" s="75"/>
      <c r="F415" s="75"/>
      <c r="J415" s="232"/>
      <c r="K415"/>
    </row>
    <row r="416" spans="3:11" x14ac:dyDescent="0.25">
      <c r="C416" s="75"/>
      <c r="D416" s="75">
        <f t="shared" ca="1" si="6"/>
        <v>45736</v>
      </c>
      <c r="E416" s="75"/>
      <c r="F416" s="75"/>
      <c r="J416" s="232"/>
      <c r="K416"/>
    </row>
    <row r="417" spans="3:11" x14ac:dyDescent="0.25">
      <c r="C417" s="75"/>
      <c r="D417" s="75">
        <f t="shared" ca="1" si="6"/>
        <v>45736</v>
      </c>
      <c r="E417" s="75"/>
      <c r="F417" s="75"/>
      <c r="J417" s="232"/>
      <c r="K417"/>
    </row>
    <row r="418" spans="3:11" x14ac:dyDescent="0.25">
      <c r="C418" s="75"/>
      <c r="D418" s="75">
        <f t="shared" ca="1" si="6"/>
        <v>45736</v>
      </c>
      <c r="E418" s="75"/>
      <c r="F418" s="75"/>
      <c r="K418"/>
    </row>
    <row r="419" spans="3:11" x14ac:dyDescent="0.25">
      <c r="C419" s="75"/>
      <c r="D419" s="75">
        <f t="shared" ca="1" si="6"/>
        <v>45736</v>
      </c>
      <c r="E419" s="75"/>
      <c r="F419" s="75"/>
      <c r="K419"/>
    </row>
    <row r="420" spans="3:11" x14ac:dyDescent="0.25">
      <c r="C420" s="75"/>
      <c r="D420" s="75">
        <f t="shared" ca="1" si="6"/>
        <v>45736</v>
      </c>
      <c r="E420" s="75"/>
      <c r="F420" s="75"/>
      <c r="J420" s="232"/>
      <c r="K420"/>
    </row>
    <row r="421" spans="3:11" x14ac:dyDescent="0.25">
      <c r="C421" s="75"/>
      <c r="D421" s="75">
        <f t="shared" ca="1" si="6"/>
        <v>45736</v>
      </c>
      <c r="E421" s="75"/>
      <c r="F421" s="75"/>
      <c r="J421" s="232"/>
      <c r="K421"/>
    </row>
    <row r="422" spans="3:11" x14ac:dyDescent="0.25">
      <c r="C422" s="75"/>
      <c r="D422" s="75">
        <f t="shared" ca="1" si="6"/>
        <v>45736</v>
      </c>
      <c r="E422" s="75"/>
      <c r="F422" s="75"/>
      <c r="J422" s="232"/>
      <c r="K422"/>
    </row>
    <row r="423" spans="3:11" x14ac:dyDescent="0.25">
      <c r="C423" s="75"/>
      <c r="D423" s="75">
        <f t="shared" ca="1" si="6"/>
        <v>45736</v>
      </c>
      <c r="E423" s="75"/>
      <c r="F423" s="75"/>
      <c r="J423" s="232"/>
      <c r="K423"/>
    </row>
    <row r="424" spans="3:11" x14ac:dyDescent="0.25">
      <c r="C424" s="75"/>
      <c r="D424" s="75">
        <f t="shared" ca="1" si="6"/>
        <v>45736</v>
      </c>
      <c r="E424" s="75"/>
      <c r="F424" s="75"/>
      <c r="J424" s="232"/>
      <c r="K424"/>
    </row>
    <row r="425" spans="3:11" x14ac:dyDescent="0.25">
      <c r="C425" s="75"/>
      <c r="D425" s="75">
        <f t="shared" ca="1" si="6"/>
        <v>45736</v>
      </c>
      <c r="E425" s="75"/>
      <c r="F425" s="75"/>
      <c r="K425"/>
    </row>
    <row r="426" spans="3:11" x14ac:dyDescent="0.25">
      <c r="C426" s="75"/>
      <c r="D426" s="75">
        <f t="shared" ca="1" si="6"/>
        <v>45736</v>
      </c>
      <c r="E426" s="75"/>
      <c r="F426" s="75"/>
      <c r="K426"/>
    </row>
    <row r="427" spans="3:11" x14ac:dyDescent="0.25">
      <c r="C427" s="75"/>
      <c r="D427" s="75">
        <f t="shared" ca="1" si="6"/>
        <v>45736</v>
      </c>
      <c r="E427" s="75"/>
      <c r="F427" s="75"/>
      <c r="K427"/>
    </row>
    <row r="428" spans="3:11" x14ac:dyDescent="0.25">
      <c r="C428" s="75"/>
      <c r="D428" s="75">
        <f t="shared" ca="1" si="6"/>
        <v>45736</v>
      </c>
      <c r="E428" s="75"/>
      <c r="F428" s="75"/>
      <c r="J428" s="232"/>
      <c r="K428"/>
    </row>
    <row r="429" spans="3:11" x14ac:dyDescent="0.25">
      <c r="C429" s="75"/>
      <c r="D429" s="75">
        <f t="shared" ca="1" si="6"/>
        <v>45736</v>
      </c>
      <c r="E429" s="75"/>
      <c r="F429" s="75"/>
      <c r="J429" s="232"/>
      <c r="K429"/>
    </row>
    <row r="430" spans="3:11" x14ac:dyDescent="0.25">
      <c r="C430" s="75"/>
      <c r="D430" s="75">
        <f t="shared" ca="1" si="6"/>
        <v>45736</v>
      </c>
      <c r="E430" s="75"/>
      <c r="F430" s="75"/>
      <c r="K430"/>
    </row>
    <row r="431" spans="3:11" x14ac:dyDescent="0.25">
      <c r="C431" s="75"/>
      <c r="D431" s="75">
        <f t="shared" ca="1" si="6"/>
        <v>45736</v>
      </c>
      <c r="E431" s="75"/>
      <c r="F431" s="75"/>
      <c r="J431" s="232"/>
      <c r="K431"/>
    </row>
    <row r="432" spans="3:11" x14ac:dyDescent="0.25">
      <c r="C432" s="75"/>
      <c r="D432" s="75">
        <f t="shared" ca="1" si="6"/>
        <v>45736</v>
      </c>
      <c r="E432" s="75"/>
      <c r="F432" s="75"/>
      <c r="J432" s="232"/>
      <c r="K432"/>
    </row>
    <row r="433" spans="3:11" x14ac:dyDescent="0.25">
      <c r="C433" s="75"/>
      <c r="D433" s="75">
        <f t="shared" ca="1" si="6"/>
        <v>45736</v>
      </c>
      <c r="E433" s="75"/>
      <c r="F433" s="75"/>
      <c r="K433"/>
    </row>
    <row r="434" spans="3:11" x14ac:dyDescent="0.25">
      <c r="C434" s="75"/>
      <c r="D434" s="75">
        <f t="shared" ca="1" si="6"/>
        <v>45736</v>
      </c>
      <c r="E434" s="75"/>
      <c r="F434" s="75"/>
      <c r="K434"/>
    </row>
  </sheetData>
  <phoneticPr fontId="1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1812-14B5-4AA0-88EC-DC7BC730BBD8}">
  <sheetPr codeName="Hoja5">
    <tabColor rgb="FF00B050"/>
  </sheetPr>
  <dimension ref="B1:P38"/>
  <sheetViews>
    <sheetView workbookViewId="0">
      <selection activeCell="C13" sqref="C13"/>
    </sheetView>
  </sheetViews>
  <sheetFormatPr baseColWidth="10" defaultRowHeight="15" x14ac:dyDescent="0.25"/>
  <cols>
    <col min="2" max="2" width="30.85546875" bestFit="1" customWidth="1"/>
    <col min="3" max="3" width="20.42578125" bestFit="1" customWidth="1"/>
    <col min="6" max="6" width="58.7109375" bestFit="1" customWidth="1"/>
    <col min="7" max="7" width="19.5703125" bestFit="1" customWidth="1"/>
    <col min="8" max="8" width="7.85546875" style="1" bestFit="1" customWidth="1"/>
    <col min="10" max="10" width="58.7109375" bestFit="1" customWidth="1"/>
    <col min="11" max="11" width="19.5703125" bestFit="1" customWidth="1"/>
    <col min="14" max="14" width="58.7109375" bestFit="1" customWidth="1"/>
    <col min="15" max="15" width="19.5703125" bestFit="1" customWidth="1"/>
  </cols>
  <sheetData>
    <row r="1" spans="2:16" x14ac:dyDescent="0.25">
      <c r="B1" s="231" t="s">
        <v>14</v>
      </c>
      <c r="C1" s="373" t="s">
        <v>1</v>
      </c>
    </row>
    <row r="2" spans="2:16" x14ac:dyDescent="0.25">
      <c r="B2" s="231" t="s">
        <v>13</v>
      </c>
      <c r="C2" s="373" t="s">
        <v>823</v>
      </c>
    </row>
    <row r="3" spans="2:16" x14ac:dyDescent="0.25">
      <c r="B3" s="231" t="s">
        <v>15</v>
      </c>
      <c r="C3" s="373" t="s">
        <v>823</v>
      </c>
      <c r="F3" s="350" t="s">
        <v>819</v>
      </c>
      <c r="G3" s="350" t="s">
        <v>818</v>
      </c>
      <c r="H3" s="363"/>
      <c r="J3" s="350" t="s">
        <v>819</v>
      </c>
      <c r="K3" s="350" t="s">
        <v>818</v>
      </c>
      <c r="L3" s="351"/>
      <c r="N3" s="350" t="s">
        <v>819</v>
      </c>
      <c r="O3" s="350" t="s">
        <v>818</v>
      </c>
      <c r="P3" s="351"/>
    </row>
    <row r="4" spans="2:16" x14ac:dyDescent="0.25">
      <c r="F4" s="352" t="s">
        <v>1408</v>
      </c>
      <c r="G4" s="353">
        <v>84454</v>
      </c>
      <c r="H4" s="365" t="s">
        <v>1533</v>
      </c>
      <c r="J4" s="355" t="s">
        <v>1408</v>
      </c>
      <c r="K4" s="356">
        <v>49580</v>
      </c>
      <c r="L4" s="351" t="s">
        <v>1607</v>
      </c>
      <c r="N4" s="355" t="s">
        <v>1408</v>
      </c>
      <c r="O4" s="356">
        <v>49580</v>
      </c>
      <c r="P4" s="351" t="s">
        <v>1607</v>
      </c>
    </row>
    <row r="5" spans="2:16" x14ac:dyDescent="0.25">
      <c r="B5" s="231" t="s">
        <v>819</v>
      </c>
      <c r="C5" t="s">
        <v>818</v>
      </c>
      <c r="F5" s="352" t="s">
        <v>1538</v>
      </c>
      <c r="G5" s="353">
        <v>119470</v>
      </c>
      <c r="H5" s="365" t="s">
        <v>1533</v>
      </c>
      <c r="J5" s="355" t="s">
        <v>24</v>
      </c>
      <c r="K5" s="356">
        <v>335062</v>
      </c>
      <c r="L5" s="351" t="s">
        <v>1608</v>
      </c>
      <c r="N5" s="352" t="s">
        <v>1601</v>
      </c>
      <c r="O5" s="353">
        <v>86050</v>
      </c>
      <c r="P5" s="354" t="s">
        <v>1533</v>
      </c>
    </row>
    <row r="6" spans="2:16" x14ac:dyDescent="0.25">
      <c r="B6" s="374" t="s">
        <v>1615</v>
      </c>
      <c r="C6" s="372">
        <v>43696</v>
      </c>
      <c r="F6" s="355" t="s">
        <v>24</v>
      </c>
      <c r="G6" s="356">
        <v>301197</v>
      </c>
      <c r="H6" s="363" t="s">
        <v>1608</v>
      </c>
      <c r="J6" s="352" t="s">
        <v>1586</v>
      </c>
      <c r="K6" s="353">
        <v>3864078</v>
      </c>
      <c r="L6" s="354" t="s">
        <v>1533</v>
      </c>
      <c r="N6" s="352" t="s">
        <v>24</v>
      </c>
      <c r="O6" s="353">
        <v>68739</v>
      </c>
      <c r="P6" s="354" t="s">
        <v>1533</v>
      </c>
    </row>
    <row r="7" spans="2:16" x14ac:dyDescent="0.25">
      <c r="B7" s="243" t="s">
        <v>1606</v>
      </c>
      <c r="C7" s="244">
        <v>1070960</v>
      </c>
      <c r="F7" s="352" t="s">
        <v>1586</v>
      </c>
      <c r="G7" s="353">
        <v>3864078</v>
      </c>
      <c r="H7" s="365" t="s">
        <v>1533</v>
      </c>
      <c r="J7" s="352" t="s">
        <v>1583</v>
      </c>
      <c r="K7" s="353">
        <v>353360</v>
      </c>
      <c r="L7" s="354" t="s">
        <v>1533</v>
      </c>
      <c r="N7" s="352" t="s">
        <v>1586</v>
      </c>
      <c r="O7" s="353">
        <v>3864078</v>
      </c>
      <c r="P7" s="354" t="s">
        <v>1533</v>
      </c>
    </row>
    <row r="8" spans="2:16" x14ac:dyDescent="0.25">
      <c r="B8" s="243" t="s">
        <v>1590</v>
      </c>
      <c r="C8" s="244">
        <v>16807</v>
      </c>
      <c r="F8" s="352" t="s">
        <v>1583</v>
      </c>
      <c r="G8" s="353">
        <v>353360</v>
      </c>
      <c r="H8" s="365" t="s">
        <v>1533</v>
      </c>
      <c r="J8" s="355" t="s">
        <v>6</v>
      </c>
      <c r="K8" s="356">
        <v>219495</v>
      </c>
      <c r="L8" s="351" t="s">
        <v>1599</v>
      </c>
      <c r="N8" s="352" t="s">
        <v>1583</v>
      </c>
      <c r="O8" s="353">
        <v>353360</v>
      </c>
      <c r="P8" s="354" t="s">
        <v>1533</v>
      </c>
    </row>
    <row r="9" spans="2:16" x14ac:dyDescent="0.25">
      <c r="B9" s="243" t="s">
        <v>1659</v>
      </c>
      <c r="C9" s="244">
        <v>42017</v>
      </c>
      <c r="F9" s="355" t="s">
        <v>6</v>
      </c>
      <c r="G9" s="356">
        <v>219495</v>
      </c>
      <c r="H9" s="363" t="s">
        <v>1599</v>
      </c>
      <c r="J9" s="352" t="s">
        <v>7</v>
      </c>
      <c r="K9" s="353">
        <v>319360</v>
      </c>
      <c r="L9" s="354" t="s">
        <v>1533</v>
      </c>
      <c r="N9" s="355" t="s">
        <v>6</v>
      </c>
      <c r="O9" s="356">
        <v>219495</v>
      </c>
      <c r="P9" s="351" t="s">
        <v>1599</v>
      </c>
    </row>
    <row r="10" spans="2:16" x14ac:dyDescent="0.25">
      <c r="B10" s="374" t="s">
        <v>1572</v>
      </c>
      <c r="C10" s="372">
        <v>39496</v>
      </c>
      <c r="F10" s="352" t="s">
        <v>1589</v>
      </c>
      <c r="G10" s="353">
        <v>1056700</v>
      </c>
      <c r="H10" s="365" t="s">
        <v>1533</v>
      </c>
      <c r="J10" s="352" t="s">
        <v>1589</v>
      </c>
      <c r="K10" s="353">
        <v>155574</v>
      </c>
      <c r="L10" s="354" t="s">
        <v>1533</v>
      </c>
      <c r="N10" s="352" t="s">
        <v>7</v>
      </c>
      <c r="O10" s="353">
        <v>319360</v>
      </c>
      <c r="P10" s="354" t="s">
        <v>1533</v>
      </c>
    </row>
    <row r="11" spans="2:16" x14ac:dyDescent="0.25">
      <c r="B11" s="243" t="s">
        <v>1588</v>
      </c>
      <c r="C11" s="244">
        <v>29581</v>
      </c>
      <c r="F11" s="355" t="s">
        <v>1425</v>
      </c>
      <c r="G11" s="356">
        <v>87597</v>
      </c>
      <c r="H11" s="363" t="s">
        <v>1599</v>
      </c>
      <c r="J11" s="355" t="s">
        <v>1425</v>
      </c>
      <c r="K11" s="356">
        <v>87597</v>
      </c>
      <c r="L11" s="351" t="s">
        <v>1599</v>
      </c>
      <c r="N11" s="352" t="s">
        <v>1589</v>
      </c>
      <c r="O11" s="353">
        <v>155574</v>
      </c>
      <c r="P11" s="354" t="s">
        <v>1533</v>
      </c>
    </row>
    <row r="12" spans="2:16" x14ac:dyDescent="0.25">
      <c r="B12" s="243" t="s">
        <v>1626</v>
      </c>
      <c r="C12" s="244">
        <v>15126</v>
      </c>
      <c r="F12" s="352" t="s">
        <v>1402</v>
      </c>
      <c r="G12" s="353">
        <v>322713</v>
      </c>
      <c r="H12" s="365" t="s">
        <v>1533</v>
      </c>
      <c r="J12" s="352" t="s">
        <v>817</v>
      </c>
      <c r="K12" s="353">
        <v>387248</v>
      </c>
      <c r="L12" s="354" t="s">
        <v>1533</v>
      </c>
      <c r="N12" s="355" t="s">
        <v>1425</v>
      </c>
      <c r="O12" s="356">
        <v>211801</v>
      </c>
      <c r="P12" s="351" t="s">
        <v>1599</v>
      </c>
    </row>
    <row r="13" spans="2:16" x14ac:dyDescent="0.25">
      <c r="B13" s="243" t="s">
        <v>1662</v>
      </c>
      <c r="C13" s="244">
        <v>35294</v>
      </c>
      <c r="F13" s="352" t="s">
        <v>1539</v>
      </c>
      <c r="G13" s="353">
        <v>33110</v>
      </c>
      <c r="H13" s="365" t="s">
        <v>1533</v>
      </c>
      <c r="J13" s="352" t="s">
        <v>1402</v>
      </c>
      <c r="K13" s="353">
        <v>322713</v>
      </c>
      <c r="L13" s="354" t="s">
        <v>1533</v>
      </c>
      <c r="N13" s="352" t="s">
        <v>817</v>
      </c>
      <c r="O13" s="353">
        <v>1983848</v>
      </c>
      <c r="P13" s="354" t="s">
        <v>1533</v>
      </c>
    </row>
    <row r="14" spans="2:16" x14ac:dyDescent="0.25">
      <c r="B14" s="170" t="s">
        <v>23</v>
      </c>
      <c r="C14" s="204">
        <v>1292977</v>
      </c>
      <c r="F14" s="355" t="s">
        <v>1580</v>
      </c>
      <c r="G14" s="356">
        <v>21848</v>
      </c>
      <c r="H14" s="363" t="s">
        <v>1608</v>
      </c>
      <c r="J14" s="352" t="s">
        <v>1534</v>
      </c>
      <c r="K14" s="353">
        <v>66386</v>
      </c>
      <c r="L14" s="354" t="s">
        <v>1533</v>
      </c>
      <c r="N14" s="352" t="s">
        <v>1402</v>
      </c>
      <c r="O14" s="353">
        <v>223302</v>
      </c>
      <c r="P14" s="354" t="s">
        <v>1533</v>
      </c>
    </row>
    <row r="15" spans="2:16" x14ac:dyDescent="0.25">
      <c r="F15" s="352" t="s">
        <v>1507</v>
      </c>
      <c r="G15" s="353">
        <v>43696</v>
      </c>
      <c r="H15" s="365" t="s">
        <v>1533</v>
      </c>
      <c r="J15" s="352" t="s">
        <v>1539</v>
      </c>
      <c r="K15" s="353">
        <v>33110</v>
      </c>
      <c r="L15" s="354" t="s">
        <v>1533</v>
      </c>
      <c r="N15" s="352" t="s">
        <v>1539</v>
      </c>
      <c r="O15" s="353">
        <v>33110</v>
      </c>
      <c r="P15" s="354" t="s">
        <v>1533</v>
      </c>
    </row>
    <row r="16" spans="2:16" x14ac:dyDescent="0.25">
      <c r="F16" s="352" t="s">
        <v>1623</v>
      </c>
      <c r="G16" s="353">
        <v>2185542</v>
      </c>
      <c r="H16" s="365" t="s">
        <v>1533</v>
      </c>
      <c r="J16" s="355" t="s">
        <v>1580</v>
      </c>
      <c r="K16" s="356">
        <v>21848</v>
      </c>
      <c r="L16" s="351" t="s">
        <v>1608</v>
      </c>
      <c r="N16" s="355" t="s">
        <v>1580</v>
      </c>
      <c r="O16" s="356">
        <v>21848</v>
      </c>
      <c r="P16" s="351" t="s">
        <v>1608</v>
      </c>
    </row>
    <row r="17" spans="6:16" x14ac:dyDescent="0.25">
      <c r="F17" s="355" t="s">
        <v>1409</v>
      </c>
      <c r="G17" s="356">
        <v>433613</v>
      </c>
      <c r="H17" s="363" t="s">
        <v>1625</v>
      </c>
      <c r="J17" s="352" t="s">
        <v>1409</v>
      </c>
      <c r="K17" s="353">
        <v>433613</v>
      </c>
      <c r="L17" s="354" t="s">
        <v>1533</v>
      </c>
      <c r="N17" s="352" t="s">
        <v>1358</v>
      </c>
      <c r="O17" s="353">
        <v>1723260</v>
      </c>
      <c r="P17" s="354" t="s">
        <v>1533</v>
      </c>
    </row>
    <row r="18" spans="6:16" x14ac:dyDescent="0.25">
      <c r="F18" s="352" t="s">
        <v>1358</v>
      </c>
      <c r="G18" s="353">
        <v>1812339</v>
      </c>
      <c r="H18" s="365" t="s">
        <v>1533</v>
      </c>
      <c r="J18" s="352" t="s">
        <v>1358</v>
      </c>
      <c r="K18" s="353">
        <v>1723260</v>
      </c>
      <c r="L18" s="354" t="s">
        <v>1533</v>
      </c>
      <c r="N18" s="352" t="s">
        <v>1554</v>
      </c>
      <c r="O18" s="353">
        <v>93277</v>
      </c>
      <c r="P18" s="354" t="s">
        <v>1533</v>
      </c>
    </row>
    <row r="19" spans="6:16" x14ac:dyDescent="0.25">
      <c r="F19" s="352" t="s">
        <v>1423</v>
      </c>
      <c r="G19" s="353">
        <v>82811</v>
      </c>
      <c r="H19" s="365" t="s">
        <v>1533</v>
      </c>
      <c r="J19" s="352" t="s">
        <v>1423</v>
      </c>
      <c r="K19" s="353">
        <v>82811</v>
      </c>
      <c r="L19" s="354" t="s">
        <v>1533</v>
      </c>
    </row>
    <row r="20" spans="6:16" x14ac:dyDescent="0.25">
      <c r="F20" s="351"/>
      <c r="G20" s="351"/>
      <c r="H20" s="363"/>
      <c r="J20" s="370" t="s">
        <v>23</v>
      </c>
      <c r="K20" s="371">
        <v>26041819</v>
      </c>
      <c r="L20" s="351"/>
    </row>
    <row r="21" spans="6:16" x14ac:dyDescent="0.25">
      <c r="F21" s="352" t="s">
        <v>1674</v>
      </c>
      <c r="G21" s="354"/>
      <c r="H21" s="365" t="s">
        <v>1533</v>
      </c>
    </row>
    <row r="38" ht="14.25" customHeight="1" x14ac:dyDescent="0.25"/>
  </sheetData>
  <pageMargins left="0.7" right="0.7" top="0.75" bottom="0.75" header="0.3" footer="0.3"/>
  <pageSetup paperSize="9" orientation="portrait" horizontalDpi="4294967293" verticalDpi="36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1096-138D-4BF0-977A-EE8BB6E3385A}">
  <sheetPr codeName="Hoja8">
    <tabColor rgb="FF00B050"/>
  </sheetPr>
  <dimension ref="B1:F738"/>
  <sheetViews>
    <sheetView tabSelected="1" topLeftCell="A9" zoomScale="85" zoomScaleNormal="85" workbookViewId="0">
      <selection activeCell="D16" sqref="D16"/>
    </sheetView>
  </sheetViews>
  <sheetFormatPr baseColWidth="10" defaultRowHeight="15" x14ac:dyDescent="0.25"/>
  <cols>
    <col min="2" max="2" width="41.7109375" bestFit="1" customWidth="1"/>
    <col min="3" max="3" width="28.5703125" style="1" bestFit="1" customWidth="1"/>
    <col min="4" max="4" width="31.85546875" customWidth="1"/>
    <col min="5" max="5" width="41.7109375" bestFit="1" customWidth="1"/>
    <col min="6" max="6" width="22" bestFit="1" customWidth="1"/>
    <col min="7" max="8" width="15.7109375" bestFit="1" customWidth="1"/>
    <col min="9" max="19" width="18.42578125" bestFit="1" customWidth="1"/>
    <col min="20" max="20" width="20.140625" bestFit="1" customWidth="1"/>
    <col min="21" max="21" width="9.28515625" bestFit="1" customWidth="1"/>
    <col min="22" max="22" width="11" bestFit="1" customWidth="1"/>
    <col min="23" max="23" width="12.5703125" bestFit="1" customWidth="1"/>
  </cols>
  <sheetData>
    <row r="1" spans="2:6" x14ac:dyDescent="0.25">
      <c r="C1"/>
    </row>
    <row r="2" spans="2:6" ht="23.25" x14ac:dyDescent="0.35">
      <c r="B2" s="203" t="s">
        <v>741</v>
      </c>
      <c r="C2" s="228" t="s">
        <v>740</v>
      </c>
      <c r="E2" s="278" t="s">
        <v>741</v>
      </c>
      <c r="F2" s="276" t="s">
        <v>740</v>
      </c>
    </row>
    <row r="3" spans="2:6" ht="23.25" x14ac:dyDescent="0.35">
      <c r="B3" s="203" t="s">
        <v>344</v>
      </c>
      <c r="C3" s="228" t="s">
        <v>1296</v>
      </c>
    </row>
    <row r="4" spans="2:6" ht="23.25" x14ac:dyDescent="0.35">
      <c r="B4" s="234"/>
      <c r="C4" s="235"/>
      <c r="E4" s="280" t="s">
        <v>1357</v>
      </c>
      <c r="F4" s="280" t="s">
        <v>1356</v>
      </c>
    </row>
    <row r="5" spans="2:6" ht="23.25" x14ac:dyDescent="0.35">
      <c r="B5" s="340" t="s">
        <v>742</v>
      </c>
      <c r="C5" s="341" t="s">
        <v>805</v>
      </c>
      <c r="E5" s="283" t="s">
        <v>1290</v>
      </c>
      <c r="F5" s="284">
        <v>5362323</v>
      </c>
    </row>
    <row r="6" spans="2:6" ht="23.25" x14ac:dyDescent="0.35">
      <c r="B6" s="342" t="s">
        <v>1576</v>
      </c>
      <c r="C6" s="343"/>
      <c r="E6" s="286" t="s">
        <v>460</v>
      </c>
      <c r="F6" s="277">
        <v>5362323</v>
      </c>
    </row>
    <row r="7" spans="2:6" ht="23.25" x14ac:dyDescent="0.35">
      <c r="B7" s="344" t="s">
        <v>1442</v>
      </c>
      <c r="C7" s="345">
        <v>2200000</v>
      </c>
      <c r="E7" s="287" t="s">
        <v>1469</v>
      </c>
      <c r="F7" s="277">
        <v>5362323</v>
      </c>
    </row>
    <row r="8" spans="2:6" ht="23.25" x14ac:dyDescent="0.35">
      <c r="B8" s="346" t="s">
        <v>1443</v>
      </c>
      <c r="C8" s="347">
        <v>502827</v>
      </c>
      <c r="E8" s="288">
        <v>45754</v>
      </c>
      <c r="F8" s="277">
        <v>5362323</v>
      </c>
    </row>
    <row r="9" spans="2:6" ht="23.25" x14ac:dyDescent="0.35">
      <c r="B9" s="348" t="s">
        <v>1463</v>
      </c>
      <c r="C9" s="349">
        <v>17000000</v>
      </c>
      <c r="E9" s="283" t="s">
        <v>828</v>
      </c>
      <c r="F9" s="284">
        <v>67994025</v>
      </c>
    </row>
    <row r="10" spans="2:6" ht="23.25" x14ac:dyDescent="0.35">
      <c r="B10" s="344" t="s">
        <v>1464</v>
      </c>
      <c r="C10" s="345">
        <v>17000000</v>
      </c>
      <c r="E10" s="286" t="s">
        <v>460</v>
      </c>
      <c r="F10" s="277">
        <v>63776025</v>
      </c>
    </row>
    <row r="11" spans="2:6" ht="23.25" x14ac:dyDescent="0.35">
      <c r="B11" s="344" t="s">
        <v>1465</v>
      </c>
      <c r="C11" s="345">
        <v>33086547</v>
      </c>
      <c r="E11" s="287" t="s">
        <v>1465</v>
      </c>
      <c r="F11" s="277">
        <v>33086547</v>
      </c>
    </row>
    <row r="12" spans="2:6" ht="23.25" x14ac:dyDescent="0.35">
      <c r="B12" s="348" t="s">
        <v>1466</v>
      </c>
      <c r="C12" s="349">
        <v>4000000</v>
      </c>
      <c r="E12" s="288">
        <v>45721</v>
      </c>
      <c r="F12" s="277">
        <v>33086547</v>
      </c>
    </row>
    <row r="13" spans="2:6" ht="23.25" x14ac:dyDescent="0.35">
      <c r="B13" s="348" t="s">
        <v>1467</v>
      </c>
      <c r="C13" s="349">
        <v>41686196</v>
      </c>
      <c r="E13" s="287" t="s">
        <v>1470</v>
      </c>
      <c r="F13" s="277">
        <v>30689478</v>
      </c>
    </row>
    <row r="14" spans="2:6" ht="23.25" x14ac:dyDescent="0.35">
      <c r="B14" s="348" t="s">
        <v>1468</v>
      </c>
      <c r="C14" s="349">
        <v>33733205</v>
      </c>
      <c r="E14" s="288">
        <v>45761</v>
      </c>
      <c r="F14" s="277">
        <v>30689478</v>
      </c>
    </row>
    <row r="15" spans="2:6" ht="23.25" x14ac:dyDescent="0.35">
      <c r="B15" s="348" t="s">
        <v>1546</v>
      </c>
      <c r="C15" s="349">
        <v>18581721</v>
      </c>
      <c r="E15" s="286">
        <v>2718695</v>
      </c>
      <c r="F15" s="277">
        <v>4218000</v>
      </c>
    </row>
    <row r="16" spans="2:6" ht="23.25" x14ac:dyDescent="0.35">
      <c r="B16" s="357" t="s">
        <v>1469</v>
      </c>
      <c r="C16" s="358">
        <v>30590960</v>
      </c>
      <c r="D16" t="s">
        <v>1698</v>
      </c>
      <c r="E16" s="287" t="s">
        <v>1467</v>
      </c>
      <c r="F16" s="277">
        <v>4218000</v>
      </c>
    </row>
    <row r="17" spans="2:6" ht="23.25" x14ac:dyDescent="0.35">
      <c r="B17" s="357" t="s">
        <v>1470</v>
      </c>
      <c r="C17" s="358">
        <v>63706062</v>
      </c>
      <c r="E17" s="288">
        <v>45732</v>
      </c>
      <c r="F17" s="277">
        <v>4218000</v>
      </c>
    </row>
    <row r="18" spans="2:6" ht="23.25" x14ac:dyDescent="0.35">
      <c r="B18" s="357" t="s">
        <v>1471</v>
      </c>
      <c r="C18" s="358">
        <v>31687248</v>
      </c>
      <c r="E18" s="283" t="s">
        <v>745</v>
      </c>
      <c r="F18" s="284">
        <v>11113181</v>
      </c>
    </row>
    <row r="19" spans="2:6" ht="23.25" x14ac:dyDescent="0.35">
      <c r="B19" s="357" t="s">
        <v>1523</v>
      </c>
      <c r="C19" s="358">
        <v>16218031</v>
      </c>
      <c r="E19" s="286" t="s">
        <v>460</v>
      </c>
      <c r="F19" s="277">
        <v>3286337</v>
      </c>
    </row>
    <row r="20" spans="2:6" ht="23.25" x14ac:dyDescent="0.35">
      <c r="B20" s="359" t="s">
        <v>1472</v>
      </c>
      <c r="C20" s="360">
        <v>5468270</v>
      </c>
      <c r="E20" s="287" t="s">
        <v>1469</v>
      </c>
      <c r="F20" s="277">
        <v>3286337</v>
      </c>
    </row>
    <row r="21" spans="2:6" ht="23.25" x14ac:dyDescent="0.35">
      <c r="B21" s="359" t="s">
        <v>1473</v>
      </c>
      <c r="C21" s="360">
        <v>20010850</v>
      </c>
      <c r="E21" s="288">
        <v>45754</v>
      </c>
      <c r="F21" s="277">
        <v>3286337</v>
      </c>
    </row>
    <row r="22" spans="2:6" ht="23.25" x14ac:dyDescent="0.35">
      <c r="B22" s="359" t="s">
        <v>1474</v>
      </c>
      <c r="C22" s="360">
        <v>24501874</v>
      </c>
      <c r="E22" s="286">
        <v>2718680</v>
      </c>
      <c r="F22" s="277">
        <v>3913422</v>
      </c>
    </row>
    <row r="23" spans="2:6" ht="23.25" x14ac:dyDescent="0.35">
      <c r="B23" s="359" t="s">
        <v>1524</v>
      </c>
      <c r="C23" s="360">
        <v>2218031</v>
      </c>
      <c r="E23" s="287" t="s">
        <v>1467</v>
      </c>
      <c r="F23" s="277">
        <v>3913422</v>
      </c>
    </row>
    <row r="24" spans="2:6" ht="23.25" x14ac:dyDescent="0.35">
      <c r="B24" s="361" t="s">
        <v>1475</v>
      </c>
      <c r="C24" s="362">
        <v>2100890</v>
      </c>
      <c r="E24" s="288">
        <v>45730</v>
      </c>
      <c r="F24" s="277">
        <v>3913422</v>
      </c>
    </row>
    <row r="25" spans="2:6" ht="23.25" x14ac:dyDescent="0.35">
      <c r="B25" s="361" t="s">
        <v>1476</v>
      </c>
      <c r="C25" s="362">
        <v>10010850</v>
      </c>
      <c r="E25" s="286">
        <v>2718681</v>
      </c>
      <c r="F25" s="277">
        <v>3913422</v>
      </c>
    </row>
    <row r="26" spans="2:6" ht="23.25" x14ac:dyDescent="0.35">
      <c r="B26" s="361" t="s">
        <v>1547</v>
      </c>
      <c r="C26" s="362">
        <v>4000000</v>
      </c>
      <c r="E26" s="287" t="s">
        <v>1468</v>
      </c>
      <c r="F26" s="277">
        <v>3913422</v>
      </c>
    </row>
    <row r="27" spans="2:6" ht="23.25" x14ac:dyDescent="0.35">
      <c r="B27" s="361" t="s">
        <v>1477</v>
      </c>
      <c r="C27" s="362">
        <v>25216036</v>
      </c>
      <c r="E27" s="288">
        <v>45737</v>
      </c>
      <c r="F27" s="277">
        <v>3913422</v>
      </c>
    </row>
    <row r="28" spans="2:6" ht="23.25" x14ac:dyDescent="0.35">
      <c r="B28" s="342" t="s">
        <v>1478</v>
      </c>
      <c r="C28" s="343">
        <v>2100890</v>
      </c>
      <c r="E28" s="281" t="s">
        <v>1243</v>
      </c>
      <c r="F28" s="282">
        <v>5763515</v>
      </c>
    </row>
    <row r="29" spans="2:6" ht="23.25" x14ac:dyDescent="0.35">
      <c r="B29" s="342" t="s">
        <v>1479</v>
      </c>
      <c r="C29" s="343">
        <v>14010850</v>
      </c>
      <c r="E29" s="286">
        <v>2718689</v>
      </c>
      <c r="F29" s="277">
        <v>5763515</v>
      </c>
    </row>
    <row r="30" spans="2:6" ht="23.25" x14ac:dyDescent="0.35">
      <c r="B30" s="342" t="s">
        <v>1480</v>
      </c>
      <c r="C30" s="343">
        <v>22998005</v>
      </c>
      <c r="E30" s="287" t="s">
        <v>1469</v>
      </c>
      <c r="F30" s="277">
        <v>5763515</v>
      </c>
    </row>
    <row r="31" spans="2:6" ht="23.25" x14ac:dyDescent="0.35">
      <c r="B31" s="342" t="s">
        <v>1525</v>
      </c>
      <c r="C31" s="343">
        <v>2218031</v>
      </c>
      <c r="E31" s="288">
        <v>45751</v>
      </c>
      <c r="F31" s="277">
        <v>5763515</v>
      </c>
    </row>
    <row r="32" spans="2:6" ht="23.25" x14ac:dyDescent="0.35">
      <c r="B32" s="342" t="s">
        <v>1481</v>
      </c>
      <c r="C32" s="343">
        <v>2100890</v>
      </c>
      <c r="E32" s="283" t="s">
        <v>689</v>
      </c>
      <c r="F32" s="284">
        <v>7433326</v>
      </c>
    </row>
    <row r="33" spans="2:6" ht="23.25" x14ac:dyDescent="0.35">
      <c r="B33" s="342" t="s">
        <v>1482</v>
      </c>
      <c r="C33" s="343">
        <v>10010850</v>
      </c>
      <c r="E33" s="286">
        <v>2718688</v>
      </c>
      <c r="F33" s="277">
        <v>5095561</v>
      </c>
    </row>
    <row r="34" spans="2:6" ht="23.25" x14ac:dyDescent="0.35">
      <c r="B34" s="342" t="s">
        <v>1483</v>
      </c>
      <c r="C34" s="343">
        <v>26998005</v>
      </c>
      <c r="E34" s="287" t="s">
        <v>1469</v>
      </c>
      <c r="F34" s="277">
        <v>5095561</v>
      </c>
    </row>
    <row r="35" spans="2:6" ht="23.25" x14ac:dyDescent="0.35">
      <c r="B35" s="342" t="s">
        <v>1526</v>
      </c>
      <c r="C35" s="343">
        <v>2218031</v>
      </c>
      <c r="E35" s="288">
        <v>45751</v>
      </c>
      <c r="F35" s="277">
        <v>5095561</v>
      </c>
    </row>
    <row r="36" spans="2:6" ht="23.25" x14ac:dyDescent="0.35">
      <c r="B36" s="342" t="s">
        <v>1484</v>
      </c>
      <c r="C36" s="343">
        <v>2100890</v>
      </c>
      <c r="E36" s="286">
        <v>2718694</v>
      </c>
      <c r="F36" s="277">
        <v>2337765</v>
      </c>
    </row>
    <row r="37" spans="2:6" ht="23.25" x14ac:dyDescent="0.35">
      <c r="B37" s="342" t="s">
        <v>1485</v>
      </c>
      <c r="C37" s="343">
        <v>14010850</v>
      </c>
      <c r="E37" s="287" t="s">
        <v>1471</v>
      </c>
      <c r="F37" s="277">
        <v>2337765</v>
      </c>
    </row>
    <row r="38" spans="2:6" ht="23.25" x14ac:dyDescent="0.35">
      <c r="B38" s="342" t="s">
        <v>1486</v>
      </c>
      <c r="C38" s="343">
        <v>25216036</v>
      </c>
      <c r="E38" s="288">
        <v>45768</v>
      </c>
      <c r="F38" s="277">
        <v>2337765</v>
      </c>
    </row>
    <row r="39" spans="2:6" ht="23.25" x14ac:dyDescent="0.35">
      <c r="B39" s="342" t="s">
        <v>1487</v>
      </c>
      <c r="C39" s="343">
        <v>2100890</v>
      </c>
      <c r="E39" s="281" t="s">
        <v>521</v>
      </c>
      <c r="F39" s="282">
        <v>11417109</v>
      </c>
    </row>
    <row r="40" spans="2:6" ht="23.25" x14ac:dyDescent="0.35">
      <c r="B40" s="342" t="s">
        <v>1488</v>
      </c>
      <c r="C40" s="343">
        <v>14010850</v>
      </c>
      <c r="E40" s="286" t="s">
        <v>460</v>
      </c>
      <c r="F40" s="277">
        <v>502827</v>
      </c>
    </row>
    <row r="41" spans="2:6" ht="23.25" x14ac:dyDescent="0.35">
      <c r="B41" s="342" t="s">
        <v>1489</v>
      </c>
      <c r="C41" s="343">
        <v>22998005</v>
      </c>
      <c r="E41" s="287" t="s">
        <v>1443</v>
      </c>
      <c r="F41" s="277">
        <v>502827</v>
      </c>
    </row>
    <row r="42" spans="2:6" ht="23.25" x14ac:dyDescent="0.35">
      <c r="B42" s="342" t="s">
        <v>1527</v>
      </c>
      <c r="C42" s="343">
        <v>2218031</v>
      </c>
      <c r="E42" s="288">
        <v>45550</v>
      </c>
      <c r="F42" s="277">
        <v>502827</v>
      </c>
    </row>
    <row r="43" spans="2:6" ht="23.25" x14ac:dyDescent="0.35">
      <c r="B43" s="342" t="s">
        <v>1490</v>
      </c>
      <c r="C43" s="343">
        <v>2100890</v>
      </c>
      <c r="E43" s="286">
        <v>2718686</v>
      </c>
      <c r="F43" s="277">
        <v>2817111</v>
      </c>
    </row>
    <row r="44" spans="2:6" ht="23.25" x14ac:dyDescent="0.35">
      <c r="B44" s="342" t="s">
        <v>1491</v>
      </c>
      <c r="C44" s="343">
        <v>10010850</v>
      </c>
      <c r="E44" s="287" t="s">
        <v>1470</v>
      </c>
      <c r="F44" s="277">
        <v>2817111</v>
      </c>
    </row>
    <row r="45" spans="2:6" ht="23.25" x14ac:dyDescent="0.35">
      <c r="B45" s="342" t="s">
        <v>1492</v>
      </c>
      <c r="C45" s="343">
        <v>24715929</v>
      </c>
      <c r="E45" s="288">
        <v>45760</v>
      </c>
      <c r="F45" s="277">
        <v>2817111</v>
      </c>
    </row>
    <row r="46" spans="2:6" ht="23.25" x14ac:dyDescent="0.35">
      <c r="B46" s="342" t="s">
        <v>1493</v>
      </c>
      <c r="C46" s="343">
        <v>4500107</v>
      </c>
      <c r="E46" s="286">
        <v>2718687</v>
      </c>
      <c r="F46" s="277">
        <v>2133450</v>
      </c>
    </row>
    <row r="47" spans="2:6" ht="23.25" x14ac:dyDescent="0.35">
      <c r="B47" s="342" t="s">
        <v>1494</v>
      </c>
      <c r="C47" s="343">
        <v>2100890</v>
      </c>
      <c r="E47" s="287" t="s">
        <v>1470</v>
      </c>
      <c r="F47" s="277">
        <v>2133450</v>
      </c>
    </row>
    <row r="48" spans="2:6" ht="23.25" x14ac:dyDescent="0.35">
      <c r="B48" s="342" t="s">
        <v>1495</v>
      </c>
      <c r="C48" s="343">
        <v>14010850</v>
      </c>
      <c r="E48" s="288">
        <v>45761</v>
      </c>
      <c r="F48" s="277">
        <v>2133450</v>
      </c>
    </row>
    <row r="49" spans="2:6" ht="23.25" x14ac:dyDescent="0.35">
      <c r="B49" s="342" t="s">
        <v>1528</v>
      </c>
      <c r="C49" s="343">
        <v>25216036</v>
      </c>
      <c r="E49" s="286">
        <v>2718703</v>
      </c>
      <c r="F49" s="277">
        <v>1963721</v>
      </c>
    </row>
    <row r="50" spans="2:6" ht="23.25" x14ac:dyDescent="0.35">
      <c r="B50" s="342" t="s">
        <v>1529</v>
      </c>
      <c r="C50" s="343">
        <v>2218031</v>
      </c>
      <c r="E50" s="287" t="s">
        <v>1546</v>
      </c>
      <c r="F50" s="277">
        <v>1963721</v>
      </c>
    </row>
    <row r="51" spans="2:6" ht="23.25" x14ac:dyDescent="0.35">
      <c r="B51" s="342" t="s">
        <v>1530</v>
      </c>
      <c r="C51" s="343">
        <v>2218031</v>
      </c>
      <c r="E51" s="288">
        <v>45744</v>
      </c>
      <c r="F51" s="277">
        <v>1963721</v>
      </c>
    </row>
    <row r="52" spans="2:6" ht="23.25" x14ac:dyDescent="0.35">
      <c r="B52" s="342" t="s">
        <v>1531</v>
      </c>
      <c r="C52" s="343">
        <v>2218031</v>
      </c>
      <c r="E52" s="286">
        <v>2718704</v>
      </c>
      <c r="F52" s="277">
        <v>2000000</v>
      </c>
    </row>
    <row r="53" spans="2:6" ht="23.25" x14ac:dyDescent="0.35">
      <c r="B53" s="205" t="s">
        <v>1532</v>
      </c>
      <c r="C53" s="221">
        <v>2218031</v>
      </c>
      <c r="E53" s="287" t="s">
        <v>1471</v>
      </c>
      <c r="F53" s="277">
        <v>2000000</v>
      </c>
    </row>
    <row r="54" spans="2:6" ht="28.5" x14ac:dyDescent="0.45">
      <c r="B54" s="229" t="s">
        <v>885</v>
      </c>
      <c r="C54" s="230">
        <v>660358378</v>
      </c>
      <c r="E54" s="288">
        <v>45765</v>
      </c>
      <c r="F54" s="277">
        <v>2000000</v>
      </c>
    </row>
    <row r="55" spans="2:6" ht="23.25" x14ac:dyDescent="0.35">
      <c r="C55"/>
      <c r="E55" s="286">
        <v>2718705</v>
      </c>
      <c r="F55" s="277">
        <v>2000000</v>
      </c>
    </row>
    <row r="56" spans="2:6" ht="23.25" x14ac:dyDescent="0.35">
      <c r="C56"/>
      <c r="E56" s="287" t="s">
        <v>1473</v>
      </c>
      <c r="F56" s="277">
        <v>2000000</v>
      </c>
    </row>
    <row r="57" spans="2:6" ht="23.25" x14ac:dyDescent="0.35">
      <c r="C57"/>
      <c r="E57" s="288">
        <v>45792</v>
      </c>
      <c r="F57" s="277">
        <v>2000000</v>
      </c>
    </row>
    <row r="58" spans="2:6" ht="23.25" x14ac:dyDescent="0.35">
      <c r="C58"/>
      <c r="E58" s="283" t="s">
        <v>474</v>
      </c>
      <c r="F58" s="284">
        <v>5175000</v>
      </c>
    </row>
    <row r="59" spans="2:6" ht="23.25" x14ac:dyDescent="0.35">
      <c r="C59"/>
      <c r="E59" s="285">
        <v>7604136</v>
      </c>
      <c r="F59" s="282">
        <v>2200000</v>
      </c>
    </row>
    <row r="60" spans="2:6" ht="23.25" x14ac:dyDescent="0.35">
      <c r="C60"/>
      <c r="E60" s="287" t="s">
        <v>1442</v>
      </c>
      <c r="F60" s="277">
        <v>2200000</v>
      </c>
    </row>
    <row r="61" spans="2:6" ht="23.25" x14ac:dyDescent="0.35">
      <c r="C61"/>
      <c r="E61" s="288">
        <v>45405</v>
      </c>
      <c r="F61" s="277">
        <v>2200000</v>
      </c>
    </row>
    <row r="62" spans="2:6" ht="23.25" x14ac:dyDescent="0.35">
      <c r="C62"/>
      <c r="E62" s="286">
        <v>2718693</v>
      </c>
      <c r="F62" s="277">
        <v>2618000</v>
      </c>
    </row>
    <row r="63" spans="2:6" ht="23.25" x14ac:dyDescent="0.35">
      <c r="C63"/>
      <c r="E63" s="287" t="s">
        <v>1546</v>
      </c>
      <c r="F63" s="277">
        <v>2618000</v>
      </c>
    </row>
    <row r="64" spans="2:6" ht="23.25" x14ac:dyDescent="0.35">
      <c r="C64"/>
      <c r="E64" s="288">
        <v>45744</v>
      </c>
      <c r="F64" s="277">
        <v>2618000</v>
      </c>
    </row>
    <row r="65" spans="3:6" ht="23.25" x14ac:dyDescent="0.35">
      <c r="C65"/>
      <c r="E65" s="286">
        <v>2718702</v>
      </c>
      <c r="F65" s="277">
        <v>357000</v>
      </c>
    </row>
    <row r="66" spans="3:6" ht="23.25" x14ac:dyDescent="0.35">
      <c r="C66"/>
      <c r="E66" s="287" t="s">
        <v>1470</v>
      </c>
      <c r="F66" s="277">
        <v>357000</v>
      </c>
    </row>
    <row r="67" spans="3:6" ht="23.25" x14ac:dyDescent="0.35">
      <c r="C67"/>
      <c r="E67" s="288">
        <v>45760</v>
      </c>
      <c r="F67" s="277">
        <v>357000</v>
      </c>
    </row>
    <row r="68" spans="3:6" ht="23.25" x14ac:dyDescent="0.35">
      <c r="C68"/>
      <c r="E68" s="331" t="s">
        <v>404</v>
      </c>
      <c r="F68" s="330">
        <v>4967953</v>
      </c>
    </row>
    <row r="69" spans="3:6" ht="23.25" x14ac:dyDescent="0.35">
      <c r="C69"/>
      <c r="E69" s="286">
        <v>2718709</v>
      </c>
      <c r="F69" s="277">
        <v>2851478</v>
      </c>
    </row>
    <row r="70" spans="3:6" ht="23.25" x14ac:dyDescent="0.35">
      <c r="C70"/>
      <c r="E70" s="287" t="s">
        <v>1471</v>
      </c>
      <c r="F70" s="277">
        <v>2851478</v>
      </c>
    </row>
    <row r="71" spans="3:6" ht="23.25" x14ac:dyDescent="0.35">
      <c r="C71"/>
      <c r="E71" s="288">
        <v>45765</v>
      </c>
      <c r="F71" s="277">
        <v>2851478</v>
      </c>
    </row>
    <row r="72" spans="3:6" ht="23.25" x14ac:dyDescent="0.35">
      <c r="C72"/>
      <c r="E72" s="286">
        <v>2718711</v>
      </c>
      <c r="F72" s="277">
        <v>2116475</v>
      </c>
    </row>
    <row r="73" spans="3:6" ht="23.25" x14ac:dyDescent="0.35">
      <c r="C73"/>
      <c r="E73" s="287" t="s">
        <v>1472</v>
      </c>
      <c r="F73" s="277">
        <v>2116475</v>
      </c>
    </row>
    <row r="74" spans="3:6" ht="23.25" x14ac:dyDescent="0.35">
      <c r="C74"/>
      <c r="E74" s="288">
        <v>45785</v>
      </c>
      <c r="F74" s="277">
        <v>2116475</v>
      </c>
    </row>
    <row r="75" spans="3:6" ht="23.25" x14ac:dyDescent="0.35">
      <c r="C75"/>
      <c r="E75" s="329" t="s">
        <v>417</v>
      </c>
      <c r="F75" s="328">
        <v>3003869</v>
      </c>
    </row>
    <row r="76" spans="3:6" ht="23.25" x14ac:dyDescent="0.35">
      <c r="C76"/>
      <c r="E76" s="286">
        <v>2718707</v>
      </c>
      <c r="F76" s="277">
        <v>1500000</v>
      </c>
    </row>
    <row r="77" spans="3:6" ht="23.25" x14ac:dyDescent="0.35">
      <c r="C77"/>
      <c r="E77" s="287" t="s">
        <v>1471</v>
      </c>
      <c r="F77" s="277">
        <v>1500000</v>
      </c>
    </row>
    <row r="78" spans="3:6" ht="23.25" x14ac:dyDescent="0.35">
      <c r="C78"/>
      <c r="E78" s="288">
        <v>45765</v>
      </c>
      <c r="F78" s="277">
        <v>1500000</v>
      </c>
    </row>
    <row r="79" spans="3:6" ht="23.25" x14ac:dyDescent="0.35">
      <c r="C79"/>
      <c r="E79" s="286">
        <v>2718708</v>
      </c>
      <c r="F79" s="277">
        <v>1503869</v>
      </c>
    </row>
    <row r="80" spans="3:6" ht="23.25" x14ac:dyDescent="0.35">
      <c r="C80"/>
      <c r="E80" s="287" t="s">
        <v>1474</v>
      </c>
      <c r="F80" s="277">
        <v>1503869</v>
      </c>
    </row>
    <row r="81" spans="3:6" ht="23.25" x14ac:dyDescent="0.35">
      <c r="C81"/>
      <c r="E81" s="288">
        <v>45795</v>
      </c>
      <c r="F81" s="277">
        <v>1503869</v>
      </c>
    </row>
    <row r="82" spans="3:6" ht="23.25" x14ac:dyDescent="0.35">
      <c r="C82"/>
      <c r="E82" s="281" t="s">
        <v>523</v>
      </c>
      <c r="F82" s="282">
        <v>9262009</v>
      </c>
    </row>
    <row r="83" spans="3:6" ht="23.25" x14ac:dyDescent="0.35">
      <c r="C83"/>
      <c r="E83" s="286">
        <v>2718692</v>
      </c>
      <c r="F83" s="277">
        <v>1342296</v>
      </c>
    </row>
    <row r="84" spans="3:6" ht="23.25" x14ac:dyDescent="0.35">
      <c r="C84"/>
      <c r="E84" s="287" t="s">
        <v>1468</v>
      </c>
      <c r="F84" s="277">
        <v>1342296</v>
      </c>
    </row>
    <row r="85" spans="3:6" ht="23.25" x14ac:dyDescent="0.35">
      <c r="C85"/>
      <c r="E85" s="288">
        <v>45742</v>
      </c>
      <c r="F85" s="277">
        <v>1342296</v>
      </c>
    </row>
    <row r="86" spans="3:6" ht="23.25" x14ac:dyDescent="0.35">
      <c r="C86"/>
      <c r="E86" s="286">
        <v>2718696</v>
      </c>
      <c r="F86" s="277">
        <v>2202209</v>
      </c>
    </row>
    <row r="87" spans="3:6" ht="23.25" x14ac:dyDescent="0.35">
      <c r="C87"/>
      <c r="E87" s="287" t="s">
        <v>1470</v>
      </c>
      <c r="F87" s="277">
        <v>2202209</v>
      </c>
    </row>
    <row r="88" spans="3:6" ht="23.25" x14ac:dyDescent="0.35">
      <c r="C88"/>
      <c r="E88" s="288">
        <v>45761</v>
      </c>
      <c r="F88" s="277">
        <v>2202209</v>
      </c>
    </row>
    <row r="89" spans="3:6" ht="23.25" x14ac:dyDescent="0.35">
      <c r="C89"/>
      <c r="E89" s="286">
        <v>2718697</v>
      </c>
      <c r="F89" s="277">
        <v>4232084</v>
      </c>
    </row>
    <row r="90" spans="3:6" ht="23.25" x14ac:dyDescent="0.35">
      <c r="C90"/>
      <c r="E90" s="287" t="s">
        <v>1470</v>
      </c>
      <c r="F90" s="277">
        <v>4232084</v>
      </c>
    </row>
    <row r="91" spans="3:6" ht="23.25" x14ac:dyDescent="0.35">
      <c r="C91"/>
      <c r="E91" s="288">
        <v>45764</v>
      </c>
      <c r="F91" s="277">
        <v>4232084</v>
      </c>
    </row>
    <row r="92" spans="3:6" ht="23.25" x14ac:dyDescent="0.35">
      <c r="C92"/>
      <c r="E92" s="286">
        <v>2718706</v>
      </c>
      <c r="F92" s="277">
        <v>1485420</v>
      </c>
    </row>
    <row r="93" spans="3:6" ht="23.25" x14ac:dyDescent="0.35">
      <c r="C93"/>
      <c r="E93" s="287" t="s">
        <v>1470</v>
      </c>
      <c r="F93" s="277">
        <v>1485420</v>
      </c>
    </row>
    <row r="94" spans="3:6" ht="23.25" x14ac:dyDescent="0.35">
      <c r="C94"/>
      <c r="E94" s="288">
        <v>45761</v>
      </c>
      <c r="F94" s="277">
        <v>1485420</v>
      </c>
    </row>
    <row r="95" spans="3:6" ht="23.25" x14ac:dyDescent="0.35">
      <c r="C95"/>
      <c r="E95" s="283" t="s">
        <v>808</v>
      </c>
      <c r="F95" s="284">
        <v>14771308</v>
      </c>
    </row>
    <row r="96" spans="3:6" ht="23.25" x14ac:dyDescent="0.35">
      <c r="C96"/>
      <c r="E96" s="286" t="s">
        <v>460</v>
      </c>
      <c r="F96" s="277">
        <v>5932463</v>
      </c>
    </row>
    <row r="97" spans="3:6" ht="23.25" x14ac:dyDescent="0.35">
      <c r="C97"/>
      <c r="E97" s="287" t="s">
        <v>1468</v>
      </c>
      <c r="F97" s="277">
        <v>3000000</v>
      </c>
    </row>
    <row r="98" spans="3:6" ht="23.25" x14ac:dyDescent="0.35">
      <c r="C98"/>
      <c r="E98" s="288">
        <v>45737</v>
      </c>
      <c r="F98" s="277">
        <v>3000000</v>
      </c>
    </row>
    <row r="99" spans="3:6" ht="23.25" x14ac:dyDescent="0.35">
      <c r="C99"/>
      <c r="E99" s="287" t="s">
        <v>1469</v>
      </c>
      <c r="F99" s="277">
        <v>2932463</v>
      </c>
    </row>
    <row r="100" spans="3:6" ht="23.25" x14ac:dyDescent="0.35">
      <c r="C100"/>
      <c r="E100" s="288">
        <v>45751</v>
      </c>
      <c r="F100" s="277">
        <v>2932463</v>
      </c>
    </row>
    <row r="101" spans="3:6" ht="23.25" x14ac:dyDescent="0.35">
      <c r="C101"/>
      <c r="E101" s="286">
        <v>2718671</v>
      </c>
      <c r="F101" s="277">
        <v>8838845</v>
      </c>
    </row>
    <row r="102" spans="3:6" ht="23.25" x14ac:dyDescent="0.35">
      <c r="C102"/>
      <c r="E102" s="287" t="s">
        <v>1467</v>
      </c>
      <c r="F102" s="277">
        <v>8838845</v>
      </c>
    </row>
    <row r="103" spans="3:6" ht="23.25" x14ac:dyDescent="0.35">
      <c r="C103"/>
      <c r="E103" s="288">
        <v>45736</v>
      </c>
      <c r="F103" s="277">
        <v>8838845</v>
      </c>
    </row>
    <row r="104" spans="3:6" ht="23.25" x14ac:dyDescent="0.35">
      <c r="C104"/>
      <c r="E104" s="279" t="s">
        <v>23</v>
      </c>
      <c r="F104" s="277">
        <v>146263618</v>
      </c>
    </row>
    <row r="105" spans="3:6" x14ac:dyDescent="0.25">
      <c r="C105"/>
    </row>
    <row r="106" spans="3:6" x14ac:dyDescent="0.25">
      <c r="C106"/>
    </row>
    <row r="107" spans="3:6" x14ac:dyDescent="0.25">
      <c r="C107"/>
    </row>
    <row r="108" spans="3:6" x14ac:dyDescent="0.25">
      <c r="C108"/>
    </row>
    <row r="109" spans="3:6" x14ac:dyDescent="0.25">
      <c r="C109"/>
    </row>
    <row r="110" spans="3:6" x14ac:dyDescent="0.25">
      <c r="C110"/>
    </row>
    <row r="111" spans="3:6" x14ac:dyDescent="0.25">
      <c r="C111"/>
    </row>
    <row r="112" spans="3:6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</sheetData>
  <pageMargins left="0.7" right="0.7" top="0.75" bottom="0.75" header="0.3" footer="0.3"/>
  <pageSetup paperSize="9" orientation="portrait" horizontalDpi="360" verticalDpi="36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94F1-D6D8-4CE7-9D9E-9F0C0C267B4C}">
  <sheetPr codeName="Hoja7">
    <tabColor theme="8" tint="-0.499984740745262"/>
  </sheetPr>
  <dimension ref="A1:K1667"/>
  <sheetViews>
    <sheetView topLeftCell="A1207" workbookViewId="0">
      <selection activeCell="G1222" sqref="G1222"/>
    </sheetView>
  </sheetViews>
  <sheetFormatPr baseColWidth="10" defaultRowHeight="15" x14ac:dyDescent="0.25"/>
  <cols>
    <col min="1" max="1" width="19.28515625" bestFit="1" customWidth="1"/>
    <col min="2" max="2" width="30.5703125" bestFit="1" customWidth="1"/>
    <col min="3" max="3" width="22.85546875" bestFit="1" customWidth="1"/>
    <col min="4" max="4" width="33.28515625" style="1" bestFit="1" customWidth="1"/>
    <col min="5" max="5" width="37.85546875" bestFit="1" customWidth="1"/>
    <col min="6" max="6" width="110.85546875" bestFit="1" customWidth="1"/>
    <col min="7" max="7" width="14.42578125" style="4" bestFit="1" customWidth="1"/>
    <col min="8" max="8" width="12.140625" customWidth="1"/>
  </cols>
  <sheetData>
    <row r="1" spans="1:8" ht="21" x14ac:dyDescent="0.35">
      <c r="A1" s="141" t="s">
        <v>476</v>
      </c>
      <c r="B1" s="141" t="s">
        <v>1288</v>
      </c>
      <c r="C1" s="141" t="s">
        <v>344</v>
      </c>
      <c r="D1" s="236" t="s">
        <v>382</v>
      </c>
      <c r="E1" s="142" t="s">
        <v>383</v>
      </c>
      <c r="F1" s="142" t="s">
        <v>384</v>
      </c>
      <c r="G1" s="171" t="s">
        <v>385</v>
      </c>
      <c r="H1" s="142" t="s">
        <v>449</v>
      </c>
    </row>
    <row r="2" spans="1:8" x14ac:dyDescent="0.25">
      <c r="A2" s="144">
        <v>216816</v>
      </c>
      <c r="B2" s="149"/>
      <c r="C2" s="147"/>
      <c r="D2" s="135">
        <v>44780</v>
      </c>
      <c r="E2" s="136" t="s">
        <v>579</v>
      </c>
      <c r="F2" s="136">
        <v>2845840</v>
      </c>
      <c r="G2" s="143">
        <v>1062254</v>
      </c>
      <c r="H2" s="136" t="s">
        <v>411</v>
      </c>
    </row>
    <row r="3" spans="1:8" x14ac:dyDescent="0.25">
      <c r="A3" s="144">
        <v>216817</v>
      </c>
      <c r="B3" s="149"/>
      <c r="C3" s="147"/>
      <c r="D3" s="135">
        <v>44787</v>
      </c>
      <c r="E3" s="136" t="s">
        <v>523</v>
      </c>
      <c r="F3" s="136" t="s">
        <v>386</v>
      </c>
      <c r="G3" s="143">
        <v>2198954</v>
      </c>
      <c r="H3" s="136" t="s">
        <v>411</v>
      </c>
    </row>
    <row r="4" spans="1:8" x14ac:dyDescent="0.25">
      <c r="A4" s="151">
        <v>216818</v>
      </c>
      <c r="B4" s="175"/>
      <c r="C4" s="176"/>
      <c r="D4" s="177"/>
      <c r="E4" s="178"/>
      <c r="F4" s="178"/>
      <c r="G4" s="179"/>
      <c r="H4" s="178" t="s">
        <v>412</v>
      </c>
    </row>
    <row r="5" spans="1:8" x14ac:dyDescent="0.25">
      <c r="A5" s="144">
        <v>216819</v>
      </c>
      <c r="B5" s="149"/>
      <c r="C5" s="147"/>
      <c r="D5" s="135">
        <v>44787</v>
      </c>
      <c r="E5" s="136" t="s">
        <v>523</v>
      </c>
      <c r="F5" s="136">
        <v>31865066</v>
      </c>
      <c r="G5" s="143">
        <v>1832429</v>
      </c>
      <c r="H5" s="136" t="s">
        <v>411</v>
      </c>
    </row>
    <row r="6" spans="1:8" x14ac:dyDescent="0.25">
      <c r="A6" s="144">
        <v>216820</v>
      </c>
      <c r="B6" s="149"/>
      <c r="C6" s="147"/>
      <c r="D6" s="135">
        <v>44788</v>
      </c>
      <c r="E6" s="136" t="s">
        <v>645</v>
      </c>
      <c r="F6" s="136">
        <v>1599731</v>
      </c>
      <c r="G6" s="143">
        <v>2646560</v>
      </c>
      <c r="H6" s="136" t="s">
        <v>411</v>
      </c>
    </row>
    <row r="7" spans="1:8" x14ac:dyDescent="0.25">
      <c r="A7" s="144">
        <v>216821</v>
      </c>
      <c r="B7" s="149"/>
      <c r="C7" s="147"/>
      <c r="D7" s="135">
        <v>44764</v>
      </c>
      <c r="E7" s="136" t="s">
        <v>474</v>
      </c>
      <c r="F7" s="136" t="s">
        <v>413</v>
      </c>
      <c r="G7" s="143">
        <v>1100000</v>
      </c>
      <c r="H7" s="136" t="s">
        <v>411</v>
      </c>
    </row>
    <row r="8" spans="1:8" x14ac:dyDescent="0.25">
      <c r="A8" s="144">
        <v>216822</v>
      </c>
      <c r="B8" s="149"/>
      <c r="C8" s="147"/>
      <c r="D8" s="135">
        <v>44803</v>
      </c>
      <c r="E8" s="136" t="s">
        <v>474</v>
      </c>
      <c r="F8" s="136" t="s">
        <v>387</v>
      </c>
      <c r="G8" s="143">
        <v>2200000</v>
      </c>
      <c r="H8" s="136" t="s">
        <v>411</v>
      </c>
    </row>
    <row r="9" spans="1:8" x14ac:dyDescent="0.25">
      <c r="A9" s="144">
        <v>216823</v>
      </c>
      <c r="B9" s="149"/>
      <c r="C9" s="147"/>
      <c r="D9" s="135">
        <v>44785</v>
      </c>
      <c r="E9" s="136" t="s">
        <v>388</v>
      </c>
      <c r="F9" s="136" t="s">
        <v>389</v>
      </c>
      <c r="G9" s="143">
        <v>4984613</v>
      </c>
      <c r="H9" s="136" t="s">
        <v>411</v>
      </c>
    </row>
    <row r="10" spans="1:8" x14ac:dyDescent="0.25">
      <c r="A10" s="144">
        <v>216824</v>
      </c>
      <c r="B10" s="149"/>
      <c r="C10" s="147"/>
      <c r="D10" s="135">
        <v>44765</v>
      </c>
      <c r="E10" s="136" t="s">
        <v>808</v>
      </c>
      <c r="F10" s="136">
        <v>8696531</v>
      </c>
      <c r="G10" s="143">
        <v>8918562</v>
      </c>
      <c r="H10" s="136" t="s">
        <v>411</v>
      </c>
    </row>
    <row r="11" spans="1:8" x14ac:dyDescent="0.25">
      <c r="A11" s="144">
        <v>216825</v>
      </c>
      <c r="B11" s="149"/>
      <c r="C11" s="147"/>
      <c r="D11" s="135">
        <v>44793</v>
      </c>
      <c r="E11" s="136" t="s">
        <v>808</v>
      </c>
      <c r="F11" s="136" t="s">
        <v>390</v>
      </c>
      <c r="G11" s="143">
        <v>14603896</v>
      </c>
      <c r="H11" s="136" t="s">
        <v>411</v>
      </c>
    </row>
    <row r="12" spans="1:8" x14ac:dyDescent="0.25">
      <c r="A12" s="144">
        <v>216826</v>
      </c>
      <c r="B12" s="149"/>
      <c r="C12" s="147"/>
      <c r="D12" s="135">
        <v>44748</v>
      </c>
      <c r="E12" s="136" t="s">
        <v>689</v>
      </c>
      <c r="F12" s="136" t="s">
        <v>414</v>
      </c>
      <c r="G12" s="143">
        <v>4551649</v>
      </c>
      <c r="H12" s="136" t="s">
        <v>411</v>
      </c>
    </row>
    <row r="13" spans="1:8" x14ac:dyDescent="0.25">
      <c r="A13" s="144">
        <v>216827</v>
      </c>
      <c r="B13" s="149"/>
      <c r="C13" s="147"/>
      <c r="D13" s="135">
        <v>44779</v>
      </c>
      <c r="E13" s="136" t="s">
        <v>689</v>
      </c>
      <c r="F13" s="136">
        <v>53868</v>
      </c>
      <c r="G13" s="143">
        <v>4037200</v>
      </c>
      <c r="H13" s="136" t="s">
        <v>411</v>
      </c>
    </row>
    <row r="14" spans="1:8" x14ac:dyDescent="0.25">
      <c r="A14" s="144">
        <v>216828</v>
      </c>
      <c r="B14" s="149"/>
      <c r="C14" s="147"/>
      <c r="D14" s="135">
        <v>44793</v>
      </c>
      <c r="E14" s="136" t="s">
        <v>689</v>
      </c>
      <c r="F14" s="136" t="s">
        <v>391</v>
      </c>
      <c r="G14" s="143">
        <v>3894073</v>
      </c>
      <c r="H14" s="136" t="s">
        <v>411</v>
      </c>
    </row>
    <row r="15" spans="1:8" x14ac:dyDescent="0.25">
      <c r="A15" s="144">
        <v>216829</v>
      </c>
      <c r="B15" s="149"/>
      <c r="C15" s="147"/>
      <c r="D15" s="135">
        <v>44792</v>
      </c>
      <c r="E15" s="136" t="s">
        <v>523</v>
      </c>
      <c r="F15" s="136">
        <v>31882699</v>
      </c>
      <c r="G15" s="143">
        <v>2034354</v>
      </c>
      <c r="H15" s="136" t="s">
        <v>411</v>
      </c>
    </row>
    <row r="16" spans="1:8" x14ac:dyDescent="0.25">
      <c r="A16" s="144">
        <v>216830</v>
      </c>
      <c r="B16" s="149"/>
      <c r="C16" s="147"/>
      <c r="D16" s="135">
        <v>44792</v>
      </c>
      <c r="E16" s="136" t="s">
        <v>523</v>
      </c>
      <c r="F16" s="136">
        <v>31882700</v>
      </c>
      <c r="G16" s="143">
        <v>1520042</v>
      </c>
      <c r="H16" s="136" t="s">
        <v>411</v>
      </c>
    </row>
    <row r="17" spans="1:8" x14ac:dyDescent="0.25">
      <c r="A17" s="144">
        <v>216831</v>
      </c>
      <c r="B17" s="149"/>
      <c r="C17" s="147"/>
      <c r="D17" s="135">
        <v>44781</v>
      </c>
      <c r="E17" s="136" t="s">
        <v>474</v>
      </c>
      <c r="F17" s="136" t="s">
        <v>415</v>
      </c>
      <c r="G17" s="143">
        <v>2500000</v>
      </c>
      <c r="H17" s="136" t="s">
        <v>411</v>
      </c>
    </row>
    <row r="18" spans="1:8" x14ac:dyDescent="0.25">
      <c r="A18" s="144">
        <v>216832</v>
      </c>
      <c r="B18" s="149"/>
      <c r="C18" s="147"/>
      <c r="D18" s="135">
        <v>44795</v>
      </c>
      <c r="E18" s="136" t="s">
        <v>523</v>
      </c>
      <c r="F18" s="136">
        <v>31901656</v>
      </c>
      <c r="G18" s="143">
        <v>2243879</v>
      </c>
      <c r="H18" s="136" t="s">
        <v>411</v>
      </c>
    </row>
    <row r="19" spans="1:8" x14ac:dyDescent="0.25">
      <c r="A19" s="144">
        <v>216833</v>
      </c>
      <c r="B19" s="149"/>
      <c r="C19" s="147"/>
      <c r="D19" s="135">
        <v>44795</v>
      </c>
      <c r="E19" s="136" t="s">
        <v>523</v>
      </c>
      <c r="F19" s="136">
        <v>31901657</v>
      </c>
      <c r="G19" s="143">
        <v>3893275</v>
      </c>
      <c r="H19" s="136" t="s">
        <v>411</v>
      </c>
    </row>
    <row r="20" spans="1:8" x14ac:dyDescent="0.25">
      <c r="A20" s="151">
        <v>216834</v>
      </c>
      <c r="B20" s="175"/>
      <c r="C20" s="176"/>
      <c r="D20" s="177"/>
      <c r="E20" s="178"/>
      <c r="F20" s="178"/>
      <c r="G20" s="179" t="s">
        <v>412</v>
      </c>
      <c r="H20" s="178" t="s">
        <v>412</v>
      </c>
    </row>
    <row r="21" spans="1:8" x14ac:dyDescent="0.25">
      <c r="A21" s="144">
        <v>216835</v>
      </c>
      <c r="B21" s="149"/>
      <c r="C21" s="147"/>
      <c r="D21" s="135">
        <v>44800</v>
      </c>
      <c r="E21" s="136" t="s">
        <v>645</v>
      </c>
      <c r="F21" s="136" t="s">
        <v>392</v>
      </c>
      <c r="G21" s="143">
        <v>7092440</v>
      </c>
      <c r="H21" s="136" t="s">
        <v>411</v>
      </c>
    </row>
    <row r="22" spans="1:8" x14ac:dyDescent="0.25">
      <c r="A22" s="144">
        <v>216836</v>
      </c>
      <c r="B22" s="149"/>
      <c r="C22" s="147"/>
      <c r="D22" s="135">
        <v>44793</v>
      </c>
      <c r="E22" s="136" t="s">
        <v>645</v>
      </c>
      <c r="F22" s="136" t="s">
        <v>393</v>
      </c>
      <c r="G22" s="143">
        <v>5000000</v>
      </c>
      <c r="H22" s="136" t="s">
        <v>411</v>
      </c>
    </row>
    <row r="23" spans="1:8" x14ac:dyDescent="0.25">
      <c r="A23" s="144">
        <v>216837</v>
      </c>
      <c r="B23" s="149"/>
      <c r="C23" s="147"/>
      <c r="D23" s="135">
        <v>44767</v>
      </c>
      <c r="E23" s="136" t="s">
        <v>394</v>
      </c>
      <c r="F23" s="136" t="s">
        <v>395</v>
      </c>
      <c r="G23" s="143">
        <v>165000</v>
      </c>
      <c r="H23" s="136" t="s">
        <v>411</v>
      </c>
    </row>
    <row r="24" spans="1:8" x14ac:dyDescent="0.25">
      <c r="A24" s="233">
        <v>216838</v>
      </c>
      <c r="B24" s="157"/>
      <c r="C24" s="158"/>
      <c r="D24" s="159">
        <v>44767</v>
      </c>
      <c r="E24" s="160" t="s">
        <v>394</v>
      </c>
      <c r="F24" s="160" t="s">
        <v>395</v>
      </c>
      <c r="G24" s="169">
        <v>382043</v>
      </c>
      <c r="H24" s="160" t="s">
        <v>411</v>
      </c>
    </row>
    <row r="25" spans="1:8" x14ac:dyDescent="0.25">
      <c r="A25" s="144">
        <v>216839</v>
      </c>
      <c r="B25" s="149"/>
      <c r="C25" s="147"/>
      <c r="D25" s="135"/>
      <c r="E25" s="136"/>
      <c r="F25" s="136" t="s">
        <v>396</v>
      </c>
      <c r="G25" s="143"/>
      <c r="H25" s="136"/>
    </row>
    <row r="26" spans="1:8" x14ac:dyDescent="0.25">
      <c r="A26" s="144">
        <v>216840</v>
      </c>
      <c r="B26" s="149"/>
      <c r="C26" s="147"/>
      <c r="D26" s="135"/>
      <c r="E26" s="136"/>
      <c r="F26" s="136" t="s">
        <v>396</v>
      </c>
      <c r="G26" s="143"/>
      <c r="H26" s="136" t="s">
        <v>411</v>
      </c>
    </row>
    <row r="27" spans="1:8" x14ac:dyDescent="0.25">
      <c r="A27" s="153">
        <v>216841</v>
      </c>
      <c r="B27" s="154"/>
      <c r="C27" s="155"/>
      <c r="D27" s="137">
        <v>44769</v>
      </c>
      <c r="E27" s="138"/>
      <c r="F27" s="138" t="s">
        <v>397</v>
      </c>
      <c r="G27" s="172"/>
      <c r="H27" s="138" t="s">
        <v>411</v>
      </c>
    </row>
    <row r="28" spans="1:8" x14ac:dyDescent="0.25">
      <c r="A28" s="144">
        <v>216842</v>
      </c>
      <c r="B28" s="149"/>
      <c r="C28" s="147"/>
      <c r="D28" s="135">
        <v>44800</v>
      </c>
      <c r="E28" s="136" t="s">
        <v>579</v>
      </c>
      <c r="F28" s="136">
        <v>2861262</v>
      </c>
      <c r="G28" s="143">
        <v>1582943</v>
      </c>
      <c r="H28" s="136" t="s">
        <v>411</v>
      </c>
    </row>
    <row r="29" spans="1:8" x14ac:dyDescent="0.25">
      <c r="A29" s="144">
        <v>216843</v>
      </c>
      <c r="B29" s="149"/>
      <c r="C29" s="147"/>
      <c r="D29" s="135">
        <v>44786</v>
      </c>
      <c r="E29" s="136" t="s">
        <v>398</v>
      </c>
      <c r="F29" s="136" t="s">
        <v>399</v>
      </c>
      <c r="G29" s="143">
        <v>2200000</v>
      </c>
      <c r="H29" s="136" t="s">
        <v>411</v>
      </c>
    </row>
    <row r="30" spans="1:8" x14ac:dyDescent="0.25">
      <c r="A30" s="144">
        <v>216844</v>
      </c>
      <c r="B30" s="149"/>
      <c r="C30" s="147"/>
      <c r="D30" s="135">
        <v>44801</v>
      </c>
      <c r="E30" s="136" t="s">
        <v>523</v>
      </c>
      <c r="F30" s="136">
        <v>31929696</v>
      </c>
      <c r="G30" s="143">
        <v>2371864</v>
      </c>
      <c r="H30" s="136" t="s">
        <v>411</v>
      </c>
    </row>
    <row r="31" spans="1:8" x14ac:dyDescent="0.25">
      <c r="A31" s="144">
        <v>216845</v>
      </c>
      <c r="B31" s="149"/>
      <c r="C31" s="147"/>
      <c r="D31" s="135">
        <v>44801</v>
      </c>
      <c r="E31" s="136" t="s">
        <v>523</v>
      </c>
      <c r="F31" s="136">
        <v>31929694</v>
      </c>
      <c r="G31" s="143">
        <v>3102720</v>
      </c>
      <c r="H31" s="136" t="s">
        <v>411</v>
      </c>
    </row>
    <row r="32" spans="1:8" x14ac:dyDescent="0.25">
      <c r="A32" s="144">
        <v>216846</v>
      </c>
      <c r="B32" s="149"/>
      <c r="C32" s="147"/>
      <c r="D32" s="135">
        <v>44801</v>
      </c>
      <c r="E32" s="136" t="s">
        <v>523</v>
      </c>
      <c r="F32" s="136">
        <v>31935241</v>
      </c>
      <c r="G32" s="143">
        <v>2548227</v>
      </c>
      <c r="H32" s="136" t="s">
        <v>411</v>
      </c>
    </row>
    <row r="33" spans="1:8" x14ac:dyDescent="0.25">
      <c r="A33" s="144">
        <v>216847</v>
      </c>
      <c r="B33" s="149"/>
      <c r="C33" s="147"/>
      <c r="D33" s="135">
        <v>44801</v>
      </c>
      <c r="E33" s="136" t="s">
        <v>523</v>
      </c>
      <c r="F33" s="136">
        <v>31935240</v>
      </c>
      <c r="G33" s="143">
        <v>1773000</v>
      </c>
      <c r="H33" s="136" t="s">
        <v>411</v>
      </c>
    </row>
    <row r="34" spans="1:8" x14ac:dyDescent="0.25">
      <c r="A34" s="144">
        <v>216848</v>
      </c>
      <c r="B34" s="149"/>
      <c r="C34" s="147"/>
      <c r="D34" s="135">
        <v>44816</v>
      </c>
      <c r="E34" s="136" t="s">
        <v>645</v>
      </c>
      <c r="F34" s="136" t="s">
        <v>400</v>
      </c>
      <c r="G34" s="143">
        <v>4516114</v>
      </c>
      <c r="H34" s="136" t="s">
        <v>411</v>
      </c>
    </row>
    <row r="35" spans="1:8" x14ac:dyDescent="0.25">
      <c r="A35" s="144">
        <v>216849</v>
      </c>
      <c r="B35" s="149"/>
      <c r="C35" s="147"/>
      <c r="D35" s="135"/>
      <c r="E35" s="136"/>
      <c r="F35" s="136" t="s">
        <v>396</v>
      </c>
      <c r="G35" s="143"/>
      <c r="H35" s="136" t="s">
        <v>411</v>
      </c>
    </row>
    <row r="36" spans="1:8" x14ac:dyDescent="0.25">
      <c r="A36" s="144">
        <v>216850</v>
      </c>
      <c r="B36" s="149"/>
      <c r="C36" s="147"/>
      <c r="D36" s="135">
        <v>44801</v>
      </c>
      <c r="E36" s="136" t="s">
        <v>523</v>
      </c>
      <c r="F36" s="136">
        <v>32044705</v>
      </c>
      <c r="G36" s="143">
        <v>558244</v>
      </c>
      <c r="H36" s="136" t="s">
        <v>411</v>
      </c>
    </row>
    <row r="37" spans="1:8" x14ac:dyDescent="0.25">
      <c r="A37" s="144">
        <v>216851</v>
      </c>
      <c r="B37" s="149"/>
      <c r="C37" s="147"/>
      <c r="D37" s="135">
        <v>44803</v>
      </c>
      <c r="E37" s="136" t="s">
        <v>523</v>
      </c>
      <c r="F37" s="136">
        <v>32044720</v>
      </c>
      <c r="G37" s="143">
        <v>3249563</v>
      </c>
      <c r="H37" s="136" t="s">
        <v>411</v>
      </c>
    </row>
    <row r="38" spans="1:8" x14ac:dyDescent="0.25">
      <c r="A38" s="144">
        <v>216852</v>
      </c>
      <c r="B38" s="149"/>
      <c r="C38" s="147"/>
      <c r="D38" s="135">
        <v>44808</v>
      </c>
      <c r="E38" s="136" t="s">
        <v>717</v>
      </c>
      <c r="F38" s="136"/>
      <c r="G38" s="143">
        <v>11007500</v>
      </c>
      <c r="H38" s="136" t="s">
        <v>411</v>
      </c>
    </row>
    <row r="39" spans="1:8" x14ac:dyDescent="0.25">
      <c r="A39" s="151">
        <v>216853</v>
      </c>
      <c r="B39" s="175"/>
      <c r="C39" s="176"/>
      <c r="D39" s="177"/>
      <c r="E39" s="178"/>
      <c r="F39" s="178"/>
      <c r="G39" s="179"/>
      <c r="H39" s="178" t="s">
        <v>412</v>
      </c>
    </row>
    <row r="40" spans="1:8" x14ac:dyDescent="0.25">
      <c r="A40" s="144">
        <v>216854</v>
      </c>
      <c r="B40" s="149"/>
      <c r="C40" s="147" t="s">
        <v>477</v>
      </c>
      <c r="D40" s="135">
        <v>44808</v>
      </c>
      <c r="E40" s="136" t="s">
        <v>523</v>
      </c>
      <c r="F40" s="136">
        <v>32064160</v>
      </c>
      <c r="G40" s="143">
        <v>617088</v>
      </c>
      <c r="H40" s="136" t="s">
        <v>411</v>
      </c>
    </row>
    <row r="41" spans="1:8" x14ac:dyDescent="0.25">
      <c r="A41" s="144">
        <v>216855</v>
      </c>
      <c r="B41" s="149"/>
      <c r="C41" s="147" t="s">
        <v>345</v>
      </c>
      <c r="D41" s="135">
        <v>44785</v>
      </c>
      <c r="E41" s="136" t="s">
        <v>401</v>
      </c>
      <c r="F41" s="136">
        <v>420002</v>
      </c>
      <c r="G41" s="143">
        <v>190878</v>
      </c>
      <c r="H41" s="136" t="s">
        <v>411</v>
      </c>
    </row>
    <row r="42" spans="1:8" x14ac:dyDescent="0.25">
      <c r="A42" s="144">
        <v>216856</v>
      </c>
      <c r="B42" s="149"/>
      <c r="C42" s="147" t="s">
        <v>477</v>
      </c>
      <c r="D42" s="135">
        <v>44808</v>
      </c>
      <c r="E42" s="136" t="s">
        <v>402</v>
      </c>
      <c r="F42" s="136" t="s">
        <v>403</v>
      </c>
      <c r="G42" s="143">
        <v>1725024</v>
      </c>
      <c r="H42" s="136" t="s">
        <v>411</v>
      </c>
    </row>
    <row r="43" spans="1:8" x14ac:dyDescent="0.25">
      <c r="A43" s="144">
        <v>216857</v>
      </c>
      <c r="B43" s="149"/>
      <c r="C43" s="147" t="s">
        <v>478</v>
      </c>
      <c r="D43" s="135">
        <v>44781</v>
      </c>
      <c r="E43" s="136" t="s">
        <v>362</v>
      </c>
      <c r="F43" s="136" t="s">
        <v>416</v>
      </c>
      <c r="G43" s="143">
        <v>152000</v>
      </c>
      <c r="H43" s="136" t="s">
        <v>411</v>
      </c>
    </row>
    <row r="44" spans="1:8" x14ac:dyDescent="0.25">
      <c r="A44" s="144">
        <v>216858</v>
      </c>
      <c r="B44" s="149"/>
      <c r="C44" s="147" t="s">
        <v>477</v>
      </c>
      <c r="D44" s="135">
        <v>44814</v>
      </c>
      <c r="E44" s="136" t="s">
        <v>523</v>
      </c>
      <c r="F44" s="136" t="s">
        <v>463</v>
      </c>
      <c r="G44" s="143">
        <v>1129960</v>
      </c>
      <c r="H44" s="136" t="s">
        <v>411</v>
      </c>
    </row>
    <row r="45" spans="1:8" x14ac:dyDescent="0.25">
      <c r="A45" s="151">
        <v>216859</v>
      </c>
      <c r="B45" s="175"/>
      <c r="C45" s="176"/>
      <c r="D45" s="177"/>
      <c r="E45" s="178"/>
      <c r="F45" s="178"/>
      <c r="G45" s="179"/>
      <c r="H45" s="178" t="s">
        <v>412</v>
      </c>
    </row>
    <row r="46" spans="1:8" x14ac:dyDescent="0.25">
      <c r="A46" s="144">
        <v>216860</v>
      </c>
      <c r="B46" s="149"/>
      <c r="C46" s="147" t="s">
        <v>477</v>
      </c>
      <c r="D46" s="135">
        <v>44815</v>
      </c>
      <c r="E46" s="136" t="s">
        <v>471</v>
      </c>
      <c r="F46" s="136" t="s">
        <v>472</v>
      </c>
      <c r="G46" s="143">
        <v>19847040</v>
      </c>
      <c r="H46" s="136" t="s">
        <v>411</v>
      </c>
    </row>
    <row r="47" spans="1:8" x14ac:dyDescent="0.25">
      <c r="A47" s="144">
        <v>216861</v>
      </c>
      <c r="B47" s="149"/>
      <c r="C47" s="147" t="s">
        <v>477</v>
      </c>
      <c r="D47" s="135">
        <v>44829</v>
      </c>
      <c r="E47" s="136" t="s">
        <v>407</v>
      </c>
      <c r="F47" s="136" t="s">
        <v>473</v>
      </c>
      <c r="G47" s="143">
        <v>10547087</v>
      </c>
      <c r="H47" s="136" t="s">
        <v>411</v>
      </c>
    </row>
    <row r="48" spans="1:8" x14ac:dyDescent="0.25">
      <c r="A48" s="144">
        <v>216862</v>
      </c>
      <c r="B48" s="149"/>
      <c r="C48" s="147" t="s">
        <v>477</v>
      </c>
      <c r="D48" s="135">
        <v>44836</v>
      </c>
      <c r="E48" s="136" t="s">
        <v>407</v>
      </c>
      <c r="F48" s="136" t="s">
        <v>473</v>
      </c>
      <c r="G48" s="143">
        <v>3715901</v>
      </c>
      <c r="H48" s="136" t="s">
        <v>411</v>
      </c>
    </row>
    <row r="49" spans="1:8" x14ac:dyDescent="0.25">
      <c r="A49" s="144">
        <v>216863</v>
      </c>
      <c r="B49" s="149"/>
      <c r="C49" s="147" t="s">
        <v>479</v>
      </c>
      <c r="D49" s="135">
        <v>44808</v>
      </c>
      <c r="E49" s="136" t="s">
        <v>474</v>
      </c>
      <c r="F49" s="136" t="s">
        <v>475</v>
      </c>
      <c r="G49" s="143">
        <v>1250000</v>
      </c>
      <c r="H49" s="136" t="s">
        <v>411</v>
      </c>
    </row>
    <row r="50" spans="1:8" x14ac:dyDescent="0.25">
      <c r="A50" s="144">
        <v>216864</v>
      </c>
      <c r="B50" s="149"/>
      <c r="C50" s="147" t="s">
        <v>477</v>
      </c>
      <c r="D50" s="135">
        <v>44816</v>
      </c>
      <c r="E50" s="136" t="s">
        <v>523</v>
      </c>
      <c r="F50" s="136" t="s">
        <v>480</v>
      </c>
      <c r="G50" s="143">
        <v>833864</v>
      </c>
      <c r="H50" s="136" t="s">
        <v>411</v>
      </c>
    </row>
    <row r="51" spans="1:8" x14ac:dyDescent="0.25">
      <c r="A51" s="144">
        <v>216865</v>
      </c>
      <c r="B51" s="149"/>
      <c r="C51" s="147" t="s">
        <v>477</v>
      </c>
      <c r="D51" s="135">
        <v>44817</v>
      </c>
      <c r="E51" s="136" t="s">
        <v>523</v>
      </c>
      <c r="F51" s="136" t="s">
        <v>484</v>
      </c>
      <c r="G51" s="143">
        <v>102848</v>
      </c>
      <c r="H51" s="136" t="s">
        <v>411</v>
      </c>
    </row>
    <row r="52" spans="1:8" x14ac:dyDescent="0.25">
      <c r="A52" s="144">
        <v>216866</v>
      </c>
      <c r="B52" s="149"/>
      <c r="C52" s="147" t="s">
        <v>477</v>
      </c>
      <c r="D52" s="135">
        <v>44813</v>
      </c>
      <c r="E52" s="136" t="s">
        <v>518</v>
      </c>
      <c r="F52" s="136" t="s">
        <v>519</v>
      </c>
      <c r="G52" s="143">
        <v>3788198</v>
      </c>
      <c r="H52" s="136" t="s">
        <v>411</v>
      </c>
    </row>
    <row r="53" spans="1:8" x14ac:dyDescent="0.25">
      <c r="A53" s="144">
        <v>216867</v>
      </c>
      <c r="B53" s="149"/>
      <c r="C53" s="147" t="s">
        <v>477</v>
      </c>
      <c r="D53" s="135">
        <v>44802</v>
      </c>
      <c r="E53" s="136" t="s">
        <v>518</v>
      </c>
      <c r="F53" s="136" t="s">
        <v>520</v>
      </c>
      <c r="G53" s="143">
        <v>1976352</v>
      </c>
      <c r="H53" s="136" t="s">
        <v>411</v>
      </c>
    </row>
    <row r="54" spans="1:8" x14ac:dyDescent="0.25">
      <c r="A54" s="144">
        <v>216868</v>
      </c>
      <c r="B54" s="149"/>
      <c r="C54" s="147" t="s">
        <v>477</v>
      </c>
      <c r="D54" s="135">
        <v>44813</v>
      </c>
      <c r="E54" s="136" t="s">
        <v>521</v>
      </c>
      <c r="F54" s="136" t="s">
        <v>522</v>
      </c>
      <c r="G54" s="143">
        <v>3254888</v>
      </c>
      <c r="H54" s="136" t="s">
        <v>411</v>
      </c>
    </row>
    <row r="55" spans="1:8" x14ac:dyDescent="0.25">
      <c r="A55" s="144">
        <v>216869</v>
      </c>
      <c r="B55" s="149"/>
      <c r="C55" s="147" t="s">
        <v>477</v>
      </c>
      <c r="D55" s="135">
        <v>44822</v>
      </c>
      <c r="E55" s="136" t="s">
        <v>523</v>
      </c>
      <c r="F55" s="136" t="s">
        <v>524</v>
      </c>
      <c r="G55" s="143">
        <v>568812</v>
      </c>
      <c r="H55" s="136" t="s">
        <v>411</v>
      </c>
    </row>
    <row r="56" spans="1:8" x14ac:dyDescent="0.25">
      <c r="A56" s="144">
        <v>216870</v>
      </c>
      <c r="B56" s="149"/>
      <c r="C56" s="147" t="s">
        <v>477</v>
      </c>
      <c r="D56" s="135">
        <v>44822</v>
      </c>
      <c r="E56" s="136" t="s">
        <v>808</v>
      </c>
      <c r="F56" s="136" t="s">
        <v>525</v>
      </c>
      <c r="G56" s="143">
        <v>11790833</v>
      </c>
      <c r="H56" s="136" t="s">
        <v>411</v>
      </c>
    </row>
    <row r="57" spans="1:8" x14ac:dyDescent="0.25">
      <c r="A57" s="151">
        <v>216871</v>
      </c>
      <c r="B57" s="175"/>
      <c r="C57" s="176"/>
      <c r="D57" s="177"/>
      <c r="E57" s="178"/>
      <c r="F57" s="178"/>
      <c r="G57" s="179"/>
      <c r="H57" s="178" t="s">
        <v>412</v>
      </c>
    </row>
    <row r="58" spans="1:8" x14ac:dyDescent="0.25">
      <c r="A58" s="144">
        <v>216872</v>
      </c>
      <c r="B58" s="149"/>
      <c r="C58" s="147" t="s">
        <v>479</v>
      </c>
      <c r="D58" s="135">
        <v>44802</v>
      </c>
      <c r="E58" s="136" t="s">
        <v>534</v>
      </c>
      <c r="F58" s="136" t="s">
        <v>536</v>
      </c>
      <c r="G58" s="143">
        <v>320000</v>
      </c>
      <c r="H58" s="136" t="s">
        <v>411</v>
      </c>
    </row>
    <row r="59" spans="1:8" x14ac:dyDescent="0.25">
      <c r="A59" s="144">
        <v>216873</v>
      </c>
      <c r="B59" s="149"/>
      <c r="C59" s="147" t="s">
        <v>477</v>
      </c>
      <c r="D59" s="135">
        <v>44822</v>
      </c>
      <c r="E59" s="136" t="s">
        <v>533</v>
      </c>
      <c r="F59" s="136" t="s">
        <v>535</v>
      </c>
      <c r="G59" s="143">
        <v>5790540</v>
      </c>
      <c r="H59" s="136" t="s">
        <v>411</v>
      </c>
    </row>
    <row r="60" spans="1:8" x14ac:dyDescent="0.25">
      <c r="A60" s="144">
        <v>216874</v>
      </c>
      <c r="B60" s="149"/>
      <c r="C60" s="147" t="s">
        <v>477</v>
      </c>
      <c r="D60" s="135">
        <v>44826</v>
      </c>
      <c r="E60" s="136" t="s">
        <v>523</v>
      </c>
      <c r="F60" s="136" t="s">
        <v>560</v>
      </c>
      <c r="G60" s="143">
        <v>568812</v>
      </c>
      <c r="H60" s="136" t="s">
        <v>411</v>
      </c>
    </row>
    <row r="61" spans="1:8" x14ac:dyDescent="0.25">
      <c r="A61" s="144">
        <v>216875</v>
      </c>
      <c r="B61" s="149"/>
      <c r="C61" s="147" t="s">
        <v>477</v>
      </c>
      <c r="D61" s="135">
        <v>44828</v>
      </c>
      <c r="E61" s="136" t="s">
        <v>523</v>
      </c>
      <c r="F61" s="136" t="s">
        <v>567</v>
      </c>
      <c r="G61" s="143">
        <v>426609</v>
      </c>
      <c r="H61" s="136" t="s">
        <v>411</v>
      </c>
    </row>
    <row r="62" spans="1:8" x14ac:dyDescent="0.25">
      <c r="A62" s="144">
        <v>216876</v>
      </c>
      <c r="B62" s="149"/>
      <c r="C62" s="147" t="s">
        <v>477</v>
      </c>
      <c r="D62" s="135">
        <v>44829</v>
      </c>
      <c r="E62" s="136" t="s">
        <v>579</v>
      </c>
      <c r="F62" s="136" t="s">
        <v>580</v>
      </c>
      <c r="G62" s="143">
        <v>1352402</v>
      </c>
      <c r="H62" s="136" t="s">
        <v>411</v>
      </c>
    </row>
    <row r="63" spans="1:8" x14ac:dyDescent="0.25">
      <c r="A63" s="144">
        <v>216877</v>
      </c>
      <c r="B63" s="149"/>
      <c r="C63" s="147" t="s">
        <v>477</v>
      </c>
      <c r="D63" s="135">
        <v>44829</v>
      </c>
      <c r="E63" s="136" t="s">
        <v>523</v>
      </c>
      <c r="F63" s="136" t="s">
        <v>581</v>
      </c>
      <c r="G63" s="143">
        <v>2889834</v>
      </c>
      <c r="H63" s="136" t="s">
        <v>411</v>
      </c>
    </row>
    <row r="64" spans="1:8" x14ac:dyDescent="0.25">
      <c r="A64" s="144">
        <v>216878</v>
      </c>
      <c r="B64" s="149"/>
      <c r="C64" s="147" t="s">
        <v>477</v>
      </c>
      <c r="D64" s="135">
        <v>44829</v>
      </c>
      <c r="E64" s="136" t="s">
        <v>523</v>
      </c>
      <c r="F64" s="136" t="s">
        <v>582</v>
      </c>
      <c r="G64" s="143">
        <v>2287093</v>
      </c>
      <c r="H64" s="136" t="s">
        <v>411</v>
      </c>
    </row>
    <row r="65" spans="1:8" x14ac:dyDescent="0.25">
      <c r="A65" s="151">
        <v>216879</v>
      </c>
      <c r="B65" s="175"/>
      <c r="C65" s="176"/>
      <c r="D65" s="177"/>
      <c r="E65" s="178"/>
      <c r="F65" s="178"/>
      <c r="G65" s="179"/>
      <c r="H65" s="178" t="s">
        <v>412</v>
      </c>
    </row>
    <row r="66" spans="1:8" x14ac:dyDescent="0.25">
      <c r="A66" s="144">
        <v>216880</v>
      </c>
      <c r="B66" s="149"/>
      <c r="C66" s="147" t="s">
        <v>477</v>
      </c>
      <c r="D66" s="135">
        <v>44837</v>
      </c>
      <c r="E66" s="136" t="s">
        <v>596</v>
      </c>
      <c r="F66" s="136" t="s">
        <v>597</v>
      </c>
      <c r="G66" s="143">
        <v>3634706</v>
      </c>
      <c r="H66" s="136" t="s">
        <v>411</v>
      </c>
    </row>
    <row r="67" spans="1:8" x14ac:dyDescent="0.25">
      <c r="A67" s="144">
        <v>216881</v>
      </c>
      <c r="B67" s="149"/>
      <c r="C67" s="147" t="s">
        <v>477</v>
      </c>
      <c r="D67" s="135">
        <v>44843</v>
      </c>
      <c r="E67" s="136" t="s">
        <v>745</v>
      </c>
      <c r="F67" s="136" t="s">
        <v>605</v>
      </c>
      <c r="G67" s="143">
        <v>22665304</v>
      </c>
      <c r="H67" s="136" t="s">
        <v>411</v>
      </c>
    </row>
    <row r="68" spans="1:8" x14ac:dyDescent="0.25">
      <c r="A68" s="144">
        <v>216882</v>
      </c>
      <c r="B68" s="149"/>
      <c r="C68" s="147" t="s">
        <v>477</v>
      </c>
      <c r="D68" s="135">
        <v>44858</v>
      </c>
      <c r="E68" s="136" t="s">
        <v>745</v>
      </c>
      <c r="F68" s="136" t="s">
        <v>606</v>
      </c>
      <c r="G68" s="143">
        <v>23200121</v>
      </c>
      <c r="H68" s="136" t="s">
        <v>411</v>
      </c>
    </row>
    <row r="69" spans="1:8" x14ac:dyDescent="0.25">
      <c r="A69" s="144">
        <v>216883</v>
      </c>
      <c r="B69" s="149"/>
      <c r="C69" s="147" t="s">
        <v>479</v>
      </c>
      <c r="D69" s="135">
        <v>44816</v>
      </c>
      <c r="E69" s="136" t="s">
        <v>474</v>
      </c>
      <c r="F69" s="136" t="s">
        <v>607</v>
      </c>
      <c r="G69" s="143">
        <v>2600000</v>
      </c>
      <c r="H69" s="136" t="s">
        <v>411</v>
      </c>
    </row>
    <row r="70" spans="1:8" x14ac:dyDescent="0.25">
      <c r="A70" s="144">
        <v>216884</v>
      </c>
      <c r="B70" s="149"/>
      <c r="C70" s="147" t="s">
        <v>479</v>
      </c>
      <c r="D70" s="135">
        <v>44823</v>
      </c>
      <c r="E70" s="136" t="s">
        <v>474</v>
      </c>
      <c r="F70" s="136" t="s">
        <v>608</v>
      </c>
      <c r="G70" s="143">
        <v>1700000</v>
      </c>
      <c r="H70" s="136" t="s">
        <v>411</v>
      </c>
    </row>
    <row r="71" spans="1:8" x14ac:dyDescent="0.25">
      <c r="A71" s="144">
        <v>216885</v>
      </c>
      <c r="B71" s="149"/>
      <c r="C71" s="147" t="s">
        <v>477</v>
      </c>
      <c r="D71" s="135">
        <v>44833</v>
      </c>
      <c r="E71" s="136" t="s">
        <v>523</v>
      </c>
      <c r="F71" s="136" t="s">
        <v>609</v>
      </c>
      <c r="G71" s="143">
        <v>853218</v>
      </c>
      <c r="H71" s="136" t="s">
        <v>411</v>
      </c>
    </row>
    <row r="72" spans="1:8" x14ac:dyDescent="0.25">
      <c r="A72" s="144">
        <v>216886</v>
      </c>
      <c r="B72" s="149"/>
      <c r="C72" s="147" t="s">
        <v>477</v>
      </c>
      <c r="D72" s="135">
        <v>44833</v>
      </c>
      <c r="E72" s="136" t="s">
        <v>523</v>
      </c>
      <c r="F72" s="136" t="s">
        <v>610</v>
      </c>
      <c r="G72" s="143">
        <v>1244584</v>
      </c>
      <c r="H72" s="136" t="s">
        <v>411</v>
      </c>
    </row>
    <row r="73" spans="1:8" x14ac:dyDescent="0.25">
      <c r="A73" s="144">
        <v>216887</v>
      </c>
      <c r="B73" s="149"/>
      <c r="C73" s="147" t="s">
        <v>477</v>
      </c>
      <c r="D73" s="135">
        <v>44834</v>
      </c>
      <c r="E73" s="136" t="s">
        <v>523</v>
      </c>
      <c r="F73" s="136" t="s">
        <v>614</v>
      </c>
      <c r="G73" s="143">
        <v>1315954</v>
      </c>
      <c r="H73" s="136" t="s">
        <v>411</v>
      </c>
    </row>
    <row r="74" spans="1:8" x14ac:dyDescent="0.25">
      <c r="A74" s="144">
        <v>216888</v>
      </c>
      <c r="B74" s="149"/>
      <c r="C74" s="147" t="s">
        <v>477</v>
      </c>
      <c r="D74" s="135">
        <v>44834</v>
      </c>
      <c r="E74" s="136" t="s">
        <v>523</v>
      </c>
      <c r="F74" s="136" t="s">
        <v>615</v>
      </c>
      <c r="G74" s="143">
        <v>2255428</v>
      </c>
      <c r="H74" s="136" t="s">
        <v>411</v>
      </c>
    </row>
    <row r="75" spans="1:8" x14ac:dyDescent="0.25">
      <c r="A75" s="144">
        <v>216889</v>
      </c>
      <c r="B75" s="149"/>
      <c r="C75" s="147" t="s">
        <v>477</v>
      </c>
      <c r="D75" s="135">
        <v>44837</v>
      </c>
      <c r="E75" s="136" t="s">
        <v>523</v>
      </c>
      <c r="F75" s="136" t="s">
        <v>633</v>
      </c>
      <c r="G75" s="143">
        <v>2056959</v>
      </c>
      <c r="H75" s="136" t="s">
        <v>411</v>
      </c>
    </row>
    <row r="76" spans="1:8" x14ac:dyDescent="0.25">
      <c r="A76" s="144">
        <v>216890</v>
      </c>
      <c r="B76" s="149"/>
      <c r="C76" s="147" t="s">
        <v>477</v>
      </c>
      <c r="D76" s="135">
        <v>44837</v>
      </c>
      <c r="E76" s="136" t="s">
        <v>523</v>
      </c>
      <c r="F76" s="136" t="s">
        <v>634</v>
      </c>
      <c r="G76" s="143">
        <v>6825833</v>
      </c>
      <c r="H76" s="136" t="s">
        <v>411</v>
      </c>
    </row>
    <row r="77" spans="1:8" x14ac:dyDescent="0.25">
      <c r="A77" s="144">
        <v>216891</v>
      </c>
      <c r="B77" s="149"/>
      <c r="C77" s="147" t="s">
        <v>477</v>
      </c>
      <c r="D77" s="135">
        <v>44839</v>
      </c>
      <c r="E77" s="136" t="s">
        <v>523</v>
      </c>
      <c r="F77" s="136" t="s">
        <v>635</v>
      </c>
      <c r="G77" s="143">
        <v>1028480</v>
      </c>
      <c r="H77" s="136" t="s">
        <v>411</v>
      </c>
    </row>
    <row r="78" spans="1:8" x14ac:dyDescent="0.25">
      <c r="A78" s="151">
        <v>216892</v>
      </c>
      <c r="B78" s="175"/>
      <c r="C78" s="176" t="s">
        <v>479</v>
      </c>
      <c r="D78" s="177">
        <v>44823</v>
      </c>
      <c r="E78" s="178" t="s">
        <v>474</v>
      </c>
      <c r="F78" s="178"/>
      <c r="G78" s="179">
        <v>629000</v>
      </c>
      <c r="H78" s="178" t="s">
        <v>412</v>
      </c>
    </row>
    <row r="79" spans="1:8" x14ac:dyDescent="0.25">
      <c r="A79" s="144">
        <v>216893</v>
      </c>
      <c r="B79" s="222"/>
      <c r="C79" s="223" t="s">
        <v>477</v>
      </c>
      <c r="D79" s="224">
        <v>44860</v>
      </c>
      <c r="E79" s="225" t="s">
        <v>518</v>
      </c>
      <c r="F79" s="225" t="s">
        <v>801</v>
      </c>
      <c r="G79" s="226">
        <v>2285372</v>
      </c>
      <c r="H79" s="136" t="s">
        <v>411</v>
      </c>
    </row>
    <row r="80" spans="1:8" x14ac:dyDescent="0.25">
      <c r="A80" s="151">
        <v>216894</v>
      </c>
      <c r="B80" s="175"/>
      <c r="C80" s="176"/>
      <c r="D80" s="177"/>
      <c r="E80" s="178"/>
      <c r="F80" s="178"/>
      <c r="G80" s="179"/>
      <c r="H80" s="178" t="s">
        <v>412</v>
      </c>
    </row>
    <row r="81" spans="1:8" x14ac:dyDescent="0.25">
      <c r="A81" s="144">
        <v>216895</v>
      </c>
      <c r="B81" s="149"/>
      <c r="C81" s="147" t="s">
        <v>477</v>
      </c>
      <c r="D81" s="135">
        <v>44851</v>
      </c>
      <c r="E81" s="136" t="s">
        <v>689</v>
      </c>
      <c r="F81" s="136" t="s">
        <v>690</v>
      </c>
      <c r="G81" s="143">
        <v>3517086</v>
      </c>
      <c r="H81" s="136" t="s">
        <v>411</v>
      </c>
    </row>
    <row r="82" spans="1:8" x14ac:dyDescent="0.25">
      <c r="A82" s="144">
        <v>216896</v>
      </c>
      <c r="B82" s="149"/>
      <c r="C82" s="147" t="s">
        <v>477</v>
      </c>
      <c r="D82" s="135">
        <v>44841</v>
      </c>
      <c r="E82" s="136" t="s">
        <v>518</v>
      </c>
      <c r="F82" s="136" t="s">
        <v>691</v>
      </c>
      <c r="G82" s="143">
        <v>2416104</v>
      </c>
      <c r="H82" s="136" t="s">
        <v>411</v>
      </c>
    </row>
    <row r="83" spans="1:8" x14ac:dyDescent="0.25">
      <c r="A83" s="144">
        <v>216897</v>
      </c>
      <c r="B83" s="149"/>
      <c r="C83" s="147" t="s">
        <v>477</v>
      </c>
      <c r="D83" s="135">
        <v>44865</v>
      </c>
      <c r="E83" s="136" t="s">
        <v>692</v>
      </c>
      <c r="F83" s="136" t="s">
        <v>693</v>
      </c>
      <c r="G83" s="143">
        <v>3428033</v>
      </c>
      <c r="H83" s="136" t="s">
        <v>411</v>
      </c>
    </row>
    <row r="84" spans="1:8" x14ac:dyDescent="0.25">
      <c r="A84" s="144">
        <v>216898</v>
      </c>
      <c r="B84" s="149"/>
      <c r="C84" s="147" t="s">
        <v>477</v>
      </c>
      <c r="D84" s="135">
        <v>44841</v>
      </c>
      <c r="E84" s="136" t="s">
        <v>523</v>
      </c>
      <c r="F84" s="136" t="s">
        <v>695</v>
      </c>
      <c r="G84" s="143">
        <v>2499638</v>
      </c>
      <c r="H84" s="136" t="s">
        <v>411</v>
      </c>
    </row>
    <row r="85" spans="1:8" x14ac:dyDescent="0.25">
      <c r="A85" s="144">
        <v>216899</v>
      </c>
      <c r="B85" s="149"/>
      <c r="C85" s="147" t="s">
        <v>477</v>
      </c>
      <c r="D85" s="135">
        <v>44842</v>
      </c>
      <c r="E85" s="136" t="s">
        <v>523</v>
      </c>
      <c r="F85" s="136" t="s">
        <v>701</v>
      </c>
      <c r="G85" s="143">
        <v>5069256</v>
      </c>
      <c r="H85" s="136" t="s">
        <v>411</v>
      </c>
    </row>
    <row r="86" spans="1:8" x14ac:dyDescent="0.25">
      <c r="A86" s="144">
        <v>216900</v>
      </c>
      <c r="B86" s="149"/>
      <c r="C86" s="147" t="s">
        <v>479</v>
      </c>
      <c r="D86" s="135">
        <v>44823</v>
      </c>
      <c r="E86" s="136" t="s">
        <v>534</v>
      </c>
      <c r="F86" s="136"/>
      <c r="G86" s="143">
        <v>1389000</v>
      </c>
      <c r="H86" s="136" t="s">
        <v>411</v>
      </c>
    </row>
    <row r="87" spans="1:8" x14ac:dyDescent="0.25">
      <c r="A87" s="144">
        <v>216901</v>
      </c>
      <c r="B87" s="149"/>
      <c r="C87" s="147" t="s">
        <v>477</v>
      </c>
      <c r="D87" s="135">
        <v>44843</v>
      </c>
      <c r="E87" s="136" t="s">
        <v>523</v>
      </c>
      <c r="F87" s="136" t="s">
        <v>712</v>
      </c>
      <c r="G87" s="143">
        <v>1800081</v>
      </c>
      <c r="H87" s="136" t="s">
        <v>411</v>
      </c>
    </row>
    <row r="88" spans="1:8" x14ac:dyDescent="0.25">
      <c r="A88" s="144">
        <v>216902</v>
      </c>
      <c r="B88" s="149"/>
      <c r="C88" s="147" t="s">
        <v>477</v>
      </c>
      <c r="D88" s="135">
        <v>44846</v>
      </c>
      <c r="E88" s="136" t="s">
        <v>523</v>
      </c>
      <c r="F88" s="136" t="s">
        <v>711</v>
      </c>
      <c r="G88" s="143">
        <v>1028480</v>
      </c>
      <c r="H88" s="136" t="s">
        <v>411</v>
      </c>
    </row>
    <row r="89" spans="1:8" x14ac:dyDescent="0.25">
      <c r="A89" s="144">
        <v>216903</v>
      </c>
      <c r="B89" s="149"/>
      <c r="C89" s="147" t="s">
        <v>477</v>
      </c>
      <c r="D89" s="135">
        <v>44850</v>
      </c>
      <c r="E89" s="136" t="s">
        <v>717</v>
      </c>
      <c r="F89" s="136"/>
      <c r="G89" s="143">
        <v>13088394</v>
      </c>
      <c r="H89" s="136" t="s">
        <v>411</v>
      </c>
    </row>
    <row r="90" spans="1:8" x14ac:dyDescent="0.25">
      <c r="A90" s="144">
        <v>216904</v>
      </c>
      <c r="B90" s="149"/>
      <c r="C90" s="147"/>
      <c r="D90" s="135"/>
      <c r="E90" s="136"/>
      <c r="F90" s="136"/>
      <c r="G90" s="143"/>
      <c r="H90" s="136" t="s">
        <v>412</v>
      </c>
    </row>
    <row r="91" spans="1:8" x14ac:dyDescent="0.25">
      <c r="A91" s="144">
        <v>216905</v>
      </c>
      <c r="B91" s="149"/>
      <c r="C91" s="147" t="s">
        <v>477</v>
      </c>
      <c r="D91" s="135">
        <v>44839</v>
      </c>
      <c r="E91" s="136" t="s">
        <v>533</v>
      </c>
      <c r="F91" s="136">
        <v>13522</v>
      </c>
      <c r="G91" s="143">
        <v>8720320</v>
      </c>
      <c r="H91" s="136" t="s">
        <v>411</v>
      </c>
    </row>
    <row r="92" spans="1:8" x14ac:dyDescent="0.25">
      <c r="A92" s="144">
        <v>216906</v>
      </c>
      <c r="B92" s="149"/>
      <c r="C92" s="147" t="s">
        <v>478</v>
      </c>
      <c r="D92" s="135">
        <v>44824</v>
      </c>
      <c r="E92" s="136" t="s">
        <v>718</v>
      </c>
      <c r="F92" s="136"/>
      <c r="G92" s="143">
        <v>166663</v>
      </c>
      <c r="H92" s="136" t="s">
        <v>411</v>
      </c>
    </row>
    <row r="93" spans="1:8" x14ac:dyDescent="0.25">
      <c r="A93" s="144">
        <v>216907</v>
      </c>
      <c r="B93" s="149"/>
      <c r="C93" s="147" t="s">
        <v>719</v>
      </c>
      <c r="D93" s="135">
        <v>44824</v>
      </c>
      <c r="E93" s="136" t="s">
        <v>718</v>
      </c>
      <c r="F93" s="136"/>
      <c r="G93" s="143">
        <v>167300</v>
      </c>
      <c r="H93" s="136" t="s">
        <v>411</v>
      </c>
    </row>
    <row r="94" spans="1:8" x14ac:dyDescent="0.25">
      <c r="A94" s="144">
        <v>216908</v>
      </c>
      <c r="B94" s="149"/>
      <c r="C94" s="147" t="s">
        <v>477</v>
      </c>
      <c r="D94" s="135">
        <v>44849</v>
      </c>
      <c r="E94" s="136" t="s">
        <v>523</v>
      </c>
      <c r="F94" s="136">
        <v>32305365</v>
      </c>
      <c r="G94" s="143">
        <v>822784</v>
      </c>
      <c r="H94" s="136" t="s">
        <v>411</v>
      </c>
    </row>
    <row r="95" spans="1:8" x14ac:dyDescent="0.25">
      <c r="A95" s="144">
        <v>216909</v>
      </c>
      <c r="B95" s="149"/>
      <c r="C95" s="147" t="s">
        <v>477</v>
      </c>
      <c r="D95" s="135">
        <v>44849</v>
      </c>
      <c r="E95" s="136" t="s">
        <v>523</v>
      </c>
      <c r="F95" s="136">
        <v>32305364</v>
      </c>
      <c r="G95" s="143">
        <v>306595</v>
      </c>
      <c r="H95" s="136" t="s">
        <v>411</v>
      </c>
    </row>
    <row r="96" spans="1:8" x14ac:dyDescent="0.25">
      <c r="A96" s="144">
        <v>216910</v>
      </c>
      <c r="B96" s="149"/>
      <c r="C96" s="147" t="s">
        <v>479</v>
      </c>
      <c r="D96" s="135">
        <v>44837</v>
      </c>
      <c r="E96" s="136" t="s">
        <v>474</v>
      </c>
      <c r="F96" s="136">
        <v>63090</v>
      </c>
      <c r="G96" s="143">
        <v>1100000</v>
      </c>
      <c r="H96" s="136" t="s">
        <v>411</v>
      </c>
    </row>
    <row r="97" spans="1:8" x14ac:dyDescent="0.25">
      <c r="A97" s="144">
        <v>216911</v>
      </c>
      <c r="B97" s="149"/>
      <c r="C97" s="147" t="s">
        <v>564</v>
      </c>
      <c r="D97" s="135">
        <v>44828</v>
      </c>
      <c r="E97" s="136" t="s">
        <v>720</v>
      </c>
      <c r="F97" s="136"/>
      <c r="G97" s="143">
        <v>1113000</v>
      </c>
      <c r="H97" s="136" t="s">
        <v>411</v>
      </c>
    </row>
    <row r="98" spans="1:8" x14ac:dyDescent="0.25">
      <c r="A98" s="144">
        <v>216912</v>
      </c>
      <c r="B98" s="149"/>
      <c r="C98" s="147" t="s">
        <v>477</v>
      </c>
      <c r="D98" s="135">
        <v>44854</v>
      </c>
      <c r="E98" s="136" t="s">
        <v>523</v>
      </c>
      <c r="F98" s="136">
        <v>32318970</v>
      </c>
      <c r="G98" s="143">
        <v>11213994</v>
      </c>
      <c r="H98" s="136" t="s">
        <v>411</v>
      </c>
    </row>
    <row r="99" spans="1:8" x14ac:dyDescent="0.25">
      <c r="A99" s="144">
        <v>216913</v>
      </c>
      <c r="B99" s="149"/>
      <c r="C99" s="147" t="s">
        <v>477</v>
      </c>
      <c r="D99" s="135">
        <v>44854</v>
      </c>
      <c r="E99" s="136" t="s">
        <v>523</v>
      </c>
      <c r="F99" s="136">
        <v>32318965</v>
      </c>
      <c r="G99" s="143">
        <v>1506500</v>
      </c>
      <c r="H99" s="136" t="s">
        <v>411</v>
      </c>
    </row>
    <row r="100" spans="1:8" x14ac:dyDescent="0.25">
      <c r="A100" s="144">
        <v>216914</v>
      </c>
      <c r="B100" s="149"/>
      <c r="C100" s="147" t="s">
        <v>479</v>
      </c>
      <c r="D100" s="135">
        <v>44830</v>
      </c>
      <c r="E100" s="136" t="s">
        <v>474</v>
      </c>
      <c r="F100" s="136"/>
      <c r="G100" s="143">
        <v>320000</v>
      </c>
      <c r="H100" s="136" t="s">
        <v>411</v>
      </c>
    </row>
    <row r="101" spans="1:8" x14ac:dyDescent="0.25">
      <c r="A101" s="144">
        <v>216915</v>
      </c>
      <c r="B101" s="149"/>
      <c r="C101" s="147" t="s">
        <v>479</v>
      </c>
      <c r="D101" s="135">
        <v>44837</v>
      </c>
      <c r="E101" s="136" t="s">
        <v>474</v>
      </c>
      <c r="F101" s="136"/>
      <c r="G101" s="143">
        <v>1100000</v>
      </c>
      <c r="H101" s="136" t="s">
        <v>411</v>
      </c>
    </row>
    <row r="102" spans="1:8" x14ac:dyDescent="0.25">
      <c r="A102" s="145">
        <v>1227156</v>
      </c>
      <c r="B102" s="149"/>
      <c r="C102" s="189" t="s">
        <v>477</v>
      </c>
      <c r="D102" s="135">
        <v>44856</v>
      </c>
      <c r="E102" s="136" t="s">
        <v>523</v>
      </c>
      <c r="F102" s="136" t="s">
        <v>731</v>
      </c>
      <c r="G102" s="143">
        <v>271120</v>
      </c>
      <c r="H102" s="139" t="s">
        <v>411</v>
      </c>
    </row>
    <row r="103" spans="1:8" x14ac:dyDescent="0.25">
      <c r="A103" s="145">
        <v>1227157</v>
      </c>
      <c r="B103" s="149"/>
      <c r="C103" s="189" t="s">
        <v>345</v>
      </c>
      <c r="D103" s="135">
        <v>44830</v>
      </c>
      <c r="E103" s="136" t="s">
        <v>732</v>
      </c>
      <c r="F103" s="136" t="s">
        <v>733</v>
      </c>
      <c r="G103" s="143">
        <v>193274</v>
      </c>
      <c r="H103" s="136" t="s">
        <v>411</v>
      </c>
    </row>
    <row r="104" spans="1:8" x14ac:dyDescent="0.25">
      <c r="A104" s="145">
        <v>1227158</v>
      </c>
      <c r="B104" s="149"/>
      <c r="C104" s="189" t="s">
        <v>477</v>
      </c>
      <c r="D104" s="135">
        <v>44857</v>
      </c>
      <c r="E104" s="136" t="s">
        <v>523</v>
      </c>
      <c r="F104" s="136" t="s">
        <v>734</v>
      </c>
      <c r="G104" s="143">
        <v>271120</v>
      </c>
      <c r="H104" s="136" t="s">
        <v>411</v>
      </c>
    </row>
    <row r="105" spans="1:8" x14ac:dyDescent="0.25">
      <c r="A105" s="145">
        <v>1227159</v>
      </c>
      <c r="B105" s="149"/>
      <c r="C105" s="189" t="s">
        <v>477</v>
      </c>
      <c r="D105" s="135">
        <v>44879</v>
      </c>
      <c r="E105" s="136" t="s">
        <v>645</v>
      </c>
      <c r="F105" s="136" t="s">
        <v>735</v>
      </c>
      <c r="G105" s="143">
        <v>12600315</v>
      </c>
      <c r="H105" s="139" t="s">
        <v>411</v>
      </c>
    </row>
    <row r="106" spans="1:8" x14ac:dyDescent="0.25">
      <c r="A106" s="145">
        <v>1227160</v>
      </c>
      <c r="B106" s="149"/>
      <c r="C106" s="189" t="s">
        <v>477</v>
      </c>
      <c r="D106" s="135">
        <v>44879</v>
      </c>
      <c r="E106" s="136" t="s">
        <v>645</v>
      </c>
      <c r="F106" s="136" t="s">
        <v>806</v>
      </c>
      <c r="G106" s="143">
        <v>5370067</v>
      </c>
      <c r="H106" s="139" t="s">
        <v>411</v>
      </c>
    </row>
    <row r="107" spans="1:8" x14ac:dyDescent="0.25">
      <c r="A107" s="145">
        <v>1227161</v>
      </c>
      <c r="B107" s="149"/>
      <c r="C107" s="189" t="s">
        <v>477</v>
      </c>
      <c r="D107" s="135">
        <v>44879</v>
      </c>
      <c r="E107" s="136" t="s">
        <v>645</v>
      </c>
      <c r="F107" s="136" t="s">
        <v>807</v>
      </c>
      <c r="G107" s="143">
        <v>4870898</v>
      </c>
      <c r="H107" s="139" t="s">
        <v>411</v>
      </c>
    </row>
    <row r="108" spans="1:8" x14ac:dyDescent="0.25">
      <c r="A108" s="145">
        <v>1227162</v>
      </c>
      <c r="B108" s="149"/>
      <c r="C108" s="189" t="s">
        <v>730</v>
      </c>
      <c r="D108" s="135">
        <v>44845</v>
      </c>
      <c r="E108" s="136" t="s">
        <v>474</v>
      </c>
      <c r="F108" s="136"/>
      <c r="G108" s="143">
        <v>2250000</v>
      </c>
      <c r="H108" s="139" t="s">
        <v>411</v>
      </c>
    </row>
    <row r="109" spans="1:8" x14ac:dyDescent="0.25">
      <c r="A109" s="145">
        <v>1227163</v>
      </c>
      <c r="B109" s="149"/>
      <c r="C109" s="189" t="s">
        <v>477</v>
      </c>
      <c r="D109" s="135">
        <v>44864</v>
      </c>
      <c r="E109" s="136" t="s">
        <v>471</v>
      </c>
      <c r="F109" s="136" t="s">
        <v>736</v>
      </c>
      <c r="G109" s="143">
        <v>21508886</v>
      </c>
      <c r="H109" s="139" t="s">
        <v>411</v>
      </c>
    </row>
    <row r="110" spans="1:8" x14ac:dyDescent="0.25">
      <c r="A110" s="145">
        <v>1227164</v>
      </c>
      <c r="B110" s="149"/>
      <c r="C110" s="189" t="s">
        <v>479</v>
      </c>
      <c r="D110" s="135">
        <v>44837</v>
      </c>
      <c r="E110" s="136"/>
      <c r="F110" s="136"/>
      <c r="G110" s="143">
        <v>450000</v>
      </c>
      <c r="H110" s="139" t="s">
        <v>411</v>
      </c>
    </row>
    <row r="111" spans="1:8" x14ac:dyDescent="0.25">
      <c r="A111" s="145">
        <v>1227165</v>
      </c>
      <c r="B111" s="149"/>
      <c r="C111" s="189" t="s">
        <v>477</v>
      </c>
      <c r="D111" s="135">
        <v>44844</v>
      </c>
      <c r="E111" s="136" t="s">
        <v>402</v>
      </c>
      <c r="F111" s="136" t="s">
        <v>737</v>
      </c>
      <c r="G111" s="143">
        <v>3649968</v>
      </c>
      <c r="H111" s="139" t="s">
        <v>411</v>
      </c>
    </row>
    <row r="112" spans="1:8" x14ac:dyDescent="0.25">
      <c r="A112" s="145">
        <v>1227166</v>
      </c>
      <c r="B112" s="149"/>
      <c r="C112" s="189" t="s">
        <v>477</v>
      </c>
      <c r="D112" s="135">
        <v>44862</v>
      </c>
      <c r="E112" s="136" t="s">
        <v>523</v>
      </c>
      <c r="F112" s="136" t="s">
        <v>738</v>
      </c>
      <c r="G112" s="143">
        <v>271120</v>
      </c>
      <c r="H112" s="139" t="s">
        <v>411</v>
      </c>
    </row>
    <row r="113" spans="1:8" x14ac:dyDescent="0.25">
      <c r="A113" s="145">
        <v>1227167</v>
      </c>
      <c r="B113" s="149"/>
      <c r="C113" s="189" t="s">
        <v>477</v>
      </c>
      <c r="D113" s="135">
        <v>44862</v>
      </c>
      <c r="E113" s="136" t="s">
        <v>523</v>
      </c>
      <c r="F113" s="136" t="s">
        <v>739</v>
      </c>
      <c r="G113" s="143">
        <v>568812</v>
      </c>
      <c r="H113" s="139" t="s">
        <v>411</v>
      </c>
    </row>
    <row r="114" spans="1:8" x14ac:dyDescent="0.25">
      <c r="A114" s="145">
        <v>1227168</v>
      </c>
      <c r="B114" s="149"/>
      <c r="C114" s="189" t="s">
        <v>477</v>
      </c>
      <c r="D114" s="135">
        <v>44837</v>
      </c>
      <c r="E114" s="136" t="s">
        <v>401</v>
      </c>
      <c r="F114" s="136" t="s">
        <v>743</v>
      </c>
      <c r="G114" s="143">
        <v>195682</v>
      </c>
      <c r="H114" s="139" t="s">
        <v>411</v>
      </c>
    </row>
    <row r="115" spans="1:8" x14ac:dyDescent="0.25">
      <c r="A115" s="145">
        <v>1227169</v>
      </c>
      <c r="B115" s="149"/>
      <c r="C115" s="189" t="s">
        <v>477</v>
      </c>
      <c r="D115" s="135">
        <v>44863</v>
      </c>
      <c r="E115" s="136" t="s">
        <v>523</v>
      </c>
      <c r="F115" s="136" t="s">
        <v>744</v>
      </c>
      <c r="G115" s="143">
        <v>542240</v>
      </c>
      <c r="H115" s="139" t="s">
        <v>411</v>
      </c>
    </row>
    <row r="116" spans="1:8" x14ac:dyDescent="0.25">
      <c r="A116" s="145">
        <v>1227170</v>
      </c>
      <c r="B116" s="149"/>
      <c r="C116" s="189" t="s">
        <v>479</v>
      </c>
      <c r="D116" s="135">
        <v>44857</v>
      </c>
      <c r="E116" s="136" t="s">
        <v>474</v>
      </c>
      <c r="F116" s="136"/>
      <c r="G116" s="143">
        <v>2200000</v>
      </c>
      <c r="H116" s="139" t="s">
        <v>411</v>
      </c>
    </row>
    <row r="117" spans="1:8" x14ac:dyDescent="0.25">
      <c r="A117" s="145">
        <v>1227171</v>
      </c>
      <c r="B117" s="149"/>
      <c r="C117" s="189" t="s">
        <v>477</v>
      </c>
      <c r="D117" s="135">
        <v>44894</v>
      </c>
      <c r="E117" s="136" t="s">
        <v>745</v>
      </c>
      <c r="F117" s="136" t="s">
        <v>835</v>
      </c>
      <c r="G117" s="143">
        <v>13000000</v>
      </c>
      <c r="H117" s="139" t="s">
        <v>411</v>
      </c>
    </row>
    <row r="118" spans="1:8" x14ac:dyDescent="0.25">
      <c r="A118" s="145">
        <v>1227172</v>
      </c>
      <c r="B118" s="149"/>
      <c r="C118" s="189" t="s">
        <v>477</v>
      </c>
      <c r="D118" s="135">
        <v>44879</v>
      </c>
      <c r="E118" s="136" t="s">
        <v>645</v>
      </c>
      <c r="F118" s="136" t="s">
        <v>747</v>
      </c>
      <c r="G118" s="143">
        <v>2664445</v>
      </c>
      <c r="H118" s="139" t="s">
        <v>411</v>
      </c>
    </row>
    <row r="119" spans="1:8" x14ac:dyDescent="0.25">
      <c r="A119" s="145">
        <v>1227173</v>
      </c>
      <c r="B119" s="149"/>
      <c r="C119" s="189" t="s">
        <v>477</v>
      </c>
      <c r="D119" s="135">
        <v>44868</v>
      </c>
      <c r="E119" s="136" t="s">
        <v>523</v>
      </c>
      <c r="F119" s="136" t="s">
        <v>748</v>
      </c>
      <c r="G119" s="143">
        <v>2806354</v>
      </c>
      <c r="H119" s="139" t="s">
        <v>411</v>
      </c>
    </row>
    <row r="120" spans="1:8" x14ac:dyDescent="0.25">
      <c r="A120" s="145">
        <v>1227174</v>
      </c>
      <c r="B120" s="149"/>
      <c r="C120" s="189" t="s">
        <v>477</v>
      </c>
      <c r="D120" s="135">
        <v>44868</v>
      </c>
      <c r="E120" s="136" t="s">
        <v>523</v>
      </c>
      <c r="F120" s="136" t="s">
        <v>749</v>
      </c>
      <c r="G120" s="143">
        <v>2416046</v>
      </c>
      <c r="H120" s="139" t="s">
        <v>411</v>
      </c>
    </row>
    <row r="121" spans="1:8" x14ac:dyDescent="0.25">
      <c r="A121" s="145">
        <v>1227175</v>
      </c>
      <c r="B121" s="149"/>
      <c r="C121" s="189" t="s">
        <v>564</v>
      </c>
      <c r="D121" s="135">
        <v>44847</v>
      </c>
      <c r="E121" s="136" t="s">
        <v>750</v>
      </c>
      <c r="F121" s="136" t="s">
        <v>751</v>
      </c>
      <c r="G121" s="143">
        <v>1016300</v>
      </c>
      <c r="H121" s="139" t="s">
        <v>411</v>
      </c>
    </row>
    <row r="122" spans="1:8" x14ac:dyDescent="0.25">
      <c r="A122" s="145">
        <v>1227176</v>
      </c>
      <c r="B122" s="215"/>
      <c r="C122" s="216"/>
      <c r="D122" s="217"/>
      <c r="E122" s="218"/>
      <c r="F122" s="218"/>
      <c r="G122" s="219"/>
      <c r="H122" s="220" t="s">
        <v>412</v>
      </c>
    </row>
    <row r="123" spans="1:8" x14ac:dyDescent="0.25">
      <c r="A123" s="145">
        <v>1227177</v>
      </c>
      <c r="B123" s="149"/>
      <c r="C123" s="189" t="s">
        <v>98</v>
      </c>
      <c r="D123" s="135">
        <v>44847</v>
      </c>
      <c r="E123" s="136" t="s">
        <v>752</v>
      </c>
      <c r="F123" s="136" t="s">
        <v>753</v>
      </c>
      <c r="G123" s="143">
        <v>2500000</v>
      </c>
      <c r="H123" s="139" t="s">
        <v>411</v>
      </c>
    </row>
    <row r="124" spans="1:8" x14ac:dyDescent="0.25">
      <c r="A124" s="145">
        <v>1227178</v>
      </c>
      <c r="B124" s="149"/>
      <c r="C124" s="189" t="s">
        <v>479</v>
      </c>
      <c r="D124" s="135">
        <v>44858</v>
      </c>
      <c r="E124" s="136" t="s">
        <v>474</v>
      </c>
      <c r="F124" s="136" t="s">
        <v>730</v>
      </c>
      <c r="G124" s="143">
        <v>1150000</v>
      </c>
      <c r="H124" s="139" t="s">
        <v>411</v>
      </c>
    </row>
    <row r="125" spans="1:8" x14ac:dyDescent="0.25">
      <c r="A125" s="145">
        <v>1227179</v>
      </c>
      <c r="B125" s="149"/>
      <c r="C125" s="189" t="s">
        <v>477</v>
      </c>
      <c r="D125" s="135">
        <v>44888</v>
      </c>
      <c r="E125" s="136" t="s">
        <v>518</v>
      </c>
      <c r="F125" s="136"/>
      <c r="G125" s="143">
        <v>8862740</v>
      </c>
      <c r="H125" s="139" t="s">
        <v>411</v>
      </c>
    </row>
    <row r="126" spans="1:8" x14ac:dyDescent="0.25">
      <c r="A126" s="145">
        <v>1227180</v>
      </c>
      <c r="B126" s="149"/>
      <c r="C126" s="189" t="s">
        <v>477</v>
      </c>
      <c r="D126" s="135">
        <v>44872</v>
      </c>
      <c r="E126" s="136" t="s">
        <v>523</v>
      </c>
      <c r="F126" s="136">
        <v>32421102</v>
      </c>
      <c r="G126" s="143">
        <v>3526609</v>
      </c>
      <c r="H126" s="139" t="s">
        <v>411</v>
      </c>
    </row>
    <row r="127" spans="1:8" x14ac:dyDescent="0.25">
      <c r="A127" s="145">
        <v>1227181</v>
      </c>
      <c r="B127" s="149"/>
      <c r="C127" s="189" t="s">
        <v>564</v>
      </c>
      <c r="D127" s="135">
        <v>44850</v>
      </c>
      <c r="E127" s="136" t="s">
        <v>459</v>
      </c>
      <c r="F127" s="136"/>
      <c r="G127" s="143">
        <v>385220</v>
      </c>
      <c r="H127" s="139" t="s">
        <v>827</v>
      </c>
    </row>
    <row r="128" spans="1:8" x14ac:dyDescent="0.25">
      <c r="A128" s="145">
        <v>1227182</v>
      </c>
      <c r="B128" s="149"/>
      <c r="C128" s="189" t="s">
        <v>477</v>
      </c>
      <c r="D128" s="135">
        <v>44871</v>
      </c>
      <c r="E128" s="136" t="s">
        <v>402</v>
      </c>
      <c r="F128" s="136" t="s">
        <v>754</v>
      </c>
      <c r="G128" s="143">
        <v>12420224</v>
      </c>
      <c r="H128" s="139" t="s">
        <v>411</v>
      </c>
    </row>
    <row r="129" spans="1:8" x14ac:dyDescent="0.25">
      <c r="A129" s="145">
        <v>1227183</v>
      </c>
      <c r="B129" s="149"/>
      <c r="C129" s="189" t="s">
        <v>477</v>
      </c>
      <c r="D129" s="135">
        <v>44870</v>
      </c>
      <c r="E129" s="136" t="s">
        <v>808</v>
      </c>
      <c r="F129" s="136" t="s">
        <v>755</v>
      </c>
      <c r="G129" s="143">
        <v>11790833</v>
      </c>
      <c r="H129" s="139" t="s">
        <v>411</v>
      </c>
    </row>
    <row r="130" spans="1:8" x14ac:dyDescent="0.25">
      <c r="A130" s="145">
        <v>1227184</v>
      </c>
      <c r="B130" s="149"/>
      <c r="C130" s="189" t="s">
        <v>477</v>
      </c>
      <c r="D130" s="135">
        <v>44878</v>
      </c>
      <c r="E130" s="136" t="s">
        <v>523</v>
      </c>
      <c r="F130" s="136" t="s">
        <v>756</v>
      </c>
      <c r="G130" s="143">
        <v>2120874</v>
      </c>
      <c r="H130" s="139" t="s">
        <v>411</v>
      </c>
    </row>
    <row r="131" spans="1:8" x14ac:dyDescent="0.25">
      <c r="A131" s="145">
        <v>1227185</v>
      </c>
      <c r="B131" s="149"/>
      <c r="C131" s="189" t="s">
        <v>477</v>
      </c>
      <c r="D131" s="135">
        <v>44879</v>
      </c>
      <c r="E131" s="136" t="s">
        <v>523</v>
      </c>
      <c r="F131" s="136" t="s">
        <v>757</v>
      </c>
      <c r="G131" s="143">
        <v>411391</v>
      </c>
      <c r="H131" s="139" t="s">
        <v>411</v>
      </c>
    </row>
    <row r="132" spans="1:8" x14ac:dyDescent="0.25">
      <c r="A132" s="145">
        <v>1227186</v>
      </c>
      <c r="B132" s="149"/>
      <c r="C132" s="189" t="s">
        <v>477</v>
      </c>
      <c r="D132" s="135">
        <v>44882</v>
      </c>
      <c r="E132" s="136" t="s">
        <v>523</v>
      </c>
      <c r="F132" s="136" t="s">
        <v>794</v>
      </c>
      <c r="G132" s="143">
        <v>454576</v>
      </c>
      <c r="H132" s="139" t="s">
        <v>411</v>
      </c>
    </row>
    <row r="133" spans="1:8" x14ac:dyDescent="0.25">
      <c r="A133" s="145">
        <v>1227187</v>
      </c>
      <c r="B133" s="222"/>
      <c r="C133" s="227" t="s">
        <v>477</v>
      </c>
      <c r="D133" s="224">
        <v>44860</v>
      </c>
      <c r="E133" s="225" t="s">
        <v>521</v>
      </c>
      <c r="F133" s="225" t="s">
        <v>802</v>
      </c>
      <c r="G133" s="226">
        <v>2094876</v>
      </c>
      <c r="H133" s="139" t="s">
        <v>411</v>
      </c>
    </row>
    <row r="134" spans="1:8" x14ac:dyDescent="0.25">
      <c r="A134" s="145">
        <v>1227188</v>
      </c>
      <c r="B134" s="222"/>
      <c r="C134" s="227" t="s">
        <v>477</v>
      </c>
      <c r="D134" s="224">
        <v>44860</v>
      </c>
      <c r="E134" s="225" t="s">
        <v>518</v>
      </c>
      <c r="F134" s="225" t="s">
        <v>803</v>
      </c>
      <c r="G134" s="226">
        <v>1142686</v>
      </c>
      <c r="H134" s="139" t="s">
        <v>411</v>
      </c>
    </row>
    <row r="135" spans="1:8" x14ac:dyDescent="0.25">
      <c r="A135" s="145">
        <v>1227189</v>
      </c>
      <c r="B135" s="215"/>
      <c r="C135" s="216"/>
      <c r="D135" s="217"/>
      <c r="E135" s="218"/>
      <c r="F135" s="218"/>
      <c r="G135" s="219"/>
      <c r="H135" s="220" t="s">
        <v>412</v>
      </c>
    </row>
    <row r="136" spans="1:8" x14ac:dyDescent="0.25">
      <c r="A136" s="145">
        <v>1227190</v>
      </c>
      <c r="B136" s="149"/>
      <c r="C136" s="189" t="s">
        <v>477</v>
      </c>
      <c r="D136" s="135">
        <v>44884</v>
      </c>
      <c r="E136" s="136" t="s">
        <v>579</v>
      </c>
      <c r="F136" s="136" t="s">
        <v>795</v>
      </c>
      <c r="G136" s="143">
        <v>3118046</v>
      </c>
      <c r="H136" s="139" t="s">
        <v>411</v>
      </c>
    </row>
    <row r="137" spans="1:8" x14ac:dyDescent="0.25">
      <c r="A137" s="145">
        <v>1227191</v>
      </c>
      <c r="B137" s="149"/>
      <c r="C137" s="189" t="s">
        <v>477</v>
      </c>
      <c r="D137" s="135">
        <v>44884</v>
      </c>
      <c r="E137" s="136" t="s">
        <v>523</v>
      </c>
      <c r="F137" s="136" t="s">
        <v>796</v>
      </c>
      <c r="G137" s="143">
        <v>411391</v>
      </c>
      <c r="H137" s="139" t="s">
        <v>411</v>
      </c>
    </row>
    <row r="138" spans="1:8" x14ac:dyDescent="0.25">
      <c r="A138" s="145">
        <v>1227192</v>
      </c>
      <c r="B138" s="149"/>
      <c r="C138" s="189" t="s">
        <v>479</v>
      </c>
      <c r="D138" s="135">
        <v>44884</v>
      </c>
      <c r="E138" s="136" t="s">
        <v>474</v>
      </c>
      <c r="F138" s="136"/>
      <c r="G138" s="143">
        <v>640000</v>
      </c>
      <c r="H138" s="139" t="s">
        <v>411</v>
      </c>
    </row>
    <row r="139" spans="1:8" x14ac:dyDescent="0.25">
      <c r="A139" s="145">
        <v>1227193</v>
      </c>
      <c r="B139" s="149"/>
      <c r="C139" s="189" t="s">
        <v>477</v>
      </c>
      <c r="D139" s="135">
        <v>44885</v>
      </c>
      <c r="E139" s="136" t="s">
        <v>523</v>
      </c>
      <c r="F139" s="136" t="s">
        <v>798</v>
      </c>
      <c r="G139" s="143">
        <v>3169958</v>
      </c>
      <c r="H139" s="139" t="s">
        <v>411</v>
      </c>
    </row>
    <row r="140" spans="1:8" x14ac:dyDescent="0.25">
      <c r="A140" s="145">
        <v>1227194</v>
      </c>
      <c r="B140" s="149"/>
      <c r="C140" s="189" t="s">
        <v>477</v>
      </c>
      <c r="D140" s="135">
        <v>44885</v>
      </c>
      <c r="E140" s="136" t="s">
        <v>523</v>
      </c>
      <c r="F140" s="136" t="s">
        <v>797</v>
      </c>
      <c r="G140" s="143">
        <v>3849893</v>
      </c>
      <c r="H140" s="139" t="s">
        <v>411</v>
      </c>
    </row>
    <row r="141" spans="1:8" x14ac:dyDescent="0.25">
      <c r="A141" s="145">
        <v>1227195</v>
      </c>
      <c r="B141" s="149"/>
      <c r="C141" s="189" t="s">
        <v>477</v>
      </c>
      <c r="D141" s="135">
        <v>44886</v>
      </c>
      <c r="E141" s="136" t="s">
        <v>523</v>
      </c>
      <c r="F141" s="136" t="s">
        <v>799</v>
      </c>
      <c r="G141" s="143">
        <v>577715</v>
      </c>
      <c r="H141" s="139" t="s">
        <v>411</v>
      </c>
    </row>
    <row r="142" spans="1:8" x14ac:dyDescent="0.25">
      <c r="A142" s="145">
        <v>1227196</v>
      </c>
      <c r="B142" s="149"/>
      <c r="C142" s="189" t="s">
        <v>477</v>
      </c>
      <c r="D142" s="135">
        <v>44886</v>
      </c>
      <c r="E142" s="136" t="s">
        <v>523</v>
      </c>
      <c r="F142" s="136" t="s">
        <v>800</v>
      </c>
      <c r="G142" s="143">
        <v>3275396</v>
      </c>
      <c r="H142" s="139" t="s">
        <v>411</v>
      </c>
    </row>
    <row r="143" spans="1:8" x14ac:dyDescent="0.25">
      <c r="A143" s="145">
        <v>1227197</v>
      </c>
      <c r="B143" s="149"/>
      <c r="C143" s="189" t="s">
        <v>477</v>
      </c>
      <c r="D143" s="135">
        <v>44887</v>
      </c>
      <c r="E143" s="136" t="s">
        <v>523</v>
      </c>
      <c r="F143" s="136" t="s">
        <v>804</v>
      </c>
      <c r="G143" s="143">
        <v>577715</v>
      </c>
      <c r="H143" s="139" t="s">
        <v>411</v>
      </c>
    </row>
    <row r="144" spans="1:8" x14ac:dyDescent="0.25">
      <c r="A144" s="145">
        <v>1227198</v>
      </c>
      <c r="B144" s="149"/>
      <c r="C144" s="189" t="s">
        <v>477</v>
      </c>
      <c r="D144" s="135">
        <v>44900</v>
      </c>
      <c r="E144" s="136" t="s">
        <v>417</v>
      </c>
      <c r="F144" s="136" t="s">
        <v>809</v>
      </c>
      <c r="G144" s="143">
        <v>4930765</v>
      </c>
      <c r="H144" s="139" t="s">
        <v>411</v>
      </c>
    </row>
    <row r="145" spans="1:8" x14ac:dyDescent="0.25">
      <c r="A145" s="145">
        <v>1227199</v>
      </c>
      <c r="B145" s="215"/>
      <c r="C145" s="216"/>
      <c r="D145" s="217"/>
      <c r="E145" s="218"/>
      <c r="F145" s="218"/>
      <c r="G145" s="219"/>
      <c r="H145" s="220" t="s">
        <v>412</v>
      </c>
    </row>
    <row r="146" spans="1:8" x14ac:dyDescent="0.25">
      <c r="A146" s="145">
        <v>1227200</v>
      </c>
      <c r="B146" s="149"/>
      <c r="C146" s="189" t="s">
        <v>479</v>
      </c>
      <c r="D146" s="135">
        <v>44876</v>
      </c>
      <c r="E146" s="136" t="s">
        <v>534</v>
      </c>
      <c r="F146" s="136"/>
      <c r="G146" s="143">
        <v>160000</v>
      </c>
      <c r="H146" s="139" t="s">
        <v>411</v>
      </c>
    </row>
    <row r="147" spans="1:8" x14ac:dyDescent="0.25">
      <c r="A147" s="145">
        <v>1227201</v>
      </c>
      <c r="B147" s="149"/>
      <c r="C147" s="189" t="s">
        <v>345</v>
      </c>
      <c r="D147" s="135">
        <v>44867</v>
      </c>
      <c r="E147" s="136" t="s">
        <v>401</v>
      </c>
      <c r="F147" s="136"/>
      <c r="G147" s="143">
        <v>197636</v>
      </c>
      <c r="H147" s="139" t="s">
        <v>411</v>
      </c>
    </row>
    <row r="148" spans="1:8" x14ac:dyDescent="0.25">
      <c r="A148" s="145">
        <v>1227202</v>
      </c>
      <c r="B148" s="215"/>
      <c r="C148" s="216"/>
      <c r="D148" s="217"/>
      <c r="E148" s="218"/>
      <c r="F148" s="218"/>
      <c r="G148" s="219"/>
      <c r="H148" s="220" t="s">
        <v>412</v>
      </c>
    </row>
    <row r="149" spans="1:8" x14ac:dyDescent="0.25">
      <c r="A149" s="145">
        <v>1227203</v>
      </c>
      <c r="B149" s="149"/>
      <c r="C149" s="189" t="s">
        <v>477</v>
      </c>
      <c r="D149" s="135">
        <v>44896</v>
      </c>
      <c r="E149" s="136" t="s">
        <v>810</v>
      </c>
      <c r="F149" s="136" t="s">
        <v>811</v>
      </c>
      <c r="G149" s="143">
        <v>4493690</v>
      </c>
      <c r="H149" s="139" t="s">
        <v>411</v>
      </c>
    </row>
    <row r="150" spans="1:8" x14ac:dyDescent="0.25">
      <c r="A150" s="145">
        <v>1227204</v>
      </c>
      <c r="B150" s="149"/>
      <c r="C150" s="189" t="s">
        <v>477</v>
      </c>
      <c r="D150" s="135">
        <v>44922</v>
      </c>
      <c r="E150" s="136" t="s">
        <v>812</v>
      </c>
      <c r="F150" s="136" t="s">
        <v>813</v>
      </c>
      <c r="G150" s="143">
        <v>2865528</v>
      </c>
      <c r="H150" s="139" t="s">
        <v>411</v>
      </c>
    </row>
    <row r="151" spans="1:8" x14ac:dyDescent="0.25">
      <c r="A151" s="145">
        <v>1227205</v>
      </c>
      <c r="B151" s="149"/>
      <c r="C151" s="189" t="s">
        <v>477</v>
      </c>
      <c r="D151" s="135">
        <v>44892</v>
      </c>
      <c r="E151" s="136" t="s">
        <v>812</v>
      </c>
      <c r="F151" s="136" t="s">
        <v>814</v>
      </c>
      <c r="G151" s="143">
        <v>832479</v>
      </c>
      <c r="H151" s="139" t="s">
        <v>411</v>
      </c>
    </row>
    <row r="152" spans="1:8" x14ac:dyDescent="0.25">
      <c r="A152" s="145">
        <v>1227206</v>
      </c>
      <c r="B152" s="149"/>
      <c r="C152" s="189" t="s">
        <v>477</v>
      </c>
      <c r="D152" s="135">
        <v>44892</v>
      </c>
      <c r="E152" s="136" t="s">
        <v>523</v>
      </c>
      <c r="F152" s="136" t="s">
        <v>815</v>
      </c>
      <c r="G152" s="143">
        <v>1913821</v>
      </c>
      <c r="H152" s="139" t="s">
        <v>411</v>
      </c>
    </row>
    <row r="153" spans="1:8" x14ac:dyDescent="0.25">
      <c r="A153" s="145">
        <v>1227207</v>
      </c>
      <c r="B153" s="149"/>
      <c r="C153" s="189" t="s">
        <v>477</v>
      </c>
      <c r="D153" s="135">
        <v>44925</v>
      </c>
      <c r="E153" s="136" t="s">
        <v>404</v>
      </c>
      <c r="F153" s="136" t="s">
        <v>816</v>
      </c>
      <c r="G153" s="143">
        <v>6360550</v>
      </c>
      <c r="H153" s="139" t="s">
        <v>411</v>
      </c>
    </row>
    <row r="154" spans="1:8" x14ac:dyDescent="0.25">
      <c r="A154" s="145">
        <v>1227208</v>
      </c>
      <c r="B154" s="149"/>
      <c r="C154" s="189" t="s">
        <v>477</v>
      </c>
      <c r="D154" s="135">
        <v>44897</v>
      </c>
      <c r="E154" s="136" t="s">
        <v>523</v>
      </c>
      <c r="F154" s="136" t="s">
        <v>821</v>
      </c>
      <c r="G154" s="143">
        <v>4244173</v>
      </c>
      <c r="H154" s="139" t="s">
        <v>411</v>
      </c>
    </row>
    <row r="155" spans="1:8" x14ac:dyDescent="0.25">
      <c r="A155" s="145">
        <v>1227209</v>
      </c>
      <c r="B155" s="149"/>
      <c r="C155" s="189" t="s">
        <v>477</v>
      </c>
      <c r="D155" s="135">
        <v>44907</v>
      </c>
      <c r="E155" s="136" t="s">
        <v>645</v>
      </c>
      <c r="F155" s="136" t="s">
        <v>822</v>
      </c>
      <c r="G155" s="143">
        <v>5069541</v>
      </c>
      <c r="H155" s="139" t="s">
        <v>411</v>
      </c>
    </row>
    <row r="156" spans="1:8" x14ac:dyDescent="0.25">
      <c r="A156" s="145">
        <v>1227210</v>
      </c>
      <c r="B156" s="149"/>
      <c r="C156" s="189" t="s">
        <v>477</v>
      </c>
      <c r="D156" s="135">
        <v>44917</v>
      </c>
      <c r="E156" s="136" t="s">
        <v>417</v>
      </c>
      <c r="F156" s="136"/>
      <c r="G156" s="143">
        <v>8687400</v>
      </c>
      <c r="H156" s="139" t="s">
        <v>411</v>
      </c>
    </row>
    <row r="157" spans="1:8" x14ac:dyDescent="0.25">
      <c r="A157" s="145">
        <v>1227211</v>
      </c>
      <c r="B157" s="149"/>
      <c r="C157" s="189" t="s">
        <v>477</v>
      </c>
      <c r="D157" s="135">
        <v>44900</v>
      </c>
      <c r="E157" s="136" t="s">
        <v>523</v>
      </c>
      <c r="F157" s="136" t="s">
        <v>824</v>
      </c>
      <c r="G157" s="143">
        <v>3921478</v>
      </c>
      <c r="H157" s="139" t="s">
        <v>411</v>
      </c>
    </row>
    <row r="158" spans="1:8" x14ac:dyDescent="0.25">
      <c r="A158" s="145">
        <v>1227212</v>
      </c>
      <c r="B158" s="215"/>
      <c r="C158" s="216"/>
      <c r="D158" s="217"/>
      <c r="E158" s="218"/>
      <c r="F158" s="218"/>
      <c r="G158" s="219"/>
      <c r="H158" s="220" t="s">
        <v>412</v>
      </c>
    </row>
    <row r="159" spans="1:8" x14ac:dyDescent="0.25">
      <c r="A159" s="145">
        <v>1227213</v>
      </c>
      <c r="B159" s="149"/>
      <c r="C159" s="189" t="s">
        <v>477</v>
      </c>
      <c r="D159" s="135">
        <v>44902</v>
      </c>
      <c r="E159" s="136" t="s">
        <v>523</v>
      </c>
      <c r="F159" s="136" t="s">
        <v>825</v>
      </c>
      <c r="G159" s="143">
        <v>1436057</v>
      </c>
      <c r="H159" s="139" t="s">
        <v>411</v>
      </c>
    </row>
    <row r="160" spans="1:8" x14ac:dyDescent="0.25">
      <c r="A160" s="145">
        <v>1227214</v>
      </c>
      <c r="B160" s="149"/>
      <c r="C160" s="189" t="s">
        <v>477</v>
      </c>
      <c r="D160" s="135">
        <v>44902</v>
      </c>
      <c r="E160" s="136" t="s">
        <v>579</v>
      </c>
      <c r="F160" s="136" t="s">
        <v>826</v>
      </c>
      <c r="G160" s="143">
        <v>2835186</v>
      </c>
      <c r="H160" s="139" t="s">
        <v>411</v>
      </c>
    </row>
    <row r="161" spans="1:8" x14ac:dyDescent="0.25">
      <c r="A161" s="145">
        <v>1227215</v>
      </c>
      <c r="B161" s="149"/>
      <c r="C161" s="189" t="s">
        <v>477</v>
      </c>
      <c r="D161" s="135">
        <v>44905</v>
      </c>
      <c r="E161" s="136" t="s">
        <v>828</v>
      </c>
      <c r="F161" s="136" t="s">
        <v>829</v>
      </c>
      <c r="G161" s="143">
        <v>25000000</v>
      </c>
      <c r="H161" s="139" t="s">
        <v>411</v>
      </c>
    </row>
    <row r="162" spans="1:8" x14ac:dyDescent="0.25">
      <c r="A162" s="145">
        <v>1227216</v>
      </c>
      <c r="B162" s="149"/>
      <c r="C162" s="189" t="s">
        <v>479</v>
      </c>
      <c r="D162" s="135">
        <v>44898</v>
      </c>
      <c r="E162" s="136" t="s">
        <v>534</v>
      </c>
      <c r="F162" s="136"/>
      <c r="G162" s="143">
        <v>1300000</v>
      </c>
      <c r="H162" s="139" t="s">
        <v>411</v>
      </c>
    </row>
    <row r="163" spans="1:8" x14ac:dyDescent="0.25">
      <c r="A163" s="145">
        <v>1227217</v>
      </c>
      <c r="B163" s="149"/>
      <c r="C163" s="189" t="s">
        <v>479</v>
      </c>
      <c r="D163" s="135">
        <v>44898</v>
      </c>
      <c r="E163" s="136" t="s">
        <v>534</v>
      </c>
      <c r="F163" s="136"/>
      <c r="G163" s="143">
        <v>1300000</v>
      </c>
      <c r="H163" s="139" t="s">
        <v>411</v>
      </c>
    </row>
    <row r="164" spans="1:8" x14ac:dyDescent="0.25">
      <c r="A164" s="145">
        <v>1227218</v>
      </c>
      <c r="B164" s="149"/>
      <c r="C164" s="189" t="s">
        <v>477</v>
      </c>
      <c r="D164" s="135">
        <v>44912</v>
      </c>
      <c r="E164" s="136" t="s">
        <v>523</v>
      </c>
      <c r="F164" s="136" t="s">
        <v>830</v>
      </c>
      <c r="G164" s="143">
        <v>1645568</v>
      </c>
      <c r="H164" s="139" t="s">
        <v>411</v>
      </c>
    </row>
    <row r="165" spans="1:8" x14ac:dyDescent="0.25">
      <c r="A165" s="145">
        <v>1227219</v>
      </c>
      <c r="B165" s="215"/>
      <c r="C165" s="216"/>
      <c r="D165" s="217"/>
      <c r="E165" s="218"/>
      <c r="F165" s="218"/>
      <c r="G165" s="219"/>
      <c r="H165" s="220" t="s">
        <v>412</v>
      </c>
    </row>
    <row r="166" spans="1:8" x14ac:dyDescent="0.25">
      <c r="A166" s="145">
        <v>1227220</v>
      </c>
      <c r="B166" s="149"/>
      <c r="C166" s="189" t="s">
        <v>477</v>
      </c>
      <c r="D166" s="135">
        <v>44928</v>
      </c>
      <c r="E166" s="136" t="s">
        <v>810</v>
      </c>
      <c r="F166" s="136" t="s">
        <v>831</v>
      </c>
      <c r="G166" s="143">
        <v>9099078</v>
      </c>
      <c r="H166" s="139" t="s">
        <v>411</v>
      </c>
    </row>
    <row r="167" spans="1:8" x14ac:dyDescent="0.25">
      <c r="A167" s="145">
        <v>1227221</v>
      </c>
      <c r="B167" s="149"/>
      <c r="C167" s="189" t="s">
        <v>477</v>
      </c>
      <c r="D167" s="135">
        <v>44912</v>
      </c>
      <c r="E167" s="136" t="s">
        <v>523</v>
      </c>
      <c r="F167" s="136" t="s">
        <v>832</v>
      </c>
      <c r="G167" s="143">
        <v>1295836</v>
      </c>
      <c r="H167" s="139" t="s">
        <v>411</v>
      </c>
    </row>
    <row r="168" spans="1:8" x14ac:dyDescent="0.25">
      <c r="A168" s="145">
        <v>1227222</v>
      </c>
      <c r="B168" s="149"/>
      <c r="C168" s="189" t="s">
        <v>477</v>
      </c>
      <c r="D168" s="135">
        <v>44563</v>
      </c>
      <c r="E168" s="136" t="s">
        <v>645</v>
      </c>
      <c r="F168" s="136" t="s">
        <v>833</v>
      </c>
      <c r="G168" s="143">
        <v>4702972</v>
      </c>
      <c r="H168" s="139" t="s">
        <v>411</v>
      </c>
    </row>
    <row r="169" spans="1:8" x14ac:dyDescent="0.25">
      <c r="A169" s="145">
        <v>1227223</v>
      </c>
      <c r="B169" s="215"/>
      <c r="C169" s="216"/>
      <c r="D169" s="217"/>
      <c r="E169" s="218"/>
      <c r="F169" s="218"/>
      <c r="G169" s="219"/>
      <c r="H169" s="220" t="s">
        <v>412</v>
      </c>
    </row>
    <row r="170" spans="1:8" x14ac:dyDescent="0.25">
      <c r="A170" s="145">
        <v>1227224</v>
      </c>
      <c r="B170" s="149"/>
      <c r="C170" s="189" t="s">
        <v>477</v>
      </c>
      <c r="D170" s="135">
        <v>44916</v>
      </c>
      <c r="E170" s="136" t="s">
        <v>523</v>
      </c>
      <c r="F170" s="136" t="s">
        <v>834</v>
      </c>
      <c r="G170" s="143">
        <v>815802</v>
      </c>
      <c r="H170" s="139" t="s">
        <v>411</v>
      </c>
    </row>
    <row r="171" spans="1:8" x14ac:dyDescent="0.25">
      <c r="A171" s="145">
        <v>1227225</v>
      </c>
      <c r="B171" s="149"/>
      <c r="C171" s="189" t="s">
        <v>477</v>
      </c>
      <c r="D171" s="135">
        <v>44919</v>
      </c>
      <c r="E171" s="136" t="s">
        <v>523</v>
      </c>
      <c r="F171" s="136" t="s">
        <v>837</v>
      </c>
      <c r="G171" s="143">
        <v>9450060</v>
      </c>
      <c r="H171" s="139" t="s">
        <v>411</v>
      </c>
    </row>
    <row r="172" spans="1:8" x14ac:dyDescent="0.25">
      <c r="A172" s="145">
        <v>1227226</v>
      </c>
      <c r="B172" s="149"/>
      <c r="C172" s="189" t="s">
        <v>477</v>
      </c>
      <c r="D172" s="135">
        <v>44919</v>
      </c>
      <c r="E172" s="136" t="s">
        <v>523</v>
      </c>
      <c r="F172" s="136" t="s">
        <v>838</v>
      </c>
      <c r="G172" s="143">
        <v>5292861</v>
      </c>
      <c r="H172" s="139" t="s">
        <v>411</v>
      </c>
    </row>
    <row r="173" spans="1:8" x14ac:dyDescent="0.25">
      <c r="A173" s="145">
        <v>1227227</v>
      </c>
      <c r="B173" s="149"/>
      <c r="C173" s="189" t="s">
        <v>477</v>
      </c>
      <c r="D173" s="135">
        <v>44925</v>
      </c>
      <c r="E173" s="136" t="s">
        <v>523</v>
      </c>
      <c r="F173" s="136" t="s">
        <v>839</v>
      </c>
      <c r="G173" s="143">
        <v>2980368</v>
      </c>
      <c r="H173" s="139" t="s">
        <v>411</v>
      </c>
    </row>
    <row r="174" spans="1:8" x14ac:dyDescent="0.25">
      <c r="A174" s="145">
        <v>1227228</v>
      </c>
      <c r="B174" s="149"/>
      <c r="C174" s="189" t="s">
        <v>477</v>
      </c>
      <c r="D174" s="135">
        <v>44935</v>
      </c>
      <c r="E174" s="136" t="s">
        <v>523</v>
      </c>
      <c r="F174" s="136" t="s">
        <v>840</v>
      </c>
      <c r="G174" s="143">
        <v>7948356</v>
      </c>
      <c r="H174" s="139" t="s">
        <v>411</v>
      </c>
    </row>
    <row r="175" spans="1:8" x14ac:dyDescent="0.25">
      <c r="A175" s="145">
        <v>1227229</v>
      </c>
      <c r="B175" s="149"/>
      <c r="C175" s="189" t="s">
        <v>477</v>
      </c>
      <c r="D175" s="135">
        <v>44927</v>
      </c>
      <c r="E175" s="136" t="s">
        <v>523</v>
      </c>
      <c r="F175" s="136" t="s">
        <v>841</v>
      </c>
      <c r="G175" s="143">
        <v>2204749</v>
      </c>
      <c r="H175" s="139" t="s">
        <v>411</v>
      </c>
    </row>
    <row r="176" spans="1:8" x14ac:dyDescent="0.25">
      <c r="A176" s="145">
        <v>1227230</v>
      </c>
      <c r="B176" s="149"/>
      <c r="C176" s="189" t="s">
        <v>477</v>
      </c>
      <c r="D176" s="135">
        <v>44946</v>
      </c>
      <c r="E176" s="136" t="s">
        <v>521</v>
      </c>
      <c r="F176" s="136" t="s">
        <v>842</v>
      </c>
      <c r="G176" s="143">
        <v>3424130</v>
      </c>
      <c r="H176" s="139" t="s">
        <v>411</v>
      </c>
    </row>
    <row r="177" spans="1:8" x14ac:dyDescent="0.25">
      <c r="A177" s="145">
        <v>1227231</v>
      </c>
      <c r="B177" s="149"/>
      <c r="C177" s="189" t="s">
        <v>479</v>
      </c>
      <c r="D177" s="135">
        <v>44932</v>
      </c>
      <c r="E177" s="136" t="s">
        <v>474</v>
      </c>
      <c r="F177" s="136" t="s">
        <v>843</v>
      </c>
      <c r="G177" s="143">
        <v>3290000</v>
      </c>
      <c r="H177" s="139" t="s">
        <v>411</v>
      </c>
    </row>
    <row r="178" spans="1:8" x14ac:dyDescent="0.25">
      <c r="A178" s="145">
        <v>1227232</v>
      </c>
      <c r="B178" s="149"/>
      <c r="C178" s="189" t="s">
        <v>345</v>
      </c>
      <c r="D178" s="135">
        <v>44901</v>
      </c>
      <c r="E178" s="136" t="s">
        <v>401</v>
      </c>
      <c r="F178" s="136" t="s">
        <v>844</v>
      </c>
      <c r="G178" s="143">
        <v>198845</v>
      </c>
      <c r="H178" s="139" t="s">
        <v>411</v>
      </c>
    </row>
    <row r="179" spans="1:8" x14ac:dyDescent="0.25">
      <c r="A179" s="145">
        <v>1227233</v>
      </c>
      <c r="B179" s="215"/>
      <c r="C179" s="216"/>
      <c r="D179" s="217"/>
      <c r="E179" s="218"/>
      <c r="F179" s="218"/>
      <c r="G179" s="219"/>
      <c r="H179" s="220" t="s">
        <v>412</v>
      </c>
    </row>
    <row r="180" spans="1:8" x14ac:dyDescent="0.25">
      <c r="A180" s="145">
        <v>1227234</v>
      </c>
      <c r="B180" s="149"/>
      <c r="C180" s="189" t="s">
        <v>477</v>
      </c>
      <c r="D180" s="135">
        <v>44949</v>
      </c>
      <c r="E180" s="136" t="s">
        <v>645</v>
      </c>
      <c r="F180" s="136" t="s">
        <v>845</v>
      </c>
      <c r="G180" s="143">
        <v>10118270</v>
      </c>
      <c r="H180" s="139" t="s">
        <v>411</v>
      </c>
    </row>
    <row r="181" spans="1:8" x14ac:dyDescent="0.25">
      <c r="A181" s="145">
        <v>1227235</v>
      </c>
      <c r="B181" s="215"/>
      <c r="C181" s="216"/>
      <c r="D181" s="217"/>
      <c r="E181" s="218"/>
      <c r="F181" s="218"/>
      <c r="G181" s="219"/>
      <c r="H181" s="220" t="s">
        <v>412</v>
      </c>
    </row>
    <row r="182" spans="1:8" x14ac:dyDescent="0.25">
      <c r="A182" s="145">
        <v>1227236</v>
      </c>
      <c r="B182" s="149"/>
      <c r="C182" s="189" t="s">
        <v>477</v>
      </c>
      <c r="D182" s="135">
        <v>44956</v>
      </c>
      <c r="E182" s="136" t="s">
        <v>518</v>
      </c>
      <c r="F182" s="136" t="s">
        <v>846</v>
      </c>
      <c r="G182" s="143">
        <v>12071820</v>
      </c>
      <c r="H182" s="139" t="s">
        <v>411</v>
      </c>
    </row>
    <row r="183" spans="1:8" x14ac:dyDescent="0.25">
      <c r="A183" s="145">
        <v>1227237</v>
      </c>
      <c r="B183" s="149"/>
      <c r="C183" s="189" t="s">
        <v>477</v>
      </c>
      <c r="D183" s="135">
        <v>44903</v>
      </c>
      <c r="E183" s="136" t="s">
        <v>518</v>
      </c>
      <c r="F183" s="136" t="s">
        <v>846</v>
      </c>
      <c r="G183" s="143">
        <v>4000000</v>
      </c>
      <c r="H183" s="139" t="s">
        <v>411</v>
      </c>
    </row>
    <row r="184" spans="1:8" x14ac:dyDescent="0.25">
      <c r="A184" s="145">
        <v>1227238</v>
      </c>
      <c r="B184" s="149"/>
      <c r="C184" s="189" t="s">
        <v>479</v>
      </c>
      <c r="D184" s="135">
        <v>44932</v>
      </c>
      <c r="E184" s="136" t="s">
        <v>534</v>
      </c>
      <c r="F184" s="136"/>
      <c r="G184" s="143">
        <v>1690000</v>
      </c>
      <c r="H184" s="139" t="s">
        <v>411</v>
      </c>
    </row>
    <row r="185" spans="1:8" x14ac:dyDescent="0.25">
      <c r="A185" s="145">
        <v>1227239</v>
      </c>
      <c r="B185" s="149"/>
      <c r="C185" s="189" t="s">
        <v>477</v>
      </c>
      <c r="D185" s="135">
        <v>44931</v>
      </c>
      <c r="E185" s="136" t="s">
        <v>523</v>
      </c>
      <c r="F185" s="136" t="s">
        <v>847</v>
      </c>
      <c r="G185" s="143">
        <v>822783</v>
      </c>
      <c r="H185" s="139" t="s">
        <v>411</v>
      </c>
    </row>
    <row r="186" spans="1:8" x14ac:dyDescent="0.25">
      <c r="A186" s="145">
        <v>1227240</v>
      </c>
      <c r="B186" s="149"/>
      <c r="C186" s="189" t="s">
        <v>477</v>
      </c>
      <c r="D186" s="135">
        <v>44900</v>
      </c>
      <c r="E186" s="136" t="s">
        <v>848</v>
      </c>
      <c r="F186" s="136"/>
      <c r="G186" s="143">
        <v>151068</v>
      </c>
      <c r="H186" s="139" t="s">
        <v>411</v>
      </c>
    </row>
    <row r="187" spans="1:8" x14ac:dyDescent="0.25">
      <c r="A187" s="145">
        <v>1227241</v>
      </c>
      <c r="B187" s="149"/>
      <c r="C187" s="189" t="s">
        <v>477</v>
      </c>
      <c r="D187" s="135">
        <v>44924</v>
      </c>
      <c r="E187" s="136" t="s">
        <v>402</v>
      </c>
      <c r="F187" s="136" t="s">
        <v>849</v>
      </c>
      <c r="G187" s="143">
        <v>3237490</v>
      </c>
      <c r="H187" s="139" t="s">
        <v>411</v>
      </c>
    </row>
    <row r="188" spans="1:8" x14ac:dyDescent="0.25">
      <c r="A188" s="145">
        <v>1227242</v>
      </c>
      <c r="B188" s="149"/>
      <c r="C188" s="189" t="s">
        <v>477</v>
      </c>
      <c r="D188" s="135">
        <v>44931</v>
      </c>
      <c r="E188" s="136" t="s">
        <v>402</v>
      </c>
      <c r="F188" s="136" t="s">
        <v>849</v>
      </c>
      <c r="G188" s="143">
        <v>3237490</v>
      </c>
      <c r="H188" s="139" t="s">
        <v>411</v>
      </c>
    </row>
    <row r="189" spans="1:8" x14ac:dyDescent="0.25">
      <c r="A189" s="145">
        <v>1227243</v>
      </c>
      <c r="B189" s="149"/>
      <c r="C189" s="189" t="s">
        <v>477</v>
      </c>
      <c r="D189" s="135">
        <v>44925</v>
      </c>
      <c r="E189" s="136" t="s">
        <v>471</v>
      </c>
      <c r="F189" s="136" t="s">
        <v>850</v>
      </c>
      <c r="G189" s="143">
        <v>2000000</v>
      </c>
      <c r="H189" s="139" t="s">
        <v>411</v>
      </c>
    </row>
    <row r="190" spans="1:8" x14ac:dyDescent="0.25">
      <c r="A190" s="145">
        <v>1227244</v>
      </c>
      <c r="B190" s="149"/>
      <c r="C190" s="189" t="s">
        <v>477</v>
      </c>
      <c r="D190" s="135">
        <v>44935</v>
      </c>
      <c r="E190" s="136" t="s">
        <v>471</v>
      </c>
      <c r="F190" s="136" t="s">
        <v>850</v>
      </c>
      <c r="G190" s="143">
        <v>6739211</v>
      </c>
      <c r="H190" s="139" t="s">
        <v>411</v>
      </c>
    </row>
    <row r="191" spans="1:8" x14ac:dyDescent="0.25">
      <c r="A191" s="145">
        <v>1227245</v>
      </c>
      <c r="B191" s="149"/>
      <c r="C191" s="189" t="s">
        <v>477</v>
      </c>
      <c r="D191" s="135">
        <v>44942</v>
      </c>
      <c r="E191" s="136" t="s">
        <v>812</v>
      </c>
      <c r="F191" s="136" t="s">
        <v>934</v>
      </c>
      <c r="G191" s="143">
        <v>615126</v>
      </c>
      <c r="H191" s="139" t="s">
        <v>411</v>
      </c>
    </row>
    <row r="192" spans="1:8" x14ac:dyDescent="0.25">
      <c r="A192" s="145">
        <v>1227246</v>
      </c>
      <c r="B192" s="149"/>
      <c r="C192" s="189" t="s">
        <v>478</v>
      </c>
      <c r="D192" s="135">
        <v>44908</v>
      </c>
      <c r="E192" s="136" t="s">
        <v>362</v>
      </c>
      <c r="F192" s="136"/>
      <c r="G192" s="143">
        <v>413338</v>
      </c>
      <c r="H192" s="139" t="s">
        <v>411</v>
      </c>
    </row>
    <row r="193" spans="1:8" x14ac:dyDescent="0.25">
      <c r="A193" s="145">
        <v>1227247</v>
      </c>
      <c r="B193" s="149"/>
      <c r="C193" s="189" t="s">
        <v>477</v>
      </c>
      <c r="D193" s="135">
        <v>44933</v>
      </c>
      <c r="E193" s="136" t="s">
        <v>808</v>
      </c>
      <c r="F193" s="136" t="s">
        <v>851</v>
      </c>
      <c r="G193" s="143">
        <v>9803139</v>
      </c>
      <c r="H193" s="139" t="s">
        <v>411</v>
      </c>
    </row>
    <row r="194" spans="1:8" x14ac:dyDescent="0.25">
      <c r="A194" s="145">
        <v>1227248</v>
      </c>
      <c r="B194" s="149"/>
      <c r="C194" s="189" t="s">
        <v>477</v>
      </c>
      <c r="D194" s="135">
        <v>44942</v>
      </c>
      <c r="E194" s="136" t="s">
        <v>523</v>
      </c>
      <c r="F194" s="136" t="s">
        <v>852</v>
      </c>
      <c r="G194" s="143">
        <v>3954213</v>
      </c>
      <c r="H194" s="139" t="s">
        <v>411</v>
      </c>
    </row>
    <row r="195" spans="1:8" x14ac:dyDescent="0.25">
      <c r="A195" s="145">
        <v>1227249</v>
      </c>
      <c r="B195" s="149"/>
      <c r="C195" s="189" t="s">
        <v>477</v>
      </c>
      <c r="D195" s="135">
        <v>44963</v>
      </c>
      <c r="E195" s="136" t="s">
        <v>645</v>
      </c>
      <c r="F195" s="136" t="s">
        <v>853</v>
      </c>
      <c r="G195" s="143">
        <v>4752563</v>
      </c>
      <c r="H195" s="139" t="s">
        <v>411</v>
      </c>
    </row>
    <row r="196" spans="1:8" x14ac:dyDescent="0.25">
      <c r="A196" s="145">
        <v>1227250</v>
      </c>
      <c r="B196" s="149"/>
      <c r="C196" s="189" t="s">
        <v>477</v>
      </c>
      <c r="D196" s="135">
        <v>44942</v>
      </c>
      <c r="E196" s="136" t="s">
        <v>523</v>
      </c>
      <c r="F196" s="136" t="s">
        <v>854</v>
      </c>
      <c r="G196" s="143">
        <v>1170683</v>
      </c>
      <c r="H196" s="139" t="s">
        <v>411</v>
      </c>
    </row>
    <row r="197" spans="1:8" x14ac:dyDescent="0.25">
      <c r="A197" s="145">
        <v>1227251</v>
      </c>
      <c r="B197" s="149"/>
      <c r="C197" s="189" t="s">
        <v>477</v>
      </c>
      <c r="D197" s="135">
        <v>44943</v>
      </c>
      <c r="E197" s="136" t="s">
        <v>523</v>
      </c>
      <c r="F197" s="136" t="s">
        <v>855</v>
      </c>
      <c r="G197" s="143">
        <v>1249274</v>
      </c>
      <c r="H197" s="139" t="s">
        <v>411</v>
      </c>
    </row>
    <row r="198" spans="1:8" x14ac:dyDescent="0.25">
      <c r="A198" s="145">
        <v>1227252</v>
      </c>
      <c r="B198" s="149"/>
      <c r="C198" s="189" t="s">
        <v>479</v>
      </c>
      <c r="D198" s="135">
        <v>44940</v>
      </c>
      <c r="E198" s="136" t="s">
        <v>474</v>
      </c>
      <c r="F198" s="136"/>
      <c r="G198" s="143">
        <v>1400000</v>
      </c>
      <c r="H198" s="139" t="s">
        <v>411</v>
      </c>
    </row>
    <row r="199" spans="1:8" x14ac:dyDescent="0.25">
      <c r="A199" s="145">
        <v>1227253</v>
      </c>
      <c r="B199" s="149"/>
      <c r="C199" s="189" t="s">
        <v>477</v>
      </c>
      <c r="D199" s="135">
        <v>44946</v>
      </c>
      <c r="E199" s="136" t="s">
        <v>808</v>
      </c>
      <c r="F199" s="136"/>
      <c r="G199" s="143">
        <v>7177968</v>
      </c>
      <c r="H199" s="139" t="s">
        <v>411</v>
      </c>
    </row>
    <row r="200" spans="1:8" x14ac:dyDescent="0.25">
      <c r="A200" s="145">
        <v>1227254</v>
      </c>
      <c r="B200" s="149"/>
      <c r="C200" s="189" t="s">
        <v>479</v>
      </c>
      <c r="D200" s="135">
        <v>44946</v>
      </c>
      <c r="E200" s="136" t="s">
        <v>474</v>
      </c>
      <c r="F200" s="136"/>
      <c r="G200" s="143">
        <v>700000</v>
      </c>
      <c r="H200" s="139" t="s">
        <v>411</v>
      </c>
    </row>
    <row r="201" spans="1:8" x14ac:dyDescent="0.25">
      <c r="A201" s="145">
        <v>1227255</v>
      </c>
      <c r="B201" s="215"/>
      <c r="C201" s="216"/>
      <c r="D201" s="217"/>
      <c r="E201" s="218"/>
      <c r="F201" s="218"/>
      <c r="G201" s="219"/>
      <c r="H201" s="220" t="s">
        <v>412</v>
      </c>
    </row>
    <row r="202" spans="1:8" x14ac:dyDescent="0.25">
      <c r="A202" s="145">
        <v>2081891</v>
      </c>
      <c r="B202" s="149"/>
      <c r="C202" s="189" t="s">
        <v>477</v>
      </c>
      <c r="D202" s="135">
        <v>44940</v>
      </c>
      <c r="E202" s="136" t="s">
        <v>402</v>
      </c>
      <c r="F202" s="136" t="s">
        <v>856</v>
      </c>
      <c r="G202" s="143">
        <v>3984929</v>
      </c>
      <c r="H202" s="139" t="s">
        <v>411</v>
      </c>
    </row>
    <row r="203" spans="1:8" x14ac:dyDescent="0.25">
      <c r="A203" s="145">
        <v>2081892</v>
      </c>
      <c r="B203" s="149"/>
      <c r="C203" s="189" t="s">
        <v>477</v>
      </c>
      <c r="D203" s="135">
        <v>44946</v>
      </c>
      <c r="E203" s="136" t="s">
        <v>427</v>
      </c>
      <c r="F203" s="136" t="s">
        <v>857</v>
      </c>
      <c r="G203" s="143">
        <v>3258220</v>
      </c>
      <c r="H203" s="139" t="s">
        <v>411</v>
      </c>
    </row>
    <row r="204" spans="1:8" x14ac:dyDescent="0.25">
      <c r="A204" s="145">
        <v>2081893</v>
      </c>
      <c r="B204" s="149"/>
      <c r="C204" s="189" t="s">
        <v>477</v>
      </c>
      <c r="D204" s="135">
        <v>44966</v>
      </c>
      <c r="E204" s="136" t="s">
        <v>745</v>
      </c>
      <c r="F204" s="136" t="s">
        <v>858</v>
      </c>
      <c r="G204" s="143">
        <v>5149124</v>
      </c>
      <c r="H204" s="139" t="s">
        <v>411</v>
      </c>
    </row>
    <row r="205" spans="1:8" x14ac:dyDescent="0.25">
      <c r="A205" s="145">
        <v>2081894</v>
      </c>
      <c r="B205" s="149"/>
      <c r="C205" s="189" t="s">
        <v>477</v>
      </c>
      <c r="D205" s="135">
        <v>44973</v>
      </c>
      <c r="E205" s="136" t="s">
        <v>745</v>
      </c>
      <c r="F205" s="136" t="s">
        <v>939</v>
      </c>
      <c r="G205" s="143">
        <v>6712719</v>
      </c>
      <c r="H205" s="139" t="s">
        <v>411</v>
      </c>
    </row>
    <row r="206" spans="1:8" x14ac:dyDescent="0.25">
      <c r="A206" s="145">
        <v>2081895</v>
      </c>
      <c r="B206" s="215"/>
      <c r="C206" s="216"/>
      <c r="D206" s="217"/>
      <c r="E206" s="218"/>
      <c r="F206" s="218"/>
      <c r="G206" s="219"/>
      <c r="H206" s="220" t="s">
        <v>412</v>
      </c>
    </row>
    <row r="207" spans="1:8" x14ac:dyDescent="0.25">
      <c r="A207" s="145">
        <v>2081896</v>
      </c>
      <c r="B207" s="149"/>
      <c r="C207" s="189" t="s">
        <v>477</v>
      </c>
      <c r="D207" s="135">
        <v>44968</v>
      </c>
      <c r="E207" s="136" t="s">
        <v>523</v>
      </c>
      <c r="F207" s="136" t="s">
        <v>859</v>
      </c>
      <c r="G207" s="143">
        <v>14471402</v>
      </c>
      <c r="H207" s="139" t="s">
        <v>411</v>
      </c>
    </row>
    <row r="208" spans="1:8" x14ac:dyDescent="0.25">
      <c r="A208" s="145">
        <v>2081897</v>
      </c>
      <c r="B208" s="149"/>
      <c r="C208" s="189" t="s">
        <v>477</v>
      </c>
      <c r="D208" s="135">
        <v>45286</v>
      </c>
      <c r="E208" s="136" t="s">
        <v>401</v>
      </c>
      <c r="F208" s="136" t="s">
        <v>860</v>
      </c>
      <c r="G208" s="143">
        <v>200553</v>
      </c>
      <c r="H208" s="139" t="s">
        <v>411</v>
      </c>
    </row>
    <row r="209" spans="1:8" x14ac:dyDescent="0.25">
      <c r="A209" s="145">
        <v>2081898</v>
      </c>
      <c r="B209" s="149"/>
      <c r="C209" s="189" t="s">
        <v>479</v>
      </c>
      <c r="D209" s="135">
        <v>44968</v>
      </c>
      <c r="E209" s="136" t="s">
        <v>474</v>
      </c>
      <c r="F209" s="136"/>
      <c r="G209" s="143">
        <v>2500000</v>
      </c>
      <c r="H209" s="139" t="s">
        <v>411</v>
      </c>
    </row>
    <row r="210" spans="1:8" x14ac:dyDescent="0.25">
      <c r="A210" s="145">
        <v>2081899</v>
      </c>
      <c r="B210" s="149"/>
      <c r="C210" s="189" t="s">
        <v>477</v>
      </c>
      <c r="D210" s="135">
        <v>44954</v>
      </c>
      <c r="E210" s="136" t="s">
        <v>828</v>
      </c>
      <c r="F210" s="136" t="s">
        <v>861</v>
      </c>
      <c r="G210" s="143">
        <v>25000000</v>
      </c>
      <c r="H210" s="139" t="s">
        <v>411</v>
      </c>
    </row>
    <row r="211" spans="1:8" x14ac:dyDescent="0.25">
      <c r="A211" s="145">
        <v>2081900</v>
      </c>
      <c r="B211" s="149"/>
      <c r="C211" s="189" t="s">
        <v>477</v>
      </c>
      <c r="D211" s="135">
        <v>44953</v>
      </c>
      <c r="E211" s="136" t="s">
        <v>523</v>
      </c>
      <c r="F211" s="136" t="s">
        <v>862</v>
      </c>
      <c r="G211" s="143">
        <v>4847273</v>
      </c>
      <c r="H211" s="139" t="s">
        <v>411</v>
      </c>
    </row>
    <row r="212" spans="1:8" x14ac:dyDescent="0.25">
      <c r="A212" s="145">
        <v>2081901</v>
      </c>
      <c r="B212" s="149"/>
      <c r="C212" s="189" t="s">
        <v>477</v>
      </c>
      <c r="D212" s="135">
        <v>44947</v>
      </c>
      <c r="E212" s="136" t="s">
        <v>863</v>
      </c>
      <c r="F212" s="136" t="s">
        <v>864</v>
      </c>
      <c r="G212" s="143">
        <v>8000000</v>
      </c>
      <c r="H212" s="139" t="s">
        <v>411</v>
      </c>
    </row>
    <row r="213" spans="1:8" x14ac:dyDescent="0.25">
      <c r="A213" s="145">
        <v>2081902</v>
      </c>
      <c r="B213" s="215"/>
      <c r="C213" s="216"/>
      <c r="D213" s="217"/>
      <c r="E213" s="218"/>
      <c r="F213" s="218"/>
      <c r="G213" s="219"/>
      <c r="H213" s="220" t="s">
        <v>412</v>
      </c>
    </row>
    <row r="214" spans="1:8" x14ac:dyDescent="0.25">
      <c r="A214" s="145">
        <v>2081903</v>
      </c>
      <c r="B214" s="149"/>
      <c r="C214" s="189" t="s">
        <v>477</v>
      </c>
      <c r="D214" s="135">
        <v>44947</v>
      </c>
      <c r="E214" s="136" t="s">
        <v>865</v>
      </c>
      <c r="F214" s="136" t="s">
        <v>866</v>
      </c>
      <c r="G214" s="143">
        <v>710430</v>
      </c>
      <c r="H214" s="139" t="s">
        <v>411</v>
      </c>
    </row>
    <row r="215" spans="1:8" x14ac:dyDescent="0.25">
      <c r="A215" s="145">
        <v>2081904</v>
      </c>
      <c r="B215" s="149"/>
      <c r="C215" s="189" t="s">
        <v>477</v>
      </c>
      <c r="D215" s="135">
        <v>44961</v>
      </c>
      <c r="E215" s="136" t="s">
        <v>579</v>
      </c>
      <c r="F215" s="136" t="s">
        <v>867</v>
      </c>
      <c r="G215" s="143">
        <v>6350760</v>
      </c>
      <c r="H215" s="139" t="s">
        <v>411</v>
      </c>
    </row>
    <row r="216" spans="1:8" x14ac:dyDescent="0.25">
      <c r="A216" s="145">
        <v>2081905</v>
      </c>
      <c r="B216" s="149"/>
      <c r="C216" s="189" t="s">
        <v>477</v>
      </c>
      <c r="D216" s="135">
        <v>44961</v>
      </c>
      <c r="E216" s="136" t="s">
        <v>865</v>
      </c>
      <c r="F216" s="136" t="s">
        <v>868</v>
      </c>
      <c r="G216" s="143">
        <v>565000</v>
      </c>
      <c r="H216" s="139" t="s">
        <v>411</v>
      </c>
    </row>
    <row r="217" spans="1:8" x14ac:dyDescent="0.25">
      <c r="A217" s="145">
        <v>2081906</v>
      </c>
      <c r="B217" s="149"/>
      <c r="C217" s="189" t="s">
        <v>477</v>
      </c>
      <c r="D217" s="135">
        <v>44975</v>
      </c>
      <c r="E217" s="136" t="s">
        <v>645</v>
      </c>
      <c r="F217" s="136" t="s">
        <v>869</v>
      </c>
      <c r="G217" s="143">
        <v>7469962</v>
      </c>
      <c r="H217" s="139" t="s">
        <v>411</v>
      </c>
    </row>
    <row r="218" spans="1:8" x14ac:dyDescent="0.25">
      <c r="A218" s="145">
        <v>2081907</v>
      </c>
      <c r="B218" s="149"/>
      <c r="C218" s="189" t="s">
        <v>477</v>
      </c>
      <c r="D218" s="135">
        <v>44968</v>
      </c>
      <c r="E218" s="136" t="s">
        <v>523</v>
      </c>
      <c r="F218" s="136" t="s">
        <v>870</v>
      </c>
      <c r="G218" s="143">
        <v>2962136</v>
      </c>
      <c r="H218" s="139" t="s">
        <v>411</v>
      </c>
    </row>
    <row r="219" spans="1:8" x14ac:dyDescent="0.25">
      <c r="A219" s="145">
        <v>2081908</v>
      </c>
      <c r="B219" s="149"/>
      <c r="C219" s="189" t="s">
        <v>477</v>
      </c>
      <c r="D219" s="135">
        <v>44975</v>
      </c>
      <c r="E219" s="136" t="s">
        <v>521</v>
      </c>
      <c r="F219" s="136" t="s">
        <v>871</v>
      </c>
      <c r="G219" s="143">
        <v>663734</v>
      </c>
      <c r="H219" s="139" t="s">
        <v>411</v>
      </c>
    </row>
    <row r="220" spans="1:8" x14ac:dyDescent="0.25">
      <c r="A220" s="145">
        <v>2081909</v>
      </c>
      <c r="B220" s="149"/>
      <c r="C220" s="189" t="s">
        <v>479</v>
      </c>
      <c r="D220" s="135">
        <v>44947</v>
      </c>
      <c r="E220" s="136" t="s">
        <v>474</v>
      </c>
      <c r="F220" s="136"/>
      <c r="G220" s="143">
        <v>1600000</v>
      </c>
      <c r="H220" s="139" t="s">
        <v>411</v>
      </c>
    </row>
    <row r="221" spans="1:8" x14ac:dyDescent="0.25">
      <c r="A221" s="145">
        <v>2081910</v>
      </c>
      <c r="B221" s="149"/>
      <c r="C221" s="189" t="s">
        <v>477</v>
      </c>
      <c r="D221" s="135">
        <v>44963</v>
      </c>
      <c r="E221" s="136" t="s">
        <v>523</v>
      </c>
      <c r="F221" s="136" t="s">
        <v>872</v>
      </c>
      <c r="G221" s="143">
        <v>758226</v>
      </c>
      <c r="H221" s="139" t="s">
        <v>411</v>
      </c>
    </row>
    <row r="222" spans="1:8" x14ac:dyDescent="0.25">
      <c r="A222" s="145">
        <v>2081911</v>
      </c>
      <c r="B222" s="149"/>
      <c r="C222" s="189" t="s">
        <v>477</v>
      </c>
      <c r="D222" s="135">
        <v>44981</v>
      </c>
      <c r="E222" s="136" t="s">
        <v>518</v>
      </c>
      <c r="F222" s="136" t="s">
        <v>873</v>
      </c>
      <c r="G222" s="143">
        <v>7000000</v>
      </c>
      <c r="H222" s="139" t="s">
        <v>411</v>
      </c>
    </row>
    <row r="223" spans="1:8" x14ac:dyDescent="0.25">
      <c r="A223" s="145">
        <v>2081912</v>
      </c>
      <c r="B223" s="149"/>
      <c r="C223" s="189" t="s">
        <v>477</v>
      </c>
      <c r="D223" s="135">
        <v>44991</v>
      </c>
      <c r="E223" s="136" t="s">
        <v>518</v>
      </c>
      <c r="F223" s="136" t="s">
        <v>874</v>
      </c>
      <c r="G223" s="143">
        <v>6569927</v>
      </c>
      <c r="H223" s="139" t="s">
        <v>411</v>
      </c>
    </row>
    <row r="224" spans="1:8" x14ac:dyDescent="0.25">
      <c r="A224" s="145">
        <v>2081913</v>
      </c>
      <c r="B224" s="149"/>
      <c r="C224" s="189" t="s">
        <v>477</v>
      </c>
      <c r="D224" s="135">
        <v>44991</v>
      </c>
      <c r="E224" s="136" t="s">
        <v>521</v>
      </c>
      <c r="F224" s="136" t="s">
        <v>875</v>
      </c>
      <c r="G224" s="143">
        <v>2662649</v>
      </c>
      <c r="H224" s="139" t="s">
        <v>411</v>
      </c>
    </row>
    <row r="225" spans="1:8" x14ac:dyDescent="0.25">
      <c r="A225" s="145">
        <v>2081914</v>
      </c>
      <c r="B225" s="149"/>
      <c r="C225" s="189" t="s">
        <v>477</v>
      </c>
      <c r="D225" s="135">
        <v>44975</v>
      </c>
      <c r="E225" s="136" t="s">
        <v>523</v>
      </c>
      <c r="F225" s="136" t="s">
        <v>876</v>
      </c>
      <c r="G225" s="143">
        <v>3322674</v>
      </c>
      <c r="H225" s="139" t="s">
        <v>411</v>
      </c>
    </row>
    <row r="226" spans="1:8" x14ac:dyDescent="0.25">
      <c r="A226" s="145">
        <v>2081915</v>
      </c>
      <c r="B226" s="149"/>
      <c r="C226" s="189" t="s">
        <v>477</v>
      </c>
      <c r="D226" s="135">
        <v>44936</v>
      </c>
      <c r="E226" s="136" t="s">
        <v>877</v>
      </c>
      <c r="F226" s="136"/>
      <c r="G226" s="143">
        <v>5000000</v>
      </c>
      <c r="H226" s="139" t="s">
        <v>411</v>
      </c>
    </row>
    <row r="227" spans="1:8" x14ac:dyDescent="0.25">
      <c r="A227" s="145">
        <v>2081916</v>
      </c>
      <c r="B227" s="149"/>
      <c r="C227" s="189" t="s">
        <v>477</v>
      </c>
      <c r="D227" s="135">
        <v>44936</v>
      </c>
      <c r="E227" s="136" t="s">
        <v>877</v>
      </c>
      <c r="F227" s="136"/>
      <c r="G227" s="143">
        <v>6070000</v>
      </c>
      <c r="H227" s="139" t="s">
        <v>411</v>
      </c>
    </row>
    <row r="228" spans="1:8" x14ac:dyDescent="0.25">
      <c r="A228" s="145">
        <v>2081917</v>
      </c>
      <c r="B228" s="215"/>
      <c r="C228" s="216"/>
      <c r="D228" s="217"/>
      <c r="E228" s="218"/>
      <c r="F228" s="218"/>
      <c r="G228" s="219"/>
      <c r="H228" s="220" t="s">
        <v>412</v>
      </c>
    </row>
    <row r="229" spans="1:8" x14ac:dyDescent="0.25">
      <c r="A229" s="145">
        <v>2081918</v>
      </c>
      <c r="B229" s="215"/>
      <c r="C229" s="216"/>
      <c r="D229" s="217"/>
      <c r="E229" s="218"/>
      <c r="F229" s="218"/>
      <c r="G229" s="219"/>
      <c r="H229" s="220" t="s">
        <v>412</v>
      </c>
    </row>
    <row r="230" spans="1:8" x14ac:dyDescent="0.25">
      <c r="A230" s="145">
        <v>2081919</v>
      </c>
      <c r="B230" s="149"/>
      <c r="C230" s="189" t="s">
        <v>477</v>
      </c>
      <c r="D230" s="135">
        <v>44968</v>
      </c>
      <c r="E230" s="136" t="s">
        <v>523</v>
      </c>
      <c r="F230" s="136" t="s">
        <v>878</v>
      </c>
      <c r="G230" s="143">
        <v>3974251</v>
      </c>
      <c r="H230" s="139" t="s">
        <v>411</v>
      </c>
    </row>
    <row r="231" spans="1:8" x14ac:dyDescent="0.25">
      <c r="A231" s="145">
        <v>2081920</v>
      </c>
      <c r="B231" s="149"/>
      <c r="C231" s="189" t="s">
        <v>477</v>
      </c>
      <c r="D231" s="135">
        <v>44968</v>
      </c>
      <c r="E231" s="136" t="s">
        <v>523</v>
      </c>
      <c r="F231" s="136" t="s">
        <v>879</v>
      </c>
      <c r="G231" s="143">
        <v>3149823</v>
      </c>
      <c r="H231" s="139" t="s">
        <v>411</v>
      </c>
    </row>
    <row r="232" spans="1:8" x14ac:dyDescent="0.25">
      <c r="A232" s="145">
        <v>2081921</v>
      </c>
      <c r="B232" s="149"/>
      <c r="C232" s="189" t="s">
        <v>477</v>
      </c>
      <c r="D232" s="135">
        <v>44969</v>
      </c>
      <c r="E232" s="136" t="s">
        <v>579</v>
      </c>
      <c r="F232" s="136" t="s">
        <v>882</v>
      </c>
      <c r="G232" s="143">
        <v>937912</v>
      </c>
      <c r="H232" s="139" t="s">
        <v>411</v>
      </c>
    </row>
    <row r="233" spans="1:8" x14ac:dyDescent="0.25">
      <c r="A233" s="145">
        <v>2081922</v>
      </c>
      <c r="B233" s="149"/>
      <c r="C233" s="189" t="s">
        <v>477</v>
      </c>
      <c r="D233" s="135">
        <v>44990</v>
      </c>
      <c r="E233" s="136" t="s">
        <v>645</v>
      </c>
      <c r="F233" s="136" t="s">
        <v>883</v>
      </c>
      <c r="G233" s="143">
        <v>4462388</v>
      </c>
      <c r="H233" s="139" t="s">
        <v>411</v>
      </c>
    </row>
    <row r="234" spans="1:8" x14ac:dyDescent="0.25">
      <c r="A234" s="145">
        <v>2081923</v>
      </c>
      <c r="B234" s="149"/>
      <c r="C234" s="189" t="s">
        <v>477</v>
      </c>
      <c r="D234" s="135">
        <v>44983</v>
      </c>
      <c r="E234" s="136" t="s">
        <v>474</v>
      </c>
      <c r="F234" s="136" t="s">
        <v>884</v>
      </c>
      <c r="G234" s="143">
        <v>1500000</v>
      </c>
      <c r="H234" s="139" t="s">
        <v>411</v>
      </c>
    </row>
    <row r="235" spans="1:8" x14ac:dyDescent="0.25">
      <c r="A235" s="145">
        <v>2081924</v>
      </c>
      <c r="B235" s="149"/>
      <c r="C235" s="189" t="s">
        <v>477</v>
      </c>
      <c r="D235" s="135">
        <v>44977</v>
      </c>
      <c r="E235" s="136" t="s">
        <v>523</v>
      </c>
      <c r="F235" s="136" t="s">
        <v>887</v>
      </c>
      <c r="G235" s="143">
        <v>1977826</v>
      </c>
      <c r="H235" s="139" t="s">
        <v>411</v>
      </c>
    </row>
    <row r="236" spans="1:8" x14ac:dyDescent="0.25">
      <c r="A236" s="145">
        <v>2081925</v>
      </c>
      <c r="B236" s="149"/>
      <c r="C236" s="189" t="s">
        <v>477</v>
      </c>
      <c r="D236" s="135">
        <v>44977</v>
      </c>
      <c r="E236" s="136" t="s">
        <v>523</v>
      </c>
      <c r="F236" s="136" t="s">
        <v>888</v>
      </c>
      <c r="G236" s="143">
        <v>1570920</v>
      </c>
      <c r="H236" s="139" t="s">
        <v>411</v>
      </c>
    </row>
    <row r="237" spans="1:8" x14ac:dyDescent="0.25">
      <c r="A237" s="145">
        <v>2081926</v>
      </c>
      <c r="B237" s="215"/>
      <c r="C237" s="216"/>
      <c r="D237" s="217"/>
      <c r="E237" s="218"/>
      <c r="F237" s="218"/>
      <c r="G237" s="219"/>
      <c r="H237" s="220" t="s">
        <v>412</v>
      </c>
    </row>
    <row r="238" spans="1:8" x14ac:dyDescent="0.25">
      <c r="A238" s="145">
        <v>2081927</v>
      </c>
      <c r="B238" s="149"/>
      <c r="C238" s="189" t="s">
        <v>477</v>
      </c>
      <c r="D238" s="135">
        <v>44982</v>
      </c>
      <c r="E238" s="136" t="s">
        <v>523</v>
      </c>
      <c r="F238" s="136" t="s">
        <v>889</v>
      </c>
      <c r="G238" s="143">
        <v>5436126</v>
      </c>
      <c r="H238" s="139" t="s">
        <v>411</v>
      </c>
    </row>
    <row r="239" spans="1:8" x14ac:dyDescent="0.25">
      <c r="A239" s="145">
        <v>2081928</v>
      </c>
      <c r="B239" s="149"/>
      <c r="C239" s="189" t="s">
        <v>477</v>
      </c>
      <c r="D239" s="135">
        <v>44961</v>
      </c>
      <c r="E239" s="136" t="s">
        <v>471</v>
      </c>
      <c r="F239" s="136" t="s">
        <v>891</v>
      </c>
      <c r="G239" s="143">
        <v>2259798</v>
      </c>
      <c r="H239" s="139" t="s">
        <v>411</v>
      </c>
    </row>
    <row r="240" spans="1:8" x14ac:dyDescent="0.25">
      <c r="A240" s="145">
        <v>2081929</v>
      </c>
      <c r="B240" s="149"/>
      <c r="C240" s="189" t="s">
        <v>477</v>
      </c>
      <c r="D240" s="135">
        <v>44982</v>
      </c>
      <c r="E240" s="136" t="s">
        <v>471</v>
      </c>
      <c r="F240" s="136" t="s">
        <v>891</v>
      </c>
      <c r="G240" s="143">
        <v>7000000</v>
      </c>
      <c r="H240" s="139" t="s">
        <v>411</v>
      </c>
    </row>
    <row r="241" spans="1:8" x14ac:dyDescent="0.25">
      <c r="A241" s="145">
        <v>2081930</v>
      </c>
      <c r="B241" s="149"/>
      <c r="C241" s="189" t="s">
        <v>477</v>
      </c>
      <c r="D241" s="135">
        <v>44982</v>
      </c>
      <c r="E241" s="136" t="s">
        <v>523</v>
      </c>
      <c r="F241" s="136" t="s">
        <v>892</v>
      </c>
      <c r="G241" s="143">
        <v>2916984</v>
      </c>
      <c r="H241" s="139" t="s">
        <v>411</v>
      </c>
    </row>
    <row r="242" spans="1:8" x14ac:dyDescent="0.25">
      <c r="A242" s="145">
        <v>2081931</v>
      </c>
      <c r="B242" s="149"/>
      <c r="C242" s="189" t="s">
        <v>477</v>
      </c>
      <c r="D242" s="135">
        <v>44984</v>
      </c>
      <c r="E242" s="136" t="s">
        <v>645</v>
      </c>
      <c r="F242" s="136" t="s">
        <v>893</v>
      </c>
      <c r="G242" s="143">
        <v>490578</v>
      </c>
      <c r="H242" s="139" t="s">
        <v>411</v>
      </c>
    </row>
    <row r="243" spans="1:8" x14ac:dyDescent="0.25">
      <c r="A243" s="145">
        <v>2081932</v>
      </c>
      <c r="B243" s="149"/>
      <c r="C243" s="189" t="s">
        <v>477</v>
      </c>
      <c r="D243" s="135"/>
      <c r="E243" s="136" t="s">
        <v>401</v>
      </c>
      <c r="F243" s="136" t="s">
        <v>896</v>
      </c>
      <c r="G243" s="143">
        <v>201562</v>
      </c>
      <c r="H243" s="139" t="s">
        <v>411</v>
      </c>
    </row>
    <row r="244" spans="1:8" x14ac:dyDescent="0.25">
      <c r="A244" s="145">
        <v>2081933</v>
      </c>
      <c r="B244" s="149"/>
      <c r="C244" s="189" t="s">
        <v>477</v>
      </c>
      <c r="D244" s="135">
        <v>44989</v>
      </c>
      <c r="E244" s="136" t="s">
        <v>523</v>
      </c>
      <c r="F244" s="136" t="s">
        <v>894</v>
      </c>
      <c r="G244" s="143">
        <v>7124549</v>
      </c>
      <c r="H244" s="139" t="s">
        <v>411</v>
      </c>
    </row>
    <row r="245" spans="1:8" x14ac:dyDescent="0.25">
      <c r="A245" s="145">
        <v>2081934</v>
      </c>
      <c r="B245" s="149"/>
      <c r="C245" s="189" t="s">
        <v>477</v>
      </c>
      <c r="D245" s="135">
        <v>44982</v>
      </c>
      <c r="E245" s="136" t="s">
        <v>523</v>
      </c>
      <c r="F245" s="136" t="s">
        <v>895</v>
      </c>
      <c r="G245" s="143">
        <v>4387500</v>
      </c>
      <c r="H245" s="139" t="s">
        <v>411</v>
      </c>
    </row>
    <row r="246" spans="1:8" x14ac:dyDescent="0.25">
      <c r="A246" s="145">
        <v>2081935</v>
      </c>
      <c r="B246" s="149"/>
      <c r="C246" s="189" t="s">
        <v>897</v>
      </c>
      <c r="D246" s="135">
        <v>44957</v>
      </c>
      <c r="E246" s="136" t="s">
        <v>898</v>
      </c>
      <c r="F246" s="136" t="s">
        <v>899</v>
      </c>
      <c r="G246" s="143">
        <v>271316</v>
      </c>
      <c r="H246" s="139" t="s">
        <v>411</v>
      </c>
    </row>
    <row r="247" spans="1:8" x14ac:dyDescent="0.25">
      <c r="A247" s="145">
        <v>2081936</v>
      </c>
      <c r="B247" s="149"/>
      <c r="C247" s="189" t="s">
        <v>416</v>
      </c>
      <c r="D247" s="135">
        <v>44957</v>
      </c>
      <c r="E247" s="136" t="s">
        <v>898</v>
      </c>
      <c r="F247" s="136" t="s">
        <v>900</v>
      </c>
      <c r="G247" s="143">
        <v>50917</v>
      </c>
      <c r="H247" s="139" t="s">
        <v>411</v>
      </c>
    </row>
    <row r="248" spans="1:8" x14ac:dyDescent="0.25">
      <c r="A248" s="145">
        <v>2081937</v>
      </c>
      <c r="B248" s="149"/>
      <c r="C248" s="189" t="s">
        <v>477</v>
      </c>
      <c r="D248" s="135">
        <v>44987</v>
      </c>
      <c r="E248" s="136" t="s">
        <v>474</v>
      </c>
      <c r="F248" s="136"/>
      <c r="G248" s="143">
        <v>700000</v>
      </c>
      <c r="H248" s="139" t="s">
        <v>411</v>
      </c>
    </row>
    <row r="249" spans="1:8" x14ac:dyDescent="0.25">
      <c r="A249" s="145">
        <v>2081938</v>
      </c>
      <c r="B249" s="149"/>
      <c r="C249" s="189" t="s">
        <v>416</v>
      </c>
      <c r="D249" s="135">
        <v>44959</v>
      </c>
      <c r="E249" s="136" t="s">
        <v>898</v>
      </c>
      <c r="F249" s="136" t="s">
        <v>905</v>
      </c>
      <c r="G249" s="143">
        <v>350000</v>
      </c>
      <c r="H249" s="139" t="s">
        <v>411</v>
      </c>
    </row>
    <row r="250" spans="1:8" x14ac:dyDescent="0.25">
      <c r="A250" s="145">
        <v>2081939</v>
      </c>
      <c r="B250" s="149"/>
      <c r="C250" s="189" t="s">
        <v>477</v>
      </c>
      <c r="D250" s="135">
        <v>44976</v>
      </c>
      <c r="E250" s="136" t="s">
        <v>717</v>
      </c>
      <c r="F250" s="136" t="s">
        <v>906</v>
      </c>
      <c r="G250" s="143">
        <v>2913120</v>
      </c>
      <c r="H250" s="139" t="s">
        <v>411</v>
      </c>
    </row>
    <row r="251" spans="1:8" x14ac:dyDescent="0.25">
      <c r="A251" s="145">
        <v>2081940</v>
      </c>
      <c r="B251" s="149"/>
      <c r="C251" s="189" t="s">
        <v>477</v>
      </c>
      <c r="D251" s="135">
        <v>44989</v>
      </c>
      <c r="E251" s="136" t="s">
        <v>402</v>
      </c>
      <c r="F251" s="136" t="s">
        <v>907</v>
      </c>
      <c r="G251" s="143">
        <v>4725448</v>
      </c>
      <c r="H251" s="139" t="s">
        <v>411</v>
      </c>
    </row>
    <row r="252" spans="1:8" x14ac:dyDescent="0.25">
      <c r="A252" s="145">
        <v>2081941</v>
      </c>
      <c r="B252" s="149"/>
      <c r="C252" s="189" t="s">
        <v>477</v>
      </c>
      <c r="D252" s="135">
        <v>44996</v>
      </c>
      <c r="E252" s="136" t="s">
        <v>523</v>
      </c>
      <c r="F252" s="136" t="s">
        <v>908</v>
      </c>
      <c r="G252" s="143">
        <v>4587197</v>
      </c>
      <c r="H252" s="139" t="s">
        <v>411</v>
      </c>
    </row>
    <row r="253" spans="1:8" x14ac:dyDescent="0.25">
      <c r="A253" s="145">
        <v>2081942</v>
      </c>
      <c r="B253" s="149"/>
      <c r="C253" s="189" t="s">
        <v>477</v>
      </c>
      <c r="D253" s="135">
        <v>44996</v>
      </c>
      <c r="E253" s="136" t="s">
        <v>523</v>
      </c>
      <c r="F253" s="136" t="s">
        <v>909</v>
      </c>
      <c r="G253" s="143">
        <v>1026875</v>
      </c>
      <c r="H253" s="139" t="s">
        <v>411</v>
      </c>
    </row>
    <row r="254" spans="1:8" x14ac:dyDescent="0.25">
      <c r="A254" s="145">
        <v>2081943</v>
      </c>
      <c r="B254" s="149"/>
      <c r="C254" s="189" t="s">
        <v>477</v>
      </c>
      <c r="D254" s="135">
        <v>45009</v>
      </c>
      <c r="E254" s="136" t="s">
        <v>417</v>
      </c>
      <c r="F254" s="136" t="s">
        <v>910</v>
      </c>
      <c r="G254" s="143">
        <v>10407264</v>
      </c>
      <c r="H254" s="139" t="s">
        <v>411</v>
      </c>
    </row>
    <row r="255" spans="1:8" x14ac:dyDescent="0.25">
      <c r="A255" s="145">
        <v>2081944</v>
      </c>
      <c r="B255" s="149"/>
      <c r="C255" s="189" t="s">
        <v>479</v>
      </c>
      <c r="D255" s="135">
        <v>44977</v>
      </c>
      <c r="E255" s="136" t="s">
        <v>474</v>
      </c>
      <c r="F255" s="136" t="s">
        <v>911</v>
      </c>
      <c r="G255" s="143">
        <v>200000</v>
      </c>
      <c r="H255" s="139" t="s">
        <v>411</v>
      </c>
    </row>
    <row r="256" spans="1:8" x14ac:dyDescent="0.25">
      <c r="A256" s="145">
        <v>2081945</v>
      </c>
      <c r="B256" s="149"/>
      <c r="C256" s="189" t="s">
        <v>477</v>
      </c>
      <c r="D256" s="135">
        <v>44996</v>
      </c>
      <c r="E256" s="136" t="s">
        <v>523</v>
      </c>
      <c r="F256" s="136" t="s">
        <v>919</v>
      </c>
      <c r="G256" s="143">
        <v>2584626</v>
      </c>
      <c r="H256" s="139" t="s">
        <v>411</v>
      </c>
    </row>
    <row r="257" spans="1:8" x14ac:dyDescent="0.25">
      <c r="A257" s="145">
        <v>2081946</v>
      </c>
      <c r="B257" s="149"/>
      <c r="C257" s="189" t="s">
        <v>477</v>
      </c>
      <c r="D257" s="135">
        <v>44996</v>
      </c>
      <c r="E257" s="136" t="s">
        <v>523</v>
      </c>
      <c r="F257" s="136" t="s">
        <v>920</v>
      </c>
      <c r="G257" s="143">
        <v>327849</v>
      </c>
      <c r="H257" s="139" t="s">
        <v>411</v>
      </c>
    </row>
    <row r="258" spans="1:8" x14ac:dyDescent="0.25">
      <c r="A258" s="145">
        <v>2081947</v>
      </c>
      <c r="B258" s="149"/>
      <c r="C258" s="189" t="s">
        <v>477</v>
      </c>
      <c r="D258" s="135">
        <v>44996</v>
      </c>
      <c r="E258" s="136" t="s">
        <v>645</v>
      </c>
      <c r="F258" s="136" t="s">
        <v>921</v>
      </c>
      <c r="G258" s="143">
        <v>5595594</v>
      </c>
      <c r="H258" s="139" t="s">
        <v>411</v>
      </c>
    </row>
    <row r="259" spans="1:8" x14ac:dyDescent="0.25">
      <c r="A259" s="145">
        <v>2081948</v>
      </c>
      <c r="B259" s="149"/>
      <c r="C259" s="189" t="s">
        <v>477</v>
      </c>
      <c r="D259" s="135">
        <v>45003</v>
      </c>
      <c r="E259" s="136" t="s">
        <v>810</v>
      </c>
      <c r="F259" s="136" t="s">
        <v>922</v>
      </c>
      <c r="G259" s="143">
        <v>7370164</v>
      </c>
      <c r="H259" s="139" t="s">
        <v>411</v>
      </c>
    </row>
    <row r="260" spans="1:8" x14ac:dyDescent="0.25">
      <c r="A260" s="145">
        <v>2081949</v>
      </c>
      <c r="B260" s="149"/>
      <c r="C260" s="189" t="s">
        <v>477</v>
      </c>
      <c r="D260" s="135">
        <v>44998</v>
      </c>
      <c r="E260" s="136" t="s">
        <v>523</v>
      </c>
      <c r="F260" s="136" t="s">
        <v>926</v>
      </c>
      <c r="G260" s="143">
        <v>639986</v>
      </c>
      <c r="H260" s="139" t="s">
        <v>411</v>
      </c>
    </row>
    <row r="261" spans="1:8" x14ac:dyDescent="0.25">
      <c r="A261" s="152">
        <v>2081950</v>
      </c>
      <c r="B261" s="215"/>
      <c r="C261" s="216" t="s">
        <v>477</v>
      </c>
      <c r="D261" s="217">
        <v>45010</v>
      </c>
      <c r="E261" s="218" t="s">
        <v>579</v>
      </c>
      <c r="F261" s="218" t="s">
        <v>927</v>
      </c>
      <c r="G261" s="219">
        <v>3740337</v>
      </c>
      <c r="H261" s="220" t="s">
        <v>412</v>
      </c>
    </row>
    <row r="262" spans="1:8" x14ac:dyDescent="0.25">
      <c r="A262" s="145">
        <v>2081951</v>
      </c>
      <c r="B262" s="149"/>
      <c r="C262" s="189" t="s">
        <v>477</v>
      </c>
      <c r="D262" s="135">
        <v>45040</v>
      </c>
      <c r="E262" s="136" t="s">
        <v>645</v>
      </c>
      <c r="F262" s="136" t="s">
        <v>928</v>
      </c>
      <c r="G262" s="143">
        <v>22095191</v>
      </c>
      <c r="H262" s="139" t="s">
        <v>411</v>
      </c>
    </row>
    <row r="263" spans="1:8" x14ac:dyDescent="0.25">
      <c r="A263" s="145">
        <v>2081952</v>
      </c>
      <c r="B263" s="149"/>
      <c r="C263" s="189" t="s">
        <v>477</v>
      </c>
      <c r="D263" s="135">
        <v>45010</v>
      </c>
      <c r="E263" s="136" t="s">
        <v>523</v>
      </c>
      <c r="F263" s="136" t="s">
        <v>929</v>
      </c>
      <c r="G263" s="143">
        <v>1634828</v>
      </c>
      <c r="H263" s="139" t="s">
        <v>411</v>
      </c>
    </row>
    <row r="264" spans="1:8" x14ac:dyDescent="0.25">
      <c r="A264" s="145">
        <v>2081953</v>
      </c>
      <c r="B264" s="149"/>
      <c r="C264" s="189" t="s">
        <v>477</v>
      </c>
      <c r="D264" s="135">
        <v>45010</v>
      </c>
      <c r="E264" s="136" t="s">
        <v>523</v>
      </c>
      <c r="F264" s="136" t="s">
        <v>930</v>
      </c>
      <c r="G264" s="143">
        <v>310522</v>
      </c>
      <c r="H264" s="139" t="s">
        <v>411</v>
      </c>
    </row>
    <row r="265" spans="1:8" x14ac:dyDescent="0.25">
      <c r="A265" s="145">
        <v>2081954</v>
      </c>
      <c r="B265" s="149"/>
      <c r="C265" s="189" t="s">
        <v>477</v>
      </c>
      <c r="D265" s="135">
        <v>45010</v>
      </c>
      <c r="E265" s="136" t="s">
        <v>579</v>
      </c>
      <c r="F265" s="136" t="s">
        <v>927</v>
      </c>
      <c r="G265" s="143">
        <v>3740337</v>
      </c>
      <c r="H265" s="139" t="s">
        <v>411</v>
      </c>
    </row>
    <row r="266" spans="1:8" x14ac:dyDescent="0.25">
      <c r="A266" s="145">
        <v>2081955</v>
      </c>
      <c r="B266" s="149"/>
      <c r="C266" s="189" t="s">
        <v>477</v>
      </c>
      <c r="D266" s="135">
        <v>44992</v>
      </c>
      <c r="E266" s="136" t="s">
        <v>931</v>
      </c>
      <c r="F266" s="136" t="s">
        <v>932</v>
      </c>
      <c r="G266" s="143">
        <v>176003</v>
      </c>
      <c r="H266" s="139" t="s">
        <v>411</v>
      </c>
    </row>
    <row r="267" spans="1:8" x14ac:dyDescent="0.25">
      <c r="A267" s="145">
        <v>2081956</v>
      </c>
      <c r="B267" s="149"/>
      <c r="C267" s="189" t="s">
        <v>477</v>
      </c>
      <c r="D267" s="135">
        <v>45010</v>
      </c>
      <c r="E267" s="136" t="s">
        <v>474</v>
      </c>
      <c r="F267" s="136" t="s">
        <v>933</v>
      </c>
      <c r="G267" s="143">
        <v>2500000</v>
      </c>
      <c r="H267" s="139" t="s">
        <v>411</v>
      </c>
    </row>
    <row r="268" spans="1:8" x14ac:dyDescent="0.25">
      <c r="A268" s="145">
        <v>2081957</v>
      </c>
      <c r="B268" s="149"/>
      <c r="C268" s="189" t="s">
        <v>477</v>
      </c>
      <c r="D268" s="135">
        <v>45010</v>
      </c>
      <c r="E268" s="136" t="s">
        <v>579</v>
      </c>
      <c r="F268" s="136" t="s">
        <v>935</v>
      </c>
      <c r="G268" s="143">
        <v>1417181</v>
      </c>
      <c r="H268" s="139" t="s">
        <v>411</v>
      </c>
    </row>
    <row r="269" spans="1:8" x14ac:dyDescent="0.25">
      <c r="A269" s="145">
        <v>2081958</v>
      </c>
      <c r="B269" s="149"/>
      <c r="C269" s="189" t="s">
        <v>477</v>
      </c>
      <c r="D269" s="135">
        <v>45017</v>
      </c>
      <c r="E269" s="136" t="s">
        <v>808</v>
      </c>
      <c r="F269" s="136" t="s">
        <v>936</v>
      </c>
      <c r="G269" s="143">
        <v>6206044</v>
      </c>
      <c r="H269" s="139" t="s">
        <v>411</v>
      </c>
    </row>
    <row r="270" spans="1:8" x14ac:dyDescent="0.25">
      <c r="A270" s="145">
        <v>2081959</v>
      </c>
      <c r="B270" s="149"/>
      <c r="C270" s="189" t="s">
        <v>477</v>
      </c>
      <c r="D270" s="135">
        <v>45017</v>
      </c>
      <c r="E270" s="136" t="s">
        <v>717</v>
      </c>
      <c r="F270" s="136" t="s">
        <v>937</v>
      </c>
      <c r="G270" s="143">
        <v>6997200</v>
      </c>
      <c r="H270" s="139" t="s">
        <v>411</v>
      </c>
    </row>
    <row r="271" spans="1:8" x14ac:dyDescent="0.25">
      <c r="A271" s="152">
        <v>2081960</v>
      </c>
      <c r="B271" s="215"/>
      <c r="C271" s="216"/>
      <c r="D271" s="217"/>
      <c r="E271" s="218"/>
      <c r="F271" s="218"/>
      <c r="G271" s="219"/>
      <c r="H271" s="220" t="s">
        <v>412</v>
      </c>
    </row>
    <row r="272" spans="1:8" x14ac:dyDescent="0.25">
      <c r="A272" s="145">
        <v>2081961</v>
      </c>
      <c r="B272" s="149"/>
      <c r="C272" s="189" t="s">
        <v>477</v>
      </c>
      <c r="D272" s="135">
        <v>45003</v>
      </c>
      <c r="E272" s="136" t="s">
        <v>471</v>
      </c>
      <c r="F272" s="136" t="s">
        <v>938</v>
      </c>
      <c r="G272" s="143">
        <v>4077300</v>
      </c>
      <c r="H272" s="139" t="s">
        <v>411</v>
      </c>
    </row>
    <row r="273" spans="1:8" x14ac:dyDescent="0.25">
      <c r="A273" s="152">
        <v>2081962</v>
      </c>
      <c r="B273" s="215"/>
      <c r="C273" s="216"/>
      <c r="D273" s="217"/>
      <c r="E273" s="218"/>
      <c r="F273" s="218"/>
      <c r="G273" s="219"/>
      <c r="H273" s="220" t="s">
        <v>412</v>
      </c>
    </row>
    <row r="274" spans="1:8" x14ac:dyDescent="0.25">
      <c r="A274" s="145">
        <v>2081963</v>
      </c>
      <c r="B274" s="149"/>
      <c r="C274" s="189" t="s">
        <v>477</v>
      </c>
      <c r="D274" s="135">
        <v>45010</v>
      </c>
      <c r="E274" s="136" t="s">
        <v>471</v>
      </c>
      <c r="F274" s="136" t="s">
        <v>938</v>
      </c>
      <c r="G274" s="143">
        <v>6000000</v>
      </c>
      <c r="H274" s="139" t="s">
        <v>411</v>
      </c>
    </row>
    <row r="275" spans="1:8" x14ac:dyDescent="0.25">
      <c r="A275" s="152">
        <v>2081964</v>
      </c>
      <c r="B275" s="215"/>
      <c r="C275" s="216"/>
      <c r="D275" s="217"/>
      <c r="E275" s="218"/>
      <c r="F275" s="218"/>
      <c r="G275" s="219"/>
      <c r="H275" s="220" t="s">
        <v>412</v>
      </c>
    </row>
    <row r="276" spans="1:8" x14ac:dyDescent="0.25">
      <c r="A276" s="152">
        <v>2081965</v>
      </c>
      <c r="B276" s="215"/>
      <c r="C276" s="216"/>
      <c r="D276" s="217"/>
      <c r="E276" s="218"/>
      <c r="F276" s="218"/>
      <c r="G276" s="219"/>
      <c r="H276" s="220" t="s">
        <v>412</v>
      </c>
    </row>
    <row r="277" spans="1:8" x14ac:dyDescent="0.25">
      <c r="A277" s="145">
        <v>2081966</v>
      </c>
      <c r="B277" s="149"/>
      <c r="C277" s="189" t="s">
        <v>477</v>
      </c>
      <c r="D277" s="135">
        <v>45017</v>
      </c>
      <c r="E277" s="136" t="s">
        <v>523</v>
      </c>
      <c r="F277" s="136" t="s">
        <v>940</v>
      </c>
      <c r="G277" s="143">
        <v>1891910</v>
      </c>
      <c r="H277" s="139" t="s">
        <v>411</v>
      </c>
    </row>
    <row r="278" spans="1:8" x14ac:dyDescent="0.25">
      <c r="A278" s="145">
        <v>2081967</v>
      </c>
      <c r="B278" s="149"/>
      <c r="C278" s="189" t="s">
        <v>477</v>
      </c>
      <c r="D278" s="135">
        <v>45024</v>
      </c>
      <c r="E278" s="136" t="s">
        <v>523</v>
      </c>
      <c r="F278" s="136" t="s">
        <v>941</v>
      </c>
      <c r="G278" s="143">
        <v>7714737</v>
      </c>
      <c r="H278" s="139" t="s">
        <v>411</v>
      </c>
    </row>
    <row r="279" spans="1:8" x14ac:dyDescent="0.25">
      <c r="A279" s="145">
        <v>2081968</v>
      </c>
      <c r="B279" s="149"/>
      <c r="C279" s="189" t="s">
        <v>345</v>
      </c>
      <c r="D279" s="135">
        <v>44983</v>
      </c>
      <c r="E279" s="136" t="s">
        <v>401</v>
      </c>
      <c r="F279" s="136" t="s">
        <v>942</v>
      </c>
      <c r="G279" s="143">
        <v>202831</v>
      </c>
      <c r="H279" s="139" t="s">
        <v>411</v>
      </c>
    </row>
    <row r="280" spans="1:8" x14ac:dyDescent="0.25">
      <c r="A280" s="145">
        <v>2081969</v>
      </c>
      <c r="B280" s="237"/>
      <c r="C280" s="238" t="s">
        <v>477</v>
      </c>
      <c r="D280" s="239">
        <v>45012</v>
      </c>
      <c r="E280" s="240" t="s">
        <v>523</v>
      </c>
      <c r="F280" s="240" t="s">
        <v>947</v>
      </c>
      <c r="G280" s="241">
        <v>2213258</v>
      </c>
      <c r="H280" s="242" t="s">
        <v>411</v>
      </c>
    </row>
    <row r="281" spans="1:8" x14ac:dyDescent="0.25">
      <c r="A281" s="145">
        <v>2081970</v>
      </c>
      <c r="B281" s="237"/>
      <c r="C281" s="238" t="s">
        <v>477</v>
      </c>
      <c r="D281" s="239">
        <v>45016</v>
      </c>
      <c r="E281" s="240" t="s">
        <v>523</v>
      </c>
      <c r="F281" s="240" t="s">
        <v>948</v>
      </c>
      <c r="G281" s="241">
        <v>4626297</v>
      </c>
      <c r="H281" s="242" t="s">
        <v>411</v>
      </c>
    </row>
    <row r="282" spans="1:8" x14ac:dyDescent="0.25">
      <c r="A282" s="145">
        <v>2081971</v>
      </c>
      <c r="B282" s="237"/>
      <c r="C282" s="238" t="s">
        <v>477</v>
      </c>
      <c r="D282" s="239">
        <v>45015</v>
      </c>
      <c r="E282" s="240" t="s">
        <v>523</v>
      </c>
      <c r="F282" s="240" t="s">
        <v>1012</v>
      </c>
      <c r="G282" s="241">
        <v>6492817</v>
      </c>
      <c r="H282" s="242" t="s">
        <v>411</v>
      </c>
    </row>
    <row r="283" spans="1:8" x14ac:dyDescent="0.25">
      <c r="A283" s="145">
        <v>2081972</v>
      </c>
      <c r="B283" s="149"/>
      <c r="C283" s="189" t="s">
        <v>477</v>
      </c>
      <c r="D283" s="135">
        <v>45031</v>
      </c>
      <c r="E283" s="136" t="s">
        <v>828</v>
      </c>
      <c r="F283" s="136" t="s">
        <v>943</v>
      </c>
      <c r="G283" s="143">
        <v>25000000</v>
      </c>
      <c r="H283" s="139" t="s">
        <v>411</v>
      </c>
    </row>
    <row r="284" spans="1:8" x14ac:dyDescent="0.25">
      <c r="A284" s="145">
        <v>2081973</v>
      </c>
      <c r="B284" s="149"/>
      <c r="C284" s="189" t="s">
        <v>479</v>
      </c>
      <c r="D284" s="135">
        <v>45020</v>
      </c>
      <c r="E284" s="136" t="s">
        <v>474</v>
      </c>
      <c r="F284" s="136" t="s">
        <v>949</v>
      </c>
      <c r="G284" s="143">
        <v>2500000</v>
      </c>
      <c r="H284" s="139" t="s">
        <v>411</v>
      </c>
    </row>
    <row r="285" spans="1:8" x14ac:dyDescent="0.25">
      <c r="A285" s="145">
        <v>2081974</v>
      </c>
      <c r="B285" s="149"/>
      <c r="C285" s="189" t="s">
        <v>477</v>
      </c>
      <c r="D285" s="135">
        <v>45056</v>
      </c>
      <c r="E285" s="136" t="s">
        <v>417</v>
      </c>
      <c r="F285" s="136" t="s">
        <v>950</v>
      </c>
      <c r="G285" s="143">
        <v>6093966</v>
      </c>
      <c r="H285" s="139" t="s">
        <v>411</v>
      </c>
    </row>
    <row r="286" spans="1:8" x14ac:dyDescent="0.25">
      <c r="A286" s="152">
        <v>2081975</v>
      </c>
      <c r="B286" s="215"/>
      <c r="C286" s="216"/>
      <c r="D286" s="217"/>
      <c r="E286" s="218"/>
      <c r="F286" s="218"/>
      <c r="G286" s="219"/>
      <c r="H286" s="220" t="s">
        <v>412</v>
      </c>
    </row>
    <row r="287" spans="1:8" x14ac:dyDescent="0.25">
      <c r="A287" s="145">
        <v>2081976</v>
      </c>
      <c r="B287" s="149"/>
      <c r="C287" s="189" t="s">
        <v>477</v>
      </c>
      <c r="D287" s="135">
        <v>45024</v>
      </c>
      <c r="E287" s="136" t="s">
        <v>863</v>
      </c>
      <c r="F287" s="136" t="s">
        <v>951</v>
      </c>
      <c r="G287" s="143">
        <v>7426658</v>
      </c>
      <c r="H287" s="139" t="s">
        <v>411</v>
      </c>
    </row>
    <row r="288" spans="1:8" x14ac:dyDescent="0.25">
      <c r="A288" s="145">
        <v>2081977</v>
      </c>
      <c r="B288" s="149"/>
      <c r="C288" s="189" t="s">
        <v>477</v>
      </c>
      <c r="D288" s="135">
        <v>45036</v>
      </c>
      <c r="E288" s="136" t="s">
        <v>521</v>
      </c>
      <c r="F288" s="136" t="s">
        <v>982</v>
      </c>
      <c r="G288" s="143">
        <v>3529146</v>
      </c>
      <c r="H288" s="139" t="s">
        <v>411</v>
      </c>
    </row>
    <row r="289" spans="1:8" x14ac:dyDescent="0.25">
      <c r="A289" s="145">
        <v>2081978</v>
      </c>
      <c r="B289" s="149"/>
      <c r="C289" s="189" t="s">
        <v>477</v>
      </c>
      <c r="D289" s="135">
        <v>45049</v>
      </c>
      <c r="E289" s="136" t="s">
        <v>521</v>
      </c>
      <c r="F289" s="136" t="s">
        <v>983</v>
      </c>
      <c r="G289" s="143">
        <v>3092643</v>
      </c>
      <c r="H289" s="139" t="s">
        <v>411</v>
      </c>
    </row>
    <row r="290" spans="1:8" x14ac:dyDescent="0.25">
      <c r="A290" s="145">
        <v>2081979</v>
      </c>
      <c r="B290" s="149"/>
      <c r="C290" s="189" t="s">
        <v>477</v>
      </c>
      <c r="D290" s="135">
        <v>45024</v>
      </c>
      <c r="E290" s="136" t="s">
        <v>523</v>
      </c>
      <c r="F290" s="136" t="s">
        <v>952</v>
      </c>
      <c r="G290" s="143">
        <v>2597475</v>
      </c>
      <c r="H290" s="139" t="s">
        <v>411</v>
      </c>
    </row>
    <row r="291" spans="1:8" x14ac:dyDescent="0.25">
      <c r="A291" s="145">
        <v>2081980</v>
      </c>
      <c r="B291" s="149"/>
      <c r="C291" s="189" t="s">
        <v>477</v>
      </c>
      <c r="D291" s="135">
        <v>44995</v>
      </c>
      <c r="E291" s="136" t="s">
        <v>523</v>
      </c>
      <c r="F291" s="136" t="s">
        <v>953</v>
      </c>
      <c r="G291" s="143">
        <v>648696</v>
      </c>
      <c r="H291" s="139" t="s">
        <v>411</v>
      </c>
    </row>
    <row r="292" spans="1:8" x14ac:dyDescent="0.25">
      <c r="A292" s="145">
        <v>2081981</v>
      </c>
      <c r="B292" s="149"/>
      <c r="C292" s="189" t="s">
        <v>477</v>
      </c>
      <c r="D292" s="135">
        <v>45026</v>
      </c>
      <c r="E292" s="136" t="s">
        <v>523</v>
      </c>
      <c r="F292" s="136" t="s">
        <v>954</v>
      </c>
      <c r="G292" s="143">
        <v>2079556</v>
      </c>
      <c r="H292" s="139" t="s">
        <v>411</v>
      </c>
    </row>
    <row r="293" spans="1:8" x14ac:dyDescent="0.25">
      <c r="A293" s="145">
        <v>2081982</v>
      </c>
      <c r="B293" s="149"/>
      <c r="C293" s="189" t="s">
        <v>477</v>
      </c>
      <c r="D293" s="135">
        <v>45026</v>
      </c>
      <c r="E293" s="136" t="s">
        <v>523</v>
      </c>
      <c r="F293" s="136" t="s">
        <v>955</v>
      </c>
      <c r="G293" s="143">
        <v>998491</v>
      </c>
      <c r="H293" s="139" t="s">
        <v>411</v>
      </c>
    </row>
    <row r="294" spans="1:8" x14ac:dyDescent="0.25">
      <c r="A294" s="145">
        <v>2081983</v>
      </c>
      <c r="B294" s="149"/>
      <c r="C294" s="189" t="s">
        <v>477</v>
      </c>
      <c r="D294" s="135">
        <v>45029</v>
      </c>
      <c r="E294" s="136" t="s">
        <v>523</v>
      </c>
      <c r="F294" s="136" t="s">
        <v>957</v>
      </c>
      <c r="G294" s="143">
        <v>1093327</v>
      </c>
      <c r="H294" s="139" t="s">
        <v>411</v>
      </c>
    </row>
    <row r="295" spans="1:8" x14ac:dyDescent="0.25">
      <c r="A295" s="145">
        <v>2081984</v>
      </c>
      <c r="B295" s="149"/>
      <c r="C295" s="189" t="s">
        <v>477</v>
      </c>
      <c r="D295" s="135">
        <v>45029</v>
      </c>
      <c r="E295" s="136" t="s">
        <v>523</v>
      </c>
      <c r="F295" s="136" t="s">
        <v>958</v>
      </c>
      <c r="G295" s="143">
        <v>1595263</v>
      </c>
      <c r="H295" s="139" t="s">
        <v>411</v>
      </c>
    </row>
    <row r="296" spans="1:8" x14ac:dyDescent="0.25">
      <c r="A296" s="145">
        <v>2081985</v>
      </c>
      <c r="B296" s="149"/>
      <c r="C296" s="189" t="s">
        <v>477</v>
      </c>
      <c r="D296" s="135">
        <v>45029</v>
      </c>
      <c r="E296" s="136" t="s">
        <v>523</v>
      </c>
      <c r="F296" s="136" t="s">
        <v>959</v>
      </c>
      <c r="G296" s="143">
        <v>465783</v>
      </c>
      <c r="H296" s="139" t="s">
        <v>411</v>
      </c>
    </row>
    <row r="297" spans="1:8" x14ac:dyDescent="0.25">
      <c r="A297" s="145">
        <v>2081986</v>
      </c>
      <c r="B297" s="149"/>
      <c r="C297" s="189" t="s">
        <v>477</v>
      </c>
      <c r="D297" s="135">
        <v>45030</v>
      </c>
      <c r="E297" s="136" t="s">
        <v>523</v>
      </c>
      <c r="F297" s="136" t="s">
        <v>960</v>
      </c>
      <c r="G297" s="143">
        <v>271230</v>
      </c>
      <c r="H297" s="139" t="s">
        <v>411</v>
      </c>
    </row>
    <row r="298" spans="1:8" x14ac:dyDescent="0.25">
      <c r="A298" s="145">
        <v>2081987</v>
      </c>
      <c r="B298" s="149"/>
      <c r="C298" s="189" t="s">
        <v>477</v>
      </c>
      <c r="D298" s="135">
        <v>45030</v>
      </c>
      <c r="E298" s="136" t="s">
        <v>579</v>
      </c>
      <c r="F298" s="136" t="s">
        <v>962</v>
      </c>
      <c r="G298" s="143">
        <v>936836</v>
      </c>
      <c r="H298" s="139" t="s">
        <v>411</v>
      </c>
    </row>
    <row r="299" spans="1:8" x14ac:dyDescent="0.25">
      <c r="A299" s="145">
        <v>2081988</v>
      </c>
      <c r="B299" s="149"/>
      <c r="C299" s="189" t="s">
        <v>477</v>
      </c>
      <c r="D299" s="135">
        <v>45019</v>
      </c>
      <c r="E299" s="136" t="s">
        <v>523</v>
      </c>
      <c r="F299" s="136" t="s">
        <v>956</v>
      </c>
      <c r="G299" s="143">
        <v>1819611</v>
      </c>
      <c r="H299" s="139" t="s">
        <v>411</v>
      </c>
    </row>
    <row r="300" spans="1:8" x14ac:dyDescent="0.25">
      <c r="A300" s="145">
        <v>2081989</v>
      </c>
      <c r="B300" s="149"/>
      <c r="C300" s="189" t="s">
        <v>477</v>
      </c>
      <c r="D300" s="135">
        <v>45030</v>
      </c>
      <c r="E300" s="136" t="s">
        <v>523</v>
      </c>
      <c r="F300" s="136" t="s">
        <v>963</v>
      </c>
      <c r="G300" s="143">
        <v>2215116</v>
      </c>
      <c r="H300" s="139" t="s">
        <v>411</v>
      </c>
    </row>
    <row r="301" spans="1:8" x14ac:dyDescent="0.25">
      <c r="A301" s="145">
        <v>2081990</v>
      </c>
      <c r="B301" s="149"/>
      <c r="C301" s="189" t="s">
        <v>477</v>
      </c>
      <c r="D301" s="135">
        <v>45038</v>
      </c>
      <c r="E301" s="136" t="s">
        <v>523</v>
      </c>
      <c r="F301" s="136" t="s">
        <v>964</v>
      </c>
      <c r="G301" s="143">
        <v>2619233</v>
      </c>
      <c r="H301" s="139" t="s">
        <v>411</v>
      </c>
    </row>
    <row r="302" spans="1:8" x14ac:dyDescent="0.25">
      <c r="A302" s="145">
        <v>3230796</v>
      </c>
      <c r="B302" s="149"/>
      <c r="C302" s="189" t="s">
        <v>477</v>
      </c>
      <c r="D302" s="135">
        <v>45051</v>
      </c>
      <c r="E302" s="136" t="s">
        <v>518</v>
      </c>
      <c r="F302" s="136" t="s">
        <v>965</v>
      </c>
      <c r="G302" s="143">
        <v>14681232</v>
      </c>
      <c r="H302" s="139" t="s">
        <v>411</v>
      </c>
    </row>
    <row r="303" spans="1:8" x14ac:dyDescent="0.25">
      <c r="A303" s="145">
        <v>3230797</v>
      </c>
      <c r="B303" s="149"/>
      <c r="C303" s="189" t="s">
        <v>477</v>
      </c>
      <c r="D303" s="135">
        <v>45052</v>
      </c>
      <c r="E303" s="136" t="s">
        <v>402</v>
      </c>
      <c r="F303" s="136" t="s">
        <v>966</v>
      </c>
      <c r="G303" s="143">
        <v>2582972</v>
      </c>
      <c r="H303" s="139" t="s">
        <v>411</v>
      </c>
    </row>
    <row r="304" spans="1:8" x14ac:dyDescent="0.25">
      <c r="A304" s="145">
        <v>3230798</v>
      </c>
      <c r="B304" s="149"/>
      <c r="C304" s="189" t="s">
        <v>477</v>
      </c>
      <c r="D304" s="135">
        <v>45059</v>
      </c>
      <c r="E304" s="136" t="s">
        <v>471</v>
      </c>
      <c r="F304" s="136" t="s">
        <v>967</v>
      </c>
      <c r="G304" s="143">
        <v>9897980</v>
      </c>
      <c r="H304" s="139" t="s">
        <v>411</v>
      </c>
    </row>
    <row r="305" spans="1:8" x14ac:dyDescent="0.25">
      <c r="A305" s="152">
        <v>3230799</v>
      </c>
      <c r="B305" s="215"/>
      <c r="C305" s="216"/>
      <c r="D305" s="217"/>
      <c r="E305" s="218"/>
      <c r="F305" s="218"/>
      <c r="G305" s="219"/>
      <c r="H305" s="220" t="s">
        <v>412</v>
      </c>
    </row>
    <row r="306" spans="1:8" x14ac:dyDescent="0.25">
      <c r="A306" s="145">
        <v>3230800</v>
      </c>
      <c r="B306" s="149"/>
      <c r="C306" s="189" t="s">
        <v>479</v>
      </c>
      <c r="D306" s="135">
        <v>45005</v>
      </c>
      <c r="E306" s="136" t="s">
        <v>474</v>
      </c>
      <c r="F306" s="136" t="s">
        <v>277</v>
      </c>
      <c r="G306" s="143">
        <v>2500000</v>
      </c>
      <c r="H306" s="139" t="s">
        <v>411</v>
      </c>
    </row>
    <row r="307" spans="1:8" x14ac:dyDescent="0.25">
      <c r="A307" s="145">
        <v>3230801</v>
      </c>
      <c r="B307" s="149"/>
      <c r="C307" s="189" t="s">
        <v>479</v>
      </c>
      <c r="D307" s="135"/>
      <c r="E307" s="136" t="s">
        <v>474</v>
      </c>
      <c r="F307" s="136" t="s">
        <v>968</v>
      </c>
      <c r="G307" s="143">
        <v>2100000</v>
      </c>
      <c r="H307" s="139" t="s">
        <v>411</v>
      </c>
    </row>
    <row r="308" spans="1:8" x14ac:dyDescent="0.25">
      <c r="A308" s="145">
        <v>3230802</v>
      </c>
      <c r="B308" s="149"/>
      <c r="C308" s="189" t="s">
        <v>477</v>
      </c>
      <c r="D308" s="135">
        <v>45023</v>
      </c>
      <c r="E308" s="136" t="s">
        <v>523</v>
      </c>
      <c r="F308" s="136" t="s">
        <v>969</v>
      </c>
      <c r="G308" s="143">
        <v>1559668</v>
      </c>
      <c r="H308" s="139" t="s">
        <v>411</v>
      </c>
    </row>
    <row r="309" spans="1:8" x14ac:dyDescent="0.25">
      <c r="A309" s="145">
        <v>3230803</v>
      </c>
      <c r="B309" s="149"/>
      <c r="C309" s="189" t="s">
        <v>477</v>
      </c>
      <c r="D309" s="135">
        <v>45045</v>
      </c>
      <c r="E309" s="136" t="s">
        <v>645</v>
      </c>
      <c r="F309" s="136" t="s">
        <v>970</v>
      </c>
      <c r="G309" s="143">
        <v>2428076</v>
      </c>
      <c r="H309" s="139" t="s">
        <v>411</v>
      </c>
    </row>
    <row r="310" spans="1:8" x14ac:dyDescent="0.25">
      <c r="A310" s="145">
        <v>3230804</v>
      </c>
      <c r="B310" s="149"/>
      <c r="C310" s="189" t="s">
        <v>477</v>
      </c>
      <c r="D310" s="135">
        <v>45052</v>
      </c>
      <c r="E310" s="136" t="s">
        <v>645</v>
      </c>
      <c r="F310" s="136" t="s">
        <v>970</v>
      </c>
      <c r="G310" s="143">
        <v>4411771</v>
      </c>
      <c r="H310" s="139" t="s">
        <v>411</v>
      </c>
    </row>
    <row r="311" spans="1:8" x14ac:dyDescent="0.25">
      <c r="A311" s="145">
        <v>3230805</v>
      </c>
      <c r="B311" s="149"/>
      <c r="C311" s="189" t="s">
        <v>477</v>
      </c>
      <c r="D311" s="135">
        <v>45038</v>
      </c>
      <c r="E311" s="136" t="s">
        <v>533</v>
      </c>
      <c r="F311" s="136" t="s">
        <v>971</v>
      </c>
      <c r="G311" s="143">
        <v>6566000</v>
      </c>
      <c r="H311" s="139" t="s">
        <v>411</v>
      </c>
    </row>
    <row r="312" spans="1:8" x14ac:dyDescent="0.25">
      <c r="A312" s="145">
        <v>3230806</v>
      </c>
      <c r="B312" s="149"/>
      <c r="C312" s="189" t="s">
        <v>477</v>
      </c>
      <c r="D312" s="135">
        <v>45052</v>
      </c>
      <c r="E312" s="136" t="s">
        <v>533</v>
      </c>
      <c r="F312" s="136" t="s">
        <v>971</v>
      </c>
      <c r="G312" s="143">
        <v>7000000</v>
      </c>
      <c r="H312" s="139" t="s">
        <v>411</v>
      </c>
    </row>
    <row r="313" spans="1:8" x14ac:dyDescent="0.25">
      <c r="A313" s="145">
        <v>3230807</v>
      </c>
      <c r="B313" s="149"/>
      <c r="C313" s="189" t="s">
        <v>477</v>
      </c>
      <c r="D313" s="135">
        <v>45017</v>
      </c>
      <c r="E313" s="136" t="s">
        <v>518</v>
      </c>
      <c r="F313" s="136" t="s">
        <v>972</v>
      </c>
      <c r="G313" s="143">
        <v>5770322</v>
      </c>
      <c r="H313" s="139" t="s">
        <v>411</v>
      </c>
    </row>
    <row r="314" spans="1:8" x14ac:dyDescent="0.25">
      <c r="A314" s="145">
        <v>3230808</v>
      </c>
      <c r="B314" s="149"/>
      <c r="C314" s="189" t="s">
        <v>477</v>
      </c>
      <c r="D314" s="135">
        <v>45024</v>
      </c>
      <c r="E314" s="136" t="s">
        <v>518</v>
      </c>
      <c r="F314" s="136" t="s">
        <v>973</v>
      </c>
      <c r="G314" s="143">
        <v>3253984</v>
      </c>
      <c r="H314" s="139" t="s">
        <v>411</v>
      </c>
    </row>
    <row r="315" spans="1:8" x14ac:dyDescent="0.25">
      <c r="A315" s="152">
        <v>3230809</v>
      </c>
      <c r="B315" s="215"/>
      <c r="C315" s="216"/>
      <c r="D315" s="217"/>
      <c r="E315" s="218"/>
      <c r="F315" s="218"/>
      <c r="G315" s="219"/>
      <c r="H315" s="220" t="s">
        <v>412</v>
      </c>
    </row>
    <row r="316" spans="1:8" x14ac:dyDescent="0.25">
      <c r="A316" s="145">
        <v>3230810</v>
      </c>
      <c r="B316" s="149"/>
      <c r="C316" s="189" t="s">
        <v>477</v>
      </c>
      <c r="D316" s="135">
        <v>45013</v>
      </c>
      <c r="E316" s="136" t="s">
        <v>932</v>
      </c>
      <c r="F316" s="136" t="s">
        <v>932</v>
      </c>
      <c r="G316" s="143">
        <v>230000</v>
      </c>
      <c r="H316" s="139" t="s">
        <v>411</v>
      </c>
    </row>
    <row r="317" spans="1:8" x14ac:dyDescent="0.25">
      <c r="A317" s="145">
        <v>3230811</v>
      </c>
      <c r="B317" s="149"/>
      <c r="C317" s="189" t="s">
        <v>479</v>
      </c>
      <c r="D317" s="135">
        <v>45045</v>
      </c>
      <c r="E317" s="136" t="s">
        <v>474</v>
      </c>
      <c r="F317" s="136" t="s">
        <v>974</v>
      </c>
      <c r="G317" s="143">
        <v>2500000</v>
      </c>
      <c r="H317" s="139" t="s">
        <v>411</v>
      </c>
    </row>
    <row r="318" spans="1:8" x14ac:dyDescent="0.25">
      <c r="A318" s="145">
        <v>3230812</v>
      </c>
      <c r="B318" s="149"/>
      <c r="C318" s="189" t="s">
        <v>477</v>
      </c>
      <c r="D318" s="135">
        <v>45039</v>
      </c>
      <c r="E318" s="136" t="s">
        <v>523</v>
      </c>
      <c r="F318" s="136" t="s">
        <v>975</v>
      </c>
      <c r="G318" s="143">
        <v>3241389</v>
      </c>
      <c r="H318" s="139" t="s">
        <v>411</v>
      </c>
    </row>
    <row r="319" spans="1:8" x14ac:dyDescent="0.25">
      <c r="A319" s="152">
        <v>3230813</v>
      </c>
      <c r="B319" s="215"/>
      <c r="C319" s="216" t="s">
        <v>477</v>
      </c>
      <c r="D319" s="217">
        <v>45048</v>
      </c>
      <c r="E319" s="218" t="s">
        <v>523</v>
      </c>
      <c r="F319" s="218" t="s">
        <v>976</v>
      </c>
      <c r="G319" s="219">
        <v>2558680</v>
      </c>
      <c r="H319" s="220" t="s">
        <v>412</v>
      </c>
    </row>
    <row r="320" spans="1:8" x14ac:dyDescent="0.25">
      <c r="A320" s="152">
        <v>3230814</v>
      </c>
      <c r="B320" s="215"/>
      <c r="C320" s="216"/>
      <c r="D320" s="217"/>
      <c r="E320" s="218"/>
      <c r="F320" s="218"/>
      <c r="G320" s="219"/>
      <c r="H320" s="220" t="s">
        <v>412</v>
      </c>
    </row>
    <row r="321" spans="1:8" x14ac:dyDescent="0.25">
      <c r="A321" s="145">
        <v>3230815</v>
      </c>
      <c r="B321" s="149"/>
      <c r="C321" s="189" t="s">
        <v>477</v>
      </c>
      <c r="D321" s="135">
        <v>45048</v>
      </c>
      <c r="E321" s="136" t="s">
        <v>523</v>
      </c>
      <c r="F321" s="136" t="s">
        <v>977</v>
      </c>
      <c r="G321" s="143">
        <v>1222581</v>
      </c>
      <c r="H321" s="139" t="s">
        <v>411</v>
      </c>
    </row>
    <row r="322" spans="1:8" x14ac:dyDescent="0.25">
      <c r="A322" s="145">
        <v>3230816</v>
      </c>
      <c r="B322" s="149"/>
      <c r="C322" s="189" t="s">
        <v>477</v>
      </c>
      <c r="D322" s="135">
        <v>45048</v>
      </c>
      <c r="E322" s="136" t="s">
        <v>523</v>
      </c>
      <c r="F322" s="136" t="s">
        <v>978</v>
      </c>
      <c r="G322" s="143">
        <v>1232475</v>
      </c>
      <c r="H322" s="139" t="s">
        <v>411</v>
      </c>
    </row>
    <row r="323" spans="1:8" x14ac:dyDescent="0.25">
      <c r="A323" s="145">
        <v>3230817</v>
      </c>
      <c r="B323" s="149"/>
      <c r="C323" s="189" t="s">
        <v>477</v>
      </c>
      <c r="D323" s="135">
        <v>45066</v>
      </c>
      <c r="E323" s="136" t="s">
        <v>745</v>
      </c>
      <c r="F323" s="136" t="s">
        <v>979</v>
      </c>
      <c r="G323" s="143">
        <v>20900195</v>
      </c>
      <c r="H323" s="139" t="s">
        <v>411</v>
      </c>
    </row>
    <row r="324" spans="1:8" x14ac:dyDescent="0.25">
      <c r="A324" s="145">
        <v>3230818</v>
      </c>
      <c r="B324" s="149"/>
      <c r="C324" s="189" t="s">
        <v>345</v>
      </c>
      <c r="D324" s="135">
        <v>45012</v>
      </c>
      <c r="E324" s="136" t="s">
        <v>401</v>
      </c>
      <c r="F324" s="136" t="s">
        <v>980</v>
      </c>
      <c r="G324" s="143">
        <v>203207</v>
      </c>
      <c r="H324" s="139" t="s">
        <v>411</v>
      </c>
    </row>
    <row r="325" spans="1:8" x14ac:dyDescent="0.25">
      <c r="A325" s="145">
        <v>3230819</v>
      </c>
      <c r="B325" s="149"/>
      <c r="C325" s="189" t="s">
        <v>477</v>
      </c>
      <c r="D325" s="135">
        <v>45045</v>
      </c>
      <c r="E325" s="136" t="s">
        <v>523</v>
      </c>
      <c r="F325" s="136" t="s">
        <v>981</v>
      </c>
      <c r="G325" s="143">
        <v>2571729</v>
      </c>
      <c r="H325" s="139" t="s">
        <v>411</v>
      </c>
    </row>
    <row r="326" spans="1:8" x14ac:dyDescent="0.25">
      <c r="A326" s="145">
        <v>3230820</v>
      </c>
      <c r="B326" s="149"/>
      <c r="C326" s="189" t="s">
        <v>477</v>
      </c>
      <c r="D326" s="135">
        <v>45052</v>
      </c>
      <c r="E326" s="136" t="s">
        <v>579</v>
      </c>
      <c r="F326" s="136" t="s">
        <v>984</v>
      </c>
      <c r="G326" s="143">
        <v>684455</v>
      </c>
      <c r="H326" s="139" t="s">
        <v>411</v>
      </c>
    </row>
    <row r="327" spans="1:8" x14ac:dyDescent="0.25">
      <c r="A327" s="145">
        <v>3230821</v>
      </c>
      <c r="B327" s="149"/>
      <c r="C327" s="189" t="s">
        <v>477</v>
      </c>
      <c r="D327" s="135">
        <v>45052</v>
      </c>
      <c r="E327" s="136" t="s">
        <v>645</v>
      </c>
      <c r="F327" s="136" t="s">
        <v>985</v>
      </c>
      <c r="G327" s="143">
        <v>1456846</v>
      </c>
      <c r="H327" s="139" t="s">
        <v>411</v>
      </c>
    </row>
    <row r="328" spans="1:8" x14ac:dyDescent="0.25">
      <c r="A328" s="145">
        <v>3230822</v>
      </c>
      <c r="B328" s="149"/>
      <c r="C328" s="189" t="s">
        <v>477</v>
      </c>
      <c r="D328" s="135">
        <v>45052</v>
      </c>
      <c r="E328" s="136" t="s">
        <v>579</v>
      </c>
      <c r="F328" s="136" t="s">
        <v>986</v>
      </c>
      <c r="G328" s="143">
        <v>2567092</v>
      </c>
      <c r="H328" s="139" t="s">
        <v>411</v>
      </c>
    </row>
    <row r="329" spans="1:8" x14ac:dyDescent="0.25">
      <c r="A329" s="145">
        <v>3230823</v>
      </c>
      <c r="B329" s="149"/>
      <c r="C329" s="189" t="s">
        <v>477</v>
      </c>
      <c r="D329" s="135">
        <v>45044</v>
      </c>
      <c r="E329" s="136" t="s">
        <v>523</v>
      </c>
      <c r="F329" s="136" t="s">
        <v>987</v>
      </c>
      <c r="G329" s="143">
        <v>1631198</v>
      </c>
      <c r="H329" s="139" t="s">
        <v>411</v>
      </c>
    </row>
    <row r="330" spans="1:8" x14ac:dyDescent="0.25">
      <c r="A330" s="145">
        <v>3230824</v>
      </c>
      <c r="B330" s="149"/>
      <c r="C330" s="189" t="s">
        <v>477</v>
      </c>
      <c r="D330" s="135">
        <v>45018</v>
      </c>
      <c r="E330" s="136" t="s">
        <v>474</v>
      </c>
      <c r="F330" s="136" t="s">
        <v>607</v>
      </c>
      <c r="G330" s="143">
        <v>2500000</v>
      </c>
      <c r="H330" s="139" t="s">
        <v>411</v>
      </c>
    </row>
    <row r="331" spans="1:8" x14ac:dyDescent="0.25">
      <c r="A331" s="145">
        <v>3230825</v>
      </c>
      <c r="B331" s="149"/>
      <c r="C331" s="189" t="s">
        <v>477</v>
      </c>
      <c r="D331" s="135">
        <v>45051</v>
      </c>
      <c r="E331" s="136" t="s">
        <v>523</v>
      </c>
      <c r="F331" s="136" t="s">
        <v>988</v>
      </c>
      <c r="G331" s="143">
        <v>8398476</v>
      </c>
      <c r="H331" s="139" t="s">
        <v>411</v>
      </c>
    </row>
    <row r="332" spans="1:8" x14ac:dyDescent="0.25">
      <c r="A332" s="145">
        <v>3230826</v>
      </c>
      <c r="B332" s="149"/>
      <c r="C332" s="189" t="s">
        <v>477</v>
      </c>
      <c r="D332" s="135">
        <v>45059</v>
      </c>
      <c r="E332" s="136" t="s">
        <v>579</v>
      </c>
      <c r="F332" s="136" t="s">
        <v>989</v>
      </c>
      <c r="G332" s="143">
        <v>1617641</v>
      </c>
      <c r="H332" s="139" t="s">
        <v>411</v>
      </c>
    </row>
    <row r="333" spans="1:8" x14ac:dyDescent="0.25">
      <c r="A333" s="145">
        <v>3230827</v>
      </c>
      <c r="B333" s="149"/>
      <c r="C333" s="189" t="s">
        <v>479</v>
      </c>
      <c r="D333" s="135">
        <v>45066</v>
      </c>
      <c r="E333" s="136" t="s">
        <v>474</v>
      </c>
      <c r="F333" s="136" t="s">
        <v>991</v>
      </c>
      <c r="G333" s="143">
        <v>2500000</v>
      </c>
      <c r="H333" s="139" t="s">
        <v>411</v>
      </c>
    </row>
    <row r="334" spans="1:8" x14ac:dyDescent="0.25">
      <c r="A334" s="145">
        <v>3230828</v>
      </c>
      <c r="B334" s="149"/>
      <c r="C334" s="189" t="s">
        <v>479</v>
      </c>
      <c r="D334" s="135">
        <v>45022</v>
      </c>
      <c r="E334" s="136" t="s">
        <v>474</v>
      </c>
      <c r="F334" s="136" t="s">
        <v>990</v>
      </c>
      <c r="G334" s="143">
        <v>240000</v>
      </c>
      <c r="H334" s="139" t="s">
        <v>411</v>
      </c>
    </row>
    <row r="335" spans="1:8" x14ac:dyDescent="0.25">
      <c r="A335" s="152">
        <v>3230829</v>
      </c>
      <c r="B335" s="215"/>
      <c r="C335" s="216"/>
      <c r="D335" s="217"/>
      <c r="E335" s="218"/>
      <c r="F335" s="218"/>
      <c r="G335" s="219"/>
      <c r="H335" s="220" t="s">
        <v>412</v>
      </c>
    </row>
    <row r="336" spans="1:8" x14ac:dyDescent="0.25">
      <c r="A336" s="145">
        <v>3230830</v>
      </c>
      <c r="B336" s="149"/>
      <c r="C336" s="189" t="s">
        <v>477</v>
      </c>
      <c r="D336" s="135">
        <v>45075</v>
      </c>
      <c r="E336" s="136" t="s">
        <v>645</v>
      </c>
      <c r="F336" s="136" t="s">
        <v>992</v>
      </c>
      <c r="G336" s="143">
        <v>3024598</v>
      </c>
      <c r="H336" s="139" t="s">
        <v>411</v>
      </c>
    </row>
    <row r="337" spans="1:8" x14ac:dyDescent="0.25">
      <c r="A337" s="145">
        <v>3230831</v>
      </c>
      <c r="B337" s="149"/>
      <c r="C337" s="189" t="s">
        <v>477</v>
      </c>
      <c r="D337" s="135">
        <v>45082</v>
      </c>
      <c r="E337" s="136" t="s">
        <v>645</v>
      </c>
      <c r="F337" s="136" t="s">
        <v>1073</v>
      </c>
      <c r="G337" s="143">
        <v>10842341</v>
      </c>
      <c r="H337" s="139" t="s">
        <v>411</v>
      </c>
    </row>
    <row r="338" spans="1:8" x14ac:dyDescent="0.25">
      <c r="A338" s="145">
        <v>3230832</v>
      </c>
      <c r="B338" s="149"/>
      <c r="C338" s="189" t="s">
        <v>477</v>
      </c>
      <c r="D338" s="135">
        <v>45056</v>
      </c>
      <c r="E338" s="136" t="s">
        <v>523</v>
      </c>
      <c r="F338" s="136" t="s">
        <v>994</v>
      </c>
      <c r="G338" s="143">
        <v>6875022</v>
      </c>
      <c r="H338" s="139" t="s">
        <v>411</v>
      </c>
    </row>
    <row r="339" spans="1:8" x14ac:dyDescent="0.25">
      <c r="A339" s="145">
        <v>3230833</v>
      </c>
      <c r="B339" s="149"/>
      <c r="C339" s="189" t="s">
        <v>477</v>
      </c>
      <c r="D339" s="135">
        <v>45059</v>
      </c>
      <c r="E339" s="136" t="s">
        <v>523</v>
      </c>
      <c r="F339" s="136" t="s">
        <v>1004</v>
      </c>
      <c r="G339" s="143">
        <v>3624452</v>
      </c>
      <c r="H339" s="139" t="s">
        <v>411</v>
      </c>
    </row>
    <row r="340" spans="1:8" x14ac:dyDescent="0.25">
      <c r="A340" s="145">
        <v>3230834</v>
      </c>
      <c r="B340" s="149"/>
      <c r="C340" s="189" t="s">
        <v>477</v>
      </c>
      <c r="D340" s="135">
        <v>45059</v>
      </c>
      <c r="E340" s="136" t="s">
        <v>523</v>
      </c>
      <c r="F340" s="136" t="s">
        <v>1005</v>
      </c>
      <c r="G340" s="143">
        <v>4188610</v>
      </c>
      <c r="H340" s="139" t="s">
        <v>411</v>
      </c>
    </row>
    <row r="341" spans="1:8" x14ac:dyDescent="0.25">
      <c r="A341" s="145">
        <v>3230835</v>
      </c>
      <c r="B341" s="149"/>
      <c r="C341" s="189" t="s">
        <v>345</v>
      </c>
      <c r="D341" s="135">
        <v>45030</v>
      </c>
      <c r="E341" s="136" t="s">
        <v>548</v>
      </c>
      <c r="F341" s="136" t="s">
        <v>1006</v>
      </c>
      <c r="G341" s="143">
        <v>2075000</v>
      </c>
      <c r="H341" s="139" t="s">
        <v>411</v>
      </c>
    </row>
    <row r="342" spans="1:8" x14ac:dyDescent="0.25">
      <c r="A342" s="145">
        <v>3230836</v>
      </c>
      <c r="B342" s="149"/>
      <c r="C342" s="189" t="s">
        <v>345</v>
      </c>
      <c r="D342" s="135">
        <v>45044</v>
      </c>
      <c r="E342" s="136" t="s">
        <v>548</v>
      </c>
      <c r="F342" s="136" t="s">
        <v>1006</v>
      </c>
      <c r="G342" s="143">
        <v>2075000</v>
      </c>
      <c r="H342" s="139" t="s">
        <v>411</v>
      </c>
    </row>
    <row r="343" spans="1:8" x14ac:dyDescent="0.25">
      <c r="A343" s="145">
        <v>3230837</v>
      </c>
      <c r="B343" s="149"/>
      <c r="C343" s="189" t="s">
        <v>477</v>
      </c>
      <c r="D343" s="135">
        <v>45061</v>
      </c>
      <c r="E343" s="136" t="s">
        <v>523</v>
      </c>
      <c r="F343" s="136" t="s">
        <v>1007</v>
      </c>
      <c r="G343" s="143">
        <v>2090566</v>
      </c>
      <c r="H343" s="139" t="s">
        <v>411</v>
      </c>
    </row>
    <row r="344" spans="1:8" x14ac:dyDescent="0.25">
      <c r="A344" s="152">
        <v>3230838</v>
      </c>
      <c r="B344" s="215"/>
      <c r="C344" s="216"/>
      <c r="D344" s="217"/>
      <c r="E344" s="218"/>
      <c r="F344" s="218"/>
      <c r="G344" s="219"/>
      <c r="H344" s="220" t="s">
        <v>412</v>
      </c>
    </row>
    <row r="345" spans="1:8" x14ac:dyDescent="0.25">
      <c r="A345" s="145">
        <v>3230839</v>
      </c>
      <c r="B345" s="149"/>
      <c r="C345" s="189" t="s">
        <v>477</v>
      </c>
      <c r="D345" s="135">
        <v>45052</v>
      </c>
      <c r="E345" s="136" t="s">
        <v>523</v>
      </c>
      <c r="F345" s="136" t="s">
        <v>1008</v>
      </c>
      <c r="G345" s="143">
        <v>3755129</v>
      </c>
      <c r="H345" s="139" t="s">
        <v>411</v>
      </c>
    </row>
    <row r="346" spans="1:8" x14ac:dyDescent="0.25">
      <c r="A346" s="145">
        <v>3230840</v>
      </c>
      <c r="B346" s="149"/>
      <c r="C346" s="189" t="s">
        <v>477</v>
      </c>
      <c r="D346" s="135">
        <v>45059</v>
      </c>
      <c r="E346" s="136" t="s">
        <v>523</v>
      </c>
      <c r="F346" s="136" t="s">
        <v>1009</v>
      </c>
      <c r="G346" s="143">
        <v>3703892</v>
      </c>
      <c r="H346" s="139" t="s">
        <v>411</v>
      </c>
    </row>
    <row r="347" spans="1:8" x14ac:dyDescent="0.25">
      <c r="A347" s="145">
        <v>3230841</v>
      </c>
      <c r="B347" s="149"/>
      <c r="C347" s="189" t="s">
        <v>477</v>
      </c>
      <c r="D347" s="135">
        <v>45066</v>
      </c>
      <c r="E347" s="136" t="s">
        <v>808</v>
      </c>
      <c r="F347" s="136" t="s">
        <v>1010</v>
      </c>
      <c r="G347" s="143">
        <v>6960965</v>
      </c>
      <c r="H347" s="139" t="s">
        <v>411</v>
      </c>
    </row>
    <row r="348" spans="1:8" x14ac:dyDescent="0.25">
      <c r="A348" s="145">
        <v>3230842</v>
      </c>
      <c r="B348" s="149"/>
      <c r="C348" s="189" t="s">
        <v>477</v>
      </c>
      <c r="D348" s="135">
        <v>45073</v>
      </c>
      <c r="E348" s="136" t="s">
        <v>808</v>
      </c>
      <c r="F348" s="136" t="s">
        <v>1011</v>
      </c>
      <c r="G348" s="143">
        <v>10063951</v>
      </c>
      <c r="H348" s="139" t="s">
        <v>411</v>
      </c>
    </row>
    <row r="349" spans="1:8" x14ac:dyDescent="0.25">
      <c r="A349" s="145">
        <v>3230843</v>
      </c>
      <c r="B349" s="149"/>
      <c r="C349" s="189" t="s">
        <v>477</v>
      </c>
      <c r="D349" s="135">
        <v>45066</v>
      </c>
      <c r="E349" s="136" t="s">
        <v>521</v>
      </c>
      <c r="F349" s="136" t="s">
        <v>1020</v>
      </c>
      <c r="G349" s="143">
        <v>2480008</v>
      </c>
      <c r="H349" s="139" t="s">
        <v>411</v>
      </c>
    </row>
    <row r="350" spans="1:8" x14ac:dyDescent="0.25">
      <c r="A350" s="145">
        <v>3230844</v>
      </c>
      <c r="B350" s="149"/>
      <c r="C350" s="189" t="s">
        <v>477</v>
      </c>
      <c r="D350" s="135">
        <v>45070</v>
      </c>
      <c r="E350" s="136" t="s">
        <v>523</v>
      </c>
      <c r="F350" s="136" t="s">
        <v>1014</v>
      </c>
      <c r="G350" s="143">
        <v>1536353</v>
      </c>
      <c r="H350" s="139" t="s">
        <v>411</v>
      </c>
    </row>
    <row r="351" spans="1:8" x14ac:dyDescent="0.25">
      <c r="A351" s="145">
        <v>3230845</v>
      </c>
      <c r="B351" s="149"/>
      <c r="C351" s="189" t="s">
        <v>477</v>
      </c>
      <c r="D351" s="135">
        <v>45070</v>
      </c>
      <c r="E351" s="136" t="s">
        <v>523</v>
      </c>
      <c r="F351" s="136" t="s">
        <v>1015</v>
      </c>
      <c r="G351" s="143">
        <v>1351711</v>
      </c>
      <c r="H351" s="139" t="s">
        <v>411</v>
      </c>
    </row>
    <row r="352" spans="1:8" x14ac:dyDescent="0.25">
      <c r="A352" s="145">
        <v>3230846</v>
      </c>
      <c r="B352" s="149"/>
      <c r="C352" s="189" t="s">
        <v>477</v>
      </c>
      <c r="D352" s="135">
        <v>45071</v>
      </c>
      <c r="E352" s="136" t="s">
        <v>474</v>
      </c>
      <c r="F352" s="136" t="s">
        <v>1016</v>
      </c>
      <c r="G352" s="143">
        <v>2620000</v>
      </c>
      <c r="H352" s="139" t="s">
        <v>411</v>
      </c>
    </row>
    <row r="353" spans="1:8" x14ac:dyDescent="0.25">
      <c r="A353" s="145">
        <v>3230847</v>
      </c>
      <c r="B353" s="149"/>
      <c r="C353" s="189" t="s">
        <v>477</v>
      </c>
      <c r="D353" s="135">
        <v>45072</v>
      </c>
      <c r="E353" s="136" t="s">
        <v>579</v>
      </c>
      <c r="F353" s="136" t="s">
        <v>1021</v>
      </c>
      <c r="G353" s="143">
        <v>598268</v>
      </c>
      <c r="H353" s="139" t="s">
        <v>411</v>
      </c>
    </row>
    <row r="354" spans="1:8" x14ac:dyDescent="0.25">
      <c r="A354" s="145">
        <v>3230848</v>
      </c>
      <c r="B354" s="149"/>
      <c r="C354" s="189" t="s">
        <v>477</v>
      </c>
      <c r="D354" s="135">
        <v>45073</v>
      </c>
      <c r="E354" s="136" t="s">
        <v>523</v>
      </c>
      <c r="F354" s="136"/>
      <c r="G354" s="143">
        <v>4898693</v>
      </c>
      <c r="H354" s="139" t="s">
        <v>411</v>
      </c>
    </row>
    <row r="355" spans="1:8" x14ac:dyDescent="0.25">
      <c r="A355" s="145">
        <v>3230849</v>
      </c>
      <c r="B355" s="149"/>
      <c r="C355" s="189" t="s">
        <v>477</v>
      </c>
      <c r="D355" s="135">
        <v>45075</v>
      </c>
      <c r="E355" s="136" t="s">
        <v>471</v>
      </c>
      <c r="F355" s="136" t="s">
        <v>1022</v>
      </c>
      <c r="G355" s="143">
        <v>10554541</v>
      </c>
      <c r="H355" s="139" t="s">
        <v>411</v>
      </c>
    </row>
    <row r="356" spans="1:8" x14ac:dyDescent="0.25">
      <c r="A356" s="145">
        <v>3230850</v>
      </c>
      <c r="B356" s="149"/>
      <c r="C356" s="189" t="s">
        <v>477</v>
      </c>
      <c r="D356" s="135">
        <v>45080</v>
      </c>
      <c r="E356" s="136" t="s">
        <v>402</v>
      </c>
      <c r="F356" s="136" t="s">
        <v>1023</v>
      </c>
      <c r="G356" s="143">
        <v>4409950</v>
      </c>
      <c r="H356" s="139" t="s">
        <v>411</v>
      </c>
    </row>
    <row r="357" spans="1:8" x14ac:dyDescent="0.25">
      <c r="A357" s="145">
        <v>3230851</v>
      </c>
      <c r="B357" s="149"/>
      <c r="C357" s="189" t="s">
        <v>477</v>
      </c>
      <c r="D357" s="135">
        <v>45073</v>
      </c>
      <c r="E357" s="136" t="s">
        <v>717</v>
      </c>
      <c r="F357" s="136" t="s">
        <v>1024</v>
      </c>
      <c r="G357" s="143">
        <v>6019377</v>
      </c>
      <c r="H357" s="139" t="s">
        <v>411</v>
      </c>
    </row>
    <row r="358" spans="1:8" x14ac:dyDescent="0.25">
      <c r="A358" s="152">
        <v>3230852</v>
      </c>
      <c r="B358" s="215"/>
      <c r="C358" s="216" t="s">
        <v>477</v>
      </c>
      <c r="D358" s="217">
        <v>45087</v>
      </c>
      <c r="E358" s="218" t="s">
        <v>828</v>
      </c>
      <c r="F358" s="218" t="s">
        <v>1025</v>
      </c>
      <c r="G358" s="219">
        <v>24437627</v>
      </c>
      <c r="H358" s="220" t="s">
        <v>412</v>
      </c>
    </row>
    <row r="359" spans="1:8" x14ac:dyDescent="0.25">
      <c r="A359" s="145">
        <v>3230853</v>
      </c>
      <c r="B359" s="149"/>
      <c r="C359" s="189" t="s">
        <v>477</v>
      </c>
      <c r="D359" s="135">
        <v>45075</v>
      </c>
      <c r="E359" s="136" t="s">
        <v>523</v>
      </c>
      <c r="F359" s="136" t="s">
        <v>1026</v>
      </c>
      <c r="G359" s="143">
        <v>1614067</v>
      </c>
      <c r="H359" s="139" t="s">
        <v>411</v>
      </c>
    </row>
    <row r="360" spans="1:8" x14ac:dyDescent="0.25">
      <c r="A360" s="145">
        <v>3230854</v>
      </c>
      <c r="B360" s="149"/>
      <c r="C360" s="189" t="s">
        <v>477</v>
      </c>
      <c r="D360" s="135">
        <v>45080</v>
      </c>
      <c r="E360" s="136" t="s">
        <v>474</v>
      </c>
      <c r="F360" s="136" t="s">
        <v>1027</v>
      </c>
      <c r="G360" s="143">
        <v>1700000</v>
      </c>
      <c r="H360" s="139" t="s">
        <v>411</v>
      </c>
    </row>
    <row r="361" spans="1:8" x14ac:dyDescent="0.25">
      <c r="A361" s="145">
        <v>3230855</v>
      </c>
      <c r="B361" s="149"/>
      <c r="C361" s="189" t="s">
        <v>477</v>
      </c>
      <c r="D361" s="135">
        <v>45050</v>
      </c>
      <c r="E361" s="136" t="s">
        <v>474</v>
      </c>
      <c r="F361" s="136" t="s">
        <v>1028</v>
      </c>
      <c r="G361" s="143">
        <v>324000</v>
      </c>
      <c r="H361" s="139" t="s">
        <v>411</v>
      </c>
    </row>
    <row r="362" spans="1:8" x14ac:dyDescent="0.25">
      <c r="A362" s="145">
        <v>3230856</v>
      </c>
      <c r="B362" s="149"/>
      <c r="C362" s="189" t="s">
        <v>345</v>
      </c>
      <c r="D362" s="135">
        <v>45049</v>
      </c>
      <c r="E362" s="136" t="s">
        <v>401</v>
      </c>
      <c r="F362" s="136" t="s">
        <v>1029</v>
      </c>
      <c r="G362" s="143">
        <v>204710</v>
      </c>
      <c r="H362" s="139" t="s">
        <v>411</v>
      </c>
    </row>
    <row r="363" spans="1:8" x14ac:dyDescent="0.25">
      <c r="A363" s="145">
        <v>3230857</v>
      </c>
      <c r="B363" s="149"/>
      <c r="C363" s="189" t="s">
        <v>477</v>
      </c>
      <c r="D363" s="135">
        <v>45101</v>
      </c>
      <c r="E363" s="136" t="s">
        <v>417</v>
      </c>
      <c r="F363" s="136" t="s">
        <v>1030</v>
      </c>
      <c r="G363" s="143">
        <v>10978363</v>
      </c>
      <c r="H363" s="139" t="s">
        <v>411</v>
      </c>
    </row>
    <row r="364" spans="1:8" x14ac:dyDescent="0.25">
      <c r="A364" s="145">
        <v>3230858</v>
      </c>
      <c r="B364" s="149"/>
      <c r="C364" s="189" t="s">
        <v>477</v>
      </c>
      <c r="D364" s="135">
        <v>45083</v>
      </c>
      <c r="E364" s="136" t="s">
        <v>523</v>
      </c>
      <c r="F364" s="136" t="s">
        <v>1031</v>
      </c>
      <c r="G364" s="143">
        <v>5188266</v>
      </c>
      <c r="H364" s="139" t="s">
        <v>411</v>
      </c>
    </row>
    <row r="365" spans="1:8" x14ac:dyDescent="0.25">
      <c r="A365" s="145">
        <v>3230859</v>
      </c>
      <c r="B365" s="149"/>
      <c r="C365" s="189" t="s">
        <v>477</v>
      </c>
      <c r="D365" s="135">
        <v>45082</v>
      </c>
      <c r="E365" s="136" t="s">
        <v>402</v>
      </c>
      <c r="F365" s="136" t="s">
        <v>1032</v>
      </c>
      <c r="G365" s="143">
        <v>3324936</v>
      </c>
      <c r="H365" s="139" t="s">
        <v>411</v>
      </c>
    </row>
    <row r="366" spans="1:8" x14ac:dyDescent="0.25">
      <c r="A366" s="145">
        <v>3230860</v>
      </c>
      <c r="B366" s="149"/>
      <c r="C366" s="189" t="s">
        <v>477</v>
      </c>
      <c r="D366" s="135">
        <v>45094</v>
      </c>
      <c r="E366" s="136" t="s">
        <v>863</v>
      </c>
      <c r="F366" s="136" t="s">
        <v>1033</v>
      </c>
      <c r="G366" s="143">
        <v>8058214</v>
      </c>
      <c r="H366" s="139" t="s">
        <v>411</v>
      </c>
    </row>
    <row r="367" spans="1:8" x14ac:dyDescent="0.25">
      <c r="A367" s="152">
        <v>3230861</v>
      </c>
      <c r="B367" s="215"/>
      <c r="C367" s="216"/>
      <c r="D367" s="217"/>
      <c r="E367" s="218"/>
      <c r="F367" s="218"/>
      <c r="G367" s="219"/>
      <c r="H367" s="220" t="s">
        <v>412</v>
      </c>
    </row>
    <row r="368" spans="1:8" x14ac:dyDescent="0.25">
      <c r="A368" s="145">
        <v>3230862</v>
      </c>
      <c r="B368" s="149"/>
      <c r="C368" s="189" t="s">
        <v>477</v>
      </c>
      <c r="D368" s="135">
        <v>45087</v>
      </c>
      <c r="E368" s="136" t="s">
        <v>689</v>
      </c>
      <c r="F368" s="136" t="s">
        <v>1034</v>
      </c>
      <c r="G368" s="143">
        <v>4688583</v>
      </c>
      <c r="H368" s="139" t="s">
        <v>411</v>
      </c>
    </row>
    <row r="369" spans="1:8" x14ac:dyDescent="0.25">
      <c r="A369" s="145">
        <v>3230863</v>
      </c>
      <c r="B369" s="149"/>
      <c r="C369" s="189" t="s">
        <v>477</v>
      </c>
      <c r="D369" s="135">
        <v>45082</v>
      </c>
      <c r="E369" s="136" t="s">
        <v>518</v>
      </c>
      <c r="F369" s="136" t="s">
        <v>1035</v>
      </c>
      <c r="G369" s="143">
        <v>6962322</v>
      </c>
      <c r="H369" s="139" t="s">
        <v>411</v>
      </c>
    </row>
    <row r="370" spans="1:8" x14ac:dyDescent="0.25">
      <c r="A370" s="152">
        <v>3230864</v>
      </c>
      <c r="B370" s="215"/>
      <c r="C370" s="216" t="s">
        <v>477</v>
      </c>
      <c r="D370" s="217">
        <v>45094</v>
      </c>
      <c r="E370" s="218" t="s">
        <v>521</v>
      </c>
      <c r="F370" s="218" t="s">
        <v>1050</v>
      </c>
      <c r="G370" s="219">
        <v>12146767</v>
      </c>
      <c r="H370" s="220" t="s">
        <v>412</v>
      </c>
    </row>
    <row r="371" spans="1:8" x14ac:dyDescent="0.25">
      <c r="A371" s="145">
        <v>3230865</v>
      </c>
      <c r="B371" s="149"/>
      <c r="C371" s="189" t="s">
        <v>477</v>
      </c>
      <c r="D371" s="135">
        <v>45085</v>
      </c>
      <c r="E371" s="136" t="s">
        <v>523</v>
      </c>
      <c r="F371" s="136" t="s">
        <v>1037</v>
      </c>
      <c r="G371" s="143">
        <v>1386050</v>
      </c>
      <c r="H371" s="139" t="s">
        <v>411</v>
      </c>
    </row>
    <row r="372" spans="1:8" x14ac:dyDescent="0.25">
      <c r="A372" s="145">
        <v>3230866</v>
      </c>
      <c r="B372" s="149"/>
      <c r="C372" s="189" t="s">
        <v>477</v>
      </c>
      <c r="D372" s="135">
        <v>45085</v>
      </c>
      <c r="E372" s="136" t="s">
        <v>523</v>
      </c>
      <c r="F372" s="136" t="s">
        <v>1038</v>
      </c>
      <c r="G372" s="143">
        <v>1026875</v>
      </c>
      <c r="H372" s="139" t="s">
        <v>411</v>
      </c>
    </row>
    <row r="373" spans="1:8" x14ac:dyDescent="0.25">
      <c r="A373" s="145">
        <v>3230867</v>
      </c>
      <c r="B373" s="149"/>
      <c r="C373" s="189" t="s">
        <v>477</v>
      </c>
      <c r="D373" s="135">
        <v>45087</v>
      </c>
      <c r="E373" s="136" t="s">
        <v>523</v>
      </c>
      <c r="F373" s="136" t="s">
        <v>1039</v>
      </c>
      <c r="G373" s="143">
        <v>2619508</v>
      </c>
      <c r="H373" s="139" t="s">
        <v>411</v>
      </c>
    </row>
    <row r="374" spans="1:8" x14ac:dyDescent="0.25">
      <c r="A374" s="145">
        <v>3230868</v>
      </c>
      <c r="B374" s="149"/>
      <c r="C374" s="189" t="s">
        <v>477</v>
      </c>
      <c r="D374" s="135">
        <v>45056</v>
      </c>
      <c r="E374" s="136" t="s">
        <v>416</v>
      </c>
      <c r="F374" s="136" t="s">
        <v>1355</v>
      </c>
      <c r="G374" s="143">
        <v>229328</v>
      </c>
      <c r="H374" s="139" t="s">
        <v>412</v>
      </c>
    </row>
    <row r="375" spans="1:8" x14ac:dyDescent="0.25">
      <c r="A375" s="145">
        <v>3230869</v>
      </c>
      <c r="B375" s="149"/>
      <c r="C375" s="189" t="s">
        <v>477</v>
      </c>
      <c r="D375" s="135">
        <v>45056</v>
      </c>
      <c r="E375" s="136" t="s">
        <v>416</v>
      </c>
      <c r="F375" s="136" t="s">
        <v>1040</v>
      </c>
      <c r="G375" s="143">
        <v>150000</v>
      </c>
      <c r="H375" s="139" t="s">
        <v>411</v>
      </c>
    </row>
    <row r="376" spans="1:8" x14ac:dyDescent="0.25">
      <c r="A376" s="145">
        <v>3230870</v>
      </c>
      <c r="B376" s="149"/>
      <c r="C376" s="189" t="s">
        <v>477</v>
      </c>
      <c r="D376" s="135">
        <v>45089</v>
      </c>
      <c r="E376" s="136" t="s">
        <v>523</v>
      </c>
      <c r="F376" s="136" t="s">
        <v>1041</v>
      </c>
      <c r="G376" s="143">
        <v>4265285</v>
      </c>
      <c r="H376" s="139" t="s">
        <v>411</v>
      </c>
    </row>
    <row r="377" spans="1:8" x14ac:dyDescent="0.25">
      <c r="A377" s="145">
        <v>3230871</v>
      </c>
      <c r="B377" s="149"/>
      <c r="C377" s="189" t="s">
        <v>477</v>
      </c>
      <c r="D377" s="135">
        <v>45089</v>
      </c>
      <c r="E377" s="136" t="s">
        <v>523</v>
      </c>
      <c r="F377" s="136" t="s">
        <v>1042</v>
      </c>
      <c r="G377" s="143">
        <v>1126427</v>
      </c>
      <c r="H377" s="139" t="s">
        <v>411</v>
      </c>
    </row>
    <row r="378" spans="1:8" x14ac:dyDescent="0.25">
      <c r="A378" s="145">
        <v>3230872</v>
      </c>
      <c r="B378" s="149"/>
      <c r="C378" s="189" t="s">
        <v>477</v>
      </c>
      <c r="D378" s="135">
        <v>45093</v>
      </c>
      <c r="E378" s="136" t="s">
        <v>523</v>
      </c>
      <c r="F378" s="136" t="s">
        <v>1045</v>
      </c>
      <c r="G378" s="143">
        <v>1221416</v>
      </c>
      <c r="H378" s="139" t="s">
        <v>411</v>
      </c>
    </row>
    <row r="379" spans="1:8" x14ac:dyDescent="0.25">
      <c r="A379" s="145">
        <v>3230873</v>
      </c>
      <c r="B379" s="149"/>
      <c r="C379" s="189" t="s">
        <v>477</v>
      </c>
      <c r="D379" s="135">
        <v>45071</v>
      </c>
      <c r="E379" s="136" t="s">
        <v>548</v>
      </c>
      <c r="F379" s="136" t="s">
        <v>1046</v>
      </c>
      <c r="G379" s="143">
        <v>1672240</v>
      </c>
      <c r="H379" s="139" t="s">
        <v>411</v>
      </c>
    </row>
    <row r="380" spans="1:8" x14ac:dyDescent="0.25">
      <c r="A380" s="145">
        <v>3230874</v>
      </c>
      <c r="B380" s="149"/>
      <c r="C380" s="189" t="s">
        <v>477</v>
      </c>
      <c r="D380" s="135">
        <v>45094</v>
      </c>
      <c r="E380" s="136" t="s">
        <v>523</v>
      </c>
      <c r="F380" s="136" t="s">
        <v>1051</v>
      </c>
      <c r="G380" s="143">
        <v>2757782</v>
      </c>
      <c r="H380" s="139" t="s">
        <v>411</v>
      </c>
    </row>
    <row r="381" spans="1:8" x14ac:dyDescent="0.25">
      <c r="A381" s="145">
        <v>3230875</v>
      </c>
      <c r="B381" s="149"/>
      <c r="C381" s="189" t="s">
        <v>477</v>
      </c>
      <c r="D381" s="135">
        <v>45095</v>
      </c>
      <c r="E381" s="136" t="s">
        <v>579</v>
      </c>
      <c r="F381" s="136" t="s">
        <v>1053</v>
      </c>
      <c r="G381" s="143">
        <v>1222889</v>
      </c>
      <c r="H381" s="139" t="s">
        <v>411</v>
      </c>
    </row>
    <row r="382" spans="1:8" x14ac:dyDescent="0.25">
      <c r="A382" s="145">
        <v>3230876</v>
      </c>
      <c r="B382" s="149"/>
      <c r="C382" s="189" t="s">
        <v>477</v>
      </c>
      <c r="D382" s="135">
        <v>45098</v>
      </c>
      <c r="E382" s="136" t="s">
        <v>579</v>
      </c>
      <c r="F382" s="136" t="s">
        <v>1052</v>
      </c>
      <c r="G382" s="143">
        <v>6343617</v>
      </c>
      <c r="H382" s="139" t="s">
        <v>412</v>
      </c>
    </row>
    <row r="383" spans="1:8" x14ac:dyDescent="0.25">
      <c r="A383" s="152">
        <v>3230877</v>
      </c>
      <c r="B383" s="215"/>
      <c r="C383" s="216"/>
      <c r="D383" s="217"/>
      <c r="E383" s="218"/>
      <c r="F383" s="218"/>
      <c r="G383" s="219"/>
      <c r="H383" s="220" t="s">
        <v>412</v>
      </c>
    </row>
    <row r="384" spans="1:8" x14ac:dyDescent="0.25">
      <c r="A384" s="145">
        <v>3230878</v>
      </c>
      <c r="B384" s="149"/>
      <c r="C384" s="189" t="s">
        <v>477</v>
      </c>
      <c r="D384" s="135">
        <v>45094</v>
      </c>
      <c r="E384" s="136" t="s">
        <v>521</v>
      </c>
      <c r="F384" s="136" t="s">
        <v>1054</v>
      </c>
      <c r="G384" s="143">
        <v>8897771</v>
      </c>
      <c r="H384" s="139" t="s">
        <v>411</v>
      </c>
    </row>
    <row r="385" spans="1:8" x14ac:dyDescent="0.25">
      <c r="A385" s="145">
        <v>3230879</v>
      </c>
      <c r="B385" s="149"/>
      <c r="C385" s="189" t="s">
        <v>477</v>
      </c>
      <c r="D385" s="135">
        <v>45095</v>
      </c>
      <c r="E385" s="136" t="s">
        <v>523</v>
      </c>
      <c r="F385" s="136" t="s">
        <v>1055</v>
      </c>
      <c r="G385" s="143">
        <v>610708</v>
      </c>
      <c r="H385" s="139" t="s">
        <v>411</v>
      </c>
    </row>
    <row r="386" spans="1:8" x14ac:dyDescent="0.25">
      <c r="A386" s="145">
        <v>3230880</v>
      </c>
      <c r="B386" s="149"/>
      <c r="C386" s="189" t="s">
        <v>477</v>
      </c>
      <c r="D386" s="135">
        <v>45096</v>
      </c>
      <c r="E386" s="136" t="s">
        <v>523</v>
      </c>
      <c r="F386" s="136" t="s">
        <v>1056</v>
      </c>
      <c r="G386" s="143">
        <v>2206807</v>
      </c>
      <c r="H386" s="139" t="s">
        <v>411</v>
      </c>
    </row>
    <row r="387" spans="1:8" x14ac:dyDescent="0.25">
      <c r="A387" s="145">
        <v>3230881</v>
      </c>
      <c r="B387" s="149"/>
      <c r="C387" s="189" t="s">
        <v>477</v>
      </c>
      <c r="D387" s="135">
        <v>45099</v>
      </c>
      <c r="E387" s="136" t="s">
        <v>523</v>
      </c>
      <c r="F387" s="136" t="s">
        <v>1057</v>
      </c>
      <c r="G387" s="143">
        <v>3134541</v>
      </c>
      <c r="H387" s="139" t="s">
        <v>411</v>
      </c>
    </row>
    <row r="388" spans="1:8" x14ac:dyDescent="0.25">
      <c r="A388" s="145">
        <v>3230882</v>
      </c>
      <c r="B388" s="149"/>
      <c r="C388" s="189" t="s">
        <v>477</v>
      </c>
      <c r="D388" s="135">
        <v>45069</v>
      </c>
      <c r="E388" s="136" t="s">
        <v>416</v>
      </c>
      <c r="F388" s="136" t="s">
        <v>1058</v>
      </c>
      <c r="G388" s="143">
        <v>32000</v>
      </c>
      <c r="H388" s="139" t="s">
        <v>411</v>
      </c>
    </row>
    <row r="389" spans="1:8" x14ac:dyDescent="0.25">
      <c r="A389" s="145">
        <v>3230883</v>
      </c>
      <c r="B389" s="149"/>
      <c r="C389" s="189" t="s">
        <v>345</v>
      </c>
      <c r="D389" s="135">
        <v>45099</v>
      </c>
      <c r="E389" s="136" t="s">
        <v>474</v>
      </c>
      <c r="F389" s="136" t="s">
        <v>1059</v>
      </c>
      <c r="G389" s="143">
        <v>2400000</v>
      </c>
      <c r="H389" s="139" t="s">
        <v>411</v>
      </c>
    </row>
    <row r="390" spans="1:8" x14ac:dyDescent="0.25">
      <c r="A390" s="145">
        <v>3230884</v>
      </c>
      <c r="B390" s="149"/>
      <c r="C390" s="189" t="s">
        <v>345</v>
      </c>
      <c r="D390" s="135">
        <v>45108</v>
      </c>
      <c r="E390" s="136" t="s">
        <v>474</v>
      </c>
      <c r="F390" s="136" t="s">
        <v>1060</v>
      </c>
      <c r="G390" s="143">
        <v>2500000</v>
      </c>
      <c r="H390" s="139" t="s">
        <v>411</v>
      </c>
    </row>
    <row r="391" spans="1:8" x14ac:dyDescent="0.25">
      <c r="A391" s="145">
        <v>3230885</v>
      </c>
      <c r="B391" s="149"/>
      <c r="C391" s="189" t="s">
        <v>477</v>
      </c>
      <c r="D391" s="135">
        <v>45087</v>
      </c>
      <c r="E391" s="136" t="s">
        <v>828</v>
      </c>
      <c r="F391" s="136" t="s">
        <v>1025</v>
      </c>
      <c r="G391" s="143">
        <v>24437627</v>
      </c>
      <c r="H391" s="139" t="s">
        <v>411</v>
      </c>
    </row>
    <row r="392" spans="1:8" x14ac:dyDescent="0.25">
      <c r="A392" s="145">
        <v>3230886</v>
      </c>
      <c r="B392" s="149"/>
      <c r="C392" s="189" t="s">
        <v>477</v>
      </c>
      <c r="D392" s="135">
        <v>45108</v>
      </c>
      <c r="E392" s="136" t="s">
        <v>689</v>
      </c>
      <c r="F392" s="136" t="s">
        <v>1061</v>
      </c>
      <c r="G392" s="143">
        <v>2269292</v>
      </c>
      <c r="H392" s="139" t="s">
        <v>411</v>
      </c>
    </row>
    <row r="393" spans="1:8" x14ac:dyDescent="0.25">
      <c r="A393" s="145">
        <v>3230887</v>
      </c>
      <c r="B393" s="149"/>
      <c r="C393" s="189" t="s">
        <v>477</v>
      </c>
      <c r="D393" s="135">
        <v>45108</v>
      </c>
      <c r="E393" s="136" t="s">
        <v>689</v>
      </c>
      <c r="F393" s="136" t="s">
        <v>1062</v>
      </c>
      <c r="G393" s="143">
        <v>1852609</v>
      </c>
      <c r="H393" s="139" t="s">
        <v>411</v>
      </c>
    </row>
    <row r="394" spans="1:8" x14ac:dyDescent="0.25">
      <c r="A394" s="245">
        <v>3230888</v>
      </c>
      <c r="B394" s="246"/>
      <c r="C394" s="247"/>
      <c r="D394" s="248"/>
      <c r="E394" s="249"/>
      <c r="F394" s="249"/>
      <c r="G394" s="250"/>
      <c r="H394" s="251" t="s">
        <v>412</v>
      </c>
    </row>
    <row r="395" spans="1:8" x14ac:dyDescent="0.25">
      <c r="A395" s="145">
        <v>3230889</v>
      </c>
      <c r="B395" s="149"/>
      <c r="C395" s="189" t="s">
        <v>477</v>
      </c>
      <c r="D395" s="135">
        <v>45102</v>
      </c>
      <c r="E395" s="136" t="s">
        <v>523</v>
      </c>
      <c r="F395" s="136" t="s">
        <v>1064</v>
      </c>
      <c r="G395" s="143">
        <v>4508387</v>
      </c>
      <c r="H395" s="139" t="s">
        <v>411</v>
      </c>
    </row>
    <row r="396" spans="1:8" x14ac:dyDescent="0.25">
      <c r="A396" s="145">
        <v>3230890</v>
      </c>
      <c r="B396" s="149"/>
      <c r="C396" s="189" t="s">
        <v>477</v>
      </c>
      <c r="D396" s="135">
        <v>45103</v>
      </c>
      <c r="E396" s="136" t="s">
        <v>828</v>
      </c>
      <c r="F396" s="136" t="s">
        <v>1063</v>
      </c>
      <c r="G396" s="143">
        <v>875315</v>
      </c>
      <c r="H396" s="139" t="s">
        <v>411</v>
      </c>
    </row>
    <row r="397" spans="1:8" x14ac:dyDescent="0.25">
      <c r="A397" s="145">
        <v>3230891</v>
      </c>
      <c r="B397" s="149"/>
      <c r="C397" s="189" t="s">
        <v>477</v>
      </c>
      <c r="D397" s="135">
        <v>45108</v>
      </c>
      <c r="E397" s="136" t="s">
        <v>471</v>
      </c>
      <c r="F397" s="136" t="s">
        <v>1065</v>
      </c>
      <c r="G397" s="143">
        <v>10375274</v>
      </c>
      <c r="H397" s="139" t="s">
        <v>411</v>
      </c>
    </row>
    <row r="398" spans="1:8" x14ac:dyDescent="0.25">
      <c r="A398" s="145">
        <v>3230892</v>
      </c>
      <c r="B398" s="149"/>
      <c r="C398" s="189" t="s">
        <v>345</v>
      </c>
      <c r="D398" s="135">
        <v>45108</v>
      </c>
      <c r="E398" s="136" t="s">
        <v>474</v>
      </c>
      <c r="F398" s="136" t="s">
        <v>1066</v>
      </c>
      <c r="G398" s="143">
        <v>1400000</v>
      </c>
      <c r="H398" s="139" t="s">
        <v>411</v>
      </c>
    </row>
    <row r="399" spans="1:8" x14ac:dyDescent="0.25">
      <c r="A399" s="145">
        <v>3230893</v>
      </c>
      <c r="B399" s="149"/>
      <c r="C399" s="189" t="s">
        <v>477</v>
      </c>
      <c r="D399" s="135">
        <v>45104</v>
      </c>
      <c r="E399" s="136" t="s">
        <v>523</v>
      </c>
      <c r="F399" s="136" t="s">
        <v>1070</v>
      </c>
      <c r="G399" s="143">
        <v>1895492</v>
      </c>
      <c r="H399" s="139" t="s">
        <v>411</v>
      </c>
    </row>
    <row r="400" spans="1:8" x14ac:dyDescent="0.25">
      <c r="A400" s="145">
        <v>3230894</v>
      </c>
      <c r="B400" s="149"/>
      <c r="C400" s="189" t="s">
        <v>477</v>
      </c>
      <c r="D400" s="135">
        <v>45107</v>
      </c>
      <c r="E400" s="136" t="s">
        <v>523</v>
      </c>
      <c r="F400" s="136" t="s">
        <v>1071</v>
      </c>
      <c r="G400" s="143">
        <v>1973970</v>
      </c>
      <c r="H400" s="139" t="s">
        <v>411</v>
      </c>
    </row>
    <row r="401" spans="1:8" x14ac:dyDescent="0.25">
      <c r="A401" s="145">
        <v>3230895</v>
      </c>
      <c r="B401" s="149"/>
      <c r="C401" s="189" t="s">
        <v>477</v>
      </c>
      <c r="D401" s="135">
        <v>45106</v>
      </c>
      <c r="E401" s="136" t="s">
        <v>523</v>
      </c>
      <c r="F401" s="136" t="s">
        <v>1072</v>
      </c>
      <c r="G401" s="143">
        <v>3088987</v>
      </c>
      <c r="H401" s="139" t="s">
        <v>411</v>
      </c>
    </row>
    <row r="402" spans="1:8" x14ac:dyDescent="0.25">
      <c r="A402" s="145">
        <v>4702856</v>
      </c>
      <c r="B402" s="149"/>
      <c r="C402" s="189" t="s">
        <v>477</v>
      </c>
      <c r="D402" s="135">
        <v>45108</v>
      </c>
      <c r="E402" s="136" t="s">
        <v>808</v>
      </c>
      <c r="F402" s="136" t="s">
        <v>1067</v>
      </c>
      <c r="G402" s="143">
        <v>6714044</v>
      </c>
      <c r="H402" s="139" t="s">
        <v>411</v>
      </c>
    </row>
    <row r="403" spans="1:8" x14ac:dyDescent="0.25">
      <c r="A403" s="145">
        <v>4702857</v>
      </c>
      <c r="B403" s="149"/>
      <c r="C403" s="189" t="s">
        <v>477</v>
      </c>
      <c r="D403" s="135">
        <v>45122</v>
      </c>
      <c r="E403" s="136" t="s">
        <v>518</v>
      </c>
      <c r="F403" s="136" t="s">
        <v>1068</v>
      </c>
      <c r="G403" s="143">
        <v>6550820</v>
      </c>
      <c r="H403" s="139" t="s">
        <v>411</v>
      </c>
    </row>
    <row r="404" spans="1:8" x14ac:dyDescent="0.25">
      <c r="A404" s="145">
        <v>4702858</v>
      </c>
      <c r="B404" s="149"/>
      <c r="C404" s="189" t="s">
        <v>477</v>
      </c>
      <c r="D404" s="135">
        <v>45115</v>
      </c>
      <c r="E404" s="136" t="s">
        <v>518</v>
      </c>
      <c r="F404" s="136" t="s">
        <v>1069</v>
      </c>
      <c r="G404" s="143">
        <v>9471782</v>
      </c>
      <c r="H404" s="139" t="s">
        <v>411</v>
      </c>
    </row>
    <row r="405" spans="1:8" x14ac:dyDescent="0.25">
      <c r="A405" s="145">
        <v>4702859</v>
      </c>
      <c r="B405" s="149"/>
      <c r="C405" s="189" t="s">
        <v>345</v>
      </c>
      <c r="D405" s="135">
        <v>45077</v>
      </c>
      <c r="E405" s="136" t="s">
        <v>401</v>
      </c>
      <c r="F405" s="136" t="s">
        <v>1074</v>
      </c>
      <c r="G405" s="143">
        <v>205819</v>
      </c>
      <c r="H405" s="139" t="s">
        <v>411</v>
      </c>
    </row>
    <row r="406" spans="1:8" x14ac:dyDescent="0.25">
      <c r="A406" s="145">
        <v>4702860</v>
      </c>
      <c r="B406" s="149"/>
      <c r="C406" s="189" t="s">
        <v>477</v>
      </c>
      <c r="D406" s="135">
        <v>45108</v>
      </c>
      <c r="E406" s="136" t="s">
        <v>523</v>
      </c>
      <c r="F406" s="136" t="s">
        <v>1075</v>
      </c>
      <c r="G406" s="143">
        <v>2493950</v>
      </c>
      <c r="H406" s="139" t="s">
        <v>411</v>
      </c>
    </row>
    <row r="407" spans="1:8" x14ac:dyDescent="0.25">
      <c r="A407" s="145">
        <v>4702861</v>
      </c>
      <c r="B407" s="149"/>
      <c r="C407" s="189" t="s">
        <v>477</v>
      </c>
      <c r="D407" s="135">
        <v>45108</v>
      </c>
      <c r="E407" s="136" t="s">
        <v>828</v>
      </c>
      <c r="F407" s="136" t="s">
        <v>1076</v>
      </c>
      <c r="G407" s="143">
        <v>10000000</v>
      </c>
      <c r="H407" s="139" t="s">
        <v>411</v>
      </c>
    </row>
    <row r="408" spans="1:8" x14ac:dyDescent="0.25">
      <c r="A408" s="145">
        <v>4702862</v>
      </c>
      <c r="B408" s="149"/>
      <c r="C408" s="189" t="s">
        <v>477</v>
      </c>
      <c r="D408" s="135">
        <v>45115</v>
      </c>
      <c r="E408" s="136" t="s">
        <v>828</v>
      </c>
      <c r="F408" s="136" t="s">
        <v>1076</v>
      </c>
      <c r="G408" s="143">
        <v>11031177</v>
      </c>
      <c r="H408" s="139" t="s">
        <v>411</v>
      </c>
    </row>
    <row r="409" spans="1:8" x14ac:dyDescent="0.25">
      <c r="A409" s="145">
        <v>4702863</v>
      </c>
      <c r="B409" s="149"/>
      <c r="C409" s="189" t="s">
        <v>477</v>
      </c>
      <c r="D409" s="135">
        <v>45110</v>
      </c>
      <c r="E409" s="136" t="s">
        <v>523</v>
      </c>
      <c r="F409" s="136" t="s">
        <v>1077</v>
      </c>
      <c r="G409" s="143">
        <v>903685</v>
      </c>
      <c r="H409" s="139" t="s">
        <v>411</v>
      </c>
    </row>
    <row r="410" spans="1:8" x14ac:dyDescent="0.25">
      <c r="A410" s="145">
        <v>4702864</v>
      </c>
      <c r="B410" s="149"/>
      <c r="C410" s="189" t="s">
        <v>477</v>
      </c>
      <c r="D410" s="135">
        <v>45110</v>
      </c>
      <c r="E410" s="136" t="s">
        <v>523</v>
      </c>
      <c r="F410" s="136" t="s">
        <v>1078</v>
      </c>
      <c r="G410" s="143">
        <v>1663108</v>
      </c>
      <c r="H410" s="139" t="s">
        <v>411</v>
      </c>
    </row>
    <row r="411" spans="1:8" x14ac:dyDescent="0.25">
      <c r="A411" s="252">
        <v>4702865</v>
      </c>
      <c r="B411" s="253"/>
      <c r="C411" s="254"/>
      <c r="D411" s="255"/>
      <c r="E411" s="256"/>
      <c r="F411" s="256"/>
      <c r="G411" s="257"/>
      <c r="H411" s="258" t="s">
        <v>412</v>
      </c>
    </row>
    <row r="412" spans="1:8" x14ac:dyDescent="0.25">
      <c r="A412" s="145">
        <v>4702866</v>
      </c>
      <c r="B412" s="149"/>
      <c r="C412" s="189" t="s">
        <v>477</v>
      </c>
      <c r="D412" s="135">
        <v>45131</v>
      </c>
      <c r="E412" s="136" t="s">
        <v>745</v>
      </c>
      <c r="F412" s="136" t="s">
        <v>1079</v>
      </c>
      <c r="G412" s="143">
        <v>19455220</v>
      </c>
      <c r="H412" s="139" t="s">
        <v>411</v>
      </c>
    </row>
    <row r="413" spans="1:8" x14ac:dyDescent="0.25">
      <c r="A413" s="145">
        <v>4702867</v>
      </c>
      <c r="B413" s="149"/>
      <c r="C413" s="189" t="s">
        <v>477</v>
      </c>
      <c r="D413" s="135">
        <v>45136</v>
      </c>
      <c r="E413" s="136" t="s">
        <v>404</v>
      </c>
      <c r="F413" s="136" t="s">
        <v>1081</v>
      </c>
      <c r="G413" s="143">
        <v>7080500</v>
      </c>
      <c r="H413" s="139" t="s">
        <v>412</v>
      </c>
    </row>
    <row r="414" spans="1:8" x14ac:dyDescent="0.25">
      <c r="A414" s="145">
        <v>4702868</v>
      </c>
      <c r="B414" s="149"/>
      <c r="C414" s="189" t="s">
        <v>477</v>
      </c>
      <c r="D414" s="135">
        <v>45115</v>
      </c>
      <c r="E414" s="136" t="s">
        <v>474</v>
      </c>
      <c r="F414" s="136" t="s">
        <v>1066</v>
      </c>
      <c r="G414" s="143">
        <v>1500000</v>
      </c>
      <c r="H414" s="139" t="s">
        <v>411</v>
      </c>
    </row>
    <row r="415" spans="1:8" x14ac:dyDescent="0.25">
      <c r="A415" s="145">
        <v>4702869</v>
      </c>
      <c r="B415" s="149"/>
      <c r="C415" s="189" t="s">
        <v>477</v>
      </c>
      <c r="D415" s="135">
        <v>45115</v>
      </c>
      <c r="E415" s="136" t="s">
        <v>521</v>
      </c>
      <c r="F415" s="136" t="s">
        <v>1082</v>
      </c>
      <c r="G415" s="143">
        <v>632219</v>
      </c>
      <c r="H415" s="139" t="s">
        <v>411</v>
      </c>
    </row>
    <row r="416" spans="1:8" x14ac:dyDescent="0.25">
      <c r="A416" s="145">
        <v>4702870</v>
      </c>
      <c r="B416" s="149"/>
      <c r="C416" s="189" t="s">
        <v>477</v>
      </c>
      <c r="D416" s="135">
        <v>45129</v>
      </c>
      <c r="E416" s="136" t="s">
        <v>471</v>
      </c>
      <c r="F416" s="136" t="s">
        <v>1090</v>
      </c>
      <c r="G416" s="143">
        <v>10755379</v>
      </c>
      <c r="H416" s="139" t="s">
        <v>411</v>
      </c>
    </row>
    <row r="417" spans="1:8" x14ac:dyDescent="0.25">
      <c r="A417" s="145">
        <v>4702871</v>
      </c>
      <c r="B417" s="149"/>
      <c r="C417" s="189" t="s">
        <v>477</v>
      </c>
      <c r="D417" s="135">
        <v>45122</v>
      </c>
      <c r="E417" s="136" t="s">
        <v>579</v>
      </c>
      <c r="F417" s="136" t="s">
        <v>1085</v>
      </c>
      <c r="G417" s="143">
        <v>1135391</v>
      </c>
      <c r="H417" s="139" t="s">
        <v>411</v>
      </c>
    </row>
    <row r="418" spans="1:8" x14ac:dyDescent="0.25">
      <c r="A418" s="145">
        <v>4702872</v>
      </c>
      <c r="B418" s="149"/>
      <c r="C418" s="189" t="s">
        <v>477</v>
      </c>
      <c r="D418" s="135">
        <v>45098</v>
      </c>
      <c r="E418" s="136" t="s">
        <v>579</v>
      </c>
      <c r="F418" s="136" t="s">
        <v>1052</v>
      </c>
      <c r="G418" s="143">
        <v>6343617</v>
      </c>
      <c r="H418" s="139" t="s">
        <v>411</v>
      </c>
    </row>
    <row r="419" spans="1:8" x14ac:dyDescent="0.25">
      <c r="A419" s="145">
        <v>4702873</v>
      </c>
      <c r="B419" s="149"/>
      <c r="C419" s="189" t="s">
        <v>477</v>
      </c>
      <c r="D419" s="135">
        <v>45115</v>
      </c>
      <c r="E419" s="136" t="s">
        <v>523</v>
      </c>
      <c r="F419" s="136" t="s">
        <v>1091</v>
      </c>
      <c r="G419" s="143">
        <v>4964743</v>
      </c>
      <c r="H419" s="139" t="s">
        <v>411</v>
      </c>
    </row>
    <row r="420" spans="1:8" x14ac:dyDescent="0.25">
      <c r="A420" s="145">
        <v>4702874</v>
      </c>
      <c r="B420" s="149"/>
      <c r="C420" s="189" t="s">
        <v>477</v>
      </c>
      <c r="D420" s="135">
        <v>45115</v>
      </c>
      <c r="E420" s="136" t="s">
        <v>523</v>
      </c>
      <c r="F420" s="136" t="s">
        <v>1092</v>
      </c>
      <c r="G420" s="143">
        <v>1855838</v>
      </c>
      <c r="H420" s="139" t="s">
        <v>411</v>
      </c>
    </row>
    <row r="421" spans="1:8" x14ac:dyDescent="0.25">
      <c r="A421" s="252">
        <v>4702875</v>
      </c>
      <c r="B421" s="253"/>
      <c r="C421" s="254"/>
      <c r="D421" s="255"/>
      <c r="E421" s="256"/>
      <c r="F421" s="256"/>
      <c r="G421" s="257"/>
      <c r="H421" s="258" t="s">
        <v>412</v>
      </c>
    </row>
    <row r="422" spans="1:8" x14ac:dyDescent="0.25">
      <c r="A422" s="145">
        <v>4702876</v>
      </c>
      <c r="B422" s="149"/>
      <c r="C422" s="189" t="s">
        <v>477</v>
      </c>
      <c r="D422" s="135">
        <v>45129</v>
      </c>
      <c r="E422" s="136" t="s">
        <v>1093</v>
      </c>
      <c r="F422" s="136"/>
      <c r="G422" s="143">
        <v>3428570</v>
      </c>
      <c r="H422" s="139" t="s">
        <v>411</v>
      </c>
    </row>
    <row r="423" spans="1:8" x14ac:dyDescent="0.25">
      <c r="A423" s="145">
        <v>4702877</v>
      </c>
      <c r="B423" s="149"/>
      <c r="C423" s="189" t="s">
        <v>477</v>
      </c>
      <c r="D423" s="135">
        <v>45122</v>
      </c>
      <c r="E423" s="136" t="s">
        <v>523</v>
      </c>
      <c r="F423" s="136" t="s">
        <v>1094</v>
      </c>
      <c r="G423" s="143">
        <v>4949939</v>
      </c>
      <c r="H423" s="139" t="s">
        <v>411</v>
      </c>
    </row>
    <row r="424" spans="1:8" x14ac:dyDescent="0.25">
      <c r="A424" s="145">
        <v>4702878</v>
      </c>
      <c r="B424" s="149"/>
      <c r="C424" s="189" t="s">
        <v>477</v>
      </c>
      <c r="D424" s="135">
        <v>45122</v>
      </c>
      <c r="E424" s="136" t="s">
        <v>523</v>
      </c>
      <c r="F424" s="136" t="s">
        <v>1095</v>
      </c>
      <c r="G424" s="143">
        <v>1329289</v>
      </c>
      <c r="H424" s="139" t="s">
        <v>411</v>
      </c>
    </row>
    <row r="425" spans="1:8" x14ac:dyDescent="0.25">
      <c r="A425" s="145">
        <v>4702879</v>
      </c>
      <c r="B425" s="149"/>
      <c r="C425" s="189" t="s">
        <v>477</v>
      </c>
      <c r="D425" s="135">
        <v>45124</v>
      </c>
      <c r="E425" s="136" t="s">
        <v>523</v>
      </c>
      <c r="F425" s="136" t="s">
        <v>1096</v>
      </c>
      <c r="G425" s="143">
        <v>3220107</v>
      </c>
      <c r="H425" s="139" t="s">
        <v>411</v>
      </c>
    </row>
    <row r="426" spans="1:8" x14ac:dyDescent="0.25">
      <c r="A426" s="145">
        <v>4702880</v>
      </c>
      <c r="B426" s="149"/>
      <c r="C426" s="189" t="s">
        <v>345</v>
      </c>
      <c r="D426" s="135">
        <v>45136</v>
      </c>
      <c r="E426" s="136" t="s">
        <v>474</v>
      </c>
      <c r="F426" s="136" t="s">
        <v>730</v>
      </c>
      <c r="G426" s="143">
        <v>1600000</v>
      </c>
      <c r="H426" s="139" t="s">
        <v>411</v>
      </c>
    </row>
    <row r="427" spans="1:8" x14ac:dyDescent="0.25">
      <c r="A427" s="145">
        <v>4702881</v>
      </c>
      <c r="B427" s="149"/>
      <c r="C427" s="189" t="s">
        <v>477</v>
      </c>
      <c r="D427" s="135">
        <v>45136</v>
      </c>
      <c r="E427" s="136" t="s">
        <v>645</v>
      </c>
      <c r="F427" s="136" t="s">
        <v>1097</v>
      </c>
      <c r="G427" s="143">
        <v>15332025</v>
      </c>
      <c r="H427" s="139" t="s">
        <v>411</v>
      </c>
    </row>
    <row r="428" spans="1:8" x14ac:dyDescent="0.25">
      <c r="A428" s="145">
        <v>4702882</v>
      </c>
      <c r="B428" s="149"/>
      <c r="C428" s="189" t="s">
        <v>477</v>
      </c>
      <c r="D428" s="135">
        <v>45122</v>
      </c>
      <c r="E428" s="136" t="s">
        <v>645</v>
      </c>
      <c r="F428" s="136" t="s">
        <v>1098</v>
      </c>
      <c r="G428" s="143">
        <v>4375214</v>
      </c>
      <c r="H428" s="139" t="s">
        <v>411</v>
      </c>
    </row>
    <row r="429" spans="1:8" x14ac:dyDescent="0.25">
      <c r="A429" s="252">
        <v>4702883</v>
      </c>
      <c r="B429" s="253"/>
      <c r="C429" s="254"/>
      <c r="D429" s="255"/>
      <c r="E429" s="256"/>
      <c r="F429" s="256"/>
      <c r="G429" s="257"/>
      <c r="H429" s="258" t="s">
        <v>412</v>
      </c>
    </row>
    <row r="430" spans="1:8" x14ac:dyDescent="0.25">
      <c r="A430" s="252">
        <v>4702884</v>
      </c>
      <c r="B430" s="253"/>
      <c r="C430" s="254"/>
      <c r="D430" s="255"/>
      <c r="E430" s="256"/>
      <c r="F430" s="256"/>
      <c r="G430" s="257"/>
      <c r="H430" s="258" t="s">
        <v>412</v>
      </c>
    </row>
    <row r="431" spans="1:8" x14ac:dyDescent="0.25">
      <c r="A431" s="145">
        <v>4702885</v>
      </c>
      <c r="B431" s="149"/>
      <c r="C431" s="189" t="s">
        <v>477</v>
      </c>
      <c r="D431" s="135">
        <v>45126</v>
      </c>
      <c r="E431" s="136" t="s">
        <v>523</v>
      </c>
      <c r="F431" s="136" t="s">
        <v>1099</v>
      </c>
      <c r="G431" s="143">
        <v>1176345</v>
      </c>
      <c r="H431" s="139" t="s">
        <v>411</v>
      </c>
    </row>
    <row r="432" spans="1:8" x14ac:dyDescent="0.25">
      <c r="A432" s="145">
        <v>4702886</v>
      </c>
      <c r="B432" s="149"/>
      <c r="C432" s="189" t="s">
        <v>477</v>
      </c>
      <c r="D432" s="135">
        <v>45126</v>
      </c>
      <c r="E432" s="136" t="s">
        <v>523</v>
      </c>
      <c r="F432" s="136" t="s">
        <v>1100</v>
      </c>
      <c r="G432" s="143">
        <v>1684710</v>
      </c>
      <c r="H432" s="139" t="s">
        <v>411</v>
      </c>
    </row>
    <row r="433" spans="1:8" x14ac:dyDescent="0.25">
      <c r="A433" s="145">
        <v>4702887</v>
      </c>
      <c r="B433" s="149"/>
      <c r="C433" s="189" t="s">
        <v>477</v>
      </c>
      <c r="D433" s="135">
        <v>45107</v>
      </c>
      <c r="E433" s="136" t="s">
        <v>645</v>
      </c>
      <c r="F433" s="136" t="s">
        <v>1101</v>
      </c>
      <c r="G433" s="143">
        <v>1666324</v>
      </c>
      <c r="H433" s="139" t="s">
        <v>411</v>
      </c>
    </row>
    <row r="434" spans="1:8" x14ac:dyDescent="0.25">
      <c r="A434" s="145">
        <v>4702888</v>
      </c>
      <c r="B434" s="149"/>
      <c r="C434" s="189" t="s">
        <v>345</v>
      </c>
      <c r="D434" s="135">
        <v>45131</v>
      </c>
      <c r="E434" s="136" t="s">
        <v>474</v>
      </c>
      <c r="F434" s="136" t="s">
        <v>730</v>
      </c>
      <c r="G434" s="143">
        <v>2100000</v>
      </c>
      <c r="H434" s="139" t="s">
        <v>411</v>
      </c>
    </row>
    <row r="435" spans="1:8" x14ac:dyDescent="0.25">
      <c r="A435" s="145">
        <v>4702889</v>
      </c>
      <c r="B435" s="149"/>
      <c r="C435" s="189" t="s">
        <v>477</v>
      </c>
      <c r="D435" s="135">
        <v>45129</v>
      </c>
      <c r="E435" s="136" t="s">
        <v>579</v>
      </c>
      <c r="F435" s="136" t="s">
        <v>1104</v>
      </c>
      <c r="G435" s="143">
        <v>1474558</v>
      </c>
      <c r="H435" s="139" t="s">
        <v>411</v>
      </c>
    </row>
    <row r="436" spans="1:8" x14ac:dyDescent="0.25">
      <c r="A436" s="145">
        <v>4702890</v>
      </c>
      <c r="B436" s="149"/>
      <c r="C436" s="189" t="s">
        <v>477</v>
      </c>
      <c r="D436" s="135">
        <v>45136</v>
      </c>
      <c r="E436" s="136" t="s">
        <v>579</v>
      </c>
      <c r="F436" s="136" t="s">
        <v>1105</v>
      </c>
      <c r="G436" s="143">
        <v>2567092</v>
      </c>
      <c r="H436" s="139" t="s">
        <v>411</v>
      </c>
    </row>
    <row r="437" spans="1:8" x14ac:dyDescent="0.25">
      <c r="A437" s="145">
        <v>4702891</v>
      </c>
      <c r="B437" s="149"/>
      <c r="C437" s="189" t="s">
        <v>477</v>
      </c>
      <c r="D437" s="135">
        <v>45143</v>
      </c>
      <c r="E437" s="136" t="s">
        <v>863</v>
      </c>
      <c r="F437" s="136" t="s">
        <v>1106</v>
      </c>
      <c r="G437" s="143">
        <v>6577288</v>
      </c>
      <c r="H437" s="139" t="s">
        <v>411</v>
      </c>
    </row>
    <row r="438" spans="1:8" x14ac:dyDescent="0.25">
      <c r="A438" s="145">
        <v>4702892</v>
      </c>
      <c r="B438" s="149"/>
      <c r="C438" s="189" t="s">
        <v>477</v>
      </c>
      <c r="D438" s="135">
        <v>45143</v>
      </c>
      <c r="E438" s="136" t="s">
        <v>717</v>
      </c>
      <c r="F438" s="136" t="s">
        <v>1107</v>
      </c>
      <c r="G438" s="143">
        <v>2011180</v>
      </c>
      <c r="H438" s="139" t="s">
        <v>411</v>
      </c>
    </row>
    <row r="439" spans="1:8" x14ac:dyDescent="0.25">
      <c r="A439" s="145">
        <v>4702893</v>
      </c>
      <c r="B439" s="149"/>
      <c r="C439" s="189" t="s">
        <v>477</v>
      </c>
      <c r="D439" s="135">
        <v>45143</v>
      </c>
      <c r="E439" s="136" t="s">
        <v>717</v>
      </c>
      <c r="F439" s="136" t="s">
        <v>1108</v>
      </c>
      <c r="G439" s="143">
        <v>2413320</v>
      </c>
      <c r="H439" s="139" t="s">
        <v>411</v>
      </c>
    </row>
    <row r="440" spans="1:8" x14ac:dyDescent="0.25">
      <c r="A440" s="145">
        <v>4702894</v>
      </c>
      <c r="B440" s="149"/>
      <c r="C440" s="189" t="s">
        <v>477</v>
      </c>
      <c r="D440" s="135">
        <v>45137</v>
      </c>
      <c r="E440" s="136" t="s">
        <v>523</v>
      </c>
      <c r="F440" s="136" t="s">
        <v>1109</v>
      </c>
      <c r="G440" s="143">
        <v>7139083</v>
      </c>
      <c r="H440" s="139" t="s">
        <v>411</v>
      </c>
    </row>
    <row r="441" spans="1:8" x14ac:dyDescent="0.25">
      <c r="A441" s="145">
        <v>4702895</v>
      </c>
      <c r="B441" s="149"/>
      <c r="C441" s="189" t="s">
        <v>477</v>
      </c>
      <c r="D441" s="135">
        <v>45153</v>
      </c>
      <c r="E441" s="136" t="s">
        <v>828</v>
      </c>
      <c r="F441" s="136">
        <v>20312970</v>
      </c>
      <c r="G441" s="143">
        <v>21804181</v>
      </c>
      <c r="H441" s="139" t="s">
        <v>411</v>
      </c>
    </row>
    <row r="442" spans="1:8" x14ac:dyDescent="0.25">
      <c r="A442" s="145">
        <v>4702896</v>
      </c>
      <c r="B442" s="149"/>
      <c r="C442" s="189" t="s">
        <v>477</v>
      </c>
      <c r="D442" s="135">
        <v>45141</v>
      </c>
      <c r="E442" s="136" t="s">
        <v>523</v>
      </c>
      <c r="F442" s="136" t="s">
        <v>1110</v>
      </c>
      <c r="G442" s="143">
        <v>1396798</v>
      </c>
      <c r="H442" s="139" t="s">
        <v>411</v>
      </c>
    </row>
    <row r="443" spans="1:8" x14ac:dyDescent="0.25">
      <c r="A443" s="145">
        <v>4702897</v>
      </c>
      <c r="B443" s="149"/>
      <c r="C443" s="189" t="s">
        <v>477</v>
      </c>
      <c r="D443" s="135">
        <v>45111</v>
      </c>
      <c r="E443" s="136" t="s">
        <v>401</v>
      </c>
      <c r="F443" s="136" t="s">
        <v>1111</v>
      </c>
      <c r="G443" s="143">
        <v>206143</v>
      </c>
      <c r="H443" s="139" t="s">
        <v>411</v>
      </c>
    </row>
    <row r="444" spans="1:8" x14ac:dyDescent="0.25">
      <c r="A444" s="145">
        <v>4702898</v>
      </c>
      <c r="B444" s="149"/>
      <c r="C444" s="189" t="s">
        <v>477</v>
      </c>
      <c r="D444" s="135">
        <v>45144</v>
      </c>
      <c r="E444" s="136" t="s">
        <v>523</v>
      </c>
      <c r="F444" s="136" t="s">
        <v>1112</v>
      </c>
      <c r="G444" s="143">
        <v>7199074</v>
      </c>
      <c r="H444" s="139" t="s">
        <v>411</v>
      </c>
    </row>
    <row r="445" spans="1:8" x14ac:dyDescent="0.25">
      <c r="A445" s="145">
        <v>4702899</v>
      </c>
      <c r="B445" s="149"/>
      <c r="C445" s="189" t="s">
        <v>477</v>
      </c>
      <c r="D445" s="135">
        <v>45145</v>
      </c>
      <c r="E445" s="136" t="s">
        <v>474</v>
      </c>
      <c r="F445" s="136" t="s">
        <v>1113</v>
      </c>
      <c r="G445" s="143">
        <v>500000</v>
      </c>
      <c r="H445" s="139" t="s">
        <v>411</v>
      </c>
    </row>
    <row r="446" spans="1:8" x14ac:dyDescent="0.25">
      <c r="A446" s="145">
        <v>4702900</v>
      </c>
      <c r="B446" s="149"/>
      <c r="C446" s="189" t="s">
        <v>477</v>
      </c>
      <c r="D446" s="135">
        <v>45149</v>
      </c>
      <c r="E446" s="136" t="s">
        <v>523</v>
      </c>
      <c r="F446" s="136" t="s">
        <v>1114</v>
      </c>
      <c r="G446" s="143">
        <v>1744925</v>
      </c>
      <c r="H446" s="139" t="s">
        <v>411</v>
      </c>
    </row>
    <row r="447" spans="1:8" x14ac:dyDescent="0.25">
      <c r="A447" s="145">
        <v>4702901</v>
      </c>
      <c r="B447" s="149"/>
      <c r="C447" s="189" t="s">
        <v>477</v>
      </c>
      <c r="D447" s="135">
        <v>45150</v>
      </c>
      <c r="E447" s="136" t="s">
        <v>523</v>
      </c>
      <c r="F447" s="136" t="s">
        <v>1116</v>
      </c>
      <c r="G447" s="143">
        <v>610437</v>
      </c>
      <c r="H447" s="139" t="s">
        <v>411</v>
      </c>
    </row>
    <row r="448" spans="1:8" x14ac:dyDescent="0.25">
      <c r="A448" s="145">
        <v>4702902</v>
      </c>
      <c r="B448" s="149"/>
      <c r="C448" s="189" t="s">
        <v>477</v>
      </c>
      <c r="D448" s="135">
        <v>45150</v>
      </c>
      <c r="E448" s="136" t="s">
        <v>523</v>
      </c>
      <c r="F448" s="136" t="s">
        <v>1117</v>
      </c>
      <c r="G448" s="143">
        <v>4501536</v>
      </c>
      <c r="H448" s="139" t="s">
        <v>411</v>
      </c>
    </row>
    <row r="449" spans="1:8" x14ac:dyDescent="0.25">
      <c r="A449" s="145">
        <v>4702903</v>
      </c>
      <c r="B449" s="149"/>
      <c r="C449" s="189"/>
      <c r="D449" s="135"/>
      <c r="E449" s="136"/>
      <c r="F449" s="136"/>
      <c r="G449" s="143"/>
      <c r="H449" s="139" t="s">
        <v>412</v>
      </c>
    </row>
    <row r="450" spans="1:8" x14ac:dyDescent="0.25">
      <c r="A450" s="145">
        <v>4702904</v>
      </c>
      <c r="B450" s="149"/>
      <c r="C450" s="189" t="s">
        <v>477</v>
      </c>
      <c r="D450" s="135">
        <v>45151</v>
      </c>
      <c r="E450" s="136" t="s">
        <v>523</v>
      </c>
      <c r="F450" s="136" t="s">
        <v>1118</v>
      </c>
      <c r="G450" s="143">
        <v>2766022</v>
      </c>
      <c r="H450" s="139" t="s">
        <v>411</v>
      </c>
    </row>
    <row r="451" spans="1:8" x14ac:dyDescent="0.25">
      <c r="A451" s="145">
        <v>4702905</v>
      </c>
      <c r="B451" s="149"/>
      <c r="C451" s="189"/>
      <c r="D451" s="135"/>
      <c r="E451" s="136"/>
      <c r="F451" s="136"/>
      <c r="G451" s="143"/>
      <c r="H451" s="139" t="s">
        <v>412</v>
      </c>
    </row>
    <row r="452" spans="1:8" x14ac:dyDescent="0.25">
      <c r="A452" s="145">
        <v>4702906</v>
      </c>
      <c r="B452" s="149"/>
      <c r="C452" s="189" t="s">
        <v>477</v>
      </c>
      <c r="D452" s="135">
        <v>45151</v>
      </c>
      <c r="E452" s="136" t="s">
        <v>579</v>
      </c>
      <c r="F452" s="136" t="s">
        <v>1119</v>
      </c>
      <c r="G452" s="143">
        <v>1265770</v>
      </c>
      <c r="H452" s="139" t="s">
        <v>411</v>
      </c>
    </row>
    <row r="453" spans="1:8" x14ac:dyDescent="0.25">
      <c r="A453" s="145">
        <v>4702907</v>
      </c>
      <c r="B453" s="149"/>
      <c r="C453" s="189" t="s">
        <v>477</v>
      </c>
      <c r="D453" s="135">
        <v>45157</v>
      </c>
      <c r="E453" s="136" t="s">
        <v>828</v>
      </c>
      <c r="F453" s="136" t="s">
        <v>1120</v>
      </c>
      <c r="G453" s="143">
        <v>3342725</v>
      </c>
      <c r="H453" s="139" t="s">
        <v>411</v>
      </c>
    </row>
    <row r="454" spans="1:8" x14ac:dyDescent="0.25">
      <c r="A454" s="145">
        <v>4702908</v>
      </c>
      <c r="B454" s="149"/>
      <c r="C454" s="189" t="s">
        <v>345</v>
      </c>
      <c r="D454" s="135">
        <v>45155</v>
      </c>
      <c r="E454" s="136" t="s">
        <v>474</v>
      </c>
      <c r="F454" s="136" t="s">
        <v>730</v>
      </c>
      <c r="G454" s="143">
        <v>1800000</v>
      </c>
      <c r="H454" s="139" t="s">
        <v>411</v>
      </c>
    </row>
    <row r="455" spans="1:8" x14ac:dyDescent="0.25">
      <c r="A455" s="145">
        <v>4702909</v>
      </c>
      <c r="B455" s="149"/>
      <c r="C455" s="189" t="s">
        <v>477</v>
      </c>
      <c r="D455" s="135">
        <v>45159</v>
      </c>
      <c r="E455" s="136" t="s">
        <v>579</v>
      </c>
      <c r="F455" s="136" t="s">
        <v>1121</v>
      </c>
      <c r="G455" s="143">
        <v>3408866</v>
      </c>
      <c r="H455" s="139" t="s">
        <v>411</v>
      </c>
    </row>
    <row r="456" spans="1:8" x14ac:dyDescent="0.25">
      <c r="A456" s="145">
        <v>4702910</v>
      </c>
      <c r="B456" s="149"/>
      <c r="C456" s="189" t="s">
        <v>477</v>
      </c>
      <c r="D456" s="135">
        <v>45157</v>
      </c>
      <c r="E456" s="136" t="s">
        <v>523</v>
      </c>
      <c r="F456" s="136" t="s">
        <v>1122</v>
      </c>
      <c r="G456" s="143">
        <v>1659801</v>
      </c>
      <c r="H456" s="139" t="s">
        <v>411</v>
      </c>
    </row>
    <row r="457" spans="1:8" x14ac:dyDescent="0.25">
      <c r="A457" s="145">
        <v>4702911</v>
      </c>
      <c r="B457" s="149"/>
      <c r="C457" s="189"/>
      <c r="D457" s="135"/>
      <c r="E457" s="136"/>
      <c r="F457" s="136"/>
      <c r="G457" s="143"/>
      <c r="H457" s="139" t="s">
        <v>412</v>
      </c>
    </row>
    <row r="458" spans="1:8" x14ac:dyDescent="0.25">
      <c r="A458" s="145">
        <v>4702912</v>
      </c>
      <c r="B458" s="149"/>
      <c r="C458" s="189" t="s">
        <v>345</v>
      </c>
      <c r="D458" s="135">
        <v>45158</v>
      </c>
      <c r="E458" s="136" t="s">
        <v>401</v>
      </c>
      <c r="F458" s="136" t="s">
        <v>401</v>
      </c>
      <c r="G458" s="143">
        <v>205912</v>
      </c>
      <c r="H458" s="139" t="s">
        <v>411</v>
      </c>
    </row>
    <row r="459" spans="1:8" x14ac:dyDescent="0.25">
      <c r="A459" s="145">
        <v>4702913</v>
      </c>
      <c r="B459" s="149"/>
      <c r="C459" s="189" t="s">
        <v>345</v>
      </c>
      <c r="D459" s="135">
        <v>45171</v>
      </c>
      <c r="E459" s="136" t="s">
        <v>474</v>
      </c>
      <c r="F459" s="136"/>
      <c r="G459" s="143">
        <v>1700000</v>
      </c>
      <c r="H459" s="139" t="s">
        <v>411</v>
      </c>
    </row>
    <row r="460" spans="1:8" x14ac:dyDescent="0.25">
      <c r="A460" s="145">
        <v>4702914</v>
      </c>
      <c r="B460" s="149"/>
      <c r="C460" s="189" t="s">
        <v>1127</v>
      </c>
      <c r="D460" s="135"/>
      <c r="E460" s="136"/>
      <c r="F460" s="136"/>
      <c r="G460" s="143">
        <v>5000000</v>
      </c>
      <c r="H460" s="139" t="s">
        <v>411</v>
      </c>
    </row>
    <row r="461" spans="1:8" x14ac:dyDescent="0.25">
      <c r="A461" s="145">
        <v>4702915</v>
      </c>
      <c r="B461" s="149"/>
      <c r="C461" s="189"/>
      <c r="D461" s="135"/>
      <c r="E461" s="136"/>
      <c r="F461" s="136"/>
      <c r="G461" s="143"/>
      <c r="H461" s="139" t="s">
        <v>412</v>
      </c>
    </row>
    <row r="462" spans="1:8" x14ac:dyDescent="0.25">
      <c r="A462" s="145">
        <v>4702916</v>
      </c>
      <c r="B462" s="149"/>
      <c r="C462" s="189" t="s">
        <v>477</v>
      </c>
      <c r="D462" s="135">
        <v>45183</v>
      </c>
      <c r="E462" s="136" t="s">
        <v>518</v>
      </c>
      <c r="F462" s="136" t="s">
        <v>1128</v>
      </c>
      <c r="G462" s="143">
        <v>5079556</v>
      </c>
      <c r="H462" s="139" t="s">
        <v>411</v>
      </c>
    </row>
    <row r="463" spans="1:8" x14ac:dyDescent="0.25">
      <c r="A463" s="145">
        <v>4702917</v>
      </c>
      <c r="B463" s="149"/>
      <c r="C463" s="189" t="s">
        <v>477</v>
      </c>
      <c r="D463" s="135">
        <v>45147</v>
      </c>
      <c r="E463" s="136" t="s">
        <v>518</v>
      </c>
      <c r="F463" s="136" t="s">
        <v>1129</v>
      </c>
      <c r="G463" s="143">
        <v>4157908</v>
      </c>
      <c r="H463" s="139" t="s">
        <v>411</v>
      </c>
    </row>
    <row r="464" spans="1:8" x14ac:dyDescent="0.25">
      <c r="A464" s="145">
        <v>4702918</v>
      </c>
      <c r="B464" s="149"/>
      <c r="C464" s="189" t="s">
        <v>477</v>
      </c>
      <c r="D464" s="135">
        <v>45152</v>
      </c>
      <c r="E464" s="136" t="s">
        <v>518</v>
      </c>
      <c r="F464" s="136" t="s">
        <v>1130</v>
      </c>
      <c r="G464" s="143">
        <v>5336079</v>
      </c>
      <c r="H464" s="139" t="s">
        <v>411</v>
      </c>
    </row>
    <row r="465" spans="1:8" x14ac:dyDescent="0.25">
      <c r="A465" s="145">
        <v>4702919</v>
      </c>
      <c r="B465" s="149"/>
      <c r="C465" s="189" t="s">
        <v>477</v>
      </c>
      <c r="D465" s="135">
        <v>45173</v>
      </c>
      <c r="E465" s="136" t="s">
        <v>518</v>
      </c>
      <c r="F465" s="136" t="s">
        <v>1131</v>
      </c>
      <c r="G465" s="143">
        <v>2468155</v>
      </c>
      <c r="H465" s="139" t="s">
        <v>411</v>
      </c>
    </row>
    <row r="466" spans="1:8" x14ac:dyDescent="0.25">
      <c r="A466" s="145">
        <v>4702920</v>
      </c>
      <c r="B466" s="149"/>
      <c r="C466" s="189" t="s">
        <v>477</v>
      </c>
      <c r="D466" s="135">
        <v>45171</v>
      </c>
      <c r="E466" s="136" t="s">
        <v>523</v>
      </c>
      <c r="F466" s="136" t="s">
        <v>1132</v>
      </c>
      <c r="G466" s="143">
        <v>6024270</v>
      </c>
      <c r="H466" s="139" t="s">
        <v>411</v>
      </c>
    </row>
    <row r="467" spans="1:8" x14ac:dyDescent="0.25">
      <c r="A467" s="145">
        <v>4702921</v>
      </c>
      <c r="B467" s="149"/>
      <c r="C467" s="189" t="s">
        <v>477</v>
      </c>
      <c r="D467" s="135">
        <v>45164</v>
      </c>
      <c r="E467" s="136" t="s">
        <v>523</v>
      </c>
      <c r="F467" s="136" t="s">
        <v>1133</v>
      </c>
      <c r="G467" s="143">
        <v>4074468</v>
      </c>
      <c r="H467" s="139" t="s">
        <v>411</v>
      </c>
    </row>
    <row r="468" spans="1:8" x14ac:dyDescent="0.25">
      <c r="A468" s="145">
        <v>4702922</v>
      </c>
      <c r="B468" s="149"/>
      <c r="C468" s="189" t="s">
        <v>477</v>
      </c>
      <c r="D468" s="135">
        <v>45164</v>
      </c>
      <c r="E468" s="136" t="s">
        <v>523</v>
      </c>
      <c r="F468" s="136" t="s">
        <v>1134</v>
      </c>
      <c r="G468" s="143">
        <v>1331468</v>
      </c>
      <c r="H468" s="139" t="s">
        <v>411</v>
      </c>
    </row>
    <row r="469" spans="1:8" x14ac:dyDescent="0.25">
      <c r="A469" s="145">
        <v>4702923</v>
      </c>
      <c r="B469" s="149"/>
      <c r="C469" s="189" t="s">
        <v>477</v>
      </c>
      <c r="D469" s="135">
        <v>45199</v>
      </c>
      <c r="E469" s="136" t="s">
        <v>404</v>
      </c>
      <c r="F469" s="136" t="s">
        <v>1081</v>
      </c>
      <c r="G469" s="143">
        <v>7080500</v>
      </c>
      <c r="H469" s="139" t="s">
        <v>411</v>
      </c>
    </row>
    <row r="470" spans="1:8" x14ac:dyDescent="0.25">
      <c r="A470" s="145">
        <v>4702924</v>
      </c>
      <c r="B470" s="149"/>
      <c r="C470" s="189" t="s">
        <v>477</v>
      </c>
      <c r="D470" s="135">
        <v>45166</v>
      </c>
      <c r="E470" s="136" t="s">
        <v>523</v>
      </c>
      <c r="F470" s="136" t="s">
        <v>1138</v>
      </c>
      <c r="G470" s="143">
        <v>1875143</v>
      </c>
      <c r="H470" s="139" t="s">
        <v>411</v>
      </c>
    </row>
    <row r="471" spans="1:8" x14ac:dyDescent="0.25">
      <c r="A471" s="145">
        <v>4702925</v>
      </c>
      <c r="B471" s="149"/>
      <c r="C471" s="189" t="s">
        <v>477</v>
      </c>
      <c r="D471" s="135">
        <v>45157</v>
      </c>
      <c r="E471" s="136" t="s">
        <v>828</v>
      </c>
      <c r="F471" s="136" t="s">
        <v>1139</v>
      </c>
      <c r="G471" s="143">
        <v>8000000</v>
      </c>
      <c r="H471" s="139" t="s">
        <v>411</v>
      </c>
    </row>
    <row r="472" spans="1:8" x14ac:dyDescent="0.25">
      <c r="A472" s="145">
        <v>4702926</v>
      </c>
      <c r="B472" s="149"/>
      <c r="C472" s="189" t="s">
        <v>477</v>
      </c>
      <c r="D472" s="135">
        <v>45164</v>
      </c>
      <c r="E472" s="136" t="s">
        <v>828</v>
      </c>
      <c r="F472" s="136" t="s">
        <v>1139</v>
      </c>
      <c r="G472" s="143">
        <v>10449883</v>
      </c>
      <c r="H472" s="139" t="s">
        <v>411</v>
      </c>
    </row>
    <row r="473" spans="1:8" x14ac:dyDescent="0.25">
      <c r="A473" s="145">
        <v>4702927</v>
      </c>
      <c r="B473" s="149"/>
      <c r="C473" s="189" t="s">
        <v>345</v>
      </c>
      <c r="D473" s="135">
        <v>45138</v>
      </c>
      <c r="E473" s="136" t="s">
        <v>416</v>
      </c>
      <c r="F473" s="136" t="s">
        <v>1140</v>
      </c>
      <c r="G473" s="143">
        <v>184000</v>
      </c>
      <c r="H473" s="139" t="s">
        <v>411</v>
      </c>
    </row>
    <row r="474" spans="1:8" x14ac:dyDescent="0.25">
      <c r="A474" s="145">
        <v>4702928</v>
      </c>
      <c r="B474" s="149"/>
      <c r="C474" s="189" t="s">
        <v>477</v>
      </c>
      <c r="D474" s="135">
        <v>45163</v>
      </c>
      <c r="E474" s="136" t="s">
        <v>1141</v>
      </c>
      <c r="F474" s="136">
        <v>2603</v>
      </c>
      <c r="G474" s="143">
        <v>4747922</v>
      </c>
      <c r="H474" s="139" t="s">
        <v>411</v>
      </c>
    </row>
    <row r="475" spans="1:8" x14ac:dyDescent="0.25">
      <c r="A475" s="145">
        <v>4702929</v>
      </c>
      <c r="B475" s="149"/>
      <c r="C475" s="189" t="s">
        <v>477</v>
      </c>
      <c r="D475" s="135">
        <v>45171</v>
      </c>
      <c r="E475" s="136" t="s">
        <v>863</v>
      </c>
      <c r="F475" s="136" t="s">
        <v>1142</v>
      </c>
      <c r="G475" s="143">
        <v>11787288</v>
      </c>
      <c r="H475" s="139" t="s">
        <v>411</v>
      </c>
    </row>
    <row r="476" spans="1:8" x14ac:dyDescent="0.25">
      <c r="A476" s="145">
        <v>4702930</v>
      </c>
      <c r="B476" s="149"/>
      <c r="C476" s="189" t="s">
        <v>477</v>
      </c>
      <c r="D476" s="135">
        <v>45143</v>
      </c>
      <c r="E476" s="136" t="s">
        <v>808</v>
      </c>
      <c r="F476" s="136" t="s">
        <v>1143</v>
      </c>
      <c r="G476" s="143">
        <v>3319229</v>
      </c>
      <c r="H476" s="139" t="s">
        <v>411</v>
      </c>
    </row>
    <row r="477" spans="1:8" x14ac:dyDescent="0.25">
      <c r="A477" s="145">
        <v>4702931</v>
      </c>
      <c r="B477" s="149"/>
      <c r="C477" s="189" t="s">
        <v>477</v>
      </c>
      <c r="D477" s="135">
        <v>45171</v>
      </c>
      <c r="E477" s="136" t="s">
        <v>523</v>
      </c>
      <c r="F477" s="136" t="s">
        <v>1144</v>
      </c>
      <c r="G477" s="143">
        <v>847643</v>
      </c>
      <c r="H477" s="139" t="s">
        <v>411</v>
      </c>
    </row>
    <row r="478" spans="1:8" x14ac:dyDescent="0.25">
      <c r="A478" s="145">
        <v>4702932</v>
      </c>
      <c r="B478" s="149"/>
      <c r="C478" s="189" t="s">
        <v>479</v>
      </c>
      <c r="D478" s="135">
        <v>45164</v>
      </c>
      <c r="E478" s="136" t="s">
        <v>474</v>
      </c>
      <c r="F478" s="136"/>
      <c r="G478" s="143">
        <v>581000</v>
      </c>
      <c r="H478" s="139" t="s">
        <v>411</v>
      </c>
    </row>
    <row r="479" spans="1:8" x14ac:dyDescent="0.25">
      <c r="A479" s="145">
        <v>4702933</v>
      </c>
      <c r="B479" s="149"/>
      <c r="C479" s="189" t="s">
        <v>479</v>
      </c>
      <c r="D479" s="135">
        <v>45172</v>
      </c>
      <c r="E479" s="136" t="s">
        <v>474</v>
      </c>
      <c r="F479" s="136" t="s">
        <v>1145</v>
      </c>
      <c r="G479" s="143">
        <v>1400000</v>
      </c>
      <c r="H479" s="139" t="s">
        <v>411</v>
      </c>
    </row>
    <row r="480" spans="1:8" x14ac:dyDescent="0.25">
      <c r="A480" s="145">
        <v>4702934</v>
      </c>
      <c r="B480" s="149"/>
      <c r="C480" s="189" t="s">
        <v>479</v>
      </c>
      <c r="D480" s="135">
        <v>45172</v>
      </c>
      <c r="E480" s="136" t="s">
        <v>474</v>
      </c>
      <c r="F480" s="136"/>
      <c r="G480" s="143">
        <v>500000</v>
      </c>
      <c r="H480" s="139" t="s">
        <v>411</v>
      </c>
    </row>
    <row r="481" spans="1:8" x14ac:dyDescent="0.25">
      <c r="A481" s="145">
        <v>4702935</v>
      </c>
      <c r="B481" s="149"/>
      <c r="C481" s="189" t="s">
        <v>477</v>
      </c>
      <c r="D481" s="135">
        <v>45178</v>
      </c>
      <c r="E481" s="136" t="s">
        <v>523</v>
      </c>
      <c r="F481" s="136" t="s">
        <v>1146</v>
      </c>
      <c r="G481" s="143">
        <v>1120519</v>
      </c>
      <c r="H481" s="139" t="s">
        <v>411</v>
      </c>
    </row>
    <row r="482" spans="1:8" x14ac:dyDescent="0.25">
      <c r="A482" s="145">
        <v>4702936</v>
      </c>
      <c r="B482" s="149"/>
      <c r="C482" s="189" t="s">
        <v>477</v>
      </c>
      <c r="D482" s="135">
        <v>45178</v>
      </c>
      <c r="E482" s="136" t="s">
        <v>523</v>
      </c>
      <c r="F482" s="136" t="s">
        <v>1146</v>
      </c>
      <c r="G482" s="143">
        <v>601217</v>
      </c>
      <c r="H482" s="139" t="s">
        <v>411</v>
      </c>
    </row>
    <row r="483" spans="1:8" x14ac:dyDescent="0.25">
      <c r="A483" s="145">
        <v>4702937</v>
      </c>
      <c r="B483" s="149"/>
      <c r="C483" s="189" t="s">
        <v>477</v>
      </c>
      <c r="D483" s="135">
        <v>45178</v>
      </c>
      <c r="E483" s="136" t="s">
        <v>523</v>
      </c>
      <c r="F483" s="136" t="s">
        <v>1147</v>
      </c>
      <c r="G483" s="143">
        <v>1611813</v>
      </c>
      <c r="H483" s="139" t="s">
        <v>411</v>
      </c>
    </row>
    <row r="484" spans="1:8" x14ac:dyDescent="0.25">
      <c r="A484" s="145">
        <v>4702938</v>
      </c>
      <c r="B484" s="149"/>
      <c r="C484" s="189" t="s">
        <v>477</v>
      </c>
      <c r="D484" s="135">
        <v>45178</v>
      </c>
      <c r="E484" s="136" t="s">
        <v>523</v>
      </c>
      <c r="F484" s="136" t="s">
        <v>1148</v>
      </c>
      <c r="G484" s="143">
        <v>3457470</v>
      </c>
      <c r="H484" s="139" t="s">
        <v>411</v>
      </c>
    </row>
    <row r="485" spans="1:8" x14ac:dyDescent="0.25">
      <c r="A485" s="145">
        <v>4702939</v>
      </c>
      <c r="B485" s="149"/>
      <c r="C485" s="189" t="s">
        <v>479</v>
      </c>
      <c r="D485" s="135">
        <v>45175</v>
      </c>
      <c r="E485" s="136" t="s">
        <v>474</v>
      </c>
      <c r="F485" s="136"/>
      <c r="G485" s="143">
        <v>1300000</v>
      </c>
      <c r="H485" s="139" t="s">
        <v>411</v>
      </c>
    </row>
    <row r="486" spans="1:8" x14ac:dyDescent="0.25">
      <c r="A486" s="145">
        <v>4702940</v>
      </c>
      <c r="B486" s="149"/>
      <c r="C486" s="189" t="s">
        <v>477</v>
      </c>
      <c r="D486" s="135">
        <v>45195</v>
      </c>
      <c r="E486" s="136" t="s">
        <v>518</v>
      </c>
      <c r="F486" s="136" t="s">
        <v>1149</v>
      </c>
      <c r="G486" s="143">
        <v>5052763</v>
      </c>
      <c r="H486" s="139" t="s">
        <v>411</v>
      </c>
    </row>
    <row r="487" spans="1:8" x14ac:dyDescent="0.25">
      <c r="A487" s="145">
        <v>4702941</v>
      </c>
      <c r="B487" s="149"/>
      <c r="C487" s="189" t="s">
        <v>477</v>
      </c>
      <c r="D487" s="135">
        <v>45199</v>
      </c>
      <c r="E487" s="136" t="s">
        <v>417</v>
      </c>
      <c r="F487" s="136" t="s">
        <v>1150</v>
      </c>
      <c r="G487" s="143">
        <v>3872855</v>
      </c>
      <c r="H487" s="139" t="s">
        <v>411</v>
      </c>
    </row>
    <row r="488" spans="1:8" x14ac:dyDescent="0.25">
      <c r="A488" s="145">
        <v>4702942</v>
      </c>
      <c r="B488" s="149"/>
      <c r="C488" s="189" t="s">
        <v>477</v>
      </c>
      <c r="D488" s="135">
        <v>45157</v>
      </c>
      <c r="E488" s="136" t="s">
        <v>471</v>
      </c>
      <c r="F488" s="136" t="s">
        <v>1151</v>
      </c>
      <c r="G488" s="143">
        <v>9568799</v>
      </c>
      <c r="H488" s="139" t="s">
        <v>411</v>
      </c>
    </row>
    <row r="489" spans="1:8" x14ac:dyDescent="0.25">
      <c r="A489" s="145">
        <v>4702943</v>
      </c>
      <c r="B489" s="149"/>
      <c r="C489" s="189" t="s">
        <v>477</v>
      </c>
      <c r="D489" s="135">
        <v>45185</v>
      </c>
      <c r="E489" s="136" t="s">
        <v>579</v>
      </c>
      <c r="F489" s="136" t="s">
        <v>1152</v>
      </c>
      <c r="G489" s="143">
        <v>867233</v>
      </c>
      <c r="H489" s="139" t="s">
        <v>411</v>
      </c>
    </row>
    <row r="490" spans="1:8" x14ac:dyDescent="0.25">
      <c r="A490" s="145">
        <v>4702944</v>
      </c>
      <c r="B490" s="149"/>
      <c r="C490" s="189" t="s">
        <v>345</v>
      </c>
      <c r="D490" s="135">
        <v>45159</v>
      </c>
      <c r="E490" s="136" t="s">
        <v>401</v>
      </c>
      <c r="F490" s="136" t="s">
        <v>1155</v>
      </c>
      <c r="G490" s="143">
        <v>206376</v>
      </c>
      <c r="H490" s="139" t="s">
        <v>411</v>
      </c>
    </row>
    <row r="491" spans="1:8" x14ac:dyDescent="0.25">
      <c r="A491" s="145">
        <v>4702945</v>
      </c>
      <c r="B491" s="149"/>
      <c r="C491" s="189" t="s">
        <v>477</v>
      </c>
      <c r="D491" s="135">
        <v>45186</v>
      </c>
      <c r="E491" s="136" t="s">
        <v>645</v>
      </c>
      <c r="F491" s="136" t="s">
        <v>1156</v>
      </c>
      <c r="G491" s="143">
        <v>3812963</v>
      </c>
      <c r="H491" s="139" t="s">
        <v>411</v>
      </c>
    </row>
    <row r="492" spans="1:8" x14ac:dyDescent="0.25">
      <c r="A492" s="145">
        <v>4702946</v>
      </c>
      <c r="B492" s="149"/>
      <c r="C492" s="189" t="s">
        <v>477</v>
      </c>
      <c r="D492" s="135">
        <v>45171</v>
      </c>
      <c r="E492" s="136" t="s">
        <v>471</v>
      </c>
      <c r="F492" s="136" t="s">
        <v>1154</v>
      </c>
      <c r="G492" s="143">
        <v>4000000</v>
      </c>
      <c r="H492" s="139" t="s">
        <v>411</v>
      </c>
    </row>
    <row r="493" spans="1:8" x14ac:dyDescent="0.25">
      <c r="A493" s="145">
        <v>4702947</v>
      </c>
      <c r="B493" s="149"/>
      <c r="C493" s="189" t="s">
        <v>477</v>
      </c>
      <c r="D493" s="135">
        <v>45178</v>
      </c>
      <c r="E493" s="136" t="s">
        <v>471</v>
      </c>
      <c r="F493" s="136" t="s">
        <v>1153</v>
      </c>
      <c r="G493" s="143">
        <v>6105292</v>
      </c>
      <c r="H493" s="139" t="s">
        <v>411</v>
      </c>
    </row>
    <row r="494" spans="1:8" x14ac:dyDescent="0.25">
      <c r="A494" s="145">
        <v>4702948</v>
      </c>
      <c r="B494" s="149"/>
      <c r="C494" s="189" t="s">
        <v>477</v>
      </c>
      <c r="D494" s="135">
        <v>45188</v>
      </c>
      <c r="E494" s="136" t="s">
        <v>523</v>
      </c>
      <c r="F494" s="136" t="s">
        <v>1157</v>
      </c>
      <c r="G494" s="143">
        <v>813625</v>
      </c>
      <c r="H494" s="139" t="s">
        <v>411</v>
      </c>
    </row>
    <row r="495" spans="1:8" x14ac:dyDescent="0.25">
      <c r="A495" s="145">
        <v>4702949</v>
      </c>
      <c r="B495" s="149"/>
      <c r="C495" s="189" t="s">
        <v>477</v>
      </c>
      <c r="D495" s="135">
        <v>45190</v>
      </c>
      <c r="E495" s="136" t="s">
        <v>523</v>
      </c>
      <c r="F495" s="136" t="s">
        <v>1158</v>
      </c>
      <c r="G495" s="143">
        <v>4826678</v>
      </c>
      <c r="H495" s="139" t="s">
        <v>411</v>
      </c>
    </row>
    <row r="496" spans="1:8" x14ac:dyDescent="0.25">
      <c r="A496" s="145">
        <v>4702950</v>
      </c>
      <c r="B496" s="149"/>
      <c r="C496" s="189" t="s">
        <v>477</v>
      </c>
      <c r="D496" s="135">
        <v>45191</v>
      </c>
      <c r="E496" s="136" t="s">
        <v>523</v>
      </c>
      <c r="F496" s="136" t="s">
        <v>1159</v>
      </c>
      <c r="G496" s="143">
        <v>485151</v>
      </c>
      <c r="H496" s="139" t="s">
        <v>411</v>
      </c>
    </row>
    <row r="497" spans="1:8" x14ac:dyDescent="0.25">
      <c r="A497" s="145">
        <v>4702951</v>
      </c>
      <c r="B497" s="149"/>
      <c r="C497" s="189" t="s">
        <v>477</v>
      </c>
      <c r="D497" s="135">
        <v>45192</v>
      </c>
      <c r="E497" s="136" t="s">
        <v>523</v>
      </c>
      <c r="F497" s="136" t="s">
        <v>1160</v>
      </c>
      <c r="G497" s="143">
        <v>1095882</v>
      </c>
      <c r="H497" s="139" t="s">
        <v>411</v>
      </c>
    </row>
    <row r="498" spans="1:8" x14ac:dyDescent="0.25">
      <c r="A498" s="145">
        <v>4702952</v>
      </c>
      <c r="B498" s="149"/>
      <c r="C498" s="189" t="s">
        <v>477</v>
      </c>
      <c r="D498" s="135">
        <v>45199</v>
      </c>
      <c r="E498" s="136" t="s">
        <v>579</v>
      </c>
      <c r="F498" s="136" t="s">
        <v>1161</v>
      </c>
      <c r="G498" s="143">
        <v>1374524</v>
      </c>
      <c r="H498" s="139" t="s">
        <v>411</v>
      </c>
    </row>
    <row r="499" spans="1:8" x14ac:dyDescent="0.25">
      <c r="A499" s="145">
        <v>4702953</v>
      </c>
      <c r="B499" s="149"/>
      <c r="C499" s="189" t="s">
        <v>477</v>
      </c>
      <c r="D499" s="135">
        <v>45166</v>
      </c>
      <c r="E499" s="136" t="s">
        <v>548</v>
      </c>
      <c r="F499" s="136"/>
      <c r="G499" s="143">
        <v>943560</v>
      </c>
      <c r="H499" s="139" t="s">
        <v>411</v>
      </c>
    </row>
    <row r="500" spans="1:8" x14ac:dyDescent="0.25">
      <c r="A500" s="145">
        <v>4702954</v>
      </c>
      <c r="B500" s="149"/>
      <c r="C500" s="189" t="s">
        <v>477</v>
      </c>
      <c r="D500" s="135">
        <v>45193</v>
      </c>
      <c r="E500" s="136" t="s">
        <v>523</v>
      </c>
      <c r="F500" s="136" t="s">
        <v>1162</v>
      </c>
      <c r="G500" s="143">
        <v>1705262</v>
      </c>
      <c r="H500" s="261" t="s">
        <v>411</v>
      </c>
    </row>
    <row r="501" spans="1:8" x14ac:dyDescent="0.25">
      <c r="A501" s="145">
        <v>4702955</v>
      </c>
      <c r="B501" s="149"/>
      <c r="C501" s="189" t="s">
        <v>477</v>
      </c>
      <c r="D501" s="135">
        <v>45194</v>
      </c>
      <c r="E501" s="136" t="s">
        <v>645</v>
      </c>
      <c r="F501" s="136" t="s">
        <v>1163</v>
      </c>
      <c r="G501" s="143">
        <v>340292</v>
      </c>
      <c r="H501" s="139" t="s">
        <v>411</v>
      </c>
    </row>
    <row r="502" spans="1:8" x14ac:dyDescent="0.25">
      <c r="A502" s="145">
        <v>5675471</v>
      </c>
      <c r="B502" s="149"/>
      <c r="C502" s="189" t="s">
        <v>477</v>
      </c>
      <c r="D502" s="135">
        <v>45197</v>
      </c>
      <c r="E502" s="136" t="s">
        <v>474</v>
      </c>
      <c r="F502" s="136" t="s">
        <v>1164</v>
      </c>
      <c r="G502" s="143">
        <v>1400000</v>
      </c>
      <c r="H502" s="139" t="s">
        <v>411</v>
      </c>
    </row>
    <row r="503" spans="1:8" x14ac:dyDescent="0.25">
      <c r="A503" s="145">
        <v>5675472</v>
      </c>
      <c r="B503" s="149"/>
      <c r="C503" s="189" t="s">
        <v>477</v>
      </c>
      <c r="D503" s="135">
        <v>45176</v>
      </c>
      <c r="E503" s="136" t="s">
        <v>828</v>
      </c>
      <c r="F503" s="136" t="s">
        <v>1165</v>
      </c>
      <c r="G503" s="143">
        <v>15000000</v>
      </c>
      <c r="H503" s="139" t="s">
        <v>411</v>
      </c>
    </row>
    <row r="504" spans="1:8" x14ac:dyDescent="0.25">
      <c r="A504" s="145">
        <v>5675473</v>
      </c>
      <c r="B504" s="149"/>
      <c r="C504" s="189" t="s">
        <v>477</v>
      </c>
      <c r="D504" s="135">
        <v>45183</v>
      </c>
      <c r="E504" s="136" t="s">
        <v>828</v>
      </c>
      <c r="F504" s="136" t="s">
        <v>1166</v>
      </c>
      <c r="G504" s="143">
        <v>18393050</v>
      </c>
      <c r="H504" s="139" t="s">
        <v>411</v>
      </c>
    </row>
    <row r="505" spans="1:8" x14ac:dyDescent="0.25">
      <c r="A505" s="145">
        <v>5675474</v>
      </c>
      <c r="B505" s="149"/>
      <c r="C505" s="189" t="s">
        <v>477</v>
      </c>
      <c r="D505" s="135">
        <v>45171</v>
      </c>
      <c r="E505" s="136" t="s">
        <v>689</v>
      </c>
      <c r="F505" s="136" t="s">
        <v>1167</v>
      </c>
      <c r="G505" s="143">
        <v>1709316</v>
      </c>
      <c r="H505" s="139" t="s">
        <v>411</v>
      </c>
    </row>
    <row r="506" spans="1:8" x14ac:dyDescent="0.25">
      <c r="A506" s="145">
        <v>5675475</v>
      </c>
      <c r="B506" s="149"/>
      <c r="C506" s="189" t="s">
        <v>477</v>
      </c>
      <c r="D506" s="135">
        <v>45185</v>
      </c>
      <c r="E506" s="136" t="s">
        <v>689</v>
      </c>
      <c r="F506" s="136" t="s">
        <v>1168</v>
      </c>
      <c r="G506" s="143">
        <v>3491203</v>
      </c>
      <c r="H506" s="139" t="s">
        <v>411</v>
      </c>
    </row>
    <row r="507" spans="1:8" x14ac:dyDescent="0.25">
      <c r="A507" s="145">
        <v>5675476</v>
      </c>
      <c r="B507" s="149"/>
      <c r="C507" s="189" t="s">
        <v>477</v>
      </c>
      <c r="D507" s="135">
        <v>45185</v>
      </c>
      <c r="E507" s="136" t="s">
        <v>808</v>
      </c>
      <c r="F507" s="136" t="s">
        <v>1169</v>
      </c>
      <c r="G507" s="143">
        <v>9948342</v>
      </c>
      <c r="H507" s="139" t="s">
        <v>411</v>
      </c>
    </row>
    <row r="508" spans="1:8" x14ac:dyDescent="0.25">
      <c r="A508" s="145">
        <v>5675477</v>
      </c>
      <c r="B508" s="149"/>
      <c r="C508" s="189" t="s">
        <v>477</v>
      </c>
      <c r="D508" s="135">
        <v>45199</v>
      </c>
      <c r="E508" s="136" t="s">
        <v>523</v>
      </c>
      <c r="F508" s="136" t="s">
        <v>1170</v>
      </c>
      <c r="G508" s="143">
        <v>3981171</v>
      </c>
      <c r="H508" s="139" t="s">
        <v>411</v>
      </c>
    </row>
    <row r="509" spans="1:8" x14ac:dyDescent="0.25">
      <c r="A509" s="145">
        <v>5675478</v>
      </c>
      <c r="B509" s="149"/>
      <c r="C509" s="189" t="s">
        <v>345</v>
      </c>
      <c r="D509" s="135">
        <v>45200</v>
      </c>
      <c r="E509" s="136" t="s">
        <v>474</v>
      </c>
      <c r="F509" s="136" t="s">
        <v>1172</v>
      </c>
      <c r="G509" s="143">
        <v>1400000</v>
      </c>
      <c r="H509" s="139" t="s">
        <v>411</v>
      </c>
    </row>
    <row r="510" spans="1:8" x14ac:dyDescent="0.25">
      <c r="A510" s="145">
        <v>5675479</v>
      </c>
      <c r="B510" s="149"/>
      <c r="C510" s="189" t="s">
        <v>477</v>
      </c>
      <c r="D510" s="135">
        <v>45200</v>
      </c>
      <c r="E510" s="136" t="s">
        <v>523</v>
      </c>
      <c r="F510" s="136" t="s">
        <v>1173</v>
      </c>
      <c r="G510" s="143">
        <v>950454</v>
      </c>
      <c r="H510" s="139" t="s">
        <v>411</v>
      </c>
    </row>
    <row r="511" spans="1:8" x14ac:dyDescent="0.25">
      <c r="A511" s="145">
        <v>5675480</v>
      </c>
      <c r="B511" s="149"/>
      <c r="C511" s="189" t="s">
        <v>477</v>
      </c>
      <c r="D511" s="135">
        <v>45200</v>
      </c>
      <c r="E511" s="136" t="s">
        <v>645</v>
      </c>
      <c r="F511" s="136" t="s">
        <v>1174</v>
      </c>
      <c r="G511" s="143">
        <v>1874790</v>
      </c>
      <c r="H511" s="139" t="s">
        <v>411</v>
      </c>
    </row>
    <row r="512" spans="1:8" x14ac:dyDescent="0.25">
      <c r="A512" s="145">
        <v>5675481</v>
      </c>
      <c r="B512" s="149"/>
      <c r="C512" s="189" t="s">
        <v>477</v>
      </c>
      <c r="D512" s="135">
        <v>45199</v>
      </c>
      <c r="E512" s="136" t="s">
        <v>863</v>
      </c>
      <c r="F512" s="136" t="s">
        <v>1194</v>
      </c>
      <c r="G512" s="143">
        <v>11466395</v>
      </c>
      <c r="H512" s="139" t="s">
        <v>411</v>
      </c>
    </row>
    <row r="513" spans="1:8" x14ac:dyDescent="0.25">
      <c r="A513" s="145">
        <v>5675482</v>
      </c>
      <c r="B513" s="149"/>
      <c r="C513" s="189" t="s">
        <v>477</v>
      </c>
      <c r="D513" s="135">
        <v>45207</v>
      </c>
      <c r="E513" s="136" t="s">
        <v>518</v>
      </c>
      <c r="F513" s="136" t="s">
        <v>1175</v>
      </c>
      <c r="G513" s="143">
        <v>6026017</v>
      </c>
      <c r="H513" s="139" t="s">
        <v>411</v>
      </c>
    </row>
    <row r="514" spans="1:8" x14ac:dyDescent="0.25">
      <c r="A514" s="145">
        <v>5675483</v>
      </c>
      <c r="B514" s="149"/>
      <c r="C514" s="189" t="s">
        <v>477</v>
      </c>
      <c r="D514" s="135">
        <v>45221</v>
      </c>
      <c r="E514" s="136" t="s">
        <v>518</v>
      </c>
      <c r="F514" s="136" t="s">
        <v>1176</v>
      </c>
      <c r="G514" s="143">
        <v>6188631</v>
      </c>
      <c r="H514" s="139" t="s">
        <v>412</v>
      </c>
    </row>
    <row r="515" spans="1:8" x14ac:dyDescent="0.25">
      <c r="A515" s="145">
        <v>5675484</v>
      </c>
      <c r="B515" s="149"/>
      <c r="C515" s="189" t="s">
        <v>477</v>
      </c>
      <c r="D515" s="135">
        <v>45213</v>
      </c>
      <c r="E515" s="136" t="s">
        <v>518</v>
      </c>
      <c r="F515" s="136" t="s">
        <v>1177</v>
      </c>
      <c r="G515" s="143">
        <v>3358656</v>
      </c>
      <c r="H515" s="139" t="s">
        <v>411</v>
      </c>
    </row>
    <row r="516" spans="1:8" x14ac:dyDescent="0.25">
      <c r="A516" s="145">
        <v>5675485</v>
      </c>
      <c r="B516" s="149"/>
      <c r="C516" s="189" t="s">
        <v>477</v>
      </c>
      <c r="D516" s="135">
        <v>45213</v>
      </c>
      <c r="E516" s="136" t="s">
        <v>521</v>
      </c>
      <c r="F516" s="136" t="s">
        <v>1178</v>
      </c>
      <c r="G516" s="143">
        <v>2339778</v>
      </c>
      <c r="H516" s="139" t="s">
        <v>411</v>
      </c>
    </row>
    <row r="517" spans="1:8" x14ac:dyDescent="0.25">
      <c r="A517" s="145">
        <v>5675486</v>
      </c>
      <c r="B517" s="149"/>
      <c r="C517" s="189" t="s">
        <v>477</v>
      </c>
      <c r="D517" s="135">
        <v>45190</v>
      </c>
      <c r="E517" s="136" t="s">
        <v>689</v>
      </c>
      <c r="F517" s="136" t="s">
        <v>1179</v>
      </c>
      <c r="G517" s="143">
        <v>3432227</v>
      </c>
      <c r="H517" s="139" t="s">
        <v>411</v>
      </c>
    </row>
    <row r="518" spans="1:8" x14ac:dyDescent="0.25">
      <c r="A518" s="145">
        <v>5675487</v>
      </c>
      <c r="B518" s="149"/>
      <c r="C518" s="189" t="s">
        <v>477</v>
      </c>
      <c r="D518" s="135">
        <v>45206</v>
      </c>
      <c r="E518" s="136" t="s">
        <v>523</v>
      </c>
      <c r="F518" s="136" t="s">
        <v>1180</v>
      </c>
      <c r="G518" s="143">
        <v>1544060</v>
      </c>
      <c r="H518" s="139" t="s">
        <v>411</v>
      </c>
    </row>
    <row r="519" spans="1:8" x14ac:dyDescent="0.25">
      <c r="A519" s="145">
        <v>5675488</v>
      </c>
      <c r="B519" s="149"/>
      <c r="C519" s="189" t="s">
        <v>477</v>
      </c>
      <c r="D519" s="135">
        <v>45192</v>
      </c>
      <c r="E519" s="136" t="s">
        <v>828</v>
      </c>
      <c r="F519" s="136" t="s">
        <v>1181</v>
      </c>
      <c r="G519" s="143">
        <v>14650697</v>
      </c>
      <c r="H519" s="139" t="s">
        <v>411</v>
      </c>
    </row>
    <row r="520" spans="1:8" x14ac:dyDescent="0.25">
      <c r="A520" s="145">
        <v>5675489</v>
      </c>
      <c r="B520" s="149"/>
      <c r="C520" s="189" t="s">
        <v>477</v>
      </c>
      <c r="D520" s="135">
        <v>45206</v>
      </c>
      <c r="E520" s="136" t="s">
        <v>523</v>
      </c>
      <c r="F520" s="136" t="s">
        <v>1183</v>
      </c>
      <c r="G520" s="143">
        <v>954148</v>
      </c>
      <c r="H520" s="139" t="s">
        <v>411</v>
      </c>
    </row>
    <row r="521" spans="1:8" x14ac:dyDescent="0.25">
      <c r="A521" s="145">
        <v>5675490</v>
      </c>
      <c r="B521" s="149"/>
      <c r="C521" s="189" t="s">
        <v>477</v>
      </c>
      <c r="D521" s="135">
        <v>45221</v>
      </c>
      <c r="E521" s="136" t="s">
        <v>518</v>
      </c>
      <c r="F521" s="136" t="s">
        <v>1176</v>
      </c>
      <c r="G521" s="143">
        <v>6188631</v>
      </c>
      <c r="H521" s="139" t="s">
        <v>411</v>
      </c>
    </row>
    <row r="522" spans="1:8" x14ac:dyDescent="0.25">
      <c r="A522" s="145">
        <v>5675491</v>
      </c>
      <c r="B522" s="149"/>
      <c r="C522" s="189" t="s">
        <v>477</v>
      </c>
      <c r="D522" s="135">
        <v>45206</v>
      </c>
      <c r="E522" s="136" t="s">
        <v>523</v>
      </c>
      <c r="F522" s="136" t="s">
        <v>1184</v>
      </c>
      <c r="G522" s="143">
        <v>688817</v>
      </c>
      <c r="H522" s="139" t="s">
        <v>411</v>
      </c>
    </row>
    <row r="523" spans="1:8" x14ac:dyDescent="0.25">
      <c r="A523" s="145">
        <v>5675492</v>
      </c>
      <c r="B523" s="149"/>
      <c r="C523" s="189" t="s">
        <v>345</v>
      </c>
      <c r="D523" s="135">
        <v>45206</v>
      </c>
      <c r="E523" s="136" t="s">
        <v>474</v>
      </c>
      <c r="F523" s="136" t="s">
        <v>1185</v>
      </c>
      <c r="G523" s="143">
        <v>1962000</v>
      </c>
      <c r="H523" s="139" t="s">
        <v>411</v>
      </c>
    </row>
    <row r="524" spans="1:8" x14ac:dyDescent="0.25">
      <c r="A524" s="145">
        <v>5675493</v>
      </c>
      <c r="B524" s="149"/>
      <c r="C524" s="189" t="s">
        <v>477</v>
      </c>
      <c r="D524" s="135">
        <v>45206</v>
      </c>
      <c r="E524" s="136" t="s">
        <v>645</v>
      </c>
      <c r="F524" s="136" t="s">
        <v>1186</v>
      </c>
      <c r="G524" s="143">
        <v>816001</v>
      </c>
      <c r="H524" s="139" t="s">
        <v>411</v>
      </c>
    </row>
    <row r="525" spans="1:8" x14ac:dyDescent="0.25">
      <c r="A525" s="145">
        <v>5675494</v>
      </c>
      <c r="B525" s="149"/>
      <c r="C525" s="189" t="s">
        <v>477</v>
      </c>
      <c r="D525" s="135">
        <v>45207</v>
      </c>
      <c r="E525" s="136" t="s">
        <v>523</v>
      </c>
      <c r="F525" s="136" t="s">
        <v>1187</v>
      </c>
      <c r="G525" s="143">
        <v>1422727</v>
      </c>
      <c r="H525" s="139" t="s">
        <v>411</v>
      </c>
    </row>
    <row r="526" spans="1:8" x14ac:dyDescent="0.25">
      <c r="A526" s="145">
        <v>5675495</v>
      </c>
      <c r="B526" s="149"/>
      <c r="C526" s="189" t="s">
        <v>477</v>
      </c>
      <c r="D526" s="135">
        <v>45192</v>
      </c>
      <c r="E526" s="136" t="s">
        <v>1141</v>
      </c>
      <c r="F526" s="136" t="s">
        <v>1193</v>
      </c>
      <c r="G526" s="143">
        <v>4149292</v>
      </c>
      <c r="H526" s="139" t="s">
        <v>411</v>
      </c>
    </row>
    <row r="527" spans="1:8" x14ac:dyDescent="0.25">
      <c r="A527" s="145">
        <v>5675496</v>
      </c>
      <c r="B527" s="149"/>
      <c r="C527" s="189" t="s">
        <v>477</v>
      </c>
      <c r="D527" s="135">
        <v>45226</v>
      </c>
      <c r="E527" s="136" t="s">
        <v>518</v>
      </c>
      <c r="F527" s="136" t="s">
        <v>1188</v>
      </c>
      <c r="G527" s="143">
        <v>2134432</v>
      </c>
      <c r="H527" s="139" t="s">
        <v>411</v>
      </c>
    </row>
    <row r="528" spans="1:8" x14ac:dyDescent="0.25">
      <c r="A528" s="145">
        <v>5675497</v>
      </c>
      <c r="B528" s="149"/>
      <c r="C528" s="189" t="s">
        <v>477</v>
      </c>
      <c r="D528" s="135">
        <v>45214</v>
      </c>
      <c r="E528" s="136" t="s">
        <v>523</v>
      </c>
      <c r="F528" s="136" t="s">
        <v>1189</v>
      </c>
      <c r="G528" s="143">
        <v>4918921</v>
      </c>
      <c r="H528" s="139" t="s">
        <v>411</v>
      </c>
    </row>
    <row r="529" spans="1:8" x14ac:dyDescent="0.25">
      <c r="A529" s="145">
        <v>5675498</v>
      </c>
      <c r="B529" s="149"/>
      <c r="C529" s="189" t="s">
        <v>477</v>
      </c>
      <c r="D529" s="135">
        <v>45213</v>
      </c>
      <c r="E529" s="136" t="s">
        <v>523</v>
      </c>
      <c r="F529" s="136" t="s">
        <v>1190</v>
      </c>
      <c r="G529" s="143">
        <v>4238335</v>
      </c>
      <c r="H529" s="139" t="s">
        <v>411</v>
      </c>
    </row>
    <row r="530" spans="1:8" x14ac:dyDescent="0.25">
      <c r="A530" s="145">
        <v>5675499</v>
      </c>
      <c r="B530" s="149"/>
      <c r="C530" s="189" t="s">
        <v>345</v>
      </c>
      <c r="D530" s="135">
        <v>45194</v>
      </c>
      <c r="E530" s="136" t="s">
        <v>401</v>
      </c>
      <c r="F530" s="136" t="s">
        <v>1191</v>
      </c>
      <c r="G530" s="143">
        <v>206760</v>
      </c>
      <c r="H530" s="139" t="s">
        <v>411</v>
      </c>
    </row>
    <row r="531" spans="1:8" x14ac:dyDescent="0.25">
      <c r="A531" s="145">
        <v>5675500</v>
      </c>
      <c r="B531" s="149"/>
      <c r="C531" s="189" t="s">
        <v>477</v>
      </c>
      <c r="D531" s="135">
        <v>45219</v>
      </c>
      <c r="E531" s="136" t="s">
        <v>523</v>
      </c>
      <c r="F531" s="136" t="s">
        <v>1192</v>
      </c>
      <c r="G531" s="143">
        <v>1903644</v>
      </c>
      <c r="H531" s="139" t="s">
        <v>411</v>
      </c>
    </row>
    <row r="532" spans="1:8" x14ac:dyDescent="0.25">
      <c r="A532" s="145">
        <v>5675501</v>
      </c>
      <c r="B532" s="149"/>
      <c r="C532" s="189" t="s">
        <v>345</v>
      </c>
      <c r="D532" s="135">
        <v>45219</v>
      </c>
      <c r="E532" s="136" t="s">
        <v>474</v>
      </c>
      <c r="F532" s="136"/>
      <c r="G532" s="143">
        <v>500000</v>
      </c>
      <c r="H532" s="139" t="s">
        <v>411</v>
      </c>
    </row>
    <row r="533" spans="1:8" x14ac:dyDescent="0.25">
      <c r="A533" s="145">
        <v>5675502</v>
      </c>
      <c r="B533" s="149"/>
      <c r="C533" s="189"/>
      <c r="D533" s="135"/>
      <c r="E533" s="136"/>
      <c r="F533" s="136"/>
      <c r="G533" s="143"/>
      <c r="H533" s="139" t="s">
        <v>412</v>
      </c>
    </row>
    <row r="534" spans="1:8" x14ac:dyDescent="0.25">
      <c r="A534" s="145">
        <v>5675503</v>
      </c>
      <c r="B534" s="149"/>
      <c r="C534" s="189" t="s">
        <v>477</v>
      </c>
      <c r="D534" s="135">
        <v>45222</v>
      </c>
      <c r="E534" s="136" t="s">
        <v>523</v>
      </c>
      <c r="F534" s="136" t="s">
        <v>1196</v>
      </c>
      <c r="G534" s="143">
        <v>2378109</v>
      </c>
      <c r="H534" s="139" t="s">
        <v>411</v>
      </c>
    </row>
    <row r="535" spans="1:8" x14ac:dyDescent="0.25">
      <c r="A535" s="145">
        <v>5675504</v>
      </c>
      <c r="B535" s="149"/>
      <c r="C535" s="189" t="s">
        <v>477</v>
      </c>
      <c r="D535" s="135">
        <v>45222</v>
      </c>
      <c r="E535" s="136" t="s">
        <v>523</v>
      </c>
      <c r="F535" s="136" t="s">
        <v>1197</v>
      </c>
      <c r="G535" s="143">
        <v>999168</v>
      </c>
      <c r="H535" s="139" t="s">
        <v>411</v>
      </c>
    </row>
    <row r="536" spans="1:8" x14ac:dyDescent="0.25">
      <c r="A536" s="145">
        <v>5675505</v>
      </c>
      <c r="B536" s="149"/>
      <c r="C536" s="189" t="s">
        <v>477</v>
      </c>
      <c r="D536" s="135">
        <v>45224</v>
      </c>
      <c r="E536" s="136" t="s">
        <v>523</v>
      </c>
      <c r="F536" s="136" t="s">
        <v>1198</v>
      </c>
      <c r="G536" s="143">
        <v>1644008</v>
      </c>
      <c r="H536" s="139" t="s">
        <v>411</v>
      </c>
    </row>
    <row r="537" spans="1:8" x14ac:dyDescent="0.25">
      <c r="A537" s="145">
        <v>5675506</v>
      </c>
      <c r="B537" s="149"/>
      <c r="C537" s="189" t="s">
        <v>345</v>
      </c>
      <c r="D537" s="135">
        <v>45227</v>
      </c>
      <c r="E537" s="136" t="s">
        <v>474</v>
      </c>
      <c r="F537" s="136" t="s">
        <v>1201</v>
      </c>
      <c r="G537" s="143">
        <v>2500000</v>
      </c>
      <c r="H537" s="139" t="s">
        <v>411</v>
      </c>
    </row>
    <row r="538" spans="1:8" x14ac:dyDescent="0.25">
      <c r="A538" s="145">
        <v>5675507</v>
      </c>
      <c r="B538" s="149"/>
      <c r="C538" s="189" t="s">
        <v>345</v>
      </c>
      <c r="D538" s="135">
        <v>45227</v>
      </c>
      <c r="E538" s="136" t="s">
        <v>474</v>
      </c>
      <c r="F538" s="136" t="s">
        <v>1202</v>
      </c>
      <c r="G538" s="143">
        <v>700000</v>
      </c>
      <c r="H538" s="139" t="s">
        <v>411</v>
      </c>
    </row>
    <row r="539" spans="1:8" x14ac:dyDescent="0.25">
      <c r="A539" s="145">
        <v>5675508</v>
      </c>
      <c r="B539" s="149"/>
      <c r="C539" s="189" t="s">
        <v>477</v>
      </c>
      <c r="D539" s="135">
        <v>45228</v>
      </c>
      <c r="E539" s="136" t="s">
        <v>579</v>
      </c>
      <c r="F539" s="136" t="s">
        <v>1203</v>
      </c>
      <c r="G539" s="143">
        <v>982471</v>
      </c>
      <c r="H539" s="139" t="s">
        <v>411</v>
      </c>
    </row>
    <row r="540" spans="1:8" x14ac:dyDescent="0.25">
      <c r="A540" s="145">
        <v>5675509</v>
      </c>
      <c r="B540" s="149"/>
      <c r="C540" s="189"/>
      <c r="D540" s="135"/>
      <c r="E540" s="136"/>
      <c r="F540" s="136"/>
      <c r="G540" s="143"/>
      <c r="H540" s="139" t="s">
        <v>412</v>
      </c>
    </row>
    <row r="541" spans="1:8" x14ac:dyDescent="0.25">
      <c r="A541" s="145">
        <v>5675510</v>
      </c>
      <c r="B541" s="149"/>
      <c r="C541" s="189" t="s">
        <v>477</v>
      </c>
      <c r="D541" s="135">
        <v>45234</v>
      </c>
      <c r="E541" s="136" t="s">
        <v>645</v>
      </c>
      <c r="F541" s="136" t="s">
        <v>1204</v>
      </c>
      <c r="G541" s="143">
        <v>3862623</v>
      </c>
      <c r="H541" s="139" t="s">
        <v>411</v>
      </c>
    </row>
    <row r="542" spans="1:8" x14ac:dyDescent="0.25">
      <c r="A542" s="145">
        <v>5675511</v>
      </c>
      <c r="B542" s="149"/>
      <c r="C542" s="189"/>
      <c r="D542" s="135"/>
      <c r="E542" s="136"/>
      <c r="F542" s="136"/>
      <c r="G542" s="143"/>
      <c r="H542" s="139" t="s">
        <v>412</v>
      </c>
    </row>
    <row r="543" spans="1:8" x14ac:dyDescent="0.25">
      <c r="A543" s="145">
        <v>5675512</v>
      </c>
      <c r="B543" s="149"/>
      <c r="C543" s="189" t="s">
        <v>477</v>
      </c>
      <c r="D543" s="135">
        <v>45234</v>
      </c>
      <c r="E543" s="136" t="s">
        <v>523</v>
      </c>
      <c r="F543" s="136" t="s">
        <v>1205</v>
      </c>
      <c r="G543" s="143">
        <v>3235786</v>
      </c>
      <c r="H543" s="139" t="s">
        <v>411</v>
      </c>
    </row>
    <row r="544" spans="1:8" x14ac:dyDescent="0.25">
      <c r="A544" s="145">
        <v>5675513</v>
      </c>
      <c r="B544" s="149"/>
      <c r="C544" s="189" t="s">
        <v>477</v>
      </c>
      <c r="D544" s="135">
        <v>45229</v>
      </c>
      <c r="E544" s="136" t="s">
        <v>523</v>
      </c>
      <c r="F544" s="136" t="s">
        <v>1207</v>
      </c>
      <c r="G544" s="143">
        <v>3775051</v>
      </c>
      <c r="H544" s="139" t="s">
        <v>411</v>
      </c>
    </row>
    <row r="545" spans="1:8" x14ac:dyDescent="0.25">
      <c r="A545" s="145">
        <v>5675514</v>
      </c>
      <c r="B545" s="149"/>
      <c r="C545" s="189" t="s">
        <v>477</v>
      </c>
      <c r="D545" s="135">
        <v>45229</v>
      </c>
      <c r="E545" s="136" t="s">
        <v>523</v>
      </c>
      <c r="F545" s="136" t="s">
        <v>1207</v>
      </c>
      <c r="G545" s="143">
        <v>2092031</v>
      </c>
      <c r="H545" s="139" t="s">
        <v>411</v>
      </c>
    </row>
    <row r="546" spans="1:8" x14ac:dyDescent="0.25">
      <c r="A546" s="145">
        <v>5675515</v>
      </c>
      <c r="B546" s="149"/>
      <c r="C546" s="189" t="s">
        <v>416</v>
      </c>
      <c r="D546" s="135">
        <v>45201</v>
      </c>
      <c r="E546" s="136" t="s">
        <v>416</v>
      </c>
      <c r="F546" s="136" t="s">
        <v>1206</v>
      </c>
      <c r="G546" s="143">
        <v>76700</v>
      </c>
      <c r="H546" s="139" t="s">
        <v>411</v>
      </c>
    </row>
    <row r="547" spans="1:8" x14ac:dyDescent="0.25">
      <c r="A547" s="145">
        <v>5675516</v>
      </c>
      <c r="B547" s="149"/>
      <c r="C547" s="189" t="s">
        <v>477</v>
      </c>
      <c r="D547" s="135">
        <v>45226</v>
      </c>
      <c r="E547" s="136" t="s">
        <v>828</v>
      </c>
      <c r="F547" s="136" t="s">
        <v>1208</v>
      </c>
      <c r="G547" s="143">
        <v>9765475</v>
      </c>
      <c r="H547" s="139" t="s">
        <v>411</v>
      </c>
    </row>
    <row r="548" spans="1:8" x14ac:dyDescent="0.25">
      <c r="A548" s="152">
        <v>5675517</v>
      </c>
      <c r="B548" s="215"/>
      <c r="C548" s="216"/>
      <c r="D548" s="217"/>
      <c r="E548" s="218"/>
      <c r="F548" s="218"/>
      <c r="G548" s="219"/>
      <c r="H548" s="220" t="s">
        <v>412</v>
      </c>
    </row>
    <row r="549" spans="1:8" x14ac:dyDescent="0.25">
      <c r="A549" s="145">
        <v>5675518</v>
      </c>
      <c r="B549" s="149"/>
      <c r="C549" s="189" t="s">
        <v>477</v>
      </c>
      <c r="D549" s="135">
        <v>45214</v>
      </c>
      <c r="E549" s="136" t="s">
        <v>828</v>
      </c>
      <c r="F549" s="136" t="s">
        <v>1218</v>
      </c>
      <c r="G549" s="143">
        <v>7118196</v>
      </c>
      <c r="H549" s="139" t="s">
        <v>411</v>
      </c>
    </row>
    <row r="550" spans="1:8" x14ac:dyDescent="0.25">
      <c r="A550" s="145">
        <v>5675519</v>
      </c>
      <c r="B550" s="149"/>
      <c r="C550" s="189" t="s">
        <v>477</v>
      </c>
      <c r="D550" s="135">
        <v>45221</v>
      </c>
      <c r="E550" s="136" t="s">
        <v>828</v>
      </c>
      <c r="F550" s="136" t="s">
        <v>1219</v>
      </c>
      <c r="G550" s="143">
        <v>9599312</v>
      </c>
      <c r="H550" s="139" t="s">
        <v>411</v>
      </c>
    </row>
    <row r="551" spans="1:8" x14ac:dyDescent="0.25">
      <c r="A551" s="145">
        <v>5675520</v>
      </c>
      <c r="B551" s="149"/>
      <c r="C551" s="189" t="s">
        <v>477</v>
      </c>
      <c r="D551" s="135">
        <v>45207</v>
      </c>
      <c r="E551" s="136" t="s">
        <v>828</v>
      </c>
      <c r="F551" s="136" t="s">
        <v>1220</v>
      </c>
      <c r="G551" s="143">
        <v>7118196</v>
      </c>
      <c r="H551" s="139" t="s">
        <v>411</v>
      </c>
    </row>
    <row r="552" spans="1:8" x14ac:dyDescent="0.25">
      <c r="A552" s="145">
        <v>5675521</v>
      </c>
      <c r="B552" s="149"/>
      <c r="C552" s="189" t="s">
        <v>477</v>
      </c>
      <c r="D552" s="135">
        <v>45236</v>
      </c>
      <c r="E552" s="136" t="s">
        <v>523</v>
      </c>
      <c r="F552" s="136" t="s">
        <v>1221</v>
      </c>
      <c r="G552" s="143">
        <v>1788198</v>
      </c>
      <c r="H552" s="139" t="s">
        <v>411</v>
      </c>
    </row>
    <row r="553" spans="1:8" x14ac:dyDescent="0.25">
      <c r="A553" s="145">
        <v>5675522</v>
      </c>
      <c r="B553" s="149"/>
      <c r="C553" s="189" t="s">
        <v>477</v>
      </c>
      <c r="D553" s="135">
        <v>45237</v>
      </c>
      <c r="E553" s="136" t="s">
        <v>523</v>
      </c>
      <c r="F553" s="136" t="s">
        <v>1222</v>
      </c>
      <c r="G553" s="143">
        <v>2162731</v>
      </c>
      <c r="H553" s="139" t="s">
        <v>411</v>
      </c>
    </row>
    <row r="554" spans="1:8" x14ac:dyDescent="0.25">
      <c r="A554" s="145">
        <v>5675523</v>
      </c>
      <c r="B554" s="149"/>
      <c r="C554" s="189" t="s">
        <v>477</v>
      </c>
      <c r="D554" s="135">
        <v>45240</v>
      </c>
      <c r="E554" s="136" t="s">
        <v>523</v>
      </c>
      <c r="F554" s="136" t="s">
        <v>1223</v>
      </c>
      <c r="G554" s="143">
        <v>3365756</v>
      </c>
      <c r="H554" s="139" t="s">
        <v>411</v>
      </c>
    </row>
    <row r="555" spans="1:8" x14ac:dyDescent="0.25">
      <c r="A555" s="145">
        <v>5675524</v>
      </c>
      <c r="B555" s="149"/>
      <c r="C555" s="189" t="s">
        <v>477</v>
      </c>
      <c r="D555" s="135">
        <v>45242</v>
      </c>
      <c r="E555" s="136" t="s">
        <v>474</v>
      </c>
      <c r="F555" s="136"/>
      <c r="G555" s="143">
        <v>1690000</v>
      </c>
      <c r="H555" s="139" t="s">
        <v>411</v>
      </c>
    </row>
    <row r="556" spans="1:8" x14ac:dyDescent="0.25">
      <c r="A556" s="145">
        <v>5675525</v>
      </c>
      <c r="B556" s="149"/>
      <c r="C556" s="189" t="s">
        <v>477</v>
      </c>
      <c r="D556" s="135">
        <v>45264</v>
      </c>
      <c r="E556" s="136" t="s">
        <v>518</v>
      </c>
      <c r="F556" s="136" t="s">
        <v>1224</v>
      </c>
      <c r="G556" s="143">
        <v>5680227</v>
      </c>
      <c r="H556" s="139" t="s">
        <v>411</v>
      </c>
    </row>
    <row r="557" spans="1:8" x14ac:dyDescent="0.25">
      <c r="A557" s="145">
        <v>5675526</v>
      </c>
      <c r="B557" s="149"/>
      <c r="C557" s="189" t="s">
        <v>477</v>
      </c>
      <c r="D557" s="135">
        <v>45256</v>
      </c>
      <c r="E557" s="136" t="s">
        <v>518</v>
      </c>
      <c r="F557" s="136" t="s">
        <v>1225</v>
      </c>
      <c r="G557" s="143">
        <v>7539162</v>
      </c>
      <c r="H557" s="139" t="s">
        <v>411</v>
      </c>
    </row>
    <row r="558" spans="1:8" x14ac:dyDescent="0.25">
      <c r="A558" s="145">
        <v>5675527</v>
      </c>
      <c r="B558" s="149"/>
      <c r="C558" s="189" t="s">
        <v>477</v>
      </c>
      <c r="D558" s="135">
        <v>45269</v>
      </c>
      <c r="E558" s="136" t="s">
        <v>521</v>
      </c>
      <c r="F558" s="136" t="s">
        <v>1226</v>
      </c>
      <c r="G558" s="143">
        <v>2079252</v>
      </c>
      <c r="H558" s="139" t="s">
        <v>411</v>
      </c>
    </row>
    <row r="559" spans="1:8" x14ac:dyDescent="0.25">
      <c r="A559" s="145">
        <v>5675528</v>
      </c>
      <c r="B559" s="149"/>
      <c r="C559" s="189" t="s">
        <v>477</v>
      </c>
      <c r="D559" s="135">
        <v>45248</v>
      </c>
      <c r="E559" s="136" t="s">
        <v>645</v>
      </c>
      <c r="F559" s="136" t="s">
        <v>1227</v>
      </c>
      <c r="G559" s="143">
        <v>4065234</v>
      </c>
      <c r="H559" s="139" t="s">
        <v>411</v>
      </c>
    </row>
    <row r="560" spans="1:8" x14ac:dyDescent="0.25">
      <c r="A560" s="145">
        <v>5675529</v>
      </c>
      <c r="B560" s="149"/>
      <c r="C560" s="189" t="s">
        <v>477</v>
      </c>
      <c r="D560" s="135">
        <v>45244</v>
      </c>
      <c r="E560" s="136" t="s">
        <v>523</v>
      </c>
      <c r="F560" s="136" t="s">
        <v>1228</v>
      </c>
      <c r="G560" s="143">
        <v>1085971</v>
      </c>
      <c r="H560" s="139" t="s">
        <v>411</v>
      </c>
    </row>
    <row r="561" spans="1:8" x14ac:dyDescent="0.25">
      <c r="A561" s="145">
        <v>5675530</v>
      </c>
      <c r="B561" s="149"/>
      <c r="C561" s="189" t="s">
        <v>477</v>
      </c>
      <c r="D561" s="135">
        <v>45244</v>
      </c>
      <c r="E561" s="136" t="s">
        <v>523</v>
      </c>
      <c r="F561" s="136" t="s">
        <v>1229</v>
      </c>
      <c r="G561" s="143">
        <v>1916189</v>
      </c>
      <c r="H561" s="139" t="s">
        <v>411</v>
      </c>
    </row>
    <row r="562" spans="1:8" x14ac:dyDescent="0.25">
      <c r="A562" s="152">
        <v>5675531</v>
      </c>
      <c r="B562" s="215"/>
      <c r="C562" s="216"/>
      <c r="D562" s="217"/>
      <c r="E562" s="218"/>
      <c r="F562" s="218"/>
      <c r="G562" s="219"/>
      <c r="H562" s="220" t="s">
        <v>412</v>
      </c>
    </row>
    <row r="563" spans="1:8" x14ac:dyDescent="0.25">
      <c r="A563" s="152">
        <v>5675532</v>
      </c>
      <c r="B563" s="215"/>
      <c r="C563" s="216"/>
      <c r="D563" s="217"/>
      <c r="E563" s="218"/>
      <c r="F563" s="218"/>
      <c r="G563" s="219"/>
      <c r="H563" s="220" t="s">
        <v>412</v>
      </c>
    </row>
    <row r="564" spans="1:8" x14ac:dyDescent="0.25">
      <c r="A564" s="145">
        <v>5675533</v>
      </c>
      <c r="B564" s="149"/>
      <c r="C564" s="189" t="s">
        <v>477</v>
      </c>
      <c r="D564" s="135">
        <v>45234</v>
      </c>
      <c r="E564" s="136" t="s">
        <v>828</v>
      </c>
      <c r="F564" s="136" t="s">
        <v>1231</v>
      </c>
      <c r="G564" s="143">
        <v>16759636</v>
      </c>
      <c r="H564" s="139" t="s">
        <v>411</v>
      </c>
    </row>
    <row r="565" spans="1:8" x14ac:dyDescent="0.25">
      <c r="A565" s="145">
        <v>5675534</v>
      </c>
      <c r="B565" s="149"/>
      <c r="C565" s="189" t="s">
        <v>477</v>
      </c>
      <c r="D565" s="135">
        <v>45227</v>
      </c>
      <c r="E565" s="136" t="s">
        <v>828</v>
      </c>
      <c r="F565" s="136" t="s">
        <v>1231</v>
      </c>
      <c r="G565" s="143">
        <v>15000000</v>
      </c>
      <c r="H565" s="139" t="s">
        <v>411</v>
      </c>
    </row>
    <row r="566" spans="1:8" x14ac:dyDescent="0.25">
      <c r="A566" s="145">
        <v>5675535</v>
      </c>
      <c r="B566" s="149"/>
      <c r="C566" s="189" t="s">
        <v>477</v>
      </c>
      <c r="D566" s="135">
        <v>45225</v>
      </c>
      <c r="E566" s="136" t="s">
        <v>402</v>
      </c>
      <c r="F566" s="136" t="s">
        <v>1232</v>
      </c>
      <c r="G566" s="143">
        <v>2955008</v>
      </c>
      <c r="H566" s="139" t="s">
        <v>411</v>
      </c>
    </row>
    <row r="567" spans="1:8" x14ac:dyDescent="0.25">
      <c r="A567" s="145">
        <v>5675536</v>
      </c>
      <c r="B567" s="149"/>
      <c r="C567" s="189" t="s">
        <v>345</v>
      </c>
      <c r="D567" s="135">
        <v>45219</v>
      </c>
      <c r="E567" s="136" t="s">
        <v>401</v>
      </c>
      <c r="F567" s="136" t="s">
        <v>1233</v>
      </c>
      <c r="G567" s="143">
        <v>207848</v>
      </c>
      <c r="H567" s="139" t="s">
        <v>411</v>
      </c>
    </row>
    <row r="568" spans="1:8" x14ac:dyDescent="0.25">
      <c r="A568" s="145">
        <v>5675537</v>
      </c>
      <c r="B568" s="149"/>
      <c r="C568" s="189" t="s">
        <v>477</v>
      </c>
      <c r="D568" s="135">
        <v>45259</v>
      </c>
      <c r="E568" s="136" t="s">
        <v>808</v>
      </c>
      <c r="F568" s="136" t="s">
        <v>1234</v>
      </c>
      <c r="G568" s="143">
        <v>8883621</v>
      </c>
      <c r="H568" s="139" t="s">
        <v>411</v>
      </c>
    </row>
    <row r="569" spans="1:8" x14ac:dyDescent="0.25">
      <c r="A569" s="145">
        <v>5675538</v>
      </c>
      <c r="B569" s="149"/>
      <c r="C569" s="189" t="s">
        <v>477</v>
      </c>
      <c r="D569" s="135">
        <v>45227</v>
      </c>
      <c r="E569" s="136" t="s">
        <v>471</v>
      </c>
      <c r="F569" s="136" t="s">
        <v>1235</v>
      </c>
      <c r="G569" s="143">
        <v>10000000</v>
      </c>
      <c r="H569" s="139" t="s">
        <v>411</v>
      </c>
    </row>
    <row r="570" spans="1:8" x14ac:dyDescent="0.25">
      <c r="A570" s="145">
        <v>5675539</v>
      </c>
      <c r="B570" s="149"/>
      <c r="C570" s="189" t="s">
        <v>477</v>
      </c>
      <c r="D570" s="135">
        <v>45234</v>
      </c>
      <c r="E570" s="136" t="s">
        <v>471</v>
      </c>
      <c r="F570" s="136" t="s">
        <v>1235</v>
      </c>
      <c r="G570" s="143">
        <v>12338998</v>
      </c>
      <c r="H570" s="139" t="s">
        <v>411</v>
      </c>
    </row>
    <row r="571" spans="1:8" x14ac:dyDescent="0.25">
      <c r="A571" s="145">
        <v>5675540</v>
      </c>
      <c r="B571" s="149"/>
      <c r="C571" s="189" t="s">
        <v>477</v>
      </c>
      <c r="D571" s="135">
        <v>45251</v>
      </c>
      <c r="E571" s="136" t="s">
        <v>523</v>
      </c>
      <c r="F571" s="136" t="s">
        <v>1236</v>
      </c>
      <c r="G571" s="143">
        <v>2517821</v>
      </c>
      <c r="H571" s="139" t="s">
        <v>411</v>
      </c>
    </row>
    <row r="572" spans="1:8" x14ac:dyDescent="0.25">
      <c r="A572" s="145">
        <v>5675541</v>
      </c>
      <c r="B572" s="149"/>
      <c r="C572" s="189" t="s">
        <v>477</v>
      </c>
      <c r="D572" s="135">
        <v>45251</v>
      </c>
      <c r="E572" s="136" t="s">
        <v>523</v>
      </c>
      <c r="F572" s="136" t="s">
        <v>1237</v>
      </c>
      <c r="G572" s="143">
        <v>2487400</v>
      </c>
      <c r="H572" s="139" t="s">
        <v>411</v>
      </c>
    </row>
    <row r="573" spans="1:8" x14ac:dyDescent="0.25">
      <c r="A573" s="145">
        <v>5675542</v>
      </c>
      <c r="B573" s="149"/>
      <c r="C573" s="189" t="s">
        <v>477</v>
      </c>
      <c r="D573" s="135">
        <v>45251</v>
      </c>
      <c r="E573" s="136" t="s">
        <v>474</v>
      </c>
      <c r="F573" s="136" t="s">
        <v>1238</v>
      </c>
      <c r="G573" s="143">
        <v>1500000</v>
      </c>
      <c r="H573" s="139" t="s">
        <v>411</v>
      </c>
    </row>
    <row r="574" spans="1:8" x14ac:dyDescent="0.25">
      <c r="A574" s="145">
        <v>5675543</v>
      </c>
      <c r="B574" s="149"/>
      <c r="C574" s="189" t="s">
        <v>477</v>
      </c>
      <c r="D574" s="135">
        <v>45256</v>
      </c>
      <c r="E574" s="136" t="s">
        <v>579</v>
      </c>
      <c r="F574" s="136" t="s">
        <v>1239</v>
      </c>
      <c r="G574" s="143">
        <v>1035586</v>
      </c>
      <c r="H574" s="139" t="s">
        <v>411</v>
      </c>
    </row>
    <row r="575" spans="1:8" x14ac:dyDescent="0.25">
      <c r="A575" s="145">
        <v>5675544</v>
      </c>
      <c r="B575" s="149"/>
      <c r="C575" s="189" t="s">
        <v>477</v>
      </c>
      <c r="D575" s="135">
        <v>45256</v>
      </c>
      <c r="E575" s="136" t="s">
        <v>474</v>
      </c>
      <c r="F575" s="136" t="s">
        <v>1240</v>
      </c>
      <c r="G575" s="143">
        <v>2000000</v>
      </c>
      <c r="H575" s="139" t="s">
        <v>411</v>
      </c>
    </row>
    <row r="576" spans="1:8" x14ac:dyDescent="0.25">
      <c r="A576" s="145">
        <v>5675545</v>
      </c>
      <c r="B576" s="149"/>
      <c r="C576" s="189" t="s">
        <v>477</v>
      </c>
      <c r="D576" s="135">
        <v>45235</v>
      </c>
      <c r="E576" s="136" t="s">
        <v>717</v>
      </c>
      <c r="F576" s="136" t="s">
        <v>1241</v>
      </c>
      <c r="G576" s="143">
        <v>5033700</v>
      </c>
      <c r="H576" s="139" t="s">
        <v>411</v>
      </c>
    </row>
    <row r="577" spans="1:8" x14ac:dyDescent="0.25">
      <c r="A577" s="145">
        <v>5675546</v>
      </c>
      <c r="B577" s="149"/>
      <c r="C577" s="189" t="s">
        <v>477</v>
      </c>
      <c r="D577" s="135">
        <v>45235</v>
      </c>
      <c r="E577" s="136" t="s">
        <v>1243</v>
      </c>
      <c r="F577" s="136" t="s">
        <v>1242</v>
      </c>
      <c r="G577" s="143">
        <v>5802386</v>
      </c>
      <c r="H577" s="139" t="s">
        <v>411</v>
      </c>
    </row>
    <row r="578" spans="1:8" x14ac:dyDescent="0.25">
      <c r="A578" s="145">
        <v>5675547</v>
      </c>
      <c r="B578" s="149"/>
      <c r="C578" s="189" t="s">
        <v>477</v>
      </c>
      <c r="D578" s="135">
        <v>45242</v>
      </c>
      <c r="E578" s="136" t="s">
        <v>1141</v>
      </c>
      <c r="F578" s="136" t="s">
        <v>1244</v>
      </c>
      <c r="G578" s="143">
        <v>5800878</v>
      </c>
      <c r="H578" s="139" t="s">
        <v>411</v>
      </c>
    </row>
    <row r="579" spans="1:8" x14ac:dyDescent="0.25">
      <c r="A579" s="145">
        <v>5675548</v>
      </c>
      <c r="B579" s="149"/>
      <c r="C579" s="189" t="s">
        <v>477</v>
      </c>
      <c r="D579" s="135">
        <v>45291</v>
      </c>
      <c r="E579" s="136" t="s">
        <v>1141</v>
      </c>
      <c r="F579" s="136" t="s">
        <v>1245</v>
      </c>
      <c r="G579" s="143">
        <v>7531748</v>
      </c>
      <c r="H579" s="139" t="s">
        <v>411</v>
      </c>
    </row>
    <row r="580" spans="1:8" x14ac:dyDescent="0.25">
      <c r="A580" s="145">
        <v>5675549</v>
      </c>
      <c r="B580" s="149"/>
      <c r="C580" s="189"/>
      <c r="D580" s="135"/>
      <c r="E580" s="136"/>
      <c r="F580" s="136"/>
      <c r="G580" s="143"/>
      <c r="H580" s="139" t="s">
        <v>412</v>
      </c>
    </row>
    <row r="581" spans="1:8" x14ac:dyDescent="0.25">
      <c r="A581" s="145">
        <v>5675550</v>
      </c>
      <c r="B581" s="149"/>
      <c r="C581" s="189" t="s">
        <v>477</v>
      </c>
      <c r="D581" s="135">
        <v>45264</v>
      </c>
      <c r="E581" s="136" t="s">
        <v>523</v>
      </c>
      <c r="F581" s="136" t="s">
        <v>1247</v>
      </c>
      <c r="G581" s="143">
        <v>879132</v>
      </c>
      <c r="H581" s="139" t="s">
        <v>411</v>
      </c>
    </row>
    <row r="582" spans="1:8" x14ac:dyDescent="0.25">
      <c r="A582" s="145">
        <v>5675551</v>
      </c>
      <c r="B582" s="149"/>
      <c r="C582" s="189" t="s">
        <v>477</v>
      </c>
      <c r="D582" s="135">
        <v>45271</v>
      </c>
      <c r="E582" s="136" t="s">
        <v>523</v>
      </c>
      <c r="F582" s="136" t="s">
        <v>1248</v>
      </c>
      <c r="G582" s="143">
        <v>5251131</v>
      </c>
      <c r="H582" s="139" t="s">
        <v>411</v>
      </c>
    </row>
    <row r="583" spans="1:8" x14ac:dyDescent="0.25">
      <c r="A583" s="145">
        <v>5675552</v>
      </c>
      <c r="B583" s="149"/>
      <c r="C583" s="189" t="s">
        <v>477</v>
      </c>
      <c r="D583" s="135">
        <v>45241</v>
      </c>
      <c r="E583" s="136" t="s">
        <v>689</v>
      </c>
      <c r="F583" s="136" t="s">
        <v>1249</v>
      </c>
      <c r="G583" s="143">
        <v>2408636</v>
      </c>
      <c r="H583" s="139" t="s">
        <v>411</v>
      </c>
    </row>
    <row r="584" spans="1:8" x14ac:dyDescent="0.25">
      <c r="A584" s="145">
        <v>5675553</v>
      </c>
      <c r="B584" s="149"/>
      <c r="C584" s="189" t="s">
        <v>477</v>
      </c>
      <c r="D584" s="135">
        <v>45248</v>
      </c>
      <c r="E584" s="136" t="s">
        <v>689</v>
      </c>
      <c r="F584" s="136" t="s">
        <v>1250</v>
      </c>
      <c r="G584" s="143">
        <v>6850411</v>
      </c>
      <c r="H584" s="139" t="s">
        <v>411</v>
      </c>
    </row>
    <row r="585" spans="1:8" x14ac:dyDescent="0.25">
      <c r="A585" s="145">
        <v>5675554</v>
      </c>
      <c r="B585" s="149"/>
      <c r="C585" s="189" t="s">
        <v>477</v>
      </c>
      <c r="D585" s="135">
        <v>45271</v>
      </c>
      <c r="E585" s="136" t="s">
        <v>689</v>
      </c>
      <c r="F585" s="136" t="s">
        <v>1251</v>
      </c>
      <c r="G585" s="143">
        <v>6647578</v>
      </c>
      <c r="H585" s="139" t="s">
        <v>411</v>
      </c>
    </row>
    <row r="586" spans="1:8" x14ac:dyDescent="0.25">
      <c r="A586" s="145">
        <v>5675555</v>
      </c>
      <c r="B586" s="149"/>
      <c r="C586" s="189" t="s">
        <v>477</v>
      </c>
      <c r="D586" s="135">
        <v>45241</v>
      </c>
      <c r="E586" s="136" t="s">
        <v>417</v>
      </c>
      <c r="F586" s="136" t="s">
        <v>1252</v>
      </c>
      <c r="G586" s="143">
        <v>5000000</v>
      </c>
      <c r="H586" s="139" t="s">
        <v>411</v>
      </c>
    </row>
    <row r="587" spans="1:8" x14ac:dyDescent="0.25">
      <c r="A587" s="145">
        <v>5675556</v>
      </c>
      <c r="B587" s="149"/>
      <c r="C587" s="189" t="s">
        <v>477</v>
      </c>
      <c r="D587" s="135">
        <v>45248</v>
      </c>
      <c r="E587" s="136" t="s">
        <v>417</v>
      </c>
      <c r="F587" s="136" t="s">
        <v>1252</v>
      </c>
      <c r="G587" s="143">
        <v>5345800</v>
      </c>
      <c r="H587" s="139" t="s">
        <v>411</v>
      </c>
    </row>
    <row r="588" spans="1:8" x14ac:dyDescent="0.25">
      <c r="A588" s="145">
        <v>5675557</v>
      </c>
      <c r="B588" s="149"/>
      <c r="C588" s="189" t="s">
        <v>477</v>
      </c>
      <c r="D588" s="135">
        <v>45233</v>
      </c>
      <c r="E588" s="136" t="s">
        <v>416</v>
      </c>
      <c r="F588" s="136" t="s">
        <v>1253</v>
      </c>
      <c r="G588" s="143">
        <v>3066393</v>
      </c>
      <c r="H588" s="139" t="s">
        <v>411</v>
      </c>
    </row>
    <row r="589" spans="1:8" x14ac:dyDescent="0.25">
      <c r="A589" s="145">
        <v>5675558</v>
      </c>
      <c r="B589" s="149"/>
      <c r="C589" s="189" t="s">
        <v>477</v>
      </c>
      <c r="D589" s="135">
        <v>45233</v>
      </c>
      <c r="E589" s="136" t="s">
        <v>416</v>
      </c>
      <c r="F589" s="136" t="s">
        <v>1254</v>
      </c>
      <c r="G589" s="143">
        <v>256220</v>
      </c>
      <c r="H589" s="139" t="s">
        <v>411</v>
      </c>
    </row>
    <row r="590" spans="1:8" x14ac:dyDescent="0.25">
      <c r="A590" s="145">
        <v>5675559</v>
      </c>
      <c r="B590" s="149"/>
      <c r="C590" s="189" t="s">
        <v>477</v>
      </c>
      <c r="D590" s="135">
        <v>45264</v>
      </c>
      <c r="E590" s="136" t="s">
        <v>523</v>
      </c>
      <c r="F590" s="136" t="s">
        <v>1255</v>
      </c>
      <c r="G590" s="143">
        <v>1274013</v>
      </c>
      <c r="H590" s="139" t="s">
        <v>411</v>
      </c>
    </row>
    <row r="591" spans="1:8" x14ac:dyDescent="0.25">
      <c r="A591" s="145">
        <v>5675560</v>
      </c>
      <c r="B591" s="149"/>
      <c r="C591" s="189" t="s">
        <v>477</v>
      </c>
      <c r="D591" s="135">
        <v>45269</v>
      </c>
      <c r="E591" s="136" t="s">
        <v>523</v>
      </c>
      <c r="F591" s="136" t="s">
        <v>1256</v>
      </c>
      <c r="G591" s="143">
        <v>3030580</v>
      </c>
      <c r="H591" s="139" t="s">
        <v>411</v>
      </c>
    </row>
    <row r="592" spans="1:8" x14ac:dyDescent="0.25">
      <c r="A592" s="145">
        <v>5675561</v>
      </c>
      <c r="B592" s="149"/>
      <c r="C592" s="189" t="s">
        <v>477</v>
      </c>
      <c r="D592" s="135">
        <v>45269</v>
      </c>
      <c r="E592" s="136" t="s">
        <v>474</v>
      </c>
      <c r="F592" s="136" t="s">
        <v>1257</v>
      </c>
      <c r="G592" s="143">
        <v>2740000</v>
      </c>
      <c r="H592" s="139" t="s">
        <v>411</v>
      </c>
    </row>
    <row r="593" spans="1:8" x14ac:dyDescent="0.25">
      <c r="A593" s="145">
        <v>5675562</v>
      </c>
      <c r="B593" s="149"/>
      <c r="C593" s="189" t="s">
        <v>477</v>
      </c>
      <c r="D593" s="135">
        <v>45269</v>
      </c>
      <c r="E593" s="136" t="s">
        <v>579</v>
      </c>
      <c r="F593" s="136" t="s">
        <v>1258</v>
      </c>
      <c r="G593" s="143">
        <v>859612</v>
      </c>
      <c r="H593" s="139" t="s">
        <v>411</v>
      </c>
    </row>
    <row r="594" spans="1:8" x14ac:dyDescent="0.25">
      <c r="A594" s="145">
        <v>5675563</v>
      </c>
      <c r="B594" s="149"/>
      <c r="C594" s="189" t="s">
        <v>477</v>
      </c>
      <c r="D594" s="135">
        <v>45291</v>
      </c>
      <c r="E594" s="136" t="s">
        <v>417</v>
      </c>
      <c r="F594" s="136" t="s">
        <v>1259</v>
      </c>
      <c r="G594" s="143">
        <v>3077340</v>
      </c>
      <c r="H594" s="139" t="s">
        <v>411</v>
      </c>
    </row>
    <row r="595" spans="1:8" x14ac:dyDescent="0.25">
      <c r="A595" s="145">
        <v>5675564</v>
      </c>
      <c r="B595" s="149"/>
      <c r="C595" s="189" t="s">
        <v>477</v>
      </c>
      <c r="D595" s="135">
        <v>45270</v>
      </c>
      <c r="E595" s="136" t="s">
        <v>645</v>
      </c>
      <c r="F595" s="136" t="s">
        <v>1260</v>
      </c>
      <c r="G595" s="143">
        <v>1318962</v>
      </c>
      <c r="H595" s="139" t="s">
        <v>411</v>
      </c>
    </row>
    <row r="596" spans="1:8" x14ac:dyDescent="0.25">
      <c r="A596" s="145">
        <v>5675565</v>
      </c>
      <c r="B596" s="149"/>
      <c r="C596" s="189" t="s">
        <v>477</v>
      </c>
      <c r="D596" s="135">
        <v>45250</v>
      </c>
      <c r="E596" s="136" t="s">
        <v>828</v>
      </c>
      <c r="F596" s="136" t="s">
        <v>1266</v>
      </c>
      <c r="G596" s="143">
        <v>9000000</v>
      </c>
      <c r="H596" s="139" t="s">
        <v>411</v>
      </c>
    </row>
    <row r="597" spans="1:8" x14ac:dyDescent="0.25">
      <c r="A597" s="145">
        <v>5675566</v>
      </c>
      <c r="B597" s="149"/>
      <c r="C597" s="189" t="s">
        <v>477</v>
      </c>
      <c r="D597" s="135">
        <v>45278</v>
      </c>
      <c r="E597" s="136" t="s">
        <v>828</v>
      </c>
      <c r="F597" s="136" t="s">
        <v>1265</v>
      </c>
      <c r="G597" s="143">
        <v>15599633</v>
      </c>
      <c r="H597" s="139" t="s">
        <v>411</v>
      </c>
    </row>
    <row r="598" spans="1:8" x14ac:dyDescent="0.25">
      <c r="A598" s="145">
        <v>5675567</v>
      </c>
      <c r="B598" s="149"/>
      <c r="C598" s="189" t="s">
        <v>477</v>
      </c>
      <c r="D598" s="135">
        <v>45273</v>
      </c>
      <c r="E598" s="136" t="s">
        <v>523</v>
      </c>
      <c r="F598" s="136" t="s">
        <v>1264</v>
      </c>
      <c r="G598" s="143">
        <v>1096038</v>
      </c>
      <c r="H598" s="139" t="s">
        <v>411</v>
      </c>
    </row>
    <row r="599" spans="1:8" x14ac:dyDescent="0.25">
      <c r="A599" s="145">
        <v>5675568</v>
      </c>
      <c r="B599" s="149"/>
      <c r="C599" s="189" t="s">
        <v>477</v>
      </c>
      <c r="D599" s="135">
        <v>45269</v>
      </c>
      <c r="E599" s="136" t="s">
        <v>521</v>
      </c>
      <c r="F599" s="136" t="s">
        <v>1263</v>
      </c>
      <c r="G599" s="143">
        <v>10325654</v>
      </c>
      <c r="H599" s="139" t="s">
        <v>412</v>
      </c>
    </row>
    <row r="600" spans="1:8" x14ac:dyDescent="0.25">
      <c r="A600" s="145">
        <v>5675569</v>
      </c>
      <c r="B600" s="149"/>
      <c r="C600" s="189" t="s">
        <v>477</v>
      </c>
      <c r="D600" s="135">
        <v>45279</v>
      </c>
      <c r="E600" s="136" t="s">
        <v>521</v>
      </c>
      <c r="F600" s="136" t="s">
        <v>1262</v>
      </c>
      <c r="G600" s="143">
        <v>2784193</v>
      </c>
      <c r="H600" s="139" t="s">
        <v>411</v>
      </c>
    </row>
    <row r="601" spans="1:8" x14ac:dyDescent="0.25">
      <c r="A601" s="145">
        <v>5675570</v>
      </c>
      <c r="B601" s="149"/>
      <c r="C601" s="189" t="s">
        <v>477</v>
      </c>
      <c r="D601" s="135">
        <v>45249</v>
      </c>
      <c r="E601" s="136" t="s">
        <v>518</v>
      </c>
      <c r="F601" s="136" t="s">
        <v>1261</v>
      </c>
      <c r="G601" s="143">
        <v>8764897</v>
      </c>
      <c r="H601" s="139" t="s">
        <v>411</v>
      </c>
    </row>
    <row r="602" spans="1:8" x14ac:dyDescent="0.25">
      <c r="A602" s="145">
        <v>8930006</v>
      </c>
      <c r="B602" s="149"/>
      <c r="C602" s="189" t="s">
        <v>477</v>
      </c>
      <c r="D602" s="135">
        <v>44726</v>
      </c>
      <c r="E602" s="136" t="s">
        <v>417</v>
      </c>
      <c r="F602" s="136">
        <v>65609</v>
      </c>
      <c r="G602" s="143">
        <v>4210563</v>
      </c>
      <c r="H602" s="139" t="s">
        <v>411</v>
      </c>
    </row>
    <row r="603" spans="1:8" x14ac:dyDescent="0.25">
      <c r="A603" s="145">
        <v>8930007</v>
      </c>
      <c r="B603" s="149"/>
      <c r="C603" s="189"/>
      <c r="D603" s="135">
        <v>44696</v>
      </c>
      <c r="E603" s="136" t="s">
        <v>745</v>
      </c>
      <c r="F603" s="136">
        <v>51860</v>
      </c>
      <c r="G603" s="143">
        <v>3297490</v>
      </c>
      <c r="H603" s="139" t="s">
        <v>411</v>
      </c>
    </row>
    <row r="604" spans="1:8" x14ac:dyDescent="0.25">
      <c r="A604" s="145">
        <v>8930008</v>
      </c>
      <c r="B604" s="149"/>
      <c r="C604" s="189"/>
      <c r="D604" s="135">
        <v>44703</v>
      </c>
      <c r="E604" s="136" t="s">
        <v>745</v>
      </c>
      <c r="F604" s="136">
        <v>51861</v>
      </c>
      <c r="G604" s="143">
        <v>5296059</v>
      </c>
      <c r="H604" s="139" t="s">
        <v>411</v>
      </c>
    </row>
    <row r="605" spans="1:8" x14ac:dyDescent="0.25">
      <c r="A605" s="145">
        <v>8930009</v>
      </c>
      <c r="B605" s="149"/>
      <c r="C605" s="189"/>
      <c r="D605" s="135">
        <v>44669</v>
      </c>
      <c r="E605" s="136" t="s">
        <v>418</v>
      </c>
      <c r="F605" s="136"/>
      <c r="G605" s="143">
        <v>183792</v>
      </c>
      <c r="H605" s="139" t="s">
        <v>411</v>
      </c>
    </row>
    <row r="606" spans="1:8" x14ac:dyDescent="0.25">
      <c r="A606" s="145">
        <v>8930010</v>
      </c>
      <c r="B606" s="149"/>
      <c r="C606" s="189"/>
      <c r="D606" s="135">
        <v>44665</v>
      </c>
      <c r="E606" s="136" t="s">
        <v>419</v>
      </c>
      <c r="F606" s="136" t="s">
        <v>420</v>
      </c>
      <c r="G606" s="143">
        <v>1611000</v>
      </c>
      <c r="H606" s="139" t="s">
        <v>411</v>
      </c>
    </row>
    <row r="607" spans="1:8" x14ac:dyDescent="0.25">
      <c r="A607" s="145">
        <v>8930011</v>
      </c>
      <c r="B607" s="149"/>
      <c r="C607" s="189"/>
      <c r="D607" s="135">
        <v>44695</v>
      </c>
      <c r="E607" s="136" t="s">
        <v>523</v>
      </c>
      <c r="F607" s="136">
        <v>31298808</v>
      </c>
      <c r="G607" s="143">
        <v>1738371</v>
      </c>
      <c r="H607" s="139" t="s">
        <v>411</v>
      </c>
    </row>
    <row r="608" spans="1:8" x14ac:dyDescent="0.25">
      <c r="A608" s="145">
        <v>8930012</v>
      </c>
      <c r="B608" s="149"/>
      <c r="C608" s="189"/>
      <c r="D608" s="135">
        <v>44695</v>
      </c>
      <c r="E608" s="136" t="s">
        <v>523</v>
      </c>
      <c r="F608" s="136">
        <v>31298810</v>
      </c>
      <c r="G608" s="143">
        <v>1942728</v>
      </c>
      <c r="H608" s="139" t="s">
        <v>411</v>
      </c>
    </row>
    <row r="609" spans="1:8" x14ac:dyDescent="0.25">
      <c r="A609" s="145">
        <v>8930013</v>
      </c>
      <c r="B609" s="149"/>
      <c r="C609" s="189"/>
      <c r="D609" s="135">
        <v>44686</v>
      </c>
      <c r="E609" s="136" t="s">
        <v>717</v>
      </c>
      <c r="F609" s="136"/>
      <c r="G609" s="143">
        <v>2864925</v>
      </c>
      <c r="H609" s="139" t="s">
        <v>411</v>
      </c>
    </row>
    <row r="610" spans="1:8" x14ac:dyDescent="0.25">
      <c r="A610" s="145">
        <v>8930014</v>
      </c>
      <c r="B610" s="149"/>
      <c r="C610" s="189"/>
      <c r="D610" s="135">
        <v>44700</v>
      </c>
      <c r="E610" s="136" t="s">
        <v>523</v>
      </c>
      <c r="F610" s="136">
        <v>31314422</v>
      </c>
      <c r="G610" s="143">
        <v>1597139</v>
      </c>
      <c r="H610" s="139" t="s">
        <v>411</v>
      </c>
    </row>
    <row r="611" spans="1:8" x14ac:dyDescent="0.25">
      <c r="A611" s="145">
        <v>8930015</v>
      </c>
      <c r="B611" s="149"/>
      <c r="C611" s="189"/>
      <c r="D611" s="135">
        <v>44670</v>
      </c>
      <c r="E611" s="136" t="s">
        <v>421</v>
      </c>
      <c r="F611" s="136"/>
      <c r="G611" s="143">
        <v>110000</v>
      </c>
      <c r="H611" s="139" t="s">
        <v>411</v>
      </c>
    </row>
    <row r="612" spans="1:8" x14ac:dyDescent="0.25">
      <c r="A612" s="145">
        <v>8930016</v>
      </c>
      <c r="B612" s="149"/>
      <c r="C612" s="189"/>
      <c r="D612" s="135">
        <v>44700</v>
      </c>
      <c r="E612" s="136" t="s">
        <v>422</v>
      </c>
      <c r="F612" s="136" t="s">
        <v>409</v>
      </c>
      <c r="G612" s="143">
        <v>459452</v>
      </c>
      <c r="H612" s="139" t="s">
        <v>411</v>
      </c>
    </row>
    <row r="613" spans="1:8" x14ac:dyDescent="0.25">
      <c r="A613" s="145">
        <v>8930017</v>
      </c>
      <c r="B613" s="149"/>
      <c r="C613" s="189"/>
      <c r="D613" s="135">
        <v>44702</v>
      </c>
      <c r="E613" s="136" t="s">
        <v>523</v>
      </c>
      <c r="F613" s="136">
        <v>31329631</v>
      </c>
      <c r="G613" s="143">
        <v>2387777</v>
      </c>
      <c r="H613" s="139" t="s">
        <v>411</v>
      </c>
    </row>
    <row r="614" spans="1:8" x14ac:dyDescent="0.25">
      <c r="A614" s="145">
        <v>8930018</v>
      </c>
      <c r="B614" s="149"/>
      <c r="C614" s="189"/>
      <c r="D614" s="135">
        <v>44702</v>
      </c>
      <c r="E614" s="136" t="s">
        <v>523</v>
      </c>
      <c r="F614" s="136">
        <v>31329632</v>
      </c>
      <c r="G614" s="143">
        <v>4258027</v>
      </c>
      <c r="H614" s="139" t="s">
        <v>411</v>
      </c>
    </row>
    <row r="615" spans="1:8" x14ac:dyDescent="0.25">
      <c r="A615" s="145">
        <v>8930019</v>
      </c>
      <c r="B615" s="149"/>
      <c r="C615" s="189"/>
      <c r="D615" s="135">
        <v>44705</v>
      </c>
      <c r="E615" s="136" t="s">
        <v>423</v>
      </c>
      <c r="F615" s="136">
        <v>148082</v>
      </c>
      <c r="G615" s="143">
        <v>1951570</v>
      </c>
      <c r="H615" s="139" t="s">
        <v>411</v>
      </c>
    </row>
    <row r="616" spans="1:8" x14ac:dyDescent="0.25">
      <c r="A616" s="145">
        <v>8930020</v>
      </c>
      <c r="B616" s="149"/>
      <c r="C616" s="189"/>
      <c r="D616" s="135">
        <v>44724</v>
      </c>
      <c r="E616" s="136" t="s">
        <v>423</v>
      </c>
      <c r="F616" s="136" t="s">
        <v>424</v>
      </c>
      <c r="G616" s="143">
        <v>1374615</v>
      </c>
      <c r="H616" s="139" t="s">
        <v>411</v>
      </c>
    </row>
    <row r="617" spans="1:8" x14ac:dyDescent="0.25">
      <c r="A617" s="145">
        <v>8930021</v>
      </c>
      <c r="B617" s="149"/>
      <c r="C617" s="189"/>
      <c r="D617" s="135">
        <v>44704</v>
      </c>
      <c r="E617" s="136" t="s">
        <v>523</v>
      </c>
      <c r="F617" s="136">
        <v>31343241</v>
      </c>
      <c r="G617" s="143">
        <v>4997907</v>
      </c>
      <c r="H617" s="139" t="s">
        <v>411</v>
      </c>
    </row>
    <row r="618" spans="1:8" x14ac:dyDescent="0.25">
      <c r="A618" s="145">
        <v>8930022</v>
      </c>
      <c r="B618" s="149"/>
      <c r="C618" s="189"/>
      <c r="D618" s="135">
        <v>44707</v>
      </c>
      <c r="E618" s="136" t="s">
        <v>523</v>
      </c>
      <c r="F618" s="136" t="s">
        <v>425</v>
      </c>
      <c r="G618" s="143">
        <v>3465680</v>
      </c>
      <c r="H618" s="139" t="s">
        <v>411</v>
      </c>
    </row>
    <row r="619" spans="1:8" x14ac:dyDescent="0.25">
      <c r="A619" s="145">
        <v>8930023</v>
      </c>
      <c r="B619" s="149"/>
      <c r="C619" s="189"/>
      <c r="D619" s="135">
        <v>44689</v>
      </c>
      <c r="E619" s="136" t="s">
        <v>426</v>
      </c>
      <c r="F619" s="136">
        <v>347273</v>
      </c>
      <c r="G619" s="143">
        <v>2429439</v>
      </c>
      <c r="H619" s="139" t="s">
        <v>411</v>
      </c>
    </row>
    <row r="620" spans="1:8" x14ac:dyDescent="0.25">
      <c r="A620" s="145">
        <v>8930024</v>
      </c>
      <c r="B620" s="149"/>
      <c r="C620" s="189"/>
      <c r="D620" s="135">
        <v>44679</v>
      </c>
      <c r="E620" s="136" t="s">
        <v>419</v>
      </c>
      <c r="F620" s="136" t="s">
        <v>399</v>
      </c>
      <c r="G620" s="143">
        <v>2070000</v>
      </c>
      <c r="H620" s="139" t="s">
        <v>411</v>
      </c>
    </row>
    <row r="621" spans="1:8" x14ac:dyDescent="0.25">
      <c r="A621" s="145">
        <v>8930025</v>
      </c>
      <c r="B621" s="149"/>
      <c r="C621" s="189"/>
      <c r="D621" s="135">
        <v>44694</v>
      </c>
      <c r="E621" s="136" t="s">
        <v>427</v>
      </c>
      <c r="F621" s="136">
        <v>12911</v>
      </c>
      <c r="G621" s="143">
        <v>2403443</v>
      </c>
      <c r="H621" s="139" t="s">
        <v>411</v>
      </c>
    </row>
    <row r="622" spans="1:8" x14ac:dyDescent="0.25">
      <c r="A622" s="145">
        <v>8930026</v>
      </c>
      <c r="B622" s="149"/>
      <c r="C622" s="189"/>
      <c r="D622" s="135">
        <v>44709</v>
      </c>
      <c r="E622" s="136" t="s">
        <v>523</v>
      </c>
      <c r="F622" s="136" t="s">
        <v>428</v>
      </c>
      <c r="G622" s="143">
        <v>5152726</v>
      </c>
      <c r="H622" s="139" t="s">
        <v>411</v>
      </c>
    </row>
    <row r="623" spans="1:8" x14ac:dyDescent="0.25">
      <c r="A623" s="145">
        <v>8930027</v>
      </c>
      <c r="B623" s="149"/>
      <c r="C623" s="189"/>
      <c r="D623" s="135">
        <v>44710</v>
      </c>
      <c r="E623" s="136" t="s">
        <v>523</v>
      </c>
      <c r="F623" s="136">
        <v>31376741</v>
      </c>
      <c r="G623" s="143">
        <v>1910501</v>
      </c>
      <c r="H623" s="139" t="s">
        <v>411</v>
      </c>
    </row>
    <row r="624" spans="1:8" x14ac:dyDescent="0.25">
      <c r="A624" s="145">
        <v>8930028</v>
      </c>
      <c r="B624" s="149"/>
      <c r="C624" s="189"/>
      <c r="D624" s="135">
        <v>44711</v>
      </c>
      <c r="E624" s="136" t="s">
        <v>523</v>
      </c>
      <c r="F624" s="136">
        <v>31381404</v>
      </c>
      <c r="G624" s="143">
        <v>1671864</v>
      </c>
      <c r="H624" s="139" t="s">
        <v>411</v>
      </c>
    </row>
    <row r="625" spans="1:8" x14ac:dyDescent="0.25">
      <c r="A625" s="145">
        <v>8930029</v>
      </c>
      <c r="B625" s="149"/>
      <c r="C625" s="189"/>
      <c r="D625" s="135">
        <v>44714</v>
      </c>
      <c r="E625" s="136" t="s">
        <v>523</v>
      </c>
      <c r="F625" s="136">
        <v>31383246</v>
      </c>
      <c r="G625" s="143">
        <v>2477285</v>
      </c>
      <c r="H625" s="139" t="s">
        <v>411</v>
      </c>
    </row>
    <row r="626" spans="1:8" x14ac:dyDescent="0.25">
      <c r="A626" s="145">
        <v>8930030</v>
      </c>
      <c r="B626" s="149"/>
      <c r="C626" s="189"/>
      <c r="D626" s="135">
        <v>44714</v>
      </c>
      <c r="E626" s="136" t="s">
        <v>523</v>
      </c>
      <c r="F626" s="136">
        <v>31383244</v>
      </c>
      <c r="G626" s="143">
        <v>835932</v>
      </c>
      <c r="H626" s="139" t="s">
        <v>411</v>
      </c>
    </row>
    <row r="627" spans="1:8" x14ac:dyDescent="0.25">
      <c r="A627" s="152">
        <v>8930031</v>
      </c>
      <c r="B627" s="175"/>
      <c r="C627" s="267"/>
      <c r="D627" s="177">
        <v>44711</v>
      </c>
      <c r="E627" s="178"/>
      <c r="F627" s="178"/>
      <c r="G627" s="179">
        <v>0</v>
      </c>
      <c r="H627" s="180" t="s">
        <v>412</v>
      </c>
    </row>
    <row r="628" spans="1:8" x14ac:dyDescent="0.25">
      <c r="A628" s="145">
        <v>8930032</v>
      </c>
      <c r="B628" s="149"/>
      <c r="C628" s="189"/>
      <c r="D628" s="135">
        <v>44716</v>
      </c>
      <c r="E628" s="136" t="s">
        <v>645</v>
      </c>
      <c r="F628" s="136" t="s">
        <v>429</v>
      </c>
      <c r="G628" s="143">
        <v>5264462</v>
      </c>
      <c r="H628" s="139" t="s">
        <v>411</v>
      </c>
    </row>
    <row r="629" spans="1:8" x14ac:dyDescent="0.25">
      <c r="A629" s="145">
        <v>8930033</v>
      </c>
      <c r="B629" s="149"/>
      <c r="C629" s="189"/>
      <c r="D629" s="135">
        <v>44715</v>
      </c>
      <c r="E629" s="136" t="s">
        <v>579</v>
      </c>
      <c r="F629" s="136"/>
      <c r="G629" s="143">
        <v>976659</v>
      </c>
      <c r="H629" s="139" t="s">
        <v>411</v>
      </c>
    </row>
    <row r="630" spans="1:8" x14ac:dyDescent="0.25">
      <c r="A630" s="151">
        <v>8930034</v>
      </c>
      <c r="B630" s="175"/>
      <c r="C630" s="176"/>
      <c r="D630" s="177">
        <v>44727</v>
      </c>
      <c r="E630" s="178"/>
      <c r="F630" s="178"/>
      <c r="G630" s="179">
        <v>0</v>
      </c>
      <c r="H630" s="268" t="s">
        <v>412</v>
      </c>
    </row>
    <row r="631" spans="1:8" x14ac:dyDescent="0.25">
      <c r="A631" s="152">
        <v>8930035</v>
      </c>
      <c r="B631" s="175"/>
      <c r="C631" s="176"/>
      <c r="D631" s="177">
        <v>44727</v>
      </c>
      <c r="E631" s="178"/>
      <c r="F631" s="178"/>
      <c r="G631" s="179">
        <v>0</v>
      </c>
      <c r="H631" s="178" t="s">
        <v>412</v>
      </c>
    </row>
    <row r="632" spans="1:8" x14ac:dyDescent="0.25">
      <c r="A632" s="145">
        <v>8930036</v>
      </c>
      <c r="B632" s="149"/>
      <c r="C632" s="147"/>
      <c r="D632" s="135">
        <v>44717</v>
      </c>
      <c r="E632" s="136" t="s">
        <v>523</v>
      </c>
      <c r="F632" s="136">
        <v>31407440</v>
      </c>
      <c r="G632" s="143">
        <v>782412</v>
      </c>
      <c r="H632" s="136" t="s">
        <v>411</v>
      </c>
    </row>
    <row r="633" spans="1:8" x14ac:dyDescent="0.25">
      <c r="A633" s="145">
        <v>8930037</v>
      </c>
      <c r="B633" s="149"/>
      <c r="C633" s="147"/>
      <c r="D633" s="135">
        <v>44718</v>
      </c>
      <c r="E633" s="136" t="s">
        <v>523</v>
      </c>
      <c r="F633" s="136" t="s">
        <v>430</v>
      </c>
      <c r="G633" s="143">
        <v>3699227</v>
      </c>
      <c r="H633" s="139" t="s">
        <v>411</v>
      </c>
    </row>
    <row r="634" spans="1:8" x14ac:dyDescent="0.25">
      <c r="A634" s="145">
        <v>8930038</v>
      </c>
      <c r="B634" s="149"/>
      <c r="C634" s="147"/>
      <c r="D634" s="135">
        <v>44722</v>
      </c>
      <c r="E634" s="136" t="s">
        <v>523</v>
      </c>
      <c r="F634" s="136">
        <v>31544031</v>
      </c>
      <c r="G634" s="143">
        <v>2392095</v>
      </c>
      <c r="H634" s="139" t="s">
        <v>411</v>
      </c>
    </row>
    <row r="635" spans="1:8" x14ac:dyDescent="0.25">
      <c r="A635" s="152">
        <v>8930039</v>
      </c>
      <c r="B635" s="175"/>
      <c r="C635" s="176"/>
      <c r="D635" s="177">
        <v>44727</v>
      </c>
      <c r="E635" s="178"/>
      <c r="F635" s="178"/>
      <c r="G635" s="179">
        <v>0</v>
      </c>
      <c r="H635" s="180" t="s">
        <v>412</v>
      </c>
    </row>
    <row r="636" spans="1:8" x14ac:dyDescent="0.25">
      <c r="A636" s="145">
        <v>8930040</v>
      </c>
      <c r="B636" s="149"/>
      <c r="C636" s="147"/>
      <c r="D636" s="135">
        <v>44692</v>
      </c>
      <c r="E636" s="136" t="s">
        <v>419</v>
      </c>
      <c r="F636" s="136" t="s">
        <v>431</v>
      </c>
      <c r="G636" s="143">
        <v>1265000</v>
      </c>
      <c r="H636" s="139" t="s">
        <v>411</v>
      </c>
    </row>
    <row r="637" spans="1:8" x14ac:dyDescent="0.25">
      <c r="A637" s="145">
        <v>8930041</v>
      </c>
      <c r="B637" s="149"/>
      <c r="C637" s="147"/>
      <c r="D637" s="135">
        <v>44697</v>
      </c>
      <c r="E637" s="136" t="s">
        <v>523</v>
      </c>
      <c r="F637" s="136">
        <v>31557171</v>
      </c>
      <c r="G637" s="143">
        <v>111648</v>
      </c>
      <c r="H637" s="139" t="s">
        <v>411</v>
      </c>
    </row>
    <row r="638" spans="1:8" x14ac:dyDescent="0.25">
      <c r="A638" s="145">
        <v>8930042</v>
      </c>
      <c r="B638" s="149"/>
      <c r="C638" s="147"/>
      <c r="D638" s="135">
        <v>44693</v>
      </c>
      <c r="E638" s="136"/>
      <c r="F638" s="136" t="s">
        <v>432</v>
      </c>
      <c r="G638" s="143">
        <v>105000</v>
      </c>
      <c r="H638" s="139" t="s">
        <v>411</v>
      </c>
    </row>
    <row r="639" spans="1:8" x14ac:dyDescent="0.25">
      <c r="A639" s="145">
        <v>8930043</v>
      </c>
      <c r="B639" s="149"/>
      <c r="C639" s="147"/>
      <c r="D639" s="135">
        <v>44725</v>
      </c>
      <c r="E639" s="136" t="s">
        <v>523</v>
      </c>
      <c r="F639" s="136" t="s">
        <v>433</v>
      </c>
      <c r="G639" s="143">
        <v>3652431</v>
      </c>
      <c r="H639" s="139" t="s">
        <v>411</v>
      </c>
    </row>
    <row r="640" spans="1:8" x14ac:dyDescent="0.25">
      <c r="A640" s="152">
        <v>8930044</v>
      </c>
      <c r="B640" s="175"/>
      <c r="C640" s="176"/>
      <c r="D640" s="177">
        <v>44717</v>
      </c>
      <c r="E640" s="178"/>
      <c r="F640" s="178"/>
      <c r="G640" s="179">
        <v>0</v>
      </c>
      <c r="H640" s="180" t="s">
        <v>412</v>
      </c>
    </row>
    <row r="641" spans="1:8" x14ac:dyDescent="0.25">
      <c r="A641" s="145">
        <v>8930045</v>
      </c>
      <c r="B641" s="149"/>
      <c r="C641" s="147"/>
      <c r="D641" s="135">
        <v>44725</v>
      </c>
      <c r="E641" s="136" t="s">
        <v>523</v>
      </c>
      <c r="F641" s="136">
        <v>31563969</v>
      </c>
      <c r="G641" s="143">
        <v>588904</v>
      </c>
      <c r="H641" s="139" t="s">
        <v>411</v>
      </c>
    </row>
    <row r="642" spans="1:8" x14ac:dyDescent="0.25">
      <c r="A642" s="145">
        <v>8930046</v>
      </c>
      <c r="B642" s="149"/>
      <c r="C642" s="147"/>
      <c r="D642" s="135">
        <v>44725</v>
      </c>
      <c r="E642" s="136" t="s">
        <v>645</v>
      </c>
      <c r="F642" s="136">
        <v>1580240</v>
      </c>
      <c r="G642" s="143">
        <v>790615</v>
      </c>
      <c r="H642" s="139" t="s">
        <v>411</v>
      </c>
    </row>
    <row r="643" spans="1:8" x14ac:dyDescent="0.25">
      <c r="A643" s="145">
        <v>8930047</v>
      </c>
      <c r="B643" s="149"/>
      <c r="C643" s="147"/>
      <c r="D643" s="135">
        <v>44705</v>
      </c>
      <c r="E643" s="136" t="s">
        <v>434</v>
      </c>
      <c r="F643" s="136"/>
      <c r="G643" s="143">
        <v>186665</v>
      </c>
      <c r="H643" s="139" t="s">
        <v>411</v>
      </c>
    </row>
    <row r="644" spans="1:8" x14ac:dyDescent="0.25">
      <c r="A644" s="145">
        <v>8930048</v>
      </c>
      <c r="B644" s="149"/>
      <c r="C644" s="147"/>
      <c r="D644" s="135">
        <v>44715</v>
      </c>
      <c r="E644" s="136" t="s">
        <v>717</v>
      </c>
      <c r="F644" s="136"/>
      <c r="G644" s="143">
        <v>2890213</v>
      </c>
      <c r="H644" s="139" t="s">
        <v>411</v>
      </c>
    </row>
    <row r="645" spans="1:8" x14ac:dyDescent="0.25">
      <c r="A645" s="145">
        <v>8930049</v>
      </c>
      <c r="B645" s="149"/>
      <c r="C645" s="147"/>
      <c r="D645" s="135">
        <v>44704</v>
      </c>
      <c r="E645" s="136" t="s">
        <v>435</v>
      </c>
      <c r="F645" s="136" t="s">
        <v>436</v>
      </c>
      <c r="G645" s="143">
        <v>2600000</v>
      </c>
      <c r="H645" s="139" t="s">
        <v>411</v>
      </c>
    </row>
    <row r="646" spans="1:8" x14ac:dyDescent="0.25">
      <c r="A646" s="145">
        <v>8930050</v>
      </c>
      <c r="B646" s="149"/>
      <c r="C646" s="147"/>
      <c r="D646" s="135">
        <v>44730</v>
      </c>
      <c r="E646" s="136" t="s">
        <v>523</v>
      </c>
      <c r="F646" s="136">
        <v>31587667</v>
      </c>
      <c r="G646" s="143">
        <v>3336025</v>
      </c>
      <c r="H646" s="139" t="s">
        <v>411</v>
      </c>
    </row>
    <row r="647" spans="1:8" x14ac:dyDescent="0.25">
      <c r="A647" s="145">
        <v>8930051</v>
      </c>
      <c r="B647" s="149"/>
      <c r="C647" s="147"/>
      <c r="D647" s="135">
        <v>44711</v>
      </c>
      <c r="E647" s="136" t="s">
        <v>435</v>
      </c>
      <c r="F647" s="136" t="s">
        <v>437</v>
      </c>
      <c r="G647" s="143">
        <v>1278000</v>
      </c>
      <c r="H647" s="139" t="s">
        <v>411</v>
      </c>
    </row>
    <row r="648" spans="1:8" x14ac:dyDescent="0.25">
      <c r="A648" s="152">
        <v>8930052</v>
      </c>
      <c r="B648" s="175"/>
      <c r="C648" s="176"/>
      <c r="D648" s="177">
        <v>44722</v>
      </c>
      <c r="E648" s="178"/>
      <c r="F648" s="178"/>
      <c r="G648" s="179">
        <v>0</v>
      </c>
      <c r="H648" s="180" t="s">
        <v>412</v>
      </c>
    </row>
    <row r="649" spans="1:8" x14ac:dyDescent="0.25">
      <c r="A649" s="145">
        <v>8930053</v>
      </c>
      <c r="B649" s="149"/>
      <c r="C649" s="147"/>
      <c r="D649" s="135">
        <v>44726</v>
      </c>
      <c r="E649" s="136" t="s">
        <v>808</v>
      </c>
      <c r="F649" s="136">
        <v>3691845</v>
      </c>
      <c r="G649" s="143">
        <v>9476051</v>
      </c>
      <c r="H649" s="139" t="s">
        <v>411</v>
      </c>
    </row>
    <row r="650" spans="1:8" x14ac:dyDescent="0.25">
      <c r="A650" s="145">
        <v>8930054</v>
      </c>
      <c r="B650" s="149"/>
      <c r="C650" s="147"/>
      <c r="D650" s="135">
        <v>44735</v>
      </c>
      <c r="E650" s="136" t="s">
        <v>438</v>
      </c>
      <c r="F650" s="136"/>
      <c r="G650" s="143">
        <v>2354986</v>
      </c>
      <c r="H650" s="139" t="s">
        <v>411</v>
      </c>
    </row>
    <row r="651" spans="1:8" x14ac:dyDescent="0.25">
      <c r="A651" s="145">
        <v>8930055</v>
      </c>
      <c r="B651" s="149"/>
      <c r="C651" s="147"/>
      <c r="D651" s="135">
        <v>44737</v>
      </c>
      <c r="E651" s="136" t="s">
        <v>471</v>
      </c>
      <c r="F651" s="136" t="s">
        <v>439</v>
      </c>
      <c r="G651" s="143">
        <v>16868443</v>
      </c>
      <c r="H651" s="139" t="s">
        <v>411</v>
      </c>
    </row>
    <row r="652" spans="1:8" x14ac:dyDescent="0.25">
      <c r="A652" s="145">
        <v>8930056</v>
      </c>
      <c r="B652" s="149"/>
      <c r="C652" s="147"/>
      <c r="D652" s="135">
        <v>44731</v>
      </c>
      <c r="E652" s="136" t="s">
        <v>689</v>
      </c>
      <c r="F652" s="136" t="s">
        <v>440</v>
      </c>
      <c r="G652" s="143">
        <v>6419282</v>
      </c>
      <c r="H652" s="139" t="s">
        <v>411</v>
      </c>
    </row>
    <row r="653" spans="1:8" x14ac:dyDescent="0.25">
      <c r="A653" s="145">
        <v>8930057</v>
      </c>
      <c r="B653" s="149"/>
      <c r="C653" s="147"/>
      <c r="D653" s="135">
        <v>44737</v>
      </c>
      <c r="E653" s="136" t="s">
        <v>523</v>
      </c>
      <c r="F653" s="136">
        <v>31622103</v>
      </c>
      <c r="G653" s="143">
        <v>1939823</v>
      </c>
      <c r="H653" s="139" t="s">
        <v>411</v>
      </c>
    </row>
    <row r="654" spans="1:8" x14ac:dyDescent="0.25">
      <c r="A654" s="145">
        <v>8930058</v>
      </c>
      <c r="B654" s="149"/>
      <c r="C654" s="147"/>
      <c r="D654" s="135">
        <v>44739</v>
      </c>
      <c r="E654" s="136" t="s">
        <v>523</v>
      </c>
      <c r="F654" s="136">
        <v>31636721</v>
      </c>
      <c r="G654" s="143">
        <v>8833512</v>
      </c>
      <c r="H654" s="139" t="s">
        <v>411</v>
      </c>
    </row>
    <row r="655" spans="1:8" x14ac:dyDescent="0.25">
      <c r="A655" s="145">
        <v>8930059</v>
      </c>
      <c r="B655" s="149"/>
      <c r="C655" s="147"/>
      <c r="D655" s="135">
        <v>44740</v>
      </c>
      <c r="E655" s="136" t="s">
        <v>523</v>
      </c>
      <c r="F655" s="136">
        <v>31643190</v>
      </c>
      <c r="G655" s="143">
        <v>240774</v>
      </c>
      <c r="H655" s="139" t="s">
        <v>411</v>
      </c>
    </row>
    <row r="656" spans="1:8" x14ac:dyDescent="0.25">
      <c r="A656" s="145">
        <v>8930060</v>
      </c>
      <c r="B656" s="149"/>
      <c r="C656" s="147"/>
      <c r="D656" s="135">
        <v>44742</v>
      </c>
      <c r="E656" s="136" t="s">
        <v>523</v>
      </c>
      <c r="F656" s="136">
        <v>31654641</v>
      </c>
      <c r="G656" s="143">
        <v>2321389</v>
      </c>
      <c r="H656" s="139" t="s">
        <v>411</v>
      </c>
    </row>
    <row r="657" spans="1:8" x14ac:dyDescent="0.25">
      <c r="A657" s="145">
        <v>8930061</v>
      </c>
      <c r="B657" s="149"/>
      <c r="C657" s="147"/>
      <c r="D657" s="135">
        <v>44742</v>
      </c>
      <c r="E657" s="136" t="s">
        <v>426</v>
      </c>
      <c r="F657" s="136">
        <v>354439</v>
      </c>
      <c r="G657" s="143">
        <v>2115195</v>
      </c>
      <c r="H657" s="139" t="s">
        <v>411</v>
      </c>
    </row>
    <row r="658" spans="1:8" x14ac:dyDescent="0.25">
      <c r="A658" s="145">
        <v>8930062</v>
      </c>
      <c r="B658" s="149"/>
      <c r="C658" s="147"/>
      <c r="D658" s="135">
        <v>44743</v>
      </c>
      <c r="E658" s="136" t="s">
        <v>645</v>
      </c>
      <c r="F658" s="136">
        <v>1580419</v>
      </c>
      <c r="G658" s="143">
        <v>2037147</v>
      </c>
      <c r="H658" s="139" t="s">
        <v>411</v>
      </c>
    </row>
    <row r="659" spans="1:8" x14ac:dyDescent="0.25">
      <c r="A659" s="145">
        <v>8930063</v>
      </c>
      <c r="B659" s="149"/>
      <c r="C659" s="147"/>
      <c r="D659" s="135">
        <v>44743</v>
      </c>
      <c r="E659" s="136" t="s">
        <v>523</v>
      </c>
      <c r="F659" s="136">
        <v>31663175</v>
      </c>
      <c r="G659" s="143">
        <v>2437066</v>
      </c>
      <c r="H659" s="139" t="s">
        <v>411</v>
      </c>
    </row>
    <row r="660" spans="1:8" x14ac:dyDescent="0.25">
      <c r="A660" s="145">
        <v>8930064</v>
      </c>
      <c r="B660" s="149"/>
      <c r="C660" s="147"/>
      <c r="D660" s="135">
        <v>44744</v>
      </c>
      <c r="E660" s="136" t="s">
        <v>523</v>
      </c>
      <c r="F660" s="136">
        <v>31665425</v>
      </c>
      <c r="G660" s="143">
        <v>3360098</v>
      </c>
      <c r="H660" s="139" t="s">
        <v>411</v>
      </c>
    </row>
    <row r="661" spans="1:8" x14ac:dyDescent="0.25">
      <c r="A661" s="145">
        <v>8930065</v>
      </c>
      <c r="B661" s="149"/>
      <c r="C661" s="147"/>
      <c r="D661" s="135">
        <v>44748</v>
      </c>
      <c r="E661" s="136" t="s">
        <v>523</v>
      </c>
      <c r="F661" s="136" t="s">
        <v>441</v>
      </c>
      <c r="G661" s="143">
        <v>3631350</v>
      </c>
      <c r="H661" s="139" t="s">
        <v>411</v>
      </c>
    </row>
    <row r="662" spans="1:8" x14ac:dyDescent="0.25">
      <c r="A662" s="145">
        <v>8930066</v>
      </c>
      <c r="B662" s="149"/>
      <c r="C662" s="147"/>
      <c r="D662" s="135">
        <v>44748</v>
      </c>
      <c r="E662" s="136" t="s">
        <v>523</v>
      </c>
      <c r="F662" s="136">
        <v>31683616</v>
      </c>
      <c r="G662" s="143">
        <v>4643410</v>
      </c>
      <c r="H662" s="139" t="s">
        <v>411</v>
      </c>
    </row>
    <row r="663" spans="1:8" x14ac:dyDescent="0.25">
      <c r="A663" s="145">
        <v>8930067</v>
      </c>
      <c r="B663" s="149"/>
      <c r="C663" s="147"/>
      <c r="D663" s="135">
        <v>44751</v>
      </c>
      <c r="E663" s="136" t="s">
        <v>645</v>
      </c>
      <c r="F663" s="136">
        <v>1599290</v>
      </c>
      <c r="G663" s="143">
        <v>3097532</v>
      </c>
      <c r="H663" s="139" t="s">
        <v>411</v>
      </c>
    </row>
    <row r="664" spans="1:8" x14ac:dyDescent="0.25">
      <c r="A664" s="145">
        <v>8930068</v>
      </c>
      <c r="B664" s="149"/>
      <c r="C664" s="147"/>
      <c r="D664" s="135">
        <v>44748</v>
      </c>
      <c r="E664" s="136" t="s">
        <v>405</v>
      </c>
      <c r="F664" s="136">
        <v>149163</v>
      </c>
      <c r="G664" s="143">
        <v>4085243</v>
      </c>
      <c r="H664" s="139" t="s">
        <v>411</v>
      </c>
    </row>
    <row r="665" spans="1:8" x14ac:dyDescent="0.25">
      <c r="A665" s="145">
        <v>8930069</v>
      </c>
      <c r="B665" s="149"/>
      <c r="C665" s="147"/>
      <c r="D665" s="135">
        <v>44758</v>
      </c>
      <c r="E665" s="136" t="s">
        <v>405</v>
      </c>
      <c r="F665" s="136" t="s">
        <v>442</v>
      </c>
      <c r="G665" s="143">
        <v>3707380</v>
      </c>
      <c r="H665" s="139" t="s">
        <v>411</v>
      </c>
    </row>
    <row r="666" spans="1:8" x14ac:dyDescent="0.25">
      <c r="A666" s="145">
        <v>8930070</v>
      </c>
      <c r="B666" s="149"/>
      <c r="C666" s="147"/>
      <c r="D666" s="135">
        <v>44752</v>
      </c>
      <c r="E666" s="136" t="s">
        <v>645</v>
      </c>
      <c r="F666" s="136">
        <v>1599329</v>
      </c>
      <c r="G666" s="143">
        <v>10749865</v>
      </c>
      <c r="H666" s="139" t="s">
        <v>411</v>
      </c>
    </row>
    <row r="667" spans="1:8" x14ac:dyDescent="0.25">
      <c r="A667" s="145">
        <v>8930071</v>
      </c>
      <c r="B667" s="149"/>
      <c r="C667" s="147"/>
      <c r="D667" s="135">
        <v>44726</v>
      </c>
      <c r="E667" s="136" t="s">
        <v>523</v>
      </c>
      <c r="F667" s="136">
        <v>31570596</v>
      </c>
      <c r="G667" s="143">
        <v>668747</v>
      </c>
      <c r="H667" s="139" t="s">
        <v>411</v>
      </c>
    </row>
    <row r="668" spans="1:8" x14ac:dyDescent="0.25">
      <c r="A668" s="145">
        <v>8930072</v>
      </c>
      <c r="B668" s="149"/>
      <c r="C668" s="147"/>
      <c r="D668" s="135">
        <v>44753</v>
      </c>
      <c r="E668" s="136" t="s">
        <v>523</v>
      </c>
      <c r="F668" s="136" t="s">
        <v>443</v>
      </c>
      <c r="G668" s="143">
        <v>865568</v>
      </c>
      <c r="H668" s="139" t="s">
        <v>411</v>
      </c>
    </row>
    <row r="669" spans="1:8" x14ac:dyDescent="0.25">
      <c r="A669" s="145">
        <v>8930073</v>
      </c>
      <c r="B669" s="149"/>
      <c r="C669" s="147"/>
      <c r="D669" s="135">
        <v>44755</v>
      </c>
      <c r="E669" s="136" t="s">
        <v>523</v>
      </c>
      <c r="F669" s="136">
        <v>31718583</v>
      </c>
      <c r="G669" s="143">
        <v>2875750</v>
      </c>
      <c r="H669" s="139" t="s">
        <v>411</v>
      </c>
    </row>
    <row r="670" spans="1:8" x14ac:dyDescent="0.25">
      <c r="A670" s="145">
        <v>8930074</v>
      </c>
      <c r="B670" s="149"/>
      <c r="C670" s="147"/>
      <c r="D670" s="135">
        <v>44744</v>
      </c>
      <c r="E670" s="136" t="s">
        <v>745</v>
      </c>
      <c r="F670" s="136">
        <v>21954</v>
      </c>
      <c r="G670" s="143">
        <v>14693044</v>
      </c>
      <c r="H670" s="139" t="s">
        <v>411</v>
      </c>
    </row>
    <row r="671" spans="1:8" x14ac:dyDescent="0.25">
      <c r="A671" s="145">
        <v>8930075</v>
      </c>
      <c r="B671" s="149"/>
      <c r="C671" s="147"/>
      <c r="D671" s="135">
        <v>44757</v>
      </c>
      <c r="E671" s="136" t="s">
        <v>523</v>
      </c>
      <c r="F671" s="136">
        <v>31728274</v>
      </c>
      <c r="G671" s="143">
        <v>2512101</v>
      </c>
      <c r="H671" s="139" t="s">
        <v>411</v>
      </c>
    </row>
    <row r="672" spans="1:8" x14ac:dyDescent="0.25">
      <c r="A672" s="145">
        <v>8930076</v>
      </c>
      <c r="B672" s="149"/>
      <c r="C672" s="147"/>
      <c r="D672" s="135">
        <v>44758</v>
      </c>
      <c r="E672" s="136" t="s">
        <v>523</v>
      </c>
      <c r="F672" s="136">
        <v>31735905</v>
      </c>
      <c r="G672" s="143">
        <v>3444473</v>
      </c>
      <c r="H672" s="139" t="s">
        <v>411</v>
      </c>
    </row>
    <row r="673" spans="1:8" x14ac:dyDescent="0.25">
      <c r="A673" s="152">
        <v>8930077</v>
      </c>
      <c r="B673" s="175"/>
      <c r="C673" s="176"/>
      <c r="D673" s="177">
        <v>44748</v>
      </c>
      <c r="E673" s="178"/>
      <c r="F673" s="178"/>
      <c r="G673" s="179">
        <v>0</v>
      </c>
      <c r="H673" s="180" t="s">
        <v>412</v>
      </c>
    </row>
    <row r="674" spans="1:8" x14ac:dyDescent="0.25">
      <c r="A674" s="145">
        <v>8930078</v>
      </c>
      <c r="B674" s="149"/>
      <c r="C674" s="147"/>
      <c r="D674" s="135">
        <v>44759</v>
      </c>
      <c r="E674" s="136" t="s">
        <v>523</v>
      </c>
      <c r="F674" s="136">
        <v>31741604</v>
      </c>
      <c r="G674" s="143">
        <v>5195682</v>
      </c>
      <c r="H674" s="139" t="s">
        <v>411</v>
      </c>
    </row>
    <row r="675" spans="1:8" x14ac:dyDescent="0.25">
      <c r="A675" s="145">
        <v>8930079</v>
      </c>
      <c r="B675" s="149"/>
      <c r="C675" s="147"/>
      <c r="D675" s="135">
        <v>44760</v>
      </c>
      <c r="E675" s="136" t="s">
        <v>523</v>
      </c>
      <c r="F675" s="136">
        <v>31749231</v>
      </c>
      <c r="G675" s="143">
        <v>1383980</v>
      </c>
      <c r="H675" s="139" t="s">
        <v>411</v>
      </c>
    </row>
    <row r="676" spans="1:8" x14ac:dyDescent="0.25">
      <c r="A676" s="152">
        <v>8930080</v>
      </c>
      <c r="B676" s="175"/>
      <c r="C676" s="176"/>
      <c r="D676" s="177">
        <v>44724</v>
      </c>
      <c r="E676" s="178" t="s">
        <v>444</v>
      </c>
      <c r="F676" s="178" t="s">
        <v>409</v>
      </c>
      <c r="G676" s="179"/>
      <c r="H676" s="180" t="s">
        <v>412</v>
      </c>
    </row>
    <row r="677" spans="1:8" x14ac:dyDescent="0.25">
      <c r="A677" s="145">
        <v>8930081</v>
      </c>
      <c r="B677" s="149"/>
      <c r="C677" s="147"/>
      <c r="D677" s="135">
        <v>44763</v>
      </c>
      <c r="E677" s="136" t="s">
        <v>523</v>
      </c>
      <c r="F677" s="136" t="s">
        <v>445</v>
      </c>
      <c r="G677" s="143">
        <v>1523881</v>
      </c>
      <c r="H677" s="139" t="s">
        <v>411</v>
      </c>
    </row>
    <row r="678" spans="1:8" x14ac:dyDescent="0.25">
      <c r="A678" s="145">
        <v>8930082</v>
      </c>
      <c r="B678" s="149"/>
      <c r="C678" s="147"/>
      <c r="D678" s="135">
        <v>44763</v>
      </c>
      <c r="E678" s="136" t="s">
        <v>523</v>
      </c>
      <c r="F678" s="136">
        <v>31753231</v>
      </c>
      <c r="G678" s="143">
        <v>306104</v>
      </c>
      <c r="H678" s="139" t="s">
        <v>411</v>
      </c>
    </row>
    <row r="679" spans="1:8" x14ac:dyDescent="0.25">
      <c r="A679" s="145">
        <v>8930083</v>
      </c>
      <c r="B679" s="149"/>
      <c r="C679" s="147"/>
      <c r="D679" s="135">
        <v>44760</v>
      </c>
      <c r="E679" s="136"/>
      <c r="F679" s="136"/>
      <c r="G679" s="143">
        <v>42000</v>
      </c>
      <c r="H679" s="139" t="s">
        <v>411</v>
      </c>
    </row>
    <row r="680" spans="1:8" x14ac:dyDescent="0.25">
      <c r="A680" s="145">
        <v>8930084</v>
      </c>
      <c r="B680" s="149"/>
      <c r="C680" s="147"/>
      <c r="D680" s="135">
        <v>44771</v>
      </c>
      <c r="E680" s="136" t="s">
        <v>523</v>
      </c>
      <c r="F680" s="136">
        <v>31792642</v>
      </c>
      <c r="G680" s="143">
        <v>1652533</v>
      </c>
      <c r="H680" s="139" t="s">
        <v>411</v>
      </c>
    </row>
    <row r="681" spans="1:8" x14ac:dyDescent="0.25">
      <c r="A681" s="145">
        <v>8930085</v>
      </c>
      <c r="B681" s="149"/>
      <c r="C681" s="147"/>
      <c r="D681" s="135">
        <v>44771</v>
      </c>
      <c r="E681" s="136" t="s">
        <v>523</v>
      </c>
      <c r="F681" s="136">
        <v>31792639</v>
      </c>
      <c r="G681" s="143">
        <v>3838024</v>
      </c>
      <c r="H681" s="139" t="s">
        <v>411</v>
      </c>
    </row>
    <row r="682" spans="1:8" x14ac:dyDescent="0.25">
      <c r="A682" s="145">
        <v>8930086</v>
      </c>
      <c r="B682" s="149"/>
      <c r="C682" s="147"/>
      <c r="D682" s="135">
        <v>44742</v>
      </c>
      <c r="E682" s="136" t="s">
        <v>434</v>
      </c>
      <c r="F682" s="136">
        <v>413399</v>
      </c>
      <c r="G682" s="143">
        <v>188991</v>
      </c>
      <c r="H682" s="139" t="s">
        <v>411</v>
      </c>
    </row>
    <row r="683" spans="1:8" x14ac:dyDescent="0.25">
      <c r="A683" s="146">
        <v>8930087</v>
      </c>
      <c r="B683" s="150"/>
      <c r="C683" s="148"/>
      <c r="D683" s="135">
        <v>44772</v>
      </c>
      <c r="E683" s="136" t="s">
        <v>523</v>
      </c>
      <c r="F683" s="136">
        <v>31798759</v>
      </c>
      <c r="G683" s="143">
        <v>470001</v>
      </c>
      <c r="H683" s="139" t="s">
        <v>411</v>
      </c>
    </row>
    <row r="684" spans="1:8" x14ac:dyDescent="0.25">
      <c r="A684" s="146">
        <v>8930088</v>
      </c>
      <c r="B684" s="150"/>
      <c r="C684" s="148"/>
      <c r="D684" s="135">
        <v>44772</v>
      </c>
      <c r="E684" s="136" t="s">
        <v>523</v>
      </c>
      <c r="F684" s="136">
        <v>31798769</v>
      </c>
      <c r="G684" s="143">
        <v>2200962</v>
      </c>
      <c r="H684" s="139" t="s">
        <v>411</v>
      </c>
    </row>
    <row r="685" spans="1:8" x14ac:dyDescent="0.25">
      <c r="A685" s="145">
        <v>8930089</v>
      </c>
      <c r="B685" s="149"/>
      <c r="C685" s="147"/>
      <c r="D685" s="135">
        <v>44774</v>
      </c>
      <c r="E685" s="136" t="s">
        <v>645</v>
      </c>
      <c r="F685" s="136"/>
      <c r="G685" s="143">
        <v>4399640</v>
      </c>
      <c r="H685" s="139" t="s">
        <v>411</v>
      </c>
    </row>
    <row r="686" spans="1:8" x14ac:dyDescent="0.25">
      <c r="A686" s="145">
        <v>8930090</v>
      </c>
      <c r="B686" s="149"/>
      <c r="C686" s="147"/>
      <c r="D686" s="135">
        <v>44774</v>
      </c>
      <c r="E686" s="136" t="s">
        <v>523</v>
      </c>
      <c r="F686" s="136">
        <v>31799083</v>
      </c>
      <c r="G686" s="143">
        <v>4460834</v>
      </c>
      <c r="H686" s="139" t="s">
        <v>411</v>
      </c>
    </row>
    <row r="687" spans="1:8" x14ac:dyDescent="0.25">
      <c r="A687" s="145">
        <v>8930091</v>
      </c>
      <c r="B687" s="149"/>
      <c r="C687" s="147"/>
      <c r="D687" s="135">
        <v>44774</v>
      </c>
      <c r="E687" s="136" t="s">
        <v>523</v>
      </c>
      <c r="F687" s="136">
        <v>31799083</v>
      </c>
      <c r="G687" s="143">
        <v>4352032</v>
      </c>
      <c r="H687" s="139" t="s">
        <v>411</v>
      </c>
    </row>
    <row r="688" spans="1:8" x14ac:dyDescent="0.25">
      <c r="A688" s="146">
        <v>8930092</v>
      </c>
      <c r="B688" s="150"/>
      <c r="C688" s="148"/>
      <c r="D688" s="135">
        <v>44772</v>
      </c>
      <c r="E688" s="136" t="s">
        <v>404</v>
      </c>
      <c r="F688" s="136" t="s">
        <v>446</v>
      </c>
      <c r="G688" s="143">
        <v>3837750</v>
      </c>
      <c r="H688" s="139" t="s">
        <v>411</v>
      </c>
    </row>
    <row r="689" spans="1:8" x14ac:dyDescent="0.25">
      <c r="A689" s="145">
        <v>8930093</v>
      </c>
      <c r="B689" s="149"/>
      <c r="C689" s="147"/>
      <c r="D689" s="135">
        <v>44802</v>
      </c>
      <c r="E689" s="136" t="s">
        <v>404</v>
      </c>
      <c r="F689" s="136">
        <v>561482</v>
      </c>
      <c r="G689" s="143">
        <v>8032500</v>
      </c>
      <c r="H689" s="139" t="s">
        <v>411</v>
      </c>
    </row>
    <row r="690" spans="1:8" x14ac:dyDescent="0.25">
      <c r="A690" s="145">
        <v>8930094</v>
      </c>
      <c r="B690" s="149"/>
      <c r="C690" s="147"/>
      <c r="D690" s="135">
        <v>44833</v>
      </c>
      <c r="E690" s="136" t="s">
        <v>405</v>
      </c>
      <c r="F690" s="136">
        <v>15092</v>
      </c>
      <c r="G690" s="143">
        <v>2731822</v>
      </c>
      <c r="H690" s="139" t="s">
        <v>411</v>
      </c>
    </row>
    <row r="691" spans="1:8" x14ac:dyDescent="0.25">
      <c r="A691" s="145">
        <v>8930095</v>
      </c>
      <c r="B691" s="149"/>
      <c r="C691" s="147"/>
      <c r="D691" s="135">
        <v>44788</v>
      </c>
      <c r="E691" s="136" t="s">
        <v>405</v>
      </c>
      <c r="F691" s="136" t="s">
        <v>406</v>
      </c>
      <c r="G691" s="143">
        <v>1290788</v>
      </c>
      <c r="H691" s="139" t="s">
        <v>411</v>
      </c>
    </row>
    <row r="692" spans="1:8" x14ac:dyDescent="0.25">
      <c r="A692" s="145">
        <v>8930096</v>
      </c>
      <c r="B692" s="149"/>
      <c r="C692" s="147"/>
      <c r="D692" s="135">
        <v>44753</v>
      </c>
      <c r="E692" s="136" t="s">
        <v>407</v>
      </c>
      <c r="F692" s="136" t="s">
        <v>447</v>
      </c>
      <c r="G692" s="143">
        <v>10000000</v>
      </c>
      <c r="H692" s="139" t="s">
        <v>411</v>
      </c>
    </row>
    <row r="693" spans="1:8" x14ac:dyDescent="0.25">
      <c r="A693" s="145">
        <v>8930097</v>
      </c>
      <c r="B693" s="149"/>
      <c r="C693" s="147"/>
      <c r="D693" s="135">
        <v>44827</v>
      </c>
      <c r="E693" s="136" t="s">
        <v>407</v>
      </c>
      <c r="F693" s="136" t="s">
        <v>408</v>
      </c>
      <c r="G693" s="143">
        <v>10547087</v>
      </c>
      <c r="H693" s="139" t="s">
        <v>411</v>
      </c>
    </row>
    <row r="694" spans="1:8" x14ac:dyDescent="0.25">
      <c r="A694" s="145">
        <v>8930098</v>
      </c>
      <c r="B694" s="149"/>
      <c r="C694" s="147"/>
      <c r="D694" s="135">
        <v>44809</v>
      </c>
      <c r="E694" s="136" t="s">
        <v>407</v>
      </c>
      <c r="F694" s="136">
        <v>6311</v>
      </c>
      <c r="G694" s="143">
        <v>13362700</v>
      </c>
      <c r="H694" s="139" t="s">
        <v>411</v>
      </c>
    </row>
    <row r="695" spans="1:8" x14ac:dyDescent="0.25">
      <c r="A695" s="145">
        <v>8930099</v>
      </c>
      <c r="B695" s="149"/>
      <c r="C695" s="147"/>
      <c r="D695" s="135">
        <v>44779</v>
      </c>
      <c r="E695" s="136" t="s">
        <v>523</v>
      </c>
      <c r="F695" s="136">
        <v>31825884</v>
      </c>
      <c r="G695" s="143">
        <v>306104</v>
      </c>
      <c r="H695" s="139" t="s">
        <v>411</v>
      </c>
    </row>
    <row r="696" spans="1:8" x14ac:dyDescent="0.25">
      <c r="A696" s="156">
        <v>8930100</v>
      </c>
      <c r="B696" s="157"/>
      <c r="C696" s="158"/>
      <c r="D696" s="159">
        <v>44749</v>
      </c>
      <c r="E696" s="160"/>
      <c r="F696" s="160" t="s">
        <v>409</v>
      </c>
      <c r="G696" s="169">
        <v>90700</v>
      </c>
      <c r="H696" s="161" t="s">
        <v>411</v>
      </c>
    </row>
    <row r="697" spans="1:8" x14ac:dyDescent="0.25">
      <c r="A697" s="145">
        <v>8930101</v>
      </c>
      <c r="B697" s="149"/>
      <c r="C697" s="147"/>
      <c r="D697" s="135">
        <v>44781</v>
      </c>
      <c r="E697" s="136" t="s">
        <v>523</v>
      </c>
      <c r="F697" s="136"/>
      <c r="G697" s="143">
        <v>1970744</v>
      </c>
      <c r="H697" s="139" t="s">
        <v>411</v>
      </c>
    </row>
    <row r="698" spans="1:8" x14ac:dyDescent="0.25">
      <c r="A698" s="145">
        <v>8930102</v>
      </c>
      <c r="B698" s="149"/>
      <c r="C698" s="147"/>
      <c r="D698" s="135">
        <v>44781</v>
      </c>
      <c r="E698" s="136" t="s">
        <v>523</v>
      </c>
      <c r="F698" s="136"/>
      <c r="G698" s="143">
        <v>429419</v>
      </c>
      <c r="H698" s="139" t="s">
        <v>411</v>
      </c>
    </row>
    <row r="699" spans="1:8" x14ac:dyDescent="0.25">
      <c r="A699" s="145">
        <v>8930103</v>
      </c>
      <c r="B699" s="149"/>
      <c r="C699" s="147"/>
      <c r="D699" s="135">
        <v>44760</v>
      </c>
      <c r="E699" s="136"/>
      <c r="F699" s="136" t="s">
        <v>410</v>
      </c>
      <c r="G699" s="143">
        <v>338910</v>
      </c>
      <c r="H699" s="139" t="s">
        <v>411</v>
      </c>
    </row>
    <row r="700" spans="1:8" x14ac:dyDescent="0.25">
      <c r="A700" s="145">
        <v>8930104</v>
      </c>
      <c r="B700" s="149"/>
      <c r="C700" s="147"/>
      <c r="D700" s="135">
        <v>44751</v>
      </c>
      <c r="E700" s="136"/>
      <c r="F700" s="136" t="s">
        <v>448</v>
      </c>
      <c r="G700" s="143">
        <v>305190</v>
      </c>
      <c r="H700" s="139" t="s">
        <v>411</v>
      </c>
    </row>
    <row r="701" spans="1:8" x14ac:dyDescent="0.25">
      <c r="A701" s="145">
        <v>8930105</v>
      </c>
      <c r="B701" s="149"/>
      <c r="C701" s="147"/>
      <c r="D701" s="135">
        <v>44785</v>
      </c>
      <c r="E701" s="136" t="s">
        <v>523</v>
      </c>
      <c r="F701" s="136">
        <v>31854277</v>
      </c>
      <c r="G701" s="143">
        <v>3256348</v>
      </c>
      <c r="H701" s="139" t="s">
        <v>411</v>
      </c>
    </row>
    <row r="702" spans="1:8" x14ac:dyDescent="0.25">
      <c r="A702" s="145"/>
      <c r="B702" s="149"/>
      <c r="C702" s="189"/>
      <c r="D702" s="135"/>
      <c r="E702" s="136"/>
      <c r="F702" s="136"/>
      <c r="G702" s="143"/>
      <c r="H702" s="139"/>
    </row>
    <row r="703" spans="1:8" x14ac:dyDescent="0.25">
      <c r="A703" s="145"/>
      <c r="B703" s="149"/>
      <c r="C703" s="189"/>
      <c r="D703" s="135"/>
      <c r="E703" s="136"/>
      <c r="F703" s="136"/>
      <c r="G703" s="143"/>
      <c r="H703" s="139"/>
    </row>
    <row r="704" spans="1:8" x14ac:dyDescent="0.25">
      <c r="A704" s="145">
        <v>6323026</v>
      </c>
      <c r="B704" s="149" t="s">
        <v>1300</v>
      </c>
      <c r="C704" s="189"/>
      <c r="D704" s="135">
        <v>45251</v>
      </c>
      <c r="E704" s="136" t="s">
        <v>518</v>
      </c>
      <c r="F704" s="136" t="s">
        <v>1267</v>
      </c>
      <c r="G704" s="143">
        <v>1851116</v>
      </c>
      <c r="H704" s="139" t="s">
        <v>411</v>
      </c>
    </row>
    <row r="705" spans="1:8" x14ac:dyDescent="0.25">
      <c r="A705" s="145">
        <v>6323027</v>
      </c>
      <c r="B705" s="149" t="s">
        <v>1300</v>
      </c>
      <c r="C705" s="189"/>
      <c r="D705" s="135">
        <v>45257</v>
      </c>
      <c r="E705" s="136" t="s">
        <v>828</v>
      </c>
      <c r="F705" s="136" t="s">
        <v>1268</v>
      </c>
      <c r="G705" s="143">
        <v>9740587</v>
      </c>
      <c r="H705" s="139" t="s">
        <v>411</v>
      </c>
    </row>
    <row r="706" spans="1:8" x14ac:dyDescent="0.25">
      <c r="A706" s="145">
        <v>6323028</v>
      </c>
      <c r="B706" s="149" t="s">
        <v>1300</v>
      </c>
      <c r="C706" s="189"/>
      <c r="D706" s="135">
        <v>45276</v>
      </c>
      <c r="E706" s="136" t="s">
        <v>474</v>
      </c>
      <c r="F706" s="136" t="s">
        <v>1269</v>
      </c>
      <c r="G706" s="143">
        <v>1800000</v>
      </c>
      <c r="H706" s="139" t="s">
        <v>411</v>
      </c>
    </row>
    <row r="707" spans="1:8" x14ac:dyDescent="0.25">
      <c r="A707" s="145">
        <v>6323029</v>
      </c>
      <c r="B707" s="149" t="s">
        <v>1300</v>
      </c>
      <c r="C707" s="189"/>
      <c r="D707" s="135">
        <v>45276</v>
      </c>
      <c r="E707" s="136" t="s">
        <v>523</v>
      </c>
      <c r="F707" s="136" t="s">
        <v>1270</v>
      </c>
      <c r="G707" s="143">
        <v>3069111</v>
      </c>
      <c r="H707" s="139" t="s">
        <v>411</v>
      </c>
    </row>
    <row r="708" spans="1:8" x14ac:dyDescent="0.25">
      <c r="A708" s="145">
        <v>6323030</v>
      </c>
      <c r="B708" s="149" t="s">
        <v>1300</v>
      </c>
      <c r="C708" s="189"/>
      <c r="D708" s="135">
        <v>45264</v>
      </c>
      <c r="E708" s="136" t="s">
        <v>471</v>
      </c>
      <c r="F708" s="136" t="s">
        <v>1271</v>
      </c>
      <c r="G708" s="143">
        <v>10000000</v>
      </c>
      <c r="H708" s="139" t="s">
        <v>411</v>
      </c>
    </row>
    <row r="709" spans="1:8" x14ac:dyDescent="0.25">
      <c r="A709" s="145">
        <v>6323031</v>
      </c>
      <c r="B709" s="149" t="s">
        <v>1300</v>
      </c>
      <c r="C709" s="189"/>
      <c r="D709" s="135">
        <v>45276</v>
      </c>
      <c r="E709" s="136" t="s">
        <v>471</v>
      </c>
      <c r="F709" s="136" t="s">
        <v>1272</v>
      </c>
      <c r="G709" s="143">
        <v>10226506</v>
      </c>
      <c r="H709" s="139" t="s">
        <v>411</v>
      </c>
    </row>
    <row r="710" spans="1:8" x14ac:dyDescent="0.25">
      <c r="A710" s="145">
        <v>6323032</v>
      </c>
      <c r="B710" s="149" t="s">
        <v>1300</v>
      </c>
      <c r="C710" s="189"/>
      <c r="D710" s="135">
        <v>45262</v>
      </c>
      <c r="E710" s="136" t="s">
        <v>863</v>
      </c>
      <c r="F710" s="136" t="s">
        <v>1273</v>
      </c>
      <c r="G710" s="143">
        <v>11929238</v>
      </c>
      <c r="H710" s="139" t="s">
        <v>411</v>
      </c>
    </row>
    <row r="711" spans="1:8" x14ac:dyDescent="0.25">
      <c r="A711" s="145">
        <v>6323033</v>
      </c>
      <c r="B711" s="149" t="s">
        <v>1300</v>
      </c>
      <c r="C711" s="189"/>
      <c r="D711" s="135">
        <v>45296</v>
      </c>
      <c r="E711" s="136" t="s">
        <v>518</v>
      </c>
      <c r="F711" s="136" t="s">
        <v>1274</v>
      </c>
      <c r="G711" s="143">
        <v>6196450</v>
      </c>
      <c r="H711" s="139" t="s">
        <v>411</v>
      </c>
    </row>
    <row r="712" spans="1:8" x14ac:dyDescent="0.25">
      <c r="A712" s="145">
        <v>6323034</v>
      </c>
      <c r="B712" s="149" t="s">
        <v>1300</v>
      </c>
      <c r="C712" s="189"/>
      <c r="D712" s="135">
        <v>45290</v>
      </c>
      <c r="E712" s="136" t="s">
        <v>518</v>
      </c>
      <c r="F712" s="136" t="s">
        <v>1275</v>
      </c>
      <c r="G712" s="143">
        <v>11456058</v>
      </c>
      <c r="H712" s="139" t="s">
        <v>411</v>
      </c>
    </row>
    <row r="713" spans="1:8" x14ac:dyDescent="0.25">
      <c r="A713" s="145">
        <v>6323035</v>
      </c>
      <c r="B713" s="149" t="s">
        <v>1300</v>
      </c>
      <c r="C713" s="189"/>
      <c r="D713" s="135">
        <v>45283</v>
      </c>
      <c r="E713" s="136" t="s">
        <v>474</v>
      </c>
      <c r="F713" s="136" t="s">
        <v>1276</v>
      </c>
      <c r="G713" s="143">
        <v>1120000</v>
      </c>
      <c r="H713" s="139" t="s">
        <v>411</v>
      </c>
    </row>
    <row r="714" spans="1:8" x14ac:dyDescent="0.25">
      <c r="A714" s="145">
        <v>6323036</v>
      </c>
      <c r="B714" s="149" t="s">
        <v>1300</v>
      </c>
      <c r="C714" s="189"/>
      <c r="D714" s="135">
        <v>45284</v>
      </c>
      <c r="E714" s="136" t="s">
        <v>645</v>
      </c>
      <c r="F714" s="136" t="s">
        <v>1277</v>
      </c>
      <c r="G714" s="143">
        <v>1699458</v>
      </c>
      <c r="H714" s="139" t="s">
        <v>411</v>
      </c>
    </row>
    <row r="715" spans="1:8" x14ac:dyDescent="0.25">
      <c r="A715" s="145">
        <v>6323037</v>
      </c>
      <c r="B715" s="149" t="s">
        <v>1300</v>
      </c>
      <c r="C715" s="189"/>
      <c r="D715" s="135">
        <v>45255</v>
      </c>
      <c r="E715" s="136" t="s">
        <v>645</v>
      </c>
      <c r="F715" s="136" t="s">
        <v>1278</v>
      </c>
      <c r="G715" s="143">
        <v>503362</v>
      </c>
      <c r="H715" s="139" t="s">
        <v>411</v>
      </c>
    </row>
    <row r="716" spans="1:8" x14ac:dyDescent="0.25">
      <c r="A716" s="145">
        <v>6323038</v>
      </c>
      <c r="B716" s="149" t="s">
        <v>1300</v>
      </c>
      <c r="C716" s="189"/>
      <c r="D716" s="135">
        <v>45257</v>
      </c>
      <c r="E716" s="136" t="s">
        <v>418</v>
      </c>
      <c r="F716" s="136" t="s">
        <v>1279</v>
      </c>
      <c r="G716" s="143">
        <v>208852</v>
      </c>
      <c r="H716" s="139" t="s">
        <v>411</v>
      </c>
    </row>
    <row r="717" spans="1:8" x14ac:dyDescent="0.25">
      <c r="A717" s="145">
        <v>6323039</v>
      </c>
      <c r="B717" s="149" t="s">
        <v>1300</v>
      </c>
      <c r="C717" s="189"/>
      <c r="D717" s="135">
        <v>45284</v>
      </c>
      <c r="E717" s="136" t="s">
        <v>523</v>
      </c>
      <c r="F717" s="136" t="s">
        <v>1280</v>
      </c>
      <c r="G717" s="143">
        <v>2880027</v>
      </c>
      <c r="H717" s="139" t="s">
        <v>411</v>
      </c>
    </row>
    <row r="718" spans="1:8" x14ac:dyDescent="0.25">
      <c r="A718" s="145">
        <v>6323040</v>
      </c>
      <c r="B718" s="149" t="s">
        <v>1300</v>
      </c>
      <c r="C718" s="189"/>
      <c r="D718" s="135">
        <v>45310</v>
      </c>
      <c r="E718" s="136" t="s">
        <v>518</v>
      </c>
      <c r="F718" s="136" t="s">
        <v>1281</v>
      </c>
      <c r="G718" s="143">
        <v>4123529</v>
      </c>
      <c r="H718" s="139" t="s">
        <v>411</v>
      </c>
    </row>
    <row r="719" spans="1:8" x14ac:dyDescent="0.25">
      <c r="A719" s="145">
        <v>6323041</v>
      </c>
      <c r="B719" s="149" t="s">
        <v>1300</v>
      </c>
      <c r="C719" s="189"/>
      <c r="D719" s="135">
        <v>45304</v>
      </c>
      <c r="E719" s="136" t="s">
        <v>521</v>
      </c>
      <c r="F719" s="136" t="s">
        <v>1282</v>
      </c>
      <c r="G719" s="143">
        <v>2014539</v>
      </c>
      <c r="H719" s="139" t="s">
        <v>411</v>
      </c>
    </row>
    <row r="720" spans="1:8" x14ac:dyDescent="0.25">
      <c r="A720" s="145">
        <v>6323042</v>
      </c>
      <c r="B720" s="149" t="s">
        <v>1300</v>
      </c>
      <c r="C720" s="189"/>
      <c r="D720" s="135">
        <v>45269</v>
      </c>
      <c r="E720" s="136" t="s">
        <v>518</v>
      </c>
      <c r="F720" s="136" t="s">
        <v>1263</v>
      </c>
      <c r="G720" s="143">
        <v>10325654</v>
      </c>
      <c r="H720" s="139" t="s">
        <v>412</v>
      </c>
    </row>
    <row r="721" spans="1:8" x14ac:dyDescent="0.25">
      <c r="A721" s="145">
        <v>6323043</v>
      </c>
      <c r="B721" s="149" t="s">
        <v>1300</v>
      </c>
      <c r="C721" s="189"/>
      <c r="D721" s="135">
        <v>45289</v>
      </c>
      <c r="E721" s="136" t="s">
        <v>523</v>
      </c>
      <c r="F721" s="136" t="s">
        <v>1283</v>
      </c>
      <c r="G721" s="143">
        <v>5219521</v>
      </c>
      <c r="H721" s="139" t="s">
        <v>411</v>
      </c>
    </row>
    <row r="722" spans="1:8" x14ac:dyDescent="0.25">
      <c r="A722" s="145">
        <v>6323044</v>
      </c>
      <c r="B722" s="149" t="s">
        <v>1300</v>
      </c>
      <c r="C722" s="189"/>
      <c r="D722" s="135">
        <v>45290</v>
      </c>
      <c r="E722" s="136" t="s">
        <v>474</v>
      </c>
      <c r="F722" s="136" t="s">
        <v>1284</v>
      </c>
      <c r="G722" s="143">
        <v>700000</v>
      </c>
      <c r="H722" s="139" t="s">
        <v>411</v>
      </c>
    </row>
    <row r="723" spans="1:8" x14ac:dyDescent="0.25">
      <c r="A723" s="145">
        <v>6323045</v>
      </c>
      <c r="B723" s="149" t="s">
        <v>1300</v>
      </c>
      <c r="C723" s="189"/>
      <c r="D723" s="135"/>
      <c r="E723" s="136"/>
      <c r="F723" s="136"/>
      <c r="G723" s="143"/>
      <c r="H723" s="139" t="s">
        <v>412</v>
      </c>
    </row>
    <row r="724" spans="1:8" x14ac:dyDescent="0.25">
      <c r="A724" s="145">
        <v>6323046</v>
      </c>
      <c r="B724" s="149" t="s">
        <v>1300</v>
      </c>
      <c r="C724" s="189"/>
      <c r="D724" s="135">
        <v>45290</v>
      </c>
      <c r="E724" s="136" t="s">
        <v>523</v>
      </c>
      <c r="F724" s="136" t="s">
        <v>1285</v>
      </c>
      <c r="G724" s="143">
        <v>1403747</v>
      </c>
      <c r="H724" s="139" t="s">
        <v>411</v>
      </c>
    </row>
    <row r="725" spans="1:8" x14ac:dyDescent="0.25">
      <c r="A725" s="145">
        <v>6323047</v>
      </c>
      <c r="B725" s="149" t="s">
        <v>1300</v>
      </c>
      <c r="C725" s="189"/>
      <c r="D725" s="135">
        <v>45271</v>
      </c>
      <c r="E725" s="136" t="s">
        <v>402</v>
      </c>
      <c r="F725" s="136" t="s">
        <v>1286</v>
      </c>
      <c r="G725" s="143">
        <v>2811006</v>
      </c>
      <c r="H725" s="139" t="s">
        <v>411</v>
      </c>
    </row>
    <row r="726" spans="1:8" x14ac:dyDescent="0.25">
      <c r="A726" s="145">
        <v>6323048</v>
      </c>
      <c r="B726" s="149" t="s">
        <v>1300</v>
      </c>
      <c r="C726" s="189"/>
      <c r="D726" s="135">
        <v>45278</v>
      </c>
      <c r="E726" s="136" t="s">
        <v>689</v>
      </c>
      <c r="F726" s="136" t="s">
        <v>1287</v>
      </c>
      <c r="G726" s="143">
        <v>2422963</v>
      </c>
      <c r="H726" s="139" t="s">
        <v>411</v>
      </c>
    </row>
    <row r="727" spans="1:8" x14ac:dyDescent="0.25">
      <c r="A727" s="145">
        <v>6323049</v>
      </c>
      <c r="B727" s="149" t="s">
        <v>1300</v>
      </c>
      <c r="C727" s="189"/>
      <c r="D727" s="135">
        <v>45317</v>
      </c>
      <c r="E727" s="136" t="s">
        <v>518</v>
      </c>
      <c r="F727" s="136" t="s">
        <v>1294</v>
      </c>
      <c r="G727" s="143">
        <v>3201647</v>
      </c>
      <c r="H727" s="139" t="s">
        <v>411</v>
      </c>
    </row>
    <row r="728" spans="1:8" x14ac:dyDescent="0.25">
      <c r="A728" s="145">
        <v>6323050</v>
      </c>
      <c r="B728" s="149" t="s">
        <v>1300</v>
      </c>
      <c r="C728" s="189"/>
      <c r="D728" s="135">
        <v>45278</v>
      </c>
      <c r="E728" s="136" t="s">
        <v>828</v>
      </c>
      <c r="F728" s="136" t="s">
        <v>1295</v>
      </c>
      <c r="G728" s="143">
        <v>13000000</v>
      </c>
      <c r="H728" s="139" t="s">
        <v>411</v>
      </c>
    </row>
    <row r="729" spans="1:8" x14ac:dyDescent="0.25">
      <c r="A729" s="145">
        <v>6323051</v>
      </c>
      <c r="B729" s="149" t="s">
        <v>1300</v>
      </c>
      <c r="C729" s="189"/>
      <c r="D729" s="135">
        <v>45286</v>
      </c>
      <c r="E729" s="136" t="s">
        <v>828</v>
      </c>
      <c r="F729" s="136" t="s">
        <v>1295</v>
      </c>
      <c r="G729" s="143">
        <v>13870178</v>
      </c>
      <c r="H729" s="139" t="s">
        <v>411</v>
      </c>
    </row>
    <row r="730" spans="1:8" x14ac:dyDescent="0.25">
      <c r="A730" s="145">
        <v>6323052</v>
      </c>
      <c r="B730" s="149" t="s">
        <v>1300</v>
      </c>
      <c r="C730" s="189"/>
      <c r="D730" s="135">
        <v>45269</v>
      </c>
      <c r="E730" s="136" t="s">
        <v>521</v>
      </c>
      <c r="F730" s="136" t="s">
        <v>1264</v>
      </c>
      <c r="G730" s="143">
        <v>10325654</v>
      </c>
      <c r="H730" s="139" t="s">
        <v>411</v>
      </c>
    </row>
    <row r="731" spans="1:8" x14ac:dyDescent="0.25">
      <c r="A731" s="145">
        <v>6323053</v>
      </c>
      <c r="B731" s="149" t="s">
        <v>1300</v>
      </c>
      <c r="C731" s="189"/>
      <c r="D731" s="135">
        <v>45302</v>
      </c>
      <c r="E731" s="136" t="s">
        <v>523</v>
      </c>
      <c r="F731" s="136" t="s">
        <v>1297</v>
      </c>
      <c r="G731" s="143">
        <v>4893869</v>
      </c>
      <c r="H731" s="139" t="s">
        <v>411</v>
      </c>
    </row>
    <row r="732" spans="1:8" x14ac:dyDescent="0.25">
      <c r="A732" s="145">
        <v>6323054</v>
      </c>
      <c r="B732" s="149" t="s">
        <v>1300</v>
      </c>
      <c r="C732" s="189"/>
      <c r="D732" s="135">
        <v>45305</v>
      </c>
      <c r="E732" s="136" t="s">
        <v>474</v>
      </c>
      <c r="F732" s="136" t="s">
        <v>1301</v>
      </c>
      <c r="G732" s="143">
        <v>200000</v>
      </c>
      <c r="H732" s="139" t="s">
        <v>411</v>
      </c>
    </row>
    <row r="733" spans="1:8" x14ac:dyDescent="0.25">
      <c r="A733" s="145">
        <v>6323055</v>
      </c>
      <c r="B733" s="149" t="s">
        <v>1300</v>
      </c>
      <c r="C733" s="189"/>
      <c r="D733" s="135">
        <v>45283</v>
      </c>
      <c r="E733" s="136" t="s">
        <v>828</v>
      </c>
      <c r="F733" s="136" t="s">
        <v>1302</v>
      </c>
      <c r="G733" s="143">
        <v>18000000</v>
      </c>
      <c r="H733" s="139" t="s">
        <v>411</v>
      </c>
    </row>
    <row r="734" spans="1:8" x14ac:dyDescent="0.25">
      <c r="A734" s="145">
        <v>6323056</v>
      </c>
      <c r="B734" s="149" t="s">
        <v>1300</v>
      </c>
      <c r="C734" s="189"/>
      <c r="D734" s="135">
        <v>45297</v>
      </c>
      <c r="E734" s="136" t="s">
        <v>828</v>
      </c>
      <c r="F734" s="136" t="s">
        <v>1302</v>
      </c>
      <c r="G734" s="143">
        <v>18149100</v>
      </c>
      <c r="H734" s="139" t="s">
        <v>411</v>
      </c>
    </row>
    <row r="735" spans="1:8" x14ac:dyDescent="0.25">
      <c r="A735" s="145">
        <v>6323057</v>
      </c>
      <c r="B735" s="149" t="s">
        <v>1300</v>
      </c>
      <c r="C735" s="189"/>
      <c r="D735" s="135">
        <v>45309</v>
      </c>
      <c r="E735" s="136" t="s">
        <v>523</v>
      </c>
      <c r="F735" s="136" t="s">
        <v>1303</v>
      </c>
      <c r="G735" s="143">
        <v>6373654</v>
      </c>
      <c r="H735" s="139" t="s">
        <v>411</v>
      </c>
    </row>
    <row r="736" spans="1:8" x14ac:dyDescent="0.25">
      <c r="A736" s="145">
        <v>6323058</v>
      </c>
      <c r="B736" s="149" t="s">
        <v>1300</v>
      </c>
      <c r="C736" s="189"/>
      <c r="D736" s="135">
        <v>45310</v>
      </c>
      <c r="E736" s="136" t="s">
        <v>523</v>
      </c>
      <c r="F736" s="136" t="s">
        <v>1304</v>
      </c>
      <c r="G736" s="143">
        <v>1366181</v>
      </c>
      <c r="H736" s="139" t="s">
        <v>411</v>
      </c>
    </row>
    <row r="737" spans="1:8" x14ac:dyDescent="0.25">
      <c r="A737" s="145">
        <v>6323059</v>
      </c>
      <c r="B737" s="149" t="s">
        <v>1300</v>
      </c>
      <c r="C737" s="189"/>
      <c r="D737" s="135">
        <v>45280</v>
      </c>
      <c r="E737" s="136" t="s">
        <v>1305</v>
      </c>
      <c r="F737" s="136" t="s">
        <v>1306</v>
      </c>
      <c r="G737" s="143">
        <v>2000000</v>
      </c>
      <c r="H737" s="139" t="s">
        <v>411</v>
      </c>
    </row>
    <row r="738" spans="1:8" x14ac:dyDescent="0.25">
      <c r="A738" s="145">
        <v>6323060</v>
      </c>
      <c r="B738" s="149" t="s">
        <v>1300</v>
      </c>
      <c r="C738" s="189"/>
      <c r="D738" s="135">
        <v>45285</v>
      </c>
      <c r="E738" s="136" t="s">
        <v>418</v>
      </c>
      <c r="F738" s="136" t="s">
        <v>1308</v>
      </c>
      <c r="G738" s="143">
        <v>210140</v>
      </c>
      <c r="H738" s="139" t="s">
        <v>411</v>
      </c>
    </row>
    <row r="739" spans="1:8" x14ac:dyDescent="0.25">
      <c r="A739" s="145">
        <v>6323061</v>
      </c>
      <c r="B739" s="149" t="s">
        <v>1300</v>
      </c>
      <c r="C739" s="189"/>
      <c r="D739" s="135">
        <v>45318</v>
      </c>
      <c r="E739" s="136" t="s">
        <v>579</v>
      </c>
      <c r="F739" s="136" t="s">
        <v>1309</v>
      </c>
      <c r="G739" s="143">
        <v>1162519</v>
      </c>
      <c r="H739" s="139" t="s">
        <v>411</v>
      </c>
    </row>
    <row r="740" spans="1:8" x14ac:dyDescent="0.25">
      <c r="A740" s="145">
        <v>6323062</v>
      </c>
      <c r="B740" s="149" t="s">
        <v>1300</v>
      </c>
      <c r="C740" s="189"/>
      <c r="D740" s="135">
        <v>45313</v>
      </c>
      <c r="E740" s="136" t="s">
        <v>523</v>
      </c>
      <c r="F740" s="136" t="s">
        <v>1310</v>
      </c>
      <c r="G740" s="143">
        <v>2661036</v>
      </c>
      <c r="H740" s="139" t="s">
        <v>411</v>
      </c>
    </row>
    <row r="741" spans="1:8" x14ac:dyDescent="0.25">
      <c r="A741" s="145">
        <v>6323063</v>
      </c>
      <c r="B741" s="149" t="s">
        <v>1300</v>
      </c>
      <c r="C741" s="189"/>
      <c r="D741" s="135">
        <v>45314</v>
      </c>
      <c r="E741" s="136" t="s">
        <v>523</v>
      </c>
      <c r="F741" s="136" t="s">
        <v>1311</v>
      </c>
      <c r="G741" s="143">
        <v>2172353</v>
      </c>
      <c r="H741" s="139" t="s">
        <v>411</v>
      </c>
    </row>
    <row r="742" spans="1:8" x14ac:dyDescent="0.25">
      <c r="A742" s="145">
        <v>6323064</v>
      </c>
      <c r="B742" s="149" t="s">
        <v>1300</v>
      </c>
      <c r="C742" s="189"/>
      <c r="D742" s="135">
        <v>45291</v>
      </c>
      <c r="E742" s="136" t="s">
        <v>808</v>
      </c>
      <c r="F742" s="136" t="s">
        <v>1312</v>
      </c>
      <c r="G742" s="143">
        <v>1927459</v>
      </c>
      <c r="H742" s="139" t="s">
        <v>411</v>
      </c>
    </row>
    <row r="743" spans="1:8" x14ac:dyDescent="0.25">
      <c r="A743" s="145">
        <v>6323065</v>
      </c>
      <c r="B743" s="149" t="s">
        <v>1300</v>
      </c>
      <c r="C743" s="189"/>
      <c r="D743" s="135">
        <v>45318</v>
      </c>
      <c r="E743" s="136" t="s">
        <v>523</v>
      </c>
      <c r="F743" s="136" t="s">
        <v>1313</v>
      </c>
      <c r="G743" s="143">
        <v>1336760</v>
      </c>
      <c r="H743" s="139" t="s">
        <v>411</v>
      </c>
    </row>
    <row r="744" spans="1:8" x14ac:dyDescent="0.25">
      <c r="A744" s="145">
        <v>6323066</v>
      </c>
      <c r="B744" s="149" t="s">
        <v>1300</v>
      </c>
      <c r="C744" s="189"/>
      <c r="D744" s="135">
        <v>45311</v>
      </c>
      <c r="E744" s="136" t="s">
        <v>689</v>
      </c>
      <c r="F744" s="136" t="s">
        <v>1314</v>
      </c>
      <c r="G744" s="143">
        <v>3555377</v>
      </c>
      <c r="H744" s="139" t="s">
        <v>411</v>
      </c>
    </row>
    <row r="745" spans="1:8" x14ac:dyDescent="0.25">
      <c r="A745" s="145">
        <v>6323067</v>
      </c>
      <c r="B745" s="149" t="s">
        <v>1300</v>
      </c>
      <c r="C745" s="189"/>
      <c r="D745" s="135"/>
      <c r="E745" s="136"/>
      <c r="F745" s="136"/>
      <c r="G745" s="143"/>
      <c r="H745" s="139" t="s">
        <v>412</v>
      </c>
    </row>
    <row r="746" spans="1:8" x14ac:dyDescent="0.25">
      <c r="A746" s="145">
        <v>6323068</v>
      </c>
      <c r="B746" s="149" t="s">
        <v>1300</v>
      </c>
      <c r="C746" s="189"/>
      <c r="D746" s="135">
        <v>45325</v>
      </c>
      <c r="E746" s="136" t="s">
        <v>828</v>
      </c>
      <c r="F746" s="136" t="s">
        <v>1315</v>
      </c>
      <c r="G746" s="143">
        <v>33559703</v>
      </c>
      <c r="H746" s="139" t="s">
        <v>411</v>
      </c>
    </row>
    <row r="747" spans="1:8" x14ac:dyDescent="0.25">
      <c r="A747" s="145">
        <v>6323069</v>
      </c>
      <c r="B747" s="149" t="s">
        <v>1300</v>
      </c>
      <c r="C747" s="189"/>
      <c r="D747" s="135">
        <v>45320</v>
      </c>
      <c r="E747" s="136" t="s">
        <v>828</v>
      </c>
      <c r="F747" s="136" t="s">
        <v>1332</v>
      </c>
      <c r="G747" s="143">
        <v>9886540</v>
      </c>
      <c r="H747" s="139" t="s">
        <v>411</v>
      </c>
    </row>
    <row r="748" spans="1:8" x14ac:dyDescent="0.25">
      <c r="A748" s="145">
        <v>6323070</v>
      </c>
      <c r="B748" s="149" t="s">
        <v>1300</v>
      </c>
      <c r="C748" s="189"/>
      <c r="D748" s="135"/>
      <c r="E748" s="136"/>
      <c r="F748" s="136"/>
      <c r="G748" s="143"/>
      <c r="H748" s="139" t="s">
        <v>412</v>
      </c>
    </row>
    <row r="749" spans="1:8" x14ac:dyDescent="0.25">
      <c r="A749" s="145">
        <v>6323071</v>
      </c>
      <c r="B749" s="149" t="s">
        <v>1300</v>
      </c>
      <c r="C749" s="189"/>
      <c r="D749" s="135">
        <v>45355</v>
      </c>
      <c r="E749" s="136" t="s">
        <v>1350</v>
      </c>
      <c r="F749" s="136" t="s">
        <v>1351</v>
      </c>
      <c r="G749" s="143">
        <v>2849217</v>
      </c>
      <c r="H749" s="139" t="s">
        <v>411</v>
      </c>
    </row>
    <row r="750" spans="1:8" x14ac:dyDescent="0.25">
      <c r="A750" s="145">
        <v>6323072</v>
      </c>
      <c r="B750" s="149" t="s">
        <v>1300</v>
      </c>
      <c r="C750" s="189"/>
      <c r="D750" s="135">
        <v>45332</v>
      </c>
      <c r="E750" s="136" t="s">
        <v>828</v>
      </c>
      <c r="F750" s="136" t="s">
        <v>1352</v>
      </c>
      <c r="G750" s="143">
        <v>15000000</v>
      </c>
      <c r="H750" s="139" t="s">
        <v>411</v>
      </c>
    </row>
    <row r="751" spans="1:8" x14ac:dyDescent="0.25">
      <c r="A751" s="145">
        <v>6323073</v>
      </c>
      <c r="B751" s="149" t="s">
        <v>1300</v>
      </c>
      <c r="C751" s="189"/>
      <c r="D751" s="135">
        <v>45346</v>
      </c>
      <c r="E751" s="136" t="s">
        <v>828</v>
      </c>
      <c r="F751" s="136" t="s">
        <v>1353</v>
      </c>
      <c r="G751" s="143">
        <v>14890626</v>
      </c>
      <c r="H751" s="139" t="s">
        <v>411</v>
      </c>
    </row>
    <row r="752" spans="1:8" x14ac:dyDescent="0.25">
      <c r="A752" s="145">
        <v>6323074</v>
      </c>
      <c r="B752" s="149" t="s">
        <v>1300</v>
      </c>
      <c r="C752" s="189"/>
      <c r="D752" s="135">
        <v>45320</v>
      </c>
      <c r="E752" s="136" t="s">
        <v>418</v>
      </c>
      <c r="F752" s="136" t="s">
        <v>1354</v>
      </c>
      <c r="G752" s="143">
        <v>209818</v>
      </c>
      <c r="H752" s="139" t="s">
        <v>411</v>
      </c>
    </row>
    <row r="753" spans="1:8" x14ac:dyDescent="0.25">
      <c r="A753" s="145">
        <v>6323075</v>
      </c>
      <c r="B753" s="149" t="s">
        <v>1300</v>
      </c>
      <c r="C753" s="189"/>
      <c r="D753" s="135">
        <v>45339</v>
      </c>
      <c r="E753" s="136" t="s">
        <v>863</v>
      </c>
      <c r="F753" s="136" t="s">
        <v>1369</v>
      </c>
      <c r="G753" s="143">
        <v>11944328</v>
      </c>
      <c r="H753" s="139" t="s">
        <v>411</v>
      </c>
    </row>
    <row r="754" spans="1:8" x14ac:dyDescent="0.25">
      <c r="A754" s="145">
        <v>6323076</v>
      </c>
      <c r="B754" s="149" t="s">
        <v>1300</v>
      </c>
      <c r="C754" s="189"/>
      <c r="D754" s="135">
        <v>45360</v>
      </c>
      <c r="E754" s="136" t="s">
        <v>828</v>
      </c>
      <c r="F754" s="136" t="s">
        <v>1374</v>
      </c>
      <c r="G754" s="143">
        <v>16000000</v>
      </c>
      <c r="H754" s="139" t="s">
        <v>411</v>
      </c>
    </row>
    <row r="755" spans="1:8" x14ac:dyDescent="0.25">
      <c r="A755" s="145">
        <v>6323077</v>
      </c>
      <c r="B755" s="149" t="s">
        <v>1300</v>
      </c>
      <c r="C755" s="189"/>
      <c r="D755" s="135">
        <v>45367</v>
      </c>
      <c r="E755" s="136" t="s">
        <v>828</v>
      </c>
      <c r="F755" s="136" t="s">
        <v>1375</v>
      </c>
      <c r="G755" s="143">
        <v>16941701</v>
      </c>
      <c r="H755" s="139" t="s">
        <v>411</v>
      </c>
    </row>
    <row r="756" spans="1:8" x14ac:dyDescent="0.25">
      <c r="A756" s="145">
        <v>6323078</v>
      </c>
      <c r="B756" s="149" t="s">
        <v>1300</v>
      </c>
      <c r="C756" s="189"/>
      <c r="D756" s="135">
        <v>45360</v>
      </c>
      <c r="E756" s="136" t="s">
        <v>828</v>
      </c>
      <c r="F756" s="136" t="s">
        <v>1389</v>
      </c>
      <c r="G756" s="143">
        <v>1322957</v>
      </c>
      <c r="H756" s="139" t="s">
        <v>412</v>
      </c>
    </row>
    <row r="757" spans="1:8" x14ac:dyDescent="0.25">
      <c r="A757" s="145">
        <v>6323079</v>
      </c>
      <c r="B757" s="149" t="s">
        <v>1300</v>
      </c>
      <c r="C757" s="189"/>
      <c r="D757" s="135">
        <v>45388</v>
      </c>
      <c r="E757" s="136" t="s">
        <v>828</v>
      </c>
      <c r="F757" s="136" t="s">
        <v>1381</v>
      </c>
      <c r="G757" s="143">
        <v>8284119</v>
      </c>
      <c r="H757" s="139" t="s">
        <v>411</v>
      </c>
    </row>
    <row r="758" spans="1:8" x14ac:dyDescent="0.25">
      <c r="A758" s="145">
        <v>6323080</v>
      </c>
      <c r="B758" s="149" t="s">
        <v>1300</v>
      </c>
      <c r="C758" s="189"/>
      <c r="D758" s="135">
        <v>45388</v>
      </c>
      <c r="E758" s="136" t="s">
        <v>828</v>
      </c>
      <c r="F758" s="136" t="s">
        <v>1382</v>
      </c>
      <c r="G758" s="143">
        <v>3000000</v>
      </c>
      <c r="H758" s="139" t="s">
        <v>411</v>
      </c>
    </row>
    <row r="759" spans="1:8" x14ac:dyDescent="0.25">
      <c r="A759" s="145">
        <v>6323081</v>
      </c>
      <c r="B759" s="149" t="s">
        <v>1300</v>
      </c>
      <c r="C759" s="189"/>
      <c r="D759" s="135">
        <v>45388</v>
      </c>
      <c r="E759" s="136" t="s">
        <v>828</v>
      </c>
      <c r="F759" s="136" t="s">
        <v>1391</v>
      </c>
      <c r="G759" s="143">
        <v>18000000</v>
      </c>
      <c r="H759" s="139" t="s">
        <v>411</v>
      </c>
    </row>
    <row r="760" spans="1:8" x14ac:dyDescent="0.25">
      <c r="A760" s="145">
        <v>6323082</v>
      </c>
      <c r="B760" s="149" t="s">
        <v>1300</v>
      </c>
      <c r="C760" s="189"/>
      <c r="D760" s="135">
        <v>45395</v>
      </c>
      <c r="E760" s="136" t="s">
        <v>828</v>
      </c>
      <c r="F760" s="136" t="s">
        <v>1392</v>
      </c>
      <c r="G760" s="143">
        <v>18037879</v>
      </c>
      <c r="H760" s="139" t="s">
        <v>411</v>
      </c>
    </row>
    <row r="761" spans="1:8" x14ac:dyDescent="0.25">
      <c r="A761" s="145">
        <v>6323083</v>
      </c>
      <c r="B761" s="149" t="s">
        <v>1300</v>
      </c>
      <c r="C761" s="189"/>
      <c r="D761" s="135">
        <v>45401</v>
      </c>
      <c r="E761" s="136" t="s">
        <v>828</v>
      </c>
      <c r="F761" s="136">
        <v>20792711</v>
      </c>
      <c r="G761" s="143">
        <v>674618</v>
      </c>
      <c r="H761" s="139" t="s">
        <v>411</v>
      </c>
    </row>
    <row r="762" spans="1:8" x14ac:dyDescent="0.25">
      <c r="A762" s="145">
        <v>6323084</v>
      </c>
      <c r="B762" s="149" t="s">
        <v>1300</v>
      </c>
      <c r="C762" s="189"/>
      <c r="D762" s="135"/>
      <c r="E762" s="136"/>
      <c r="F762" s="136"/>
      <c r="G762" s="143"/>
      <c r="H762" s="139" t="s">
        <v>412</v>
      </c>
    </row>
    <row r="763" spans="1:8" x14ac:dyDescent="0.25">
      <c r="A763" s="145">
        <v>6323085</v>
      </c>
      <c r="B763" s="149" t="s">
        <v>1300</v>
      </c>
      <c r="C763" s="189"/>
      <c r="D763" s="135">
        <v>45392</v>
      </c>
      <c r="E763" s="136" t="s">
        <v>416</v>
      </c>
      <c r="F763" s="136" t="s">
        <v>1394</v>
      </c>
      <c r="G763" s="143">
        <v>2300000</v>
      </c>
      <c r="H763" s="139" t="s">
        <v>411</v>
      </c>
    </row>
    <row r="764" spans="1:8" x14ac:dyDescent="0.25">
      <c r="A764" s="145">
        <v>6323086</v>
      </c>
      <c r="B764" s="149" t="s">
        <v>1300</v>
      </c>
      <c r="C764" s="189"/>
      <c r="D764" s="135">
        <v>45402</v>
      </c>
      <c r="E764" s="136" t="s">
        <v>828</v>
      </c>
      <c r="F764" s="136" t="s">
        <v>1396</v>
      </c>
      <c r="G764" s="143">
        <v>13000000</v>
      </c>
      <c r="H764" s="139" t="s">
        <v>411</v>
      </c>
    </row>
    <row r="765" spans="1:8" x14ac:dyDescent="0.25">
      <c r="A765" s="145">
        <v>6323087</v>
      </c>
      <c r="B765" s="149" t="s">
        <v>1300</v>
      </c>
      <c r="C765" s="189"/>
      <c r="D765" s="135">
        <v>45409</v>
      </c>
      <c r="E765" s="136" t="s">
        <v>828</v>
      </c>
      <c r="F765" s="136" t="s">
        <v>1397</v>
      </c>
      <c r="G765" s="143">
        <v>12804697</v>
      </c>
      <c r="H765" s="139" t="s">
        <v>411</v>
      </c>
    </row>
    <row r="766" spans="1:8" x14ac:dyDescent="0.25">
      <c r="A766" s="145">
        <v>6323088</v>
      </c>
      <c r="B766" s="149" t="s">
        <v>1300</v>
      </c>
      <c r="C766" s="189"/>
      <c r="D766" s="135">
        <v>45409</v>
      </c>
      <c r="E766" s="136" t="s">
        <v>828</v>
      </c>
      <c r="F766" s="136" t="s">
        <v>1413</v>
      </c>
      <c r="G766" s="143">
        <v>1360760</v>
      </c>
      <c r="H766" s="139" t="s">
        <v>411</v>
      </c>
    </row>
    <row r="767" spans="1:8" x14ac:dyDescent="0.25">
      <c r="A767" s="145">
        <v>6323089</v>
      </c>
      <c r="B767" s="149" t="s">
        <v>1300</v>
      </c>
      <c r="C767" s="189"/>
      <c r="D767" s="135">
        <v>45418</v>
      </c>
      <c r="E767" s="136" t="s">
        <v>416</v>
      </c>
      <c r="F767" s="136" t="s">
        <v>1018</v>
      </c>
      <c r="G767" s="143">
        <v>178504</v>
      </c>
      <c r="H767" s="139" t="s">
        <v>411</v>
      </c>
    </row>
    <row r="768" spans="1:8" x14ac:dyDescent="0.25">
      <c r="A768" s="145">
        <v>6323090</v>
      </c>
      <c r="B768" s="149" t="s">
        <v>1300</v>
      </c>
      <c r="C768" s="189"/>
      <c r="D768" s="135">
        <v>45436</v>
      </c>
      <c r="E768" s="136" t="s">
        <v>828</v>
      </c>
      <c r="F768" s="136" t="s">
        <v>1410</v>
      </c>
      <c r="G768" s="143">
        <v>10000000</v>
      </c>
      <c r="H768" s="139" t="s">
        <v>411</v>
      </c>
    </row>
    <row r="769" spans="1:8" x14ac:dyDescent="0.25">
      <c r="A769" s="145">
        <v>6323091</v>
      </c>
      <c r="B769" s="149" t="s">
        <v>1300</v>
      </c>
      <c r="C769" s="189"/>
      <c r="D769" s="135">
        <v>45443</v>
      </c>
      <c r="E769" s="136" t="s">
        <v>828</v>
      </c>
      <c r="F769" s="136" t="s">
        <v>1411</v>
      </c>
      <c r="G769" s="143">
        <v>10000000</v>
      </c>
      <c r="H769" s="139" t="s">
        <v>411</v>
      </c>
    </row>
    <row r="770" spans="1:8" x14ac:dyDescent="0.25">
      <c r="A770" s="145">
        <v>6323092</v>
      </c>
      <c r="B770" s="149" t="s">
        <v>1300</v>
      </c>
      <c r="C770" s="189"/>
      <c r="D770" s="135">
        <v>45450</v>
      </c>
      <c r="E770" s="136" t="s">
        <v>828</v>
      </c>
      <c r="F770" s="136" t="s">
        <v>1412</v>
      </c>
      <c r="G770" s="143">
        <v>12605768</v>
      </c>
      <c r="H770" s="139" t="s">
        <v>411</v>
      </c>
    </row>
    <row r="771" spans="1:8" x14ac:dyDescent="0.25">
      <c r="A771" s="145">
        <v>6323093</v>
      </c>
      <c r="B771" s="149" t="s">
        <v>1300</v>
      </c>
      <c r="C771" s="189"/>
      <c r="D771" s="135"/>
      <c r="E771" s="136"/>
      <c r="F771" s="136"/>
      <c r="G771" s="143"/>
      <c r="H771" s="139" t="s">
        <v>412</v>
      </c>
    </row>
    <row r="772" spans="1:8" x14ac:dyDescent="0.25">
      <c r="A772" s="145">
        <v>6323094</v>
      </c>
      <c r="B772" s="149" t="s">
        <v>1300</v>
      </c>
      <c r="C772" s="189"/>
      <c r="D772" s="135">
        <v>45462</v>
      </c>
      <c r="E772" s="136" t="s">
        <v>828</v>
      </c>
      <c r="F772" s="136" t="s">
        <v>1420</v>
      </c>
      <c r="G772" s="143">
        <v>4515746</v>
      </c>
      <c r="H772" s="139" t="s">
        <v>411</v>
      </c>
    </row>
    <row r="773" spans="1:8" x14ac:dyDescent="0.25">
      <c r="A773" s="145">
        <v>6323095</v>
      </c>
      <c r="B773" s="149" t="s">
        <v>1300</v>
      </c>
      <c r="C773" s="189"/>
      <c r="D773" s="135">
        <v>45458</v>
      </c>
      <c r="E773" s="136" t="s">
        <v>828</v>
      </c>
      <c r="F773" s="136" t="s">
        <v>1428</v>
      </c>
      <c r="G773" s="143">
        <v>17478694</v>
      </c>
      <c r="H773" s="139" t="s">
        <v>411</v>
      </c>
    </row>
    <row r="774" spans="1:8" x14ac:dyDescent="0.25">
      <c r="A774" s="145">
        <v>6323096</v>
      </c>
      <c r="B774" s="149" t="s">
        <v>1300</v>
      </c>
      <c r="C774" s="189"/>
      <c r="D774" s="135">
        <v>45465</v>
      </c>
      <c r="E774" s="136" t="s">
        <v>828</v>
      </c>
      <c r="F774" s="136" t="s">
        <v>1429</v>
      </c>
      <c r="G774" s="143">
        <v>16424802</v>
      </c>
      <c r="H774" s="139" t="s">
        <v>411</v>
      </c>
    </row>
    <row r="775" spans="1:8" x14ac:dyDescent="0.25">
      <c r="A775" s="145">
        <v>6323097</v>
      </c>
      <c r="B775" s="149" t="s">
        <v>1300</v>
      </c>
      <c r="C775" s="189"/>
      <c r="D775" s="135">
        <v>45473</v>
      </c>
      <c r="E775" s="136" t="s">
        <v>828</v>
      </c>
      <c r="F775" s="136">
        <v>21011281</v>
      </c>
      <c r="G775" s="143">
        <v>2365782</v>
      </c>
      <c r="H775" s="139" t="s">
        <v>411</v>
      </c>
    </row>
    <row r="776" spans="1:8" x14ac:dyDescent="0.25">
      <c r="A776" s="145">
        <v>6323098</v>
      </c>
      <c r="B776" s="149" t="s">
        <v>1300</v>
      </c>
      <c r="C776" s="189"/>
      <c r="D776" s="135">
        <v>45486</v>
      </c>
      <c r="E776" s="136" t="s">
        <v>828</v>
      </c>
      <c r="F776" s="136">
        <v>21038600</v>
      </c>
      <c r="G776" s="143">
        <v>32980780</v>
      </c>
      <c r="H776" s="139" t="s">
        <v>411</v>
      </c>
    </row>
    <row r="777" spans="1:8" x14ac:dyDescent="0.25">
      <c r="A777" s="145">
        <v>6323099</v>
      </c>
      <c r="B777" s="149" t="s">
        <v>1300</v>
      </c>
      <c r="C777" s="189"/>
      <c r="D777" s="135">
        <v>45496</v>
      </c>
      <c r="E777" s="136" t="s">
        <v>828</v>
      </c>
      <c r="F777" s="136" t="s">
        <v>1445</v>
      </c>
      <c r="G777" s="143">
        <v>12156057</v>
      </c>
      <c r="H777" s="139" t="s">
        <v>411</v>
      </c>
    </row>
    <row r="778" spans="1:8" x14ac:dyDescent="0.25">
      <c r="A778" s="145">
        <v>6323100</v>
      </c>
      <c r="B778" s="149" t="s">
        <v>1300</v>
      </c>
      <c r="C778" s="189"/>
      <c r="D778" s="135">
        <v>45499</v>
      </c>
      <c r="E778" s="136" t="s">
        <v>828</v>
      </c>
      <c r="F778" s="136" t="s">
        <v>1447</v>
      </c>
      <c r="G778" s="143">
        <v>7534616</v>
      </c>
      <c r="H778" s="139" t="s">
        <v>411</v>
      </c>
    </row>
    <row r="779" spans="1:8" x14ac:dyDescent="0.25">
      <c r="A779" s="145">
        <v>6323101</v>
      </c>
      <c r="B779" s="149" t="s">
        <v>1300</v>
      </c>
      <c r="C779" s="189"/>
      <c r="D779" s="135">
        <v>45513</v>
      </c>
      <c r="E779" s="136" t="s">
        <v>828</v>
      </c>
      <c r="F779" s="136">
        <v>21138453</v>
      </c>
      <c r="G779" s="143">
        <v>16868661</v>
      </c>
      <c r="H779" s="139" t="s">
        <v>411</v>
      </c>
    </row>
    <row r="780" spans="1:8" x14ac:dyDescent="0.25">
      <c r="A780" s="145">
        <v>6323102</v>
      </c>
      <c r="B780" s="149" t="s">
        <v>1300</v>
      </c>
      <c r="C780" s="189"/>
      <c r="D780" s="135">
        <v>45527</v>
      </c>
      <c r="E780" s="136" t="s">
        <v>828</v>
      </c>
      <c r="F780" s="136">
        <v>21139775</v>
      </c>
      <c r="G780" s="143">
        <v>28235792</v>
      </c>
      <c r="H780" s="139" t="s">
        <v>411</v>
      </c>
    </row>
    <row r="781" spans="1:8" x14ac:dyDescent="0.25">
      <c r="A781" s="145">
        <v>6323103</v>
      </c>
      <c r="B781" s="149" t="s">
        <v>1300</v>
      </c>
      <c r="C781" s="189"/>
      <c r="D781" s="135">
        <v>45534</v>
      </c>
      <c r="E781" s="136" t="s">
        <v>828</v>
      </c>
      <c r="F781" s="136">
        <v>21145561</v>
      </c>
      <c r="G781" s="143">
        <v>1901882</v>
      </c>
      <c r="H781" s="139" t="s">
        <v>411</v>
      </c>
    </row>
    <row r="782" spans="1:8" x14ac:dyDescent="0.25">
      <c r="A782" s="145">
        <v>6323104</v>
      </c>
      <c r="B782" s="149" t="s">
        <v>1300</v>
      </c>
      <c r="C782" s="189"/>
      <c r="D782" s="135"/>
      <c r="E782" s="136"/>
      <c r="F782" s="136"/>
      <c r="G782" s="143"/>
      <c r="H782" s="139" t="s">
        <v>412</v>
      </c>
    </row>
    <row r="783" spans="1:8" x14ac:dyDescent="0.25">
      <c r="A783" s="145">
        <v>6323105</v>
      </c>
      <c r="B783" s="149" t="s">
        <v>1300</v>
      </c>
      <c r="C783" s="189"/>
      <c r="D783" s="135"/>
      <c r="E783" s="136"/>
      <c r="F783" s="136"/>
      <c r="G783" s="143"/>
      <c r="H783" s="139" t="s">
        <v>412</v>
      </c>
    </row>
    <row r="784" spans="1:8" x14ac:dyDescent="0.25">
      <c r="A784" s="145">
        <v>6323106</v>
      </c>
      <c r="B784" s="149" t="s">
        <v>1300</v>
      </c>
      <c r="C784" s="189"/>
      <c r="D784" s="135">
        <v>45548</v>
      </c>
      <c r="E784" s="136" t="s">
        <v>828</v>
      </c>
      <c r="F784" s="136">
        <v>21141132</v>
      </c>
      <c r="G784" s="143">
        <v>14700093</v>
      </c>
      <c r="H784" s="139" t="s">
        <v>411</v>
      </c>
    </row>
    <row r="785" spans="1:8" x14ac:dyDescent="0.25">
      <c r="A785" s="145">
        <v>6323107</v>
      </c>
      <c r="B785" s="149" t="s">
        <v>1300</v>
      </c>
      <c r="C785" s="189"/>
      <c r="D785" s="135">
        <v>45541</v>
      </c>
      <c r="E785" s="136" t="s">
        <v>828</v>
      </c>
      <c r="F785" s="136" t="s">
        <v>1503</v>
      </c>
      <c r="G785" s="143">
        <v>8052405</v>
      </c>
      <c r="H785" s="139" t="s">
        <v>411</v>
      </c>
    </row>
    <row r="786" spans="1:8" x14ac:dyDescent="0.25">
      <c r="A786" s="145">
        <v>6323108</v>
      </c>
      <c r="B786" s="149" t="s">
        <v>1300</v>
      </c>
      <c r="C786" s="189"/>
      <c r="D786" s="135">
        <v>45548</v>
      </c>
      <c r="E786" s="136" t="s">
        <v>828</v>
      </c>
      <c r="F786" s="136">
        <v>21147350</v>
      </c>
      <c r="G786" s="143">
        <v>600013</v>
      </c>
      <c r="H786" s="139" t="s">
        <v>411</v>
      </c>
    </row>
    <row r="787" spans="1:8" x14ac:dyDescent="0.25">
      <c r="A787" s="145">
        <v>6323109</v>
      </c>
      <c r="B787" s="149" t="s">
        <v>1300</v>
      </c>
      <c r="C787" s="189"/>
      <c r="D787" s="135">
        <v>45545</v>
      </c>
      <c r="E787" s="136" t="s">
        <v>828</v>
      </c>
      <c r="F787" s="136"/>
      <c r="G787" s="143">
        <v>4044697</v>
      </c>
      <c r="H787" s="139" t="s">
        <v>411</v>
      </c>
    </row>
    <row r="788" spans="1:8" x14ac:dyDescent="0.25">
      <c r="A788" s="145">
        <v>6323110</v>
      </c>
      <c r="B788" s="149" t="s">
        <v>1300</v>
      </c>
      <c r="C788" s="189"/>
      <c r="D788" s="135">
        <v>45541</v>
      </c>
      <c r="E788" s="136" t="s">
        <v>828</v>
      </c>
      <c r="F788" s="136"/>
      <c r="G788" s="143">
        <v>3000000</v>
      </c>
      <c r="H788" s="139" t="s">
        <v>411</v>
      </c>
    </row>
    <row r="789" spans="1:8" x14ac:dyDescent="0.25">
      <c r="A789" s="145">
        <v>6323111</v>
      </c>
      <c r="B789" s="149" t="s">
        <v>1300</v>
      </c>
      <c r="C789" s="189"/>
      <c r="D789" s="135">
        <v>45548</v>
      </c>
      <c r="E789" s="136" t="s">
        <v>828</v>
      </c>
      <c r="F789" s="136"/>
      <c r="G789" s="143">
        <v>3000000</v>
      </c>
      <c r="H789" s="139" t="s">
        <v>411</v>
      </c>
    </row>
    <row r="790" spans="1:8" x14ac:dyDescent="0.25">
      <c r="A790" s="145">
        <v>6323112</v>
      </c>
      <c r="B790" s="149" t="s">
        <v>1300</v>
      </c>
      <c r="C790" s="189"/>
      <c r="D790" s="135">
        <v>45555</v>
      </c>
      <c r="E790" s="136" t="s">
        <v>828</v>
      </c>
      <c r="F790" s="136"/>
      <c r="G790" s="143">
        <v>5879594</v>
      </c>
      <c r="H790" s="139" t="s">
        <v>411</v>
      </c>
    </row>
    <row r="791" spans="1:8" x14ac:dyDescent="0.25">
      <c r="A791" s="145">
        <v>6323113</v>
      </c>
      <c r="B791" s="149" t="s">
        <v>1300</v>
      </c>
      <c r="C791" s="189"/>
      <c r="D791" s="135">
        <v>45564</v>
      </c>
      <c r="E791" s="136" t="s">
        <v>828</v>
      </c>
      <c r="F791" s="136"/>
      <c r="G791" s="143">
        <v>6320705</v>
      </c>
      <c r="H791" s="139" t="s">
        <v>411</v>
      </c>
    </row>
    <row r="792" spans="1:8" x14ac:dyDescent="0.25">
      <c r="A792" s="145">
        <v>6323114</v>
      </c>
      <c r="B792" s="149" t="s">
        <v>1300</v>
      </c>
      <c r="C792" s="189"/>
      <c r="D792" s="135">
        <v>45534</v>
      </c>
      <c r="E792" s="136" t="s">
        <v>828</v>
      </c>
      <c r="F792" s="136"/>
      <c r="G792" s="143">
        <v>7000000</v>
      </c>
      <c r="H792" s="139" t="s">
        <v>411</v>
      </c>
    </row>
    <row r="793" spans="1:8" x14ac:dyDescent="0.25">
      <c r="A793" s="145">
        <v>6323115</v>
      </c>
      <c r="B793" s="149" t="s">
        <v>1300</v>
      </c>
      <c r="C793" s="189"/>
      <c r="D793" s="135">
        <v>45541</v>
      </c>
      <c r="E793" s="136" t="s">
        <v>828</v>
      </c>
      <c r="F793" s="136"/>
      <c r="G793" s="143">
        <v>7000000</v>
      </c>
      <c r="H793" s="139" t="s">
        <v>411</v>
      </c>
    </row>
    <row r="794" spans="1:8" x14ac:dyDescent="0.25">
      <c r="A794" s="145">
        <v>6323116</v>
      </c>
      <c r="B794" s="149" t="s">
        <v>1300</v>
      </c>
      <c r="C794" s="189"/>
      <c r="D794" s="135">
        <v>45548</v>
      </c>
      <c r="E794" s="136" t="s">
        <v>828</v>
      </c>
      <c r="F794" s="136"/>
      <c r="G794" s="143">
        <v>7000000</v>
      </c>
      <c r="H794" s="139" t="s">
        <v>411</v>
      </c>
    </row>
    <row r="795" spans="1:8" x14ac:dyDescent="0.25">
      <c r="A795" s="145">
        <v>6323117</v>
      </c>
      <c r="B795" s="149" t="s">
        <v>1300</v>
      </c>
      <c r="C795" s="189"/>
      <c r="D795" s="135">
        <v>45555</v>
      </c>
      <c r="E795" s="136" t="s">
        <v>828</v>
      </c>
      <c r="F795" s="136"/>
      <c r="G795" s="143">
        <v>6040547</v>
      </c>
      <c r="H795" s="139" t="s">
        <v>411</v>
      </c>
    </row>
    <row r="796" spans="1:8" x14ac:dyDescent="0.25">
      <c r="A796" s="145">
        <v>6323118</v>
      </c>
      <c r="B796" s="149" t="s">
        <v>1300</v>
      </c>
      <c r="C796" s="189"/>
      <c r="D796" s="135">
        <v>45537</v>
      </c>
      <c r="E796" s="136" t="s">
        <v>416</v>
      </c>
      <c r="F796" s="136"/>
      <c r="G796" s="143">
        <v>1494990</v>
      </c>
      <c r="H796" s="139" t="s">
        <v>411</v>
      </c>
    </row>
    <row r="797" spans="1:8" x14ac:dyDescent="0.25">
      <c r="A797" s="145">
        <v>6323119</v>
      </c>
      <c r="B797" s="149" t="s">
        <v>1300</v>
      </c>
      <c r="C797" s="189"/>
      <c r="D797" s="135">
        <v>45537</v>
      </c>
      <c r="E797" s="136" t="s">
        <v>416</v>
      </c>
      <c r="F797" s="136"/>
      <c r="G797" s="143">
        <v>1381375</v>
      </c>
      <c r="H797" s="139" t="s">
        <v>411</v>
      </c>
    </row>
    <row r="798" spans="1:8" x14ac:dyDescent="0.25">
      <c r="A798" s="145">
        <v>6323120</v>
      </c>
      <c r="B798" s="149" t="s">
        <v>1300</v>
      </c>
      <c r="C798" s="189"/>
      <c r="D798" s="135">
        <v>45576</v>
      </c>
      <c r="E798" s="136" t="s">
        <v>828</v>
      </c>
      <c r="F798" s="136" t="s">
        <v>1517</v>
      </c>
      <c r="G798" s="143">
        <v>15000000</v>
      </c>
      <c r="H798" s="139" t="s">
        <v>411</v>
      </c>
    </row>
    <row r="799" spans="1:8" x14ac:dyDescent="0.25">
      <c r="A799" s="145">
        <v>6323121</v>
      </c>
      <c r="B799" s="149" t="s">
        <v>1300</v>
      </c>
      <c r="C799" s="189"/>
      <c r="D799" s="135">
        <v>45583</v>
      </c>
      <c r="E799" s="136" t="s">
        <v>828</v>
      </c>
      <c r="F799" s="136" t="s">
        <v>1517</v>
      </c>
      <c r="G799" s="143">
        <v>9309147</v>
      </c>
      <c r="H799" s="139" t="s">
        <v>411</v>
      </c>
    </row>
    <row r="800" spans="1:8" x14ac:dyDescent="0.25">
      <c r="A800" s="145">
        <v>6323122</v>
      </c>
      <c r="B800" s="149" t="s">
        <v>1300</v>
      </c>
      <c r="C800" s="189"/>
      <c r="D800" s="135">
        <v>45597</v>
      </c>
      <c r="E800" s="136" t="s">
        <v>828</v>
      </c>
      <c r="F800" s="136"/>
      <c r="G800" s="143">
        <v>14742000</v>
      </c>
      <c r="H800" s="139" t="s">
        <v>411</v>
      </c>
    </row>
    <row r="801" spans="1:8" x14ac:dyDescent="0.25">
      <c r="A801" s="145">
        <v>6323123</v>
      </c>
      <c r="B801" s="149" t="s">
        <v>1300</v>
      </c>
      <c r="C801" s="189"/>
      <c r="D801" s="135">
        <v>45604</v>
      </c>
      <c r="E801" s="136" t="s">
        <v>828</v>
      </c>
      <c r="F801" s="136"/>
      <c r="G801" s="143">
        <v>27491693</v>
      </c>
      <c r="H801" s="139" t="s">
        <v>411</v>
      </c>
    </row>
    <row r="802" spans="1:8" x14ac:dyDescent="0.25">
      <c r="A802" s="145">
        <v>6323124</v>
      </c>
      <c r="B802" s="149" t="s">
        <v>1300</v>
      </c>
      <c r="C802" s="189"/>
      <c r="D802" s="135"/>
      <c r="E802" s="136"/>
      <c r="F802" s="136"/>
      <c r="G802" s="143"/>
      <c r="H802" s="139"/>
    </row>
    <row r="803" spans="1:8" x14ac:dyDescent="0.25">
      <c r="A803" s="145">
        <v>6323125</v>
      </c>
      <c r="B803" s="149" t="s">
        <v>1300</v>
      </c>
      <c r="C803" s="189"/>
      <c r="D803" s="135">
        <v>45710</v>
      </c>
      <c r="E803" s="136" t="s">
        <v>863</v>
      </c>
      <c r="F803" s="136" t="s">
        <v>1568</v>
      </c>
      <c r="G803" s="143">
        <v>13160591</v>
      </c>
      <c r="H803" s="139" t="s">
        <v>411</v>
      </c>
    </row>
    <row r="804" spans="1:8" x14ac:dyDescent="0.25">
      <c r="A804" s="145"/>
      <c r="B804" s="149"/>
      <c r="C804" s="189"/>
      <c r="D804" s="135"/>
      <c r="E804" s="136"/>
      <c r="F804" s="136"/>
      <c r="G804" s="143"/>
      <c r="H804" s="139"/>
    </row>
    <row r="805" spans="1:8" x14ac:dyDescent="0.25">
      <c r="A805" s="145">
        <v>6963996</v>
      </c>
      <c r="B805" s="149" t="s">
        <v>1289</v>
      </c>
      <c r="C805" s="189"/>
      <c r="D805" s="135"/>
      <c r="E805" s="136"/>
      <c r="F805" s="136"/>
      <c r="G805" s="143"/>
      <c r="H805" s="139" t="s">
        <v>412</v>
      </c>
    </row>
    <row r="806" spans="1:8" x14ac:dyDescent="0.25">
      <c r="A806" s="145">
        <v>6963997</v>
      </c>
      <c r="B806" s="149" t="s">
        <v>1289</v>
      </c>
      <c r="C806" s="189"/>
      <c r="D806" s="135">
        <v>45291</v>
      </c>
      <c r="E806" s="136" t="s">
        <v>745</v>
      </c>
      <c r="F806" s="136" t="s">
        <v>1291</v>
      </c>
      <c r="G806" s="143">
        <v>8657488</v>
      </c>
      <c r="H806" s="139" t="s">
        <v>411</v>
      </c>
    </row>
    <row r="807" spans="1:8" x14ac:dyDescent="0.25">
      <c r="A807" s="145">
        <v>6963998</v>
      </c>
      <c r="B807" s="149" t="s">
        <v>1289</v>
      </c>
      <c r="C807" s="189"/>
      <c r="D807" s="135">
        <v>45280</v>
      </c>
      <c r="E807" s="136" t="s">
        <v>1290</v>
      </c>
      <c r="F807" s="136" t="s">
        <v>1292</v>
      </c>
      <c r="G807" s="143">
        <v>1262174</v>
      </c>
      <c r="H807" s="139" t="s">
        <v>411</v>
      </c>
    </row>
    <row r="808" spans="1:8" x14ac:dyDescent="0.25">
      <c r="A808" s="145">
        <v>6963999</v>
      </c>
      <c r="B808" s="149" t="s">
        <v>1289</v>
      </c>
      <c r="C808" s="189"/>
      <c r="D808" s="135">
        <v>45291</v>
      </c>
      <c r="E808" s="136" t="s">
        <v>745</v>
      </c>
      <c r="F808" s="136" t="s">
        <v>1293</v>
      </c>
      <c r="G808" s="143">
        <v>1618400</v>
      </c>
      <c r="H808" s="139" t="s">
        <v>411</v>
      </c>
    </row>
    <row r="809" spans="1:8" x14ac:dyDescent="0.25">
      <c r="A809" s="145">
        <v>6964000</v>
      </c>
      <c r="B809" s="149" t="s">
        <v>1289</v>
      </c>
      <c r="C809" s="189"/>
      <c r="D809" s="135">
        <v>45306</v>
      </c>
      <c r="E809" s="136" t="s">
        <v>1243</v>
      </c>
      <c r="F809" s="136" t="s">
        <v>1298</v>
      </c>
      <c r="G809" s="143">
        <v>5745898</v>
      </c>
      <c r="H809" s="139" t="s">
        <v>411</v>
      </c>
    </row>
    <row r="810" spans="1:8" x14ac:dyDescent="0.25">
      <c r="A810" s="145">
        <v>6964001</v>
      </c>
      <c r="B810" s="149" t="s">
        <v>1289</v>
      </c>
      <c r="C810" s="189"/>
      <c r="D810" s="135">
        <v>45299</v>
      </c>
      <c r="E810" s="136" t="s">
        <v>1141</v>
      </c>
      <c r="F810" s="136" t="s">
        <v>1299</v>
      </c>
      <c r="G810" s="143">
        <v>8482594</v>
      </c>
      <c r="H810" s="139" t="s">
        <v>411</v>
      </c>
    </row>
    <row r="811" spans="1:8" x14ac:dyDescent="0.25">
      <c r="A811" s="145">
        <v>6964002</v>
      </c>
      <c r="B811" s="149" t="s">
        <v>1289</v>
      </c>
      <c r="C811" s="189"/>
      <c r="D811" s="135"/>
      <c r="E811" s="136"/>
      <c r="F811" s="136"/>
      <c r="G811" s="143"/>
      <c r="H811" s="139" t="s">
        <v>412</v>
      </c>
    </row>
    <row r="812" spans="1:8" x14ac:dyDescent="0.25">
      <c r="A812" s="145">
        <v>6964003</v>
      </c>
      <c r="B812" s="149" t="s">
        <v>1289</v>
      </c>
      <c r="C812" s="189"/>
      <c r="D812" s="135">
        <v>45327</v>
      </c>
      <c r="E812" s="136" t="s">
        <v>474</v>
      </c>
      <c r="F812" s="136" t="s">
        <v>1316</v>
      </c>
      <c r="G812" s="143">
        <v>2975000</v>
      </c>
      <c r="H812" s="139" t="s">
        <v>411</v>
      </c>
    </row>
    <row r="813" spans="1:8" x14ac:dyDescent="0.25">
      <c r="A813" s="145">
        <v>6964004</v>
      </c>
      <c r="B813" s="149" t="s">
        <v>1289</v>
      </c>
      <c r="C813" s="189"/>
      <c r="D813" s="135">
        <v>45310</v>
      </c>
      <c r="E813" s="136" t="s">
        <v>471</v>
      </c>
      <c r="F813" s="136" t="s">
        <v>1317</v>
      </c>
      <c r="G813" s="143">
        <v>10000000</v>
      </c>
      <c r="H813" s="139" t="s">
        <v>411</v>
      </c>
    </row>
    <row r="814" spans="1:8" x14ac:dyDescent="0.25">
      <c r="A814" s="145">
        <v>6964005</v>
      </c>
      <c r="B814" s="149" t="s">
        <v>1289</v>
      </c>
      <c r="C814" s="189"/>
      <c r="D814" s="135">
        <v>45325</v>
      </c>
      <c r="E814" s="136" t="s">
        <v>471</v>
      </c>
      <c r="F814" s="136" t="s">
        <v>1318</v>
      </c>
      <c r="G814" s="143">
        <v>12395683</v>
      </c>
      <c r="H814" s="139" t="s">
        <v>411</v>
      </c>
    </row>
    <row r="815" spans="1:8" x14ac:dyDescent="0.25">
      <c r="A815" s="145">
        <v>6964006</v>
      </c>
      <c r="B815" s="149" t="s">
        <v>1289</v>
      </c>
      <c r="C815" s="189"/>
      <c r="D815" s="135"/>
      <c r="E815" s="136"/>
      <c r="F815" s="136"/>
      <c r="G815" s="143"/>
      <c r="H815" s="139" t="s">
        <v>412</v>
      </c>
    </row>
    <row r="816" spans="1:8" x14ac:dyDescent="0.25">
      <c r="A816" s="145">
        <v>6964007</v>
      </c>
      <c r="B816" s="149" t="s">
        <v>1289</v>
      </c>
      <c r="C816" s="189"/>
      <c r="D816" s="135">
        <v>45320</v>
      </c>
      <c r="E816" s="136" t="s">
        <v>645</v>
      </c>
      <c r="F816" s="136" t="s">
        <v>1319</v>
      </c>
      <c r="G816" s="143">
        <v>2689995</v>
      </c>
      <c r="H816" s="139" t="s">
        <v>411</v>
      </c>
    </row>
    <row r="817" spans="1:8" x14ac:dyDescent="0.25">
      <c r="A817" s="145">
        <v>6964008</v>
      </c>
      <c r="B817" s="149" t="s">
        <v>1289</v>
      </c>
      <c r="C817" s="189"/>
      <c r="D817" s="135">
        <v>45297</v>
      </c>
      <c r="E817" s="136" t="s">
        <v>523</v>
      </c>
      <c r="F817" s="136" t="s">
        <v>1320</v>
      </c>
      <c r="G817" s="143">
        <v>1151914</v>
      </c>
      <c r="H817" s="139" t="s">
        <v>411</v>
      </c>
    </row>
    <row r="818" spans="1:8" x14ac:dyDescent="0.25">
      <c r="A818" s="145">
        <v>6964009</v>
      </c>
      <c r="B818" s="149" t="s">
        <v>1289</v>
      </c>
      <c r="C818" s="189"/>
      <c r="D818" s="135">
        <v>45304</v>
      </c>
      <c r="E818" s="136" t="s">
        <v>1321</v>
      </c>
      <c r="F818" s="136" t="s">
        <v>1322</v>
      </c>
      <c r="G818" s="143">
        <v>3180156</v>
      </c>
      <c r="H818" s="139" t="s">
        <v>411</v>
      </c>
    </row>
    <row r="819" spans="1:8" x14ac:dyDescent="0.25">
      <c r="A819" s="145">
        <v>6964010</v>
      </c>
      <c r="B819" s="149" t="s">
        <v>1289</v>
      </c>
      <c r="C819" s="189"/>
      <c r="D819" s="135">
        <v>45339</v>
      </c>
      <c r="E819" s="136" t="s">
        <v>1290</v>
      </c>
      <c r="F819" s="136" t="s">
        <v>1323</v>
      </c>
      <c r="G819" s="143">
        <v>780938</v>
      </c>
      <c r="H819" s="139" t="s">
        <v>411</v>
      </c>
    </row>
    <row r="820" spans="1:8" x14ac:dyDescent="0.25">
      <c r="A820" s="145">
        <v>6964011</v>
      </c>
      <c r="B820" s="149" t="s">
        <v>1289</v>
      </c>
      <c r="C820" s="189"/>
      <c r="D820" s="135">
        <v>45339</v>
      </c>
      <c r="E820" s="136" t="s">
        <v>745</v>
      </c>
      <c r="F820" s="136" t="s">
        <v>1324</v>
      </c>
      <c r="G820" s="143">
        <v>13926804</v>
      </c>
      <c r="H820" s="139" t="s">
        <v>411</v>
      </c>
    </row>
    <row r="821" spans="1:8" x14ac:dyDescent="0.25">
      <c r="A821" s="145">
        <v>6964012</v>
      </c>
      <c r="B821" s="149" t="s">
        <v>1289</v>
      </c>
      <c r="C821" s="189"/>
      <c r="D821" s="135">
        <v>45342</v>
      </c>
      <c r="E821" s="136" t="s">
        <v>474</v>
      </c>
      <c r="F821" s="136" t="s">
        <v>1325</v>
      </c>
      <c r="G821" s="143">
        <v>1666000</v>
      </c>
      <c r="H821" s="139" t="s">
        <v>411</v>
      </c>
    </row>
    <row r="822" spans="1:8" x14ac:dyDescent="0.25">
      <c r="A822" s="145">
        <v>6964013</v>
      </c>
      <c r="B822" s="149" t="s">
        <v>1289</v>
      </c>
      <c r="C822" s="189"/>
      <c r="D822" s="135">
        <v>45308</v>
      </c>
      <c r="E822" s="136" t="s">
        <v>523</v>
      </c>
      <c r="F822" s="136" t="s">
        <v>1326</v>
      </c>
      <c r="G822" s="143">
        <v>572135</v>
      </c>
      <c r="H822" s="139" t="s">
        <v>411</v>
      </c>
    </row>
    <row r="823" spans="1:8" x14ac:dyDescent="0.25">
      <c r="A823" s="145">
        <v>6964014</v>
      </c>
      <c r="B823" s="149" t="s">
        <v>1289</v>
      </c>
      <c r="C823" s="189"/>
      <c r="D823" s="135">
        <v>45308</v>
      </c>
      <c r="E823" s="136" t="s">
        <v>523</v>
      </c>
      <c r="F823" s="136" t="s">
        <v>1327</v>
      </c>
      <c r="G823" s="143">
        <v>354284</v>
      </c>
      <c r="H823" s="139" t="s">
        <v>411</v>
      </c>
    </row>
    <row r="824" spans="1:8" x14ac:dyDescent="0.25">
      <c r="A824" s="145">
        <v>6964015</v>
      </c>
      <c r="B824" s="149" t="s">
        <v>1289</v>
      </c>
      <c r="C824" s="189"/>
      <c r="D824" s="135">
        <v>45311</v>
      </c>
      <c r="E824" s="136" t="s">
        <v>645</v>
      </c>
      <c r="F824" s="136" t="s">
        <v>1328</v>
      </c>
      <c r="G824" s="143">
        <v>2524507</v>
      </c>
      <c r="H824" s="139" t="s">
        <v>411</v>
      </c>
    </row>
    <row r="825" spans="1:8" x14ac:dyDescent="0.25">
      <c r="A825" s="145">
        <v>6964016</v>
      </c>
      <c r="B825" s="149" t="s">
        <v>1289</v>
      </c>
      <c r="C825" s="189"/>
      <c r="D825" s="135">
        <v>45318</v>
      </c>
      <c r="E825" s="136" t="s">
        <v>645</v>
      </c>
      <c r="F825" s="136" t="s">
        <v>1329</v>
      </c>
      <c r="G825" s="143">
        <v>325852</v>
      </c>
      <c r="H825" s="139" t="s">
        <v>411</v>
      </c>
    </row>
    <row r="826" spans="1:8" x14ac:dyDescent="0.25">
      <c r="A826" s="145">
        <v>6964017</v>
      </c>
      <c r="B826" s="149" t="s">
        <v>1289</v>
      </c>
      <c r="C826" s="189"/>
      <c r="D826" s="135">
        <v>45311</v>
      </c>
      <c r="E826" s="136" t="s">
        <v>645</v>
      </c>
      <c r="F826" s="136" t="s">
        <v>1330</v>
      </c>
      <c r="G826" s="143">
        <v>1218370</v>
      </c>
      <c r="H826" s="139" t="s">
        <v>411</v>
      </c>
    </row>
    <row r="827" spans="1:8" x14ac:dyDescent="0.25">
      <c r="A827" s="145">
        <v>6964018</v>
      </c>
      <c r="B827" s="149" t="s">
        <v>1289</v>
      </c>
      <c r="C827" s="189"/>
      <c r="D827" s="135">
        <v>45303</v>
      </c>
      <c r="E827" s="136" t="s">
        <v>459</v>
      </c>
      <c r="F827" s="136" t="s">
        <v>1331</v>
      </c>
      <c r="G827" s="143">
        <v>23000000</v>
      </c>
      <c r="H827" s="139" t="s">
        <v>411</v>
      </c>
    </row>
    <row r="828" spans="1:8" x14ac:dyDescent="0.25">
      <c r="A828" s="145">
        <v>6964019</v>
      </c>
      <c r="B828" s="149" t="s">
        <v>1289</v>
      </c>
      <c r="C828" s="189"/>
      <c r="D828" s="135">
        <v>45316</v>
      </c>
      <c r="E828" s="136" t="s">
        <v>523</v>
      </c>
      <c r="F828" s="136" t="s">
        <v>1334</v>
      </c>
      <c r="G828" s="143">
        <v>672089</v>
      </c>
      <c r="H828" s="139" t="s">
        <v>411</v>
      </c>
    </row>
    <row r="829" spans="1:8" x14ac:dyDescent="0.25">
      <c r="A829" s="145">
        <v>6964020</v>
      </c>
      <c r="B829" s="149" t="s">
        <v>1289</v>
      </c>
      <c r="C829" s="189"/>
      <c r="D829" s="135">
        <v>45334</v>
      </c>
      <c r="E829" s="136" t="s">
        <v>474</v>
      </c>
      <c r="F829" s="136" t="s">
        <v>1333</v>
      </c>
      <c r="G829" s="143">
        <v>595000</v>
      </c>
      <c r="H829" s="139" t="s">
        <v>411</v>
      </c>
    </row>
    <row r="830" spans="1:8" x14ac:dyDescent="0.25">
      <c r="A830" s="145">
        <v>6964021</v>
      </c>
      <c r="B830" s="149" t="s">
        <v>1289</v>
      </c>
      <c r="C830" s="189"/>
      <c r="D830" s="135">
        <v>45340</v>
      </c>
      <c r="E830" s="136" t="s">
        <v>474</v>
      </c>
      <c r="F830" s="136" t="s">
        <v>1335</v>
      </c>
      <c r="G830" s="143">
        <v>238000</v>
      </c>
      <c r="H830" s="139" t="s">
        <v>411</v>
      </c>
    </row>
    <row r="831" spans="1:8" x14ac:dyDescent="0.25">
      <c r="A831" s="145">
        <v>6964022</v>
      </c>
      <c r="B831" s="149" t="s">
        <v>1289</v>
      </c>
      <c r="C831" s="189"/>
      <c r="D831" s="135">
        <v>45352</v>
      </c>
      <c r="E831" s="136" t="s">
        <v>645</v>
      </c>
      <c r="F831" s="136" t="s">
        <v>1336</v>
      </c>
      <c r="G831" s="143">
        <v>6050079</v>
      </c>
      <c r="H831" s="139" t="s">
        <v>411</v>
      </c>
    </row>
    <row r="832" spans="1:8" x14ac:dyDescent="0.25">
      <c r="A832" s="145">
        <v>6964023</v>
      </c>
      <c r="B832" s="149" t="s">
        <v>1289</v>
      </c>
      <c r="C832" s="189"/>
      <c r="D832" s="135">
        <v>45318</v>
      </c>
      <c r="E832" s="136" t="s">
        <v>523</v>
      </c>
      <c r="F832" s="136" t="s">
        <v>1337</v>
      </c>
      <c r="G832" s="143">
        <v>1372144</v>
      </c>
      <c r="H832" s="139" t="s">
        <v>412</v>
      </c>
    </row>
    <row r="833" spans="1:8" x14ac:dyDescent="0.25">
      <c r="A833" s="145">
        <v>6964024</v>
      </c>
      <c r="B833" s="149" t="s">
        <v>1289</v>
      </c>
      <c r="C833" s="189"/>
      <c r="D833" s="135">
        <v>45318</v>
      </c>
      <c r="E833" s="136" t="s">
        <v>523</v>
      </c>
      <c r="F833" s="136" t="s">
        <v>1337</v>
      </c>
      <c r="G833" s="143">
        <v>1372144</v>
      </c>
      <c r="H833" s="139" t="s">
        <v>411</v>
      </c>
    </row>
    <row r="834" spans="1:8" x14ac:dyDescent="0.25">
      <c r="A834" s="145">
        <v>6964025</v>
      </c>
      <c r="B834" s="149" t="s">
        <v>1289</v>
      </c>
      <c r="C834" s="189"/>
      <c r="D834" s="135"/>
      <c r="E834" s="136"/>
      <c r="F834" s="136"/>
      <c r="G834" s="143"/>
      <c r="H834" s="139" t="s">
        <v>412</v>
      </c>
    </row>
    <row r="835" spans="1:8" x14ac:dyDescent="0.25">
      <c r="A835" s="145">
        <v>6964026</v>
      </c>
      <c r="B835" s="149" t="s">
        <v>1289</v>
      </c>
      <c r="C835" s="189"/>
      <c r="D835" s="135">
        <v>45332</v>
      </c>
      <c r="E835" s="136" t="s">
        <v>689</v>
      </c>
      <c r="F835" s="136" t="s">
        <v>1338</v>
      </c>
      <c r="G835" s="143">
        <v>1986705</v>
      </c>
      <c r="H835" s="139" t="s">
        <v>411</v>
      </c>
    </row>
    <row r="836" spans="1:8" x14ac:dyDescent="0.25">
      <c r="A836" s="145">
        <v>6964027</v>
      </c>
      <c r="B836" s="149" t="s">
        <v>1289</v>
      </c>
      <c r="C836" s="189"/>
      <c r="D836" s="135">
        <v>45353</v>
      </c>
      <c r="E836" s="136" t="s">
        <v>689</v>
      </c>
      <c r="F836" s="136" t="s">
        <v>1339</v>
      </c>
      <c r="G836" s="143">
        <v>3411135</v>
      </c>
      <c r="H836" s="139" t="s">
        <v>411</v>
      </c>
    </row>
    <row r="837" spans="1:8" x14ac:dyDescent="0.25">
      <c r="A837" s="145">
        <v>6964028</v>
      </c>
      <c r="B837" s="149" t="s">
        <v>1289</v>
      </c>
      <c r="C837" s="189"/>
      <c r="D837" s="135">
        <v>45367</v>
      </c>
      <c r="E837" s="136" t="s">
        <v>689</v>
      </c>
      <c r="F837" s="136" t="s">
        <v>1340</v>
      </c>
      <c r="G837" s="143">
        <v>4596161</v>
      </c>
      <c r="H837" s="139" t="s">
        <v>411</v>
      </c>
    </row>
    <row r="838" spans="1:8" x14ac:dyDescent="0.25">
      <c r="A838" s="145">
        <v>6964029</v>
      </c>
      <c r="B838" s="149" t="s">
        <v>1289</v>
      </c>
      <c r="C838" s="189"/>
      <c r="D838" s="135">
        <v>45332</v>
      </c>
      <c r="E838" s="136" t="s">
        <v>402</v>
      </c>
      <c r="F838" s="136" t="s">
        <v>1341</v>
      </c>
      <c r="G838" s="143">
        <v>2990494</v>
      </c>
      <c r="H838" s="139" t="s">
        <v>411</v>
      </c>
    </row>
    <row r="839" spans="1:8" x14ac:dyDescent="0.25">
      <c r="A839" s="145">
        <v>6964030</v>
      </c>
      <c r="B839" s="149" t="s">
        <v>1289</v>
      </c>
      <c r="C839" s="189"/>
      <c r="D839" s="135">
        <v>45355</v>
      </c>
      <c r="E839" s="136" t="s">
        <v>474</v>
      </c>
      <c r="F839" s="136" t="s">
        <v>1342</v>
      </c>
      <c r="G839" s="143">
        <v>1666000</v>
      </c>
      <c r="H839" s="139" t="s">
        <v>411</v>
      </c>
    </row>
    <row r="840" spans="1:8" x14ac:dyDescent="0.25">
      <c r="A840" s="145">
        <v>6964031</v>
      </c>
      <c r="B840" s="149" t="s">
        <v>1289</v>
      </c>
      <c r="C840" s="189"/>
      <c r="D840" s="135">
        <v>45346</v>
      </c>
      <c r="E840" s="136" t="s">
        <v>808</v>
      </c>
      <c r="F840" s="136" t="s">
        <v>1343</v>
      </c>
      <c r="G840" s="143">
        <v>5833895</v>
      </c>
      <c r="H840" s="139" t="s">
        <v>411</v>
      </c>
    </row>
    <row r="841" spans="1:8" x14ac:dyDescent="0.25">
      <c r="A841" s="145">
        <v>6964032</v>
      </c>
      <c r="B841" s="149" t="s">
        <v>1289</v>
      </c>
      <c r="C841" s="189"/>
      <c r="D841" s="135">
        <v>45362</v>
      </c>
      <c r="E841" s="136" t="s">
        <v>808</v>
      </c>
      <c r="F841" s="136" t="s">
        <v>1344</v>
      </c>
      <c r="G841" s="143">
        <v>2995676</v>
      </c>
      <c r="H841" s="139" t="s">
        <v>411</v>
      </c>
    </row>
    <row r="842" spans="1:8" x14ac:dyDescent="0.25">
      <c r="A842" s="145">
        <v>6964033</v>
      </c>
      <c r="B842" s="149" t="s">
        <v>1289</v>
      </c>
      <c r="C842" s="189"/>
      <c r="D842" s="135">
        <v>45322</v>
      </c>
      <c r="E842" s="136"/>
      <c r="F842" s="136" t="s">
        <v>1345</v>
      </c>
      <c r="G842" s="143">
        <v>339839</v>
      </c>
      <c r="H842" s="139" t="s">
        <v>411</v>
      </c>
    </row>
    <row r="843" spans="1:8" x14ac:dyDescent="0.25">
      <c r="A843" s="145">
        <v>6964034</v>
      </c>
      <c r="B843" s="149" t="s">
        <v>1289</v>
      </c>
      <c r="C843" s="189"/>
      <c r="D843" s="135">
        <v>45322</v>
      </c>
      <c r="E843" s="136"/>
      <c r="F843" s="136" t="s">
        <v>1346</v>
      </c>
      <c r="G843" s="143">
        <v>24490</v>
      </c>
      <c r="H843" s="139" t="s">
        <v>411</v>
      </c>
    </row>
    <row r="844" spans="1:8" x14ac:dyDescent="0.25">
      <c r="A844" s="145">
        <v>6964035</v>
      </c>
      <c r="B844" s="149" t="s">
        <v>1289</v>
      </c>
      <c r="C844" s="189"/>
      <c r="D844" s="135">
        <v>45367</v>
      </c>
      <c r="E844" s="135" t="s">
        <v>474</v>
      </c>
      <c r="F844" s="136" t="s">
        <v>1347</v>
      </c>
      <c r="G844" s="143">
        <v>2975000</v>
      </c>
      <c r="H844" s="139" t="s">
        <v>412</v>
      </c>
    </row>
    <row r="845" spans="1:8" x14ac:dyDescent="0.25">
      <c r="A845" s="145">
        <v>6964036</v>
      </c>
      <c r="B845" s="149" t="s">
        <v>1289</v>
      </c>
      <c r="C845" s="189"/>
      <c r="D845" s="135">
        <v>45360</v>
      </c>
      <c r="E845" s="136" t="s">
        <v>645</v>
      </c>
      <c r="F845" s="136" t="s">
        <v>1348</v>
      </c>
      <c r="G845" s="143">
        <v>4035730</v>
      </c>
      <c r="H845" s="139" t="s">
        <v>411</v>
      </c>
    </row>
    <row r="846" spans="1:8" x14ac:dyDescent="0.25">
      <c r="A846" s="145">
        <v>6964037</v>
      </c>
      <c r="B846" s="149" t="s">
        <v>1289</v>
      </c>
      <c r="C846" s="189"/>
      <c r="D846" s="135">
        <v>45339</v>
      </c>
      <c r="E846" s="136" t="s">
        <v>645</v>
      </c>
      <c r="F846" s="136" t="s">
        <v>1349</v>
      </c>
      <c r="G846" s="143">
        <v>2221377</v>
      </c>
      <c r="H846" s="139" t="s">
        <v>411</v>
      </c>
    </row>
    <row r="847" spans="1:8" x14ac:dyDescent="0.25">
      <c r="A847" s="145">
        <v>6964038</v>
      </c>
      <c r="B847" s="149" t="s">
        <v>1289</v>
      </c>
      <c r="C847" s="189"/>
      <c r="D847" s="135">
        <v>45367</v>
      </c>
      <c r="E847" s="136" t="s">
        <v>474</v>
      </c>
      <c r="F847" s="136" t="s">
        <v>1347</v>
      </c>
      <c r="G847" s="143">
        <v>2975000</v>
      </c>
      <c r="H847" s="139" t="s">
        <v>411</v>
      </c>
    </row>
    <row r="848" spans="1:8" x14ac:dyDescent="0.25">
      <c r="A848" s="145">
        <v>6964039</v>
      </c>
      <c r="B848" s="149" t="s">
        <v>1289</v>
      </c>
      <c r="C848" s="189"/>
      <c r="D848" s="135">
        <v>45357</v>
      </c>
      <c r="E848" s="136" t="s">
        <v>474</v>
      </c>
      <c r="F848" s="136" t="s">
        <v>1359</v>
      </c>
      <c r="G848" s="143">
        <v>833000</v>
      </c>
      <c r="H848" s="139" t="s">
        <v>411</v>
      </c>
    </row>
    <row r="849" spans="1:8" x14ac:dyDescent="0.25">
      <c r="A849" s="145">
        <v>6964040</v>
      </c>
      <c r="B849" s="149" t="s">
        <v>1289</v>
      </c>
      <c r="C849" s="189"/>
      <c r="D849" s="135">
        <v>45336</v>
      </c>
      <c r="E849" s="136" t="s">
        <v>523</v>
      </c>
      <c r="F849" s="136" t="s">
        <v>1360</v>
      </c>
      <c r="G849" s="143">
        <v>2480849</v>
      </c>
      <c r="H849" s="139" t="s">
        <v>411</v>
      </c>
    </row>
    <row r="850" spans="1:8" x14ac:dyDescent="0.25">
      <c r="A850" s="145">
        <v>6964041</v>
      </c>
      <c r="B850" s="149" t="s">
        <v>1289</v>
      </c>
      <c r="C850" s="189"/>
      <c r="D850" s="135">
        <v>45382</v>
      </c>
      <c r="E850" s="136" t="s">
        <v>518</v>
      </c>
      <c r="F850" s="136" t="s">
        <v>1361</v>
      </c>
      <c r="G850" s="143">
        <v>3407922</v>
      </c>
      <c r="H850" s="139" t="s">
        <v>411</v>
      </c>
    </row>
    <row r="851" spans="1:8" x14ac:dyDescent="0.25">
      <c r="A851" s="145">
        <v>6964042</v>
      </c>
      <c r="B851" s="149" t="s">
        <v>1289</v>
      </c>
      <c r="C851" s="189"/>
      <c r="D851" s="135">
        <v>45377</v>
      </c>
      <c r="E851" s="136" t="s">
        <v>518</v>
      </c>
      <c r="F851" s="136" t="s">
        <v>1362</v>
      </c>
      <c r="G851" s="143">
        <v>2726338</v>
      </c>
      <c r="H851" s="139" t="s">
        <v>411</v>
      </c>
    </row>
    <row r="852" spans="1:8" x14ac:dyDescent="0.25">
      <c r="A852" s="145">
        <v>6964043</v>
      </c>
      <c r="B852" s="149" t="s">
        <v>1289</v>
      </c>
      <c r="C852" s="189"/>
      <c r="D852" s="135">
        <v>45369</v>
      </c>
      <c r="E852" s="136" t="s">
        <v>518</v>
      </c>
      <c r="F852" s="136" t="s">
        <v>1363</v>
      </c>
      <c r="G852" s="143">
        <v>2726338</v>
      </c>
      <c r="H852" s="139" t="s">
        <v>411</v>
      </c>
    </row>
    <row r="853" spans="1:8" x14ac:dyDescent="0.25">
      <c r="A853" s="145">
        <v>6964044</v>
      </c>
      <c r="B853" s="149" t="s">
        <v>1289</v>
      </c>
      <c r="C853" s="189"/>
      <c r="D853" s="135">
        <v>45377</v>
      </c>
      <c r="E853" s="136" t="s">
        <v>1141</v>
      </c>
      <c r="F853" s="136" t="s">
        <v>1364</v>
      </c>
      <c r="G853" s="143">
        <v>9292234</v>
      </c>
      <c r="H853" s="139" t="s">
        <v>412</v>
      </c>
    </row>
    <row r="854" spans="1:8" x14ac:dyDescent="0.25">
      <c r="A854" s="145">
        <v>6964045</v>
      </c>
      <c r="B854" s="149" t="s">
        <v>1289</v>
      </c>
      <c r="C854" s="189"/>
      <c r="D854" s="135">
        <v>45341</v>
      </c>
      <c r="E854" s="136" t="s">
        <v>523</v>
      </c>
      <c r="F854" s="136" t="s">
        <v>1365</v>
      </c>
      <c r="G854" s="143">
        <v>541105</v>
      </c>
      <c r="H854" s="139" t="s">
        <v>411</v>
      </c>
    </row>
    <row r="855" spans="1:8" x14ac:dyDescent="0.25">
      <c r="A855" s="145">
        <v>7055291</v>
      </c>
      <c r="B855" s="149" t="s">
        <v>1289</v>
      </c>
      <c r="C855" s="189"/>
      <c r="D855" s="135">
        <v>45382</v>
      </c>
      <c r="E855" s="136" t="s">
        <v>645</v>
      </c>
      <c r="F855" s="136" t="s">
        <v>1366</v>
      </c>
      <c r="G855" s="143">
        <v>2630031</v>
      </c>
      <c r="H855" s="139" t="s">
        <v>411</v>
      </c>
    </row>
    <row r="856" spans="1:8" x14ac:dyDescent="0.25">
      <c r="A856" s="145">
        <v>7055292</v>
      </c>
      <c r="B856" s="149" t="s">
        <v>1289</v>
      </c>
      <c r="C856" s="189"/>
      <c r="D856" s="135"/>
      <c r="E856" s="136"/>
      <c r="F856" s="136"/>
      <c r="G856" s="143"/>
      <c r="H856" s="139" t="s">
        <v>412</v>
      </c>
    </row>
    <row r="857" spans="1:8" x14ac:dyDescent="0.25">
      <c r="A857" s="145">
        <v>7055293</v>
      </c>
      <c r="B857" s="149" t="s">
        <v>1289</v>
      </c>
      <c r="C857" s="189"/>
      <c r="D857" s="135">
        <v>45398</v>
      </c>
      <c r="E857" s="136" t="s">
        <v>417</v>
      </c>
      <c r="F857" s="136" t="s">
        <v>1367</v>
      </c>
      <c r="G857" s="143">
        <v>3161116</v>
      </c>
      <c r="H857" s="139" t="s">
        <v>411</v>
      </c>
    </row>
    <row r="858" spans="1:8" x14ac:dyDescent="0.25">
      <c r="A858" s="145">
        <v>7055294</v>
      </c>
      <c r="B858" s="149" t="s">
        <v>1289</v>
      </c>
      <c r="C858" s="189"/>
      <c r="D858" s="135">
        <v>45368</v>
      </c>
      <c r="E858" s="136" t="s">
        <v>474</v>
      </c>
      <c r="F858" s="136" t="s">
        <v>1368</v>
      </c>
      <c r="G858" s="143">
        <v>1428000</v>
      </c>
      <c r="H858" s="139" t="s">
        <v>411</v>
      </c>
    </row>
    <row r="859" spans="1:8" x14ac:dyDescent="0.25">
      <c r="A859" s="145">
        <v>7055295</v>
      </c>
      <c r="B859" s="149" t="s">
        <v>1289</v>
      </c>
      <c r="C859" s="189"/>
      <c r="D859" s="135">
        <v>45352</v>
      </c>
      <c r="E859" s="136" t="s">
        <v>523</v>
      </c>
      <c r="F859" s="136" t="s">
        <v>1370</v>
      </c>
      <c r="G859" s="143">
        <v>2315469</v>
      </c>
      <c r="H859" s="139" t="s">
        <v>411</v>
      </c>
    </row>
    <row r="860" spans="1:8" x14ac:dyDescent="0.25">
      <c r="A860" s="145">
        <v>7055296</v>
      </c>
      <c r="B860" s="149" t="s">
        <v>1289</v>
      </c>
      <c r="C860" s="189"/>
      <c r="D860" s="135">
        <v>45374</v>
      </c>
      <c r="E860" s="136" t="s">
        <v>645</v>
      </c>
      <c r="F860" s="136" t="s">
        <v>1371</v>
      </c>
      <c r="G860" s="143">
        <v>2462594</v>
      </c>
      <c r="H860" s="139" t="s">
        <v>411</v>
      </c>
    </row>
    <row r="861" spans="1:8" x14ac:dyDescent="0.25">
      <c r="A861" s="145">
        <v>7055297</v>
      </c>
      <c r="B861" s="149" t="s">
        <v>1289</v>
      </c>
      <c r="C861" s="189"/>
      <c r="D861" s="135"/>
      <c r="E861" s="136"/>
      <c r="F861" s="136"/>
      <c r="G861" s="143"/>
      <c r="H861" s="139" t="s">
        <v>412</v>
      </c>
    </row>
    <row r="862" spans="1:8" x14ac:dyDescent="0.25">
      <c r="A862" s="145">
        <v>7055298</v>
      </c>
      <c r="B862" s="149" t="s">
        <v>1289</v>
      </c>
      <c r="C862" s="189"/>
      <c r="D862" s="135"/>
      <c r="E862" s="136"/>
      <c r="F862" s="136"/>
      <c r="G862" s="143"/>
      <c r="H862" s="139" t="s">
        <v>412</v>
      </c>
    </row>
    <row r="863" spans="1:8" x14ac:dyDescent="0.25">
      <c r="A863" s="145">
        <v>7055299</v>
      </c>
      <c r="B863" s="149" t="s">
        <v>1289</v>
      </c>
      <c r="C863" s="189"/>
      <c r="D863" s="135">
        <v>45372</v>
      </c>
      <c r="E863" s="136" t="s">
        <v>474</v>
      </c>
      <c r="F863" s="136" t="s">
        <v>1372</v>
      </c>
      <c r="G863" s="143">
        <v>595000</v>
      </c>
      <c r="H863" s="139" t="s">
        <v>411</v>
      </c>
    </row>
    <row r="864" spans="1:8" x14ac:dyDescent="0.25">
      <c r="A864" s="145">
        <v>7055300</v>
      </c>
      <c r="B864" s="149" t="s">
        <v>1289</v>
      </c>
      <c r="C864" s="189"/>
      <c r="D864" s="135">
        <v>45374</v>
      </c>
      <c r="E864" s="136" t="s">
        <v>474</v>
      </c>
      <c r="F864" s="136" t="s">
        <v>1373</v>
      </c>
      <c r="G864" s="143">
        <v>1666000</v>
      </c>
      <c r="H864" s="139" t="s">
        <v>411</v>
      </c>
    </row>
    <row r="865" spans="1:8" x14ac:dyDescent="0.25">
      <c r="A865" s="145">
        <v>7055301</v>
      </c>
      <c r="B865" s="149" t="s">
        <v>1289</v>
      </c>
      <c r="C865" s="189"/>
      <c r="D865" s="135">
        <v>45352</v>
      </c>
      <c r="E865" s="136" t="s">
        <v>418</v>
      </c>
      <c r="F865" s="136" t="s">
        <v>1376</v>
      </c>
      <c r="G865" s="143">
        <v>210524</v>
      </c>
      <c r="H865" s="139" t="s">
        <v>411</v>
      </c>
    </row>
    <row r="866" spans="1:8" x14ac:dyDescent="0.25">
      <c r="A866" s="145">
        <v>7055302</v>
      </c>
      <c r="B866" s="149" t="s">
        <v>1289</v>
      </c>
      <c r="C866" s="189"/>
      <c r="D866" s="135">
        <v>45384</v>
      </c>
      <c r="E866" s="136" t="s">
        <v>518</v>
      </c>
      <c r="F866" s="136" t="s">
        <v>1377</v>
      </c>
      <c r="G866" s="143">
        <v>10223766</v>
      </c>
      <c r="H866" s="139" t="s">
        <v>411</v>
      </c>
    </row>
    <row r="867" spans="1:8" x14ac:dyDescent="0.25">
      <c r="A867" s="145">
        <v>7055303</v>
      </c>
      <c r="B867" s="149" t="s">
        <v>1289</v>
      </c>
      <c r="C867" s="189"/>
      <c r="D867" s="135">
        <v>45390</v>
      </c>
      <c r="E867" s="136" t="s">
        <v>518</v>
      </c>
      <c r="F867" s="136" t="s">
        <v>1378</v>
      </c>
      <c r="G867" s="143">
        <v>3675672</v>
      </c>
      <c r="H867" s="139" t="s">
        <v>411</v>
      </c>
    </row>
    <row r="868" spans="1:8" x14ac:dyDescent="0.25">
      <c r="A868" s="145">
        <v>7055304</v>
      </c>
      <c r="B868" s="149" t="s">
        <v>1289</v>
      </c>
      <c r="C868" s="189"/>
      <c r="D868" s="135">
        <v>45395</v>
      </c>
      <c r="E868" s="136" t="s">
        <v>518</v>
      </c>
      <c r="F868" s="136" t="s">
        <v>1379</v>
      </c>
      <c r="G868" s="143">
        <v>4623150</v>
      </c>
      <c r="H868" s="139" t="s">
        <v>411</v>
      </c>
    </row>
    <row r="869" spans="1:8" x14ac:dyDescent="0.25">
      <c r="A869" s="145">
        <v>7055305</v>
      </c>
      <c r="B869" s="149" t="s">
        <v>1289</v>
      </c>
      <c r="C869" s="189"/>
      <c r="D869" s="135">
        <v>45396</v>
      </c>
      <c r="E869" s="136" t="s">
        <v>521</v>
      </c>
      <c r="F869" s="136" t="s">
        <v>1380</v>
      </c>
      <c r="G869" s="143">
        <v>5203382</v>
      </c>
      <c r="H869" s="139" t="s">
        <v>411</v>
      </c>
    </row>
    <row r="870" spans="1:8" x14ac:dyDescent="0.25">
      <c r="A870" s="145">
        <v>7055306</v>
      </c>
      <c r="B870" s="149" t="s">
        <v>1289</v>
      </c>
      <c r="C870" s="189"/>
      <c r="D870" s="135">
        <v>45357</v>
      </c>
      <c r="E870" s="136" t="s">
        <v>641</v>
      </c>
      <c r="F870" s="136" t="s">
        <v>277</v>
      </c>
      <c r="G870" s="143">
        <v>25000000</v>
      </c>
      <c r="H870" s="139" t="s">
        <v>411</v>
      </c>
    </row>
    <row r="871" spans="1:8" x14ac:dyDescent="0.25">
      <c r="A871" s="145">
        <v>7055307</v>
      </c>
      <c r="B871" s="149" t="s">
        <v>1289</v>
      </c>
      <c r="C871" s="189"/>
      <c r="D871" s="135">
        <v>45390</v>
      </c>
      <c r="E871" s="136" t="s">
        <v>1383</v>
      </c>
      <c r="F871" s="136">
        <v>4769</v>
      </c>
      <c r="G871" s="143">
        <v>1708074</v>
      </c>
      <c r="H871" s="139" t="s">
        <v>411</v>
      </c>
    </row>
    <row r="872" spans="1:8" x14ac:dyDescent="0.25">
      <c r="A872" s="145">
        <v>7055308</v>
      </c>
      <c r="B872" s="149" t="s">
        <v>1289</v>
      </c>
      <c r="C872" s="189"/>
      <c r="D872" s="135">
        <v>45365</v>
      </c>
      <c r="E872" s="136" t="s">
        <v>523</v>
      </c>
      <c r="F872" s="136">
        <v>35621737</v>
      </c>
      <c r="G872" s="143">
        <v>811657</v>
      </c>
      <c r="H872" s="139" t="s">
        <v>411</v>
      </c>
    </row>
    <row r="873" spans="1:8" x14ac:dyDescent="0.25">
      <c r="A873" s="145">
        <v>7055309</v>
      </c>
      <c r="B873" s="149" t="s">
        <v>1289</v>
      </c>
      <c r="C873" s="189"/>
      <c r="D873" s="135">
        <v>45405</v>
      </c>
      <c r="E873" s="136" t="s">
        <v>474</v>
      </c>
      <c r="F873" s="136">
        <v>2231</v>
      </c>
      <c r="G873" s="143">
        <v>2856000</v>
      </c>
      <c r="H873" s="139" t="s">
        <v>411</v>
      </c>
    </row>
    <row r="874" spans="1:8" x14ac:dyDescent="0.25">
      <c r="A874" s="145">
        <v>7055310</v>
      </c>
      <c r="B874" s="149" t="s">
        <v>1289</v>
      </c>
      <c r="C874" s="189"/>
      <c r="D874" s="135">
        <v>45394</v>
      </c>
      <c r="E874" s="136" t="s">
        <v>579</v>
      </c>
      <c r="F874" s="136">
        <v>3358491</v>
      </c>
      <c r="G874" s="143">
        <v>1616457</v>
      </c>
      <c r="H874" s="139" t="s">
        <v>411</v>
      </c>
    </row>
    <row r="875" spans="1:8" x14ac:dyDescent="0.25">
      <c r="A875" s="145">
        <v>7055311</v>
      </c>
      <c r="B875" s="149" t="s">
        <v>1289</v>
      </c>
      <c r="C875" s="189"/>
      <c r="D875" s="135">
        <v>45371</v>
      </c>
      <c r="E875" s="136" t="s">
        <v>523</v>
      </c>
      <c r="F875" s="136">
        <v>35652905</v>
      </c>
      <c r="G875" s="143">
        <v>1814541</v>
      </c>
      <c r="H875" s="139" t="s">
        <v>411</v>
      </c>
    </row>
    <row r="876" spans="1:8" x14ac:dyDescent="0.25">
      <c r="A876" s="145">
        <v>7055312</v>
      </c>
      <c r="B876" s="149" t="s">
        <v>1289</v>
      </c>
      <c r="C876" s="189"/>
      <c r="D876" s="135">
        <v>45373</v>
      </c>
      <c r="E876" s="136" t="s">
        <v>471</v>
      </c>
      <c r="F876" s="136" t="s">
        <v>1384</v>
      </c>
      <c r="G876" s="143">
        <v>15000000</v>
      </c>
      <c r="H876" s="139" t="s">
        <v>411</v>
      </c>
    </row>
    <row r="877" spans="1:8" x14ac:dyDescent="0.25">
      <c r="A877" s="145">
        <v>7055313</v>
      </c>
      <c r="B877" s="149" t="s">
        <v>1289</v>
      </c>
      <c r="C877" s="189"/>
      <c r="D877" s="135">
        <v>45387</v>
      </c>
      <c r="E877" s="136" t="s">
        <v>471</v>
      </c>
      <c r="F877" s="136" t="s">
        <v>1385</v>
      </c>
      <c r="G877" s="143">
        <v>9411614</v>
      </c>
      <c r="H877" s="139" t="s">
        <v>411</v>
      </c>
    </row>
    <row r="878" spans="1:8" x14ac:dyDescent="0.25">
      <c r="A878" s="145">
        <v>7055314</v>
      </c>
      <c r="B878" s="149" t="s">
        <v>1289</v>
      </c>
      <c r="C878" s="189"/>
      <c r="D878" s="135">
        <v>45397</v>
      </c>
      <c r="E878" s="136" t="s">
        <v>645</v>
      </c>
      <c r="F878" s="136" t="s">
        <v>1386</v>
      </c>
      <c r="G878" s="143">
        <v>1779061</v>
      </c>
      <c r="H878" s="139" t="s">
        <v>411</v>
      </c>
    </row>
    <row r="879" spans="1:8" x14ac:dyDescent="0.25">
      <c r="A879" s="145">
        <v>7055315</v>
      </c>
      <c r="B879" s="149" t="s">
        <v>1289</v>
      </c>
      <c r="C879" s="189"/>
      <c r="D879" s="135">
        <v>45397</v>
      </c>
      <c r="E879" s="136" t="s">
        <v>474</v>
      </c>
      <c r="F879" s="136">
        <v>2239</v>
      </c>
      <c r="G879" s="143">
        <v>476000</v>
      </c>
      <c r="H879" s="139" t="s">
        <v>411</v>
      </c>
    </row>
    <row r="880" spans="1:8" x14ac:dyDescent="0.25">
      <c r="A880" s="145">
        <v>7055316</v>
      </c>
      <c r="B880" s="149" t="s">
        <v>1289</v>
      </c>
      <c r="C880" s="189"/>
      <c r="D880" s="135">
        <v>45366</v>
      </c>
      <c r="E880" s="136" t="s">
        <v>641</v>
      </c>
      <c r="F880" s="136" t="s">
        <v>1387</v>
      </c>
      <c r="G880" s="143">
        <v>319743</v>
      </c>
      <c r="H880" s="139" t="s">
        <v>411</v>
      </c>
    </row>
    <row r="881" spans="1:8" x14ac:dyDescent="0.25">
      <c r="A881" s="145">
        <v>7055317</v>
      </c>
      <c r="B881" s="149" t="s">
        <v>1289</v>
      </c>
      <c r="C881" s="189"/>
      <c r="D881" s="135">
        <v>45388</v>
      </c>
      <c r="E881" s="136" t="s">
        <v>689</v>
      </c>
      <c r="F881" s="136" t="s">
        <v>1388</v>
      </c>
      <c r="G881" s="143">
        <v>3320771</v>
      </c>
      <c r="H881" s="139" t="s">
        <v>411</v>
      </c>
    </row>
    <row r="882" spans="1:8" x14ac:dyDescent="0.25">
      <c r="A882" s="145">
        <v>7055318</v>
      </c>
      <c r="B882" s="149" t="s">
        <v>1289</v>
      </c>
      <c r="C882" s="189"/>
      <c r="D882" s="135">
        <v>45401</v>
      </c>
      <c r="E882" s="136" t="s">
        <v>808</v>
      </c>
      <c r="F882" s="136">
        <v>8889611</v>
      </c>
      <c r="G882" s="143">
        <v>5560721</v>
      </c>
      <c r="H882" s="139" t="s">
        <v>411</v>
      </c>
    </row>
    <row r="883" spans="1:8" x14ac:dyDescent="0.25">
      <c r="A883" s="145">
        <v>7055319</v>
      </c>
      <c r="B883" s="149" t="s">
        <v>1289</v>
      </c>
      <c r="C883" s="189"/>
      <c r="D883" s="135">
        <v>45395</v>
      </c>
      <c r="E883" s="136" t="s">
        <v>717</v>
      </c>
      <c r="F883" s="136">
        <v>83304</v>
      </c>
      <c r="G883" s="143">
        <v>4600957</v>
      </c>
      <c r="H883" s="139" t="s">
        <v>411</v>
      </c>
    </row>
    <row r="884" spans="1:8" x14ac:dyDescent="0.25">
      <c r="A884" s="145">
        <v>7055320</v>
      </c>
      <c r="B884" s="149" t="s">
        <v>1289</v>
      </c>
      <c r="C884" s="189"/>
      <c r="D884" s="135">
        <v>45409</v>
      </c>
      <c r="E884" s="136" t="s">
        <v>404</v>
      </c>
      <c r="F884" s="136">
        <v>591912</v>
      </c>
      <c r="G884" s="143">
        <v>6383755</v>
      </c>
      <c r="H884" s="139" t="s">
        <v>411</v>
      </c>
    </row>
    <row r="885" spans="1:8" x14ac:dyDescent="0.25">
      <c r="A885" s="145">
        <v>7055321</v>
      </c>
      <c r="B885" s="149" t="s">
        <v>1289</v>
      </c>
      <c r="C885" s="189"/>
      <c r="D885" s="135"/>
      <c r="E885" s="136"/>
      <c r="F885" s="136" t="s">
        <v>1393</v>
      </c>
      <c r="G885" s="143"/>
      <c r="H885" s="139" t="s">
        <v>412</v>
      </c>
    </row>
    <row r="886" spans="1:8" x14ac:dyDescent="0.25">
      <c r="A886" s="145">
        <v>7055322</v>
      </c>
      <c r="B886" s="149" t="s">
        <v>1289</v>
      </c>
      <c r="C886" s="189"/>
      <c r="D886" s="135">
        <v>45402</v>
      </c>
      <c r="E886" s="136" t="s">
        <v>474</v>
      </c>
      <c r="F886" s="136" t="s">
        <v>1390</v>
      </c>
      <c r="G886" s="143">
        <v>479400</v>
      </c>
      <c r="H886" s="139" t="s">
        <v>411</v>
      </c>
    </row>
    <row r="887" spans="1:8" x14ac:dyDescent="0.25">
      <c r="A887" s="145">
        <v>7055323</v>
      </c>
      <c r="B887" s="149" t="s">
        <v>1289</v>
      </c>
      <c r="C887" s="189"/>
      <c r="D887" s="135">
        <v>45411</v>
      </c>
      <c r="E887" s="136" t="s">
        <v>523</v>
      </c>
      <c r="F887" s="136">
        <v>35695505</v>
      </c>
      <c r="G887" s="143">
        <v>928782</v>
      </c>
      <c r="H887" s="139" t="s">
        <v>411</v>
      </c>
    </row>
    <row r="888" spans="1:8" x14ac:dyDescent="0.25">
      <c r="A888" s="145">
        <v>7055324</v>
      </c>
      <c r="B888" s="149" t="s">
        <v>1289</v>
      </c>
      <c r="C888" s="189"/>
      <c r="D888" s="135"/>
      <c r="E888" s="136"/>
      <c r="F888" s="136"/>
      <c r="G888" s="143"/>
      <c r="H888" s="139" t="s">
        <v>412</v>
      </c>
    </row>
    <row r="889" spans="1:8" x14ac:dyDescent="0.25">
      <c r="A889" s="145">
        <v>7055325</v>
      </c>
      <c r="B889" s="149" t="s">
        <v>1289</v>
      </c>
      <c r="C889" s="189"/>
      <c r="D889" s="135">
        <v>45378</v>
      </c>
      <c r="E889" s="136" t="s">
        <v>418</v>
      </c>
      <c r="F889" s="136">
        <v>511466</v>
      </c>
      <c r="G889" s="143">
        <v>211877</v>
      </c>
      <c r="H889" s="139" t="s">
        <v>411</v>
      </c>
    </row>
    <row r="890" spans="1:8" x14ac:dyDescent="0.25">
      <c r="A890" s="145">
        <v>7055326</v>
      </c>
      <c r="B890" s="149" t="s">
        <v>1289</v>
      </c>
      <c r="C890" s="189"/>
      <c r="D890" s="135">
        <v>45403</v>
      </c>
      <c r="E890" s="136" t="s">
        <v>579</v>
      </c>
      <c r="F890" s="136">
        <v>3370459</v>
      </c>
      <c r="G890" s="143">
        <v>945034</v>
      </c>
      <c r="H890" s="139" t="s">
        <v>411</v>
      </c>
    </row>
    <row r="891" spans="1:8" x14ac:dyDescent="0.25">
      <c r="A891" s="145">
        <v>7055327</v>
      </c>
      <c r="B891" s="149" t="s">
        <v>1289</v>
      </c>
      <c r="C891" s="189"/>
      <c r="D891" s="135">
        <v>45386</v>
      </c>
      <c r="E891" s="136" t="s">
        <v>523</v>
      </c>
      <c r="F891" s="136">
        <v>3733091</v>
      </c>
      <c r="G891" s="143">
        <v>1966349</v>
      </c>
      <c r="H891" s="139" t="s">
        <v>411</v>
      </c>
    </row>
    <row r="892" spans="1:8" x14ac:dyDescent="0.25">
      <c r="A892" s="145">
        <v>7055328</v>
      </c>
      <c r="B892" s="149" t="s">
        <v>1289</v>
      </c>
      <c r="C892" s="189"/>
      <c r="D892" s="135">
        <v>45393</v>
      </c>
      <c r="E892" s="136" t="s">
        <v>523</v>
      </c>
      <c r="F892" s="136">
        <v>35757851</v>
      </c>
      <c r="G892" s="143">
        <v>5066060</v>
      </c>
      <c r="H892" s="139" t="s">
        <v>411</v>
      </c>
    </row>
    <row r="893" spans="1:8" x14ac:dyDescent="0.25">
      <c r="A893" s="145">
        <v>7055329</v>
      </c>
      <c r="B893" s="149" t="s">
        <v>1289</v>
      </c>
      <c r="C893" s="189"/>
      <c r="D893" s="135">
        <v>45432</v>
      </c>
      <c r="E893" s="136" t="s">
        <v>474</v>
      </c>
      <c r="F893" s="136">
        <v>2257</v>
      </c>
      <c r="G893" s="143">
        <v>2975000</v>
      </c>
      <c r="H893" s="139" t="s">
        <v>411</v>
      </c>
    </row>
    <row r="894" spans="1:8" x14ac:dyDescent="0.25">
      <c r="A894" s="145">
        <v>7055330</v>
      </c>
      <c r="B894" s="149" t="s">
        <v>1289</v>
      </c>
      <c r="C894" s="189"/>
      <c r="D894" s="135">
        <v>45412</v>
      </c>
      <c r="E894" s="136" t="s">
        <v>474</v>
      </c>
      <c r="F894" s="136">
        <v>2250</v>
      </c>
      <c r="G894" s="143">
        <v>833000</v>
      </c>
      <c r="H894" s="139" t="s">
        <v>411</v>
      </c>
    </row>
    <row r="895" spans="1:8" x14ac:dyDescent="0.25">
      <c r="A895" s="145">
        <v>7055331</v>
      </c>
      <c r="B895" s="149" t="s">
        <v>1289</v>
      </c>
      <c r="C895" s="189"/>
      <c r="D895" s="135">
        <v>45429</v>
      </c>
      <c r="E895" s="136" t="s">
        <v>402</v>
      </c>
      <c r="F895" s="136" t="s">
        <v>1430</v>
      </c>
      <c r="G895" s="143">
        <v>3183012</v>
      </c>
      <c r="H895" s="139" t="s">
        <v>411</v>
      </c>
    </row>
    <row r="896" spans="1:8" x14ac:dyDescent="0.25">
      <c r="A896" s="145">
        <v>7055332</v>
      </c>
      <c r="B896" s="149" t="s">
        <v>1289</v>
      </c>
      <c r="C896" s="189"/>
      <c r="D896" s="135">
        <v>45409</v>
      </c>
      <c r="E896" s="136" t="s">
        <v>471</v>
      </c>
      <c r="F896" s="136">
        <v>1948210</v>
      </c>
      <c r="G896" s="143">
        <v>10000000</v>
      </c>
      <c r="H896" s="139" t="s">
        <v>411</v>
      </c>
    </row>
    <row r="897" spans="1:8" x14ac:dyDescent="0.25">
      <c r="A897" s="145">
        <v>7055333</v>
      </c>
      <c r="B897" s="149" t="s">
        <v>1289</v>
      </c>
      <c r="C897" s="189"/>
      <c r="D897" s="135">
        <v>45425</v>
      </c>
      <c r="E897" s="136" t="s">
        <v>471</v>
      </c>
      <c r="F897" s="136">
        <v>1948210</v>
      </c>
      <c r="G897" s="143">
        <v>13558035</v>
      </c>
      <c r="H897" s="139" t="s">
        <v>411</v>
      </c>
    </row>
    <row r="898" spans="1:8" x14ac:dyDescent="0.25">
      <c r="A898" s="145">
        <v>7055334</v>
      </c>
      <c r="B898" s="149" t="s">
        <v>1289</v>
      </c>
      <c r="C898" s="189"/>
      <c r="D898" s="135">
        <v>45430</v>
      </c>
      <c r="E898" s="136" t="s">
        <v>745</v>
      </c>
      <c r="F898" s="136">
        <v>29183</v>
      </c>
      <c r="G898" s="143">
        <v>6115581</v>
      </c>
      <c r="H898" s="139" t="s">
        <v>411</v>
      </c>
    </row>
    <row r="899" spans="1:8" x14ac:dyDescent="0.25">
      <c r="A899" s="145">
        <v>7055335</v>
      </c>
      <c r="B899" s="149" t="s">
        <v>1289</v>
      </c>
      <c r="C899" s="189"/>
      <c r="D899" s="135"/>
      <c r="E899" s="136"/>
      <c r="F899" s="136"/>
      <c r="G899" s="143"/>
      <c r="H899" s="139" t="s">
        <v>412</v>
      </c>
    </row>
    <row r="900" spans="1:8" x14ac:dyDescent="0.25">
      <c r="A900" s="145">
        <v>7055336</v>
      </c>
      <c r="B900" s="149" t="s">
        <v>1289</v>
      </c>
      <c r="C900" s="189"/>
      <c r="D900" s="135">
        <v>45423</v>
      </c>
      <c r="E900" s="136" t="s">
        <v>474</v>
      </c>
      <c r="F900" s="136">
        <v>2262</v>
      </c>
      <c r="G900" s="143">
        <v>595000</v>
      </c>
      <c r="H900" s="139" t="s">
        <v>411</v>
      </c>
    </row>
    <row r="901" spans="1:8" x14ac:dyDescent="0.25">
      <c r="A901" s="145">
        <v>7055337</v>
      </c>
      <c r="B901" s="149" t="s">
        <v>1289</v>
      </c>
      <c r="C901" s="189"/>
      <c r="D901" s="135">
        <v>45401</v>
      </c>
      <c r="E901" s="136" t="s">
        <v>523</v>
      </c>
      <c r="F901" s="136">
        <v>35797953</v>
      </c>
      <c r="G901" s="143">
        <v>1185897</v>
      </c>
      <c r="H901" s="139" t="s">
        <v>411</v>
      </c>
    </row>
    <row r="902" spans="1:8" x14ac:dyDescent="0.25">
      <c r="A902" s="145">
        <v>7055338</v>
      </c>
      <c r="B902" s="149" t="s">
        <v>1289</v>
      </c>
      <c r="C902" s="189"/>
      <c r="D902" s="135">
        <v>45429</v>
      </c>
      <c r="E902" s="136" t="s">
        <v>1243</v>
      </c>
      <c r="F902" s="136">
        <v>54884</v>
      </c>
      <c r="G902" s="143">
        <v>5421062</v>
      </c>
      <c r="H902" s="139" t="s">
        <v>411</v>
      </c>
    </row>
    <row r="903" spans="1:8" x14ac:dyDescent="0.25">
      <c r="A903" s="145">
        <v>7055339</v>
      </c>
      <c r="B903" s="149" t="s">
        <v>1289</v>
      </c>
      <c r="C903" s="189"/>
      <c r="D903" s="135">
        <v>45402</v>
      </c>
      <c r="E903" s="136" t="s">
        <v>645</v>
      </c>
      <c r="F903" s="136">
        <v>1815604</v>
      </c>
      <c r="G903" s="143">
        <v>1122739</v>
      </c>
      <c r="H903" s="139" t="s">
        <v>411</v>
      </c>
    </row>
    <row r="904" spans="1:8" x14ac:dyDescent="0.25">
      <c r="A904" s="145">
        <v>7055340</v>
      </c>
      <c r="B904" s="149" t="s">
        <v>1289</v>
      </c>
      <c r="C904" s="189"/>
      <c r="D904" s="135">
        <v>45427</v>
      </c>
      <c r="E904" s="136" t="s">
        <v>645</v>
      </c>
      <c r="F904" s="136">
        <v>1815999</v>
      </c>
      <c r="G904" s="143">
        <v>1795679</v>
      </c>
      <c r="H904" s="139" t="s">
        <v>411</v>
      </c>
    </row>
    <row r="905" spans="1:8" x14ac:dyDescent="0.25">
      <c r="A905" s="145"/>
      <c r="B905" s="149"/>
      <c r="C905" s="189"/>
      <c r="D905" s="135"/>
      <c r="E905" s="136"/>
      <c r="F905" s="136"/>
      <c r="G905" s="143"/>
      <c r="H905" s="139"/>
    </row>
    <row r="906" spans="1:8" x14ac:dyDescent="0.25">
      <c r="A906" s="145">
        <v>7604131</v>
      </c>
      <c r="B906" s="149" t="s">
        <v>1289</v>
      </c>
      <c r="C906" s="189"/>
      <c r="D906" s="135">
        <v>45397</v>
      </c>
      <c r="E906" s="136" t="s">
        <v>645</v>
      </c>
      <c r="F906" s="136" t="s">
        <v>1395</v>
      </c>
      <c r="G906" s="143">
        <v>1826929</v>
      </c>
      <c r="H906" s="139" t="s">
        <v>412</v>
      </c>
    </row>
    <row r="907" spans="1:8" x14ac:dyDescent="0.25">
      <c r="A907" s="145">
        <v>7604132</v>
      </c>
      <c r="B907" s="149" t="s">
        <v>1289</v>
      </c>
      <c r="C907" s="189"/>
      <c r="D907" s="135">
        <v>45427</v>
      </c>
      <c r="E907" s="136" t="s">
        <v>523</v>
      </c>
      <c r="F907" s="136">
        <v>35804212</v>
      </c>
      <c r="G907" s="143">
        <v>4382171</v>
      </c>
      <c r="H907" s="139" t="s">
        <v>411</v>
      </c>
    </row>
    <row r="908" spans="1:8" x14ac:dyDescent="0.25">
      <c r="A908" s="145">
        <v>7604133</v>
      </c>
      <c r="B908" s="149" t="s">
        <v>1289</v>
      </c>
      <c r="C908" s="189"/>
      <c r="D908" s="135">
        <v>45428</v>
      </c>
      <c r="E908" s="136" t="s">
        <v>523</v>
      </c>
      <c r="F908" s="136">
        <v>35813185</v>
      </c>
      <c r="G908" s="143">
        <v>1007566</v>
      </c>
      <c r="H908" s="139" t="s">
        <v>411</v>
      </c>
    </row>
    <row r="909" spans="1:8" x14ac:dyDescent="0.25">
      <c r="A909" s="145">
        <v>7604134</v>
      </c>
      <c r="B909" s="149" t="s">
        <v>1289</v>
      </c>
      <c r="C909" s="189"/>
      <c r="D909" s="135">
        <v>45522</v>
      </c>
      <c r="E909" s="136" t="s">
        <v>523</v>
      </c>
      <c r="F909" s="136">
        <v>35823602</v>
      </c>
      <c r="G909" s="143">
        <v>2379603</v>
      </c>
      <c r="H909" s="139" t="s">
        <v>411</v>
      </c>
    </row>
    <row r="910" spans="1:8" x14ac:dyDescent="0.25">
      <c r="A910" s="145">
        <v>7604135</v>
      </c>
      <c r="B910" s="149" t="s">
        <v>1289</v>
      </c>
      <c r="C910" s="189"/>
      <c r="D910" s="135">
        <v>45404</v>
      </c>
      <c r="E910" s="136" t="s">
        <v>418</v>
      </c>
      <c r="F910" s="136">
        <v>518198</v>
      </c>
      <c r="G910" s="143">
        <v>212840</v>
      </c>
      <c r="H910" s="139" t="s">
        <v>411</v>
      </c>
    </row>
    <row r="911" spans="1:8" x14ac:dyDescent="0.25">
      <c r="A911" s="145">
        <v>7604136</v>
      </c>
      <c r="B911" s="149" t="s">
        <v>1289</v>
      </c>
      <c r="C911" s="189"/>
      <c r="D911" s="135">
        <v>45405</v>
      </c>
      <c r="E911" s="136" t="s">
        <v>474</v>
      </c>
      <c r="F911" s="136" t="s">
        <v>1398</v>
      </c>
      <c r="G911" s="143">
        <v>2200000</v>
      </c>
      <c r="H911" s="139"/>
    </row>
    <row r="912" spans="1:8" x14ac:dyDescent="0.25">
      <c r="A912" s="145">
        <v>7604137</v>
      </c>
      <c r="B912" s="149" t="s">
        <v>1289</v>
      </c>
      <c r="C912" s="189"/>
      <c r="D912" s="135">
        <v>45440</v>
      </c>
      <c r="E912" s="136" t="s">
        <v>518</v>
      </c>
      <c r="F912" s="136" t="s">
        <v>1399</v>
      </c>
      <c r="G912" s="143">
        <v>7856285</v>
      </c>
      <c r="H912" s="139" t="s">
        <v>411</v>
      </c>
    </row>
    <row r="913" spans="1:8" x14ac:dyDescent="0.25">
      <c r="A913" s="145">
        <v>7604138</v>
      </c>
      <c r="B913" s="149" t="s">
        <v>1289</v>
      </c>
      <c r="C913" s="189"/>
      <c r="D913" s="135">
        <v>45427</v>
      </c>
      <c r="E913" s="136" t="s">
        <v>521</v>
      </c>
      <c r="F913" s="136" t="s">
        <v>1400</v>
      </c>
      <c r="G913" s="143">
        <v>11109418</v>
      </c>
      <c r="H913" s="139" t="s">
        <v>411</v>
      </c>
    </row>
    <row r="914" spans="1:8" x14ac:dyDescent="0.25">
      <c r="A914" s="145">
        <v>7604139</v>
      </c>
      <c r="B914" s="149" t="s">
        <v>1289</v>
      </c>
      <c r="C914" s="189"/>
      <c r="D914" s="135">
        <v>45418</v>
      </c>
      <c r="E914" s="136" t="s">
        <v>518</v>
      </c>
      <c r="F914" s="136" t="s">
        <v>1401</v>
      </c>
      <c r="G914" s="143">
        <v>11347888</v>
      </c>
      <c r="H914" s="139" t="s">
        <v>411</v>
      </c>
    </row>
    <row r="915" spans="1:8" x14ac:dyDescent="0.25">
      <c r="A915" s="145">
        <v>7604140</v>
      </c>
      <c r="B915" s="149" t="s">
        <v>1289</v>
      </c>
      <c r="C915" s="189"/>
      <c r="D915" s="135">
        <v>45405</v>
      </c>
      <c r="E915" s="136" t="s">
        <v>474</v>
      </c>
      <c r="F915" s="136" t="s">
        <v>1398</v>
      </c>
      <c r="G915" s="143">
        <v>2618000</v>
      </c>
      <c r="H915" s="139" t="s">
        <v>411</v>
      </c>
    </row>
    <row r="916" spans="1:8" x14ac:dyDescent="0.25">
      <c r="A916" s="145">
        <v>7604141</v>
      </c>
      <c r="B916" s="149" t="s">
        <v>1289</v>
      </c>
      <c r="C916" s="189"/>
      <c r="D916" s="135">
        <v>45436</v>
      </c>
      <c r="E916" s="136" t="s">
        <v>523</v>
      </c>
      <c r="F916" s="136">
        <v>35869373</v>
      </c>
      <c r="G916" s="143">
        <v>2356281</v>
      </c>
      <c r="H916" s="139" t="s">
        <v>411</v>
      </c>
    </row>
    <row r="917" spans="1:8" x14ac:dyDescent="0.25">
      <c r="A917" s="145">
        <v>7604142</v>
      </c>
      <c r="B917" s="149" t="s">
        <v>1289</v>
      </c>
      <c r="C917" s="189"/>
      <c r="D917" s="135">
        <v>45442</v>
      </c>
      <c r="E917" s="136" t="s">
        <v>474</v>
      </c>
      <c r="F917" s="136">
        <v>2282</v>
      </c>
      <c r="G917" s="143">
        <v>1904000</v>
      </c>
      <c r="H917" s="139" t="s">
        <v>411</v>
      </c>
    </row>
    <row r="918" spans="1:8" x14ac:dyDescent="0.25">
      <c r="A918" s="145">
        <v>7604143</v>
      </c>
      <c r="B918" s="149" t="s">
        <v>1289</v>
      </c>
      <c r="C918" s="189"/>
      <c r="D918" s="135">
        <v>45436</v>
      </c>
      <c r="E918" s="136" t="s">
        <v>523</v>
      </c>
      <c r="F918" s="136">
        <v>35869373</v>
      </c>
      <c r="G918" s="143">
        <v>2356281</v>
      </c>
      <c r="H918" s="139" t="s">
        <v>411</v>
      </c>
    </row>
    <row r="919" spans="1:8" x14ac:dyDescent="0.25">
      <c r="A919" s="145">
        <v>7604144</v>
      </c>
      <c r="B919" s="149" t="s">
        <v>1289</v>
      </c>
      <c r="C919" s="189"/>
      <c r="D919" s="135">
        <v>45450</v>
      </c>
      <c r="E919" s="136" t="s">
        <v>523</v>
      </c>
      <c r="F919" s="136" t="s">
        <v>1403</v>
      </c>
      <c r="G919" s="143">
        <v>4858952</v>
      </c>
      <c r="H919" s="139" t="s">
        <v>411</v>
      </c>
    </row>
    <row r="920" spans="1:8" x14ac:dyDescent="0.25">
      <c r="A920" s="145">
        <v>7604145</v>
      </c>
      <c r="B920" s="149" t="s">
        <v>1289</v>
      </c>
      <c r="C920" s="189"/>
      <c r="D920" s="135">
        <v>45442</v>
      </c>
      <c r="E920" s="136" t="s">
        <v>523</v>
      </c>
      <c r="F920" s="136" t="s">
        <v>1404</v>
      </c>
      <c r="G920" s="143">
        <v>1072878</v>
      </c>
      <c r="H920" s="139" t="s">
        <v>411</v>
      </c>
    </row>
    <row r="921" spans="1:8" x14ac:dyDescent="0.25">
      <c r="A921" s="145">
        <v>7604146</v>
      </c>
      <c r="B921" s="149" t="s">
        <v>1289</v>
      </c>
      <c r="C921" s="189"/>
      <c r="D921" s="135"/>
      <c r="E921" s="136"/>
      <c r="F921" s="136"/>
      <c r="G921" s="143"/>
      <c r="H921" s="139" t="s">
        <v>412</v>
      </c>
    </row>
    <row r="922" spans="1:8" x14ac:dyDescent="0.25">
      <c r="A922" s="145">
        <v>7604147</v>
      </c>
      <c r="B922" s="149" t="s">
        <v>1289</v>
      </c>
      <c r="C922" s="189"/>
      <c r="D922" s="135">
        <v>45436</v>
      </c>
      <c r="E922" s="136" t="s">
        <v>808</v>
      </c>
      <c r="F922" s="136" t="s">
        <v>1406</v>
      </c>
      <c r="G922" s="143">
        <v>5766837</v>
      </c>
      <c r="H922" s="139" t="s">
        <v>411</v>
      </c>
    </row>
    <row r="923" spans="1:8" x14ac:dyDescent="0.25">
      <c r="A923" s="145">
        <v>7604148</v>
      </c>
      <c r="B923" s="149" t="s">
        <v>1289</v>
      </c>
      <c r="C923" s="189"/>
      <c r="D923" s="135">
        <v>45427</v>
      </c>
      <c r="E923" s="136" t="s">
        <v>417</v>
      </c>
      <c r="F923" s="136">
        <v>98016</v>
      </c>
      <c r="G923" s="143">
        <v>866082</v>
      </c>
      <c r="H923" s="139" t="s">
        <v>411</v>
      </c>
    </row>
    <row r="924" spans="1:8" x14ac:dyDescent="0.25">
      <c r="A924" s="145">
        <v>7604149</v>
      </c>
      <c r="B924" s="149" t="s">
        <v>1289</v>
      </c>
      <c r="C924" s="189"/>
      <c r="D924" s="135">
        <v>45432</v>
      </c>
      <c r="E924" s="136" t="s">
        <v>1405</v>
      </c>
      <c r="F924" s="136" t="s">
        <v>1407</v>
      </c>
      <c r="G924" s="143">
        <v>1927252</v>
      </c>
      <c r="H924" s="139" t="s">
        <v>411</v>
      </c>
    </row>
    <row r="925" spans="1:8" x14ac:dyDescent="0.25">
      <c r="A925" s="145">
        <v>7604150</v>
      </c>
      <c r="B925" s="149" t="s">
        <v>1289</v>
      </c>
      <c r="C925" s="189"/>
      <c r="D925" s="135">
        <v>45439</v>
      </c>
      <c r="E925" s="136" t="s">
        <v>689</v>
      </c>
      <c r="F925" s="136">
        <v>81843</v>
      </c>
      <c r="G925" s="143">
        <v>4418732</v>
      </c>
      <c r="H925" s="139" t="s">
        <v>411</v>
      </c>
    </row>
    <row r="926" spans="1:8" x14ac:dyDescent="0.25">
      <c r="A926" s="145">
        <v>7604151</v>
      </c>
      <c r="B926" s="149" t="s">
        <v>1289</v>
      </c>
      <c r="C926" s="189"/>
      <c r="D926" s="135">
        <v>45460</v>
      </c>
      <c r="E926" s="136" t="s">
        <v>689</v>
      </c>
      <c r="F926" s="136">
        <v>82986</v>
      </c>
      <c r="G926" s="143">
        <v>4396875</v>
      </c>
      <c r="H926" s="139" t="s">
        <v>411</v>
      </c>
    </row>
    <row r="927" spans="1:8" x14ac:dyDescent="0.25">
      <c r="A927" s="145">
        <v>7604152</v>
      </c>
      <c r="B927" s="149" t="s">
        <v>1289</v>
      </c>
      <c r="C927" s="189"/>
      <c r="D927" s="135">
        <v>45467</v>
      </c>
      <c r="E927" s="136" t="s">
        <v>689</v>
      </c>
      <c r="F927" s="136">
        <v>82982</v>
      </c>
      <c r="G927" s="143">
        <v>3936725</v>
      </c>
      <c r="H927" s="139" t="s">
        <v>411</v>
      </c>
    </row>
    <row r="928" spans="1:8" x14ac:dyDescent="0.25">
      <c r="A928" s="145">
        <v>7604153</v>
      </c>
      <c r="B928" s="149" t="s">
        <v>1289</v>
      </c>
      <c r="C928" s="189"/>
      <c r="D928" s="135">
        <v>45453</v>
      </c>
      <c r="E928" s="136" t="s">
        <v>689</v>
      </c>
      <c r="F928" s="136">
        <v>82442</v>
      </c>
      <c r="G928" s="143">
        <v>1034586</v>
      </c>
      <c r="H928" s="139" t="s">
        <v>411</v>
      </c>
    </row>
    <row r="929" spans="1:8" x14ac:dyDescent="0.25">
      <c r="A929" s="145">
        <v>7604154</v>
      </c>
      <c r="B929" s="149" t="s">
        <v>1289</v>
      </c>
      <c r="C929" s="189"/>
      <c r="D929" s="135"/>
      <c r="E929" s="136"/>
      <c r="F929" s="136"/>
      <c r="G929" s="143"/>
      <c r="H929" s="139" t="s">
        <v>412</v>
      </c>
    </row>
    <row r="930" spans="1:8" x14ac:dyDescent="0.25">
      <c r="A930" s="145">
        <v>7604155</v>
      </c>
      <c r="B930" s="149" t="s">
        <v>1289</v>
      </c>
      <c r="C930" s="189"/>
      <c r="D930" s="135">
        <v>45467</v>
      </c>
      <c r="E930" s="136" t="s">
        <v>474</v>
      </c>
      <c r="F930" s="136">
        <v>2287</v>
      </c>
      <c r="G930" s="143">
        <v>2284800</v>
      </c>
      <c r="H930" s="139" t="s">
        <v>411</v>
      </c>
    </row>
    <row r="931" spans="1:8" x14ac:dyDescent="0.25">
      <c r="A931" s="145">
        <v>7604156</v>
      </c>
      <c r="B931" s="149" t="s">
        <v>1289</v>
      </c>
      <c r="C931" s="189"/>
      <c r="D931" s="135">
        <v>45452</v>
      </c>
      <c r="E931" s="136" t="s">
        <v>523</v>
      </c>
      <c r="F931" s="136">
        <v>35912061</v>
      </c>
      <c r="G931" s="143">
        <v>3252406</v>
      </c>
      <c r="H931" s="139" t="s">
        <v>411</v>
      </c>
    </row>
    <row r="932" spans="1:8" x14ac:dyDescent="0.25">
      <c r="A932" s="145">
        <v>7604157</v>
      </c>
      <c r="B932" s="149" t="s">
        <v>1289</v>
      </c>
      <c r="C932" s="189"/>
      <c r="D932" s="135">
        <v>45457</v>
      </c>
      <c r="E932" s="136" t="s">
        <v>645</v>
      </c>
      <c r="F932" s="136">
        <v>1827111</v>
      </c>
      <c r="G932" s="143">
        <v>2108339</v>
      </c>
      <c r="H932" s="139" t="s">
        <v>411</v>
      </c>
    </row>
    <row r="933" spans="1:8" x14ac:dyDescent="0.25">
      <c r="A933" s="145">
        <v>7604158</v>
      </c>
      <c r="B933" s="149" t="s">
        <v>1289</v>
      </c>
      <c r="C933" s="189"/>
      <c r="D933" s="135">
        <v>45461</v>
      </c>
      <c r="E933" s="136" t="s">
        <v>521</v>
      </c>
      <c r="F933" s="136" t="s">
        <v>1414</v>
      </c>
      <c r="G933" s="143">
        <v>562216</v>
      </c>
      <c r="H933" s="139" t="s">
        <v>411</v>
      </c>
    </row>
    <row r="934" spans="1:8" x14ac:dyDescent="0.25">
      <c r="A934" s="145">
        <v>7604159</v>
      </c>
      <c r="B934" s="149" t="s">
        <v>1289</v>
      </c>
      <c r="C934" s="189"/>
      <c r="D934" s="135"/>
      <c r="E934" s="136"/>
      <c r="F934" s="136"/>
      <c r="G934" s="143"/>
      <c r="H934" s="139" t="s">
        <v>412</v>
      </c>
    </row>
    <row r="935" spans="1:8" x14ac:dyDescent="0.25">
      <c r="A935" s="145">
        <v>7604160</v>
      </c>
      <c r="B935" s="149" t="s">
        <v>1289</v>
      </c>
      <c r="C935" s="189"/>
      <c r="D935" s="135">
        <v>45466</v>
      </c>
      <c r="E935" s="136" t="s">
        <v>518</v>
      </c>
      <c r="F935" s="136" t="s">
        <v>1415</v>
      </c>
      <c r="G935" s="143">
        <v>8254411</v>
      </c>
      <c r="H935" s="139" t="s">
        <v>411</v>
      </c>
    </row>
    <row r="936" spans="1:8" x14ac:dyDescent="0.25">
      <c r="A936" s="145">
        <v>7604161</v>
      </c>
      <c r="B936" s="149" t="s">
        <v>1289</v>
      </c>
      <c r="C936" s="189"/>
      <c r="D936" s="135">
        <v>45453</v>
      </c>
      <c r="E936" s="136" t="s">
        <v>518</v>
      </c>
      <c r="F936" s="136" t="s">
        <v>1416</v>
      </c>
      <c r="G936" s="143">
        <v>6944578</v>
      </c>
      <c r="H936" s="139" t="s">
        <v>411</v>
      </c>
    </row>
    <row r="937" spans="1:8" x14ac:dyDescent="0.25">
      <c r="A937" s="145">
        <v>7604162</v>
      </c>
      <c r="B937" s="149" t="s">
        <v>1289</v>
      </c>
      <c r="C937" s="189"/>
      <c r="D937" s="135">
        <v>45459</v>
      </c>
      <c r="E937" s="136" t="s">
        <v>523</v>
      </c>
      <c r="F937" s="136" t="s">
        <v>1418</v>
      </c>
      <c r="G937" s="143">
        <v>319121</v>
      </c>
      <c r="H937" s="139" t="s">
        <v>411</v>
      </c>
    </row>
    <row r="938" spans="1:8" x14ac:dyDescent="0.25">
      <c r="A938" s="145">
        <v>7604163</v>
      </c>
      <c r="B938" s="149" t="s">
        <v>1289</v>
      </c>
      <c r="C938" s="189"/>
      <c r="D938" s="135">
        <v>45461</v>
      </c>
      <c r="E938" s="136" t="s">
        <v>523</v>
      </c>
      <c r="F938" s="136" t="s">
        <v>1417</v>
      </c>
      <c r="G938" s="143">
        <v>3722721</v>
      </c>
      <c r="H938" s="139" t="s">
        <v>411</v>
      </c>
    </row>
    <row r="939" spans="1:8" x14ac:dyDescent="0.25">
      <c r="A939" s="145">
        <v>7604164</v>
      </c>
      <c r="B939" s="149" t="s">
        <v>1289</v>
      </c>
      <c r="C939" s="189"/>
      <c r="D939" s="135"/>
      <c r="E939" s="136"/>
      <c r="F939" s="136"/>
      <c r="G939" s="143"/>
      <c r="H939" s="139" t="s">
        <v>412</v>
      </c>
    </row>
    <row r="940" spans="1:8" x14ac:dyDescent="0.25">
      <c r="A940" s="145">
        <v>7604165</v>
      </c>
      <c r="B940" s="149" t="s">
        <v>1289</v>
      </c>
      <c r="C940" s="189"/>
      <c r="D940" s="135"/>
      <c r="E940" s="136"/>
      <c r="F940" s="136"/>
      <c r="G940" s="143"/>
      <c r="H940" s="139" t="s">
        <v>412</v>
      </c>
    </row>
    <row r="941" spans="1:8" x14ac:dyDescent="0.25">
      <c r="A941" s="145">
        <v>7604166</v>
      </c>
      <c r="B941" s="149" t="s">
        <v>1289</v>
      </c>
      <c r="C941" s="189"/>
      <c r="D941" s="135">
        <v>45466</v>
      </c>
      <c r="E941" s="136" t="s">
        <v>474</v>
      </c>
      <c r="F941" s="136">
        <v>2296</v>
      </c>
      <c r="G941" s="143">
        <v>1428000</v>
      </c>
      <c r="H941" s="139" t="s">
        <v>411</v>
      </c>
    </row>
    <row r="942" spans="1:8" x14ac:dyDescent="0.25">
      <c r="A942" s="145">
        <v>7604167</v>
      </c>
      <c r="B942" s="149" t="s">
        <v>1289</v>
      </c>
      <c r="C942" s="189"/>
      <c r="D942" s="135">
        <v>45435</v>
      </c>
      <c r="E942" s="136" t="s">
        <v>474</v>
      </c>
      <c r="F942" s="136" t="s">
        <v>1419</v>
      </c>
      <c r="G942" s="143">
        <v>2661000</v>
      </c>
      <c r="H942" s="139" t="s">
        <v>411</v>
      </c>
    </row>
    <row r="943" spans="1:8" x14ac:dyDescent="0.25">
      <c r="A943" s="145">
        <v>7604168</v>
      </c>
      <c r="B943" s="149" t="s">
        <v>1289</v>
      </c>
      <c r="C943" s="189"/>
      <c r="D943" s="135">
        <v>45466</v>
      </c>
      <c r="E943" s="136" t="s">
        <v>579</v>
      </c>
      <c r="F943" s="136">
        <v>333809</v>
      </c>
      <c r="G943" s="143">
        <v>608150</v>
      </c>
      <c r="H943" s="139" t="s">
        <v>411</v>
      </c>
    </row>
    <row r="944" spans="1:8" x14ac:dyDescent="0.25">
      <c r="A944" s="145">
        <v>7604169</v>
      </c>
      <c r="B944" s="149" t="s">
        <v>1289</v>
      </c>
      <c r="C944" s="189"/>
      <c r="D944" s="135"/>
      <c r="E944" s="136"/>
      <c r="F944" s="136"/>
      <c r="G944" s="143"/>
      <c r="H944" s="139" t="s">
        <v>412</v>
      </c>
    </row>
    <row r="945" spans="1:8" x14ac:dyDescent="0.25">
      <c r="A945" s="145">
        <v>7604170</v>
      </c>
      <c r="B945" s="149" t="s">
        <v>1289</v>
      </c>
      <c r="C945" s="189"/>
      <c r="D945" s="135">
        <v>45470</v>
      </c>
      <c r="E945" s="136" t="s">
        <v>523</v>
      </c>
      <c r="F945" s="136">
        <v>36058862</v>
      </c>
      <c r="G945" s="143">
        <v>1395995</v>
      </c>
      <c r="H945" s="139" t="s">
        <v>411</v>
      </c>
    </row>
    <row r="946" spans="1:8" x14ac:dyDescent="0.25">
      <c r="A946" s="145">
        <v>7604171</v>
      </c>
      <c r="B946" s="149" t="s">
        <v>1289</v>
      </c>
      <c r="C946" s="189"/>
      <c r="D946" s="135">
        <v>45470</v>
      </c>
      <c r="E946" s="136" t="s">
        <v>523</v>
      </c>
      <c r="F946" s="136">
        <v>36058859</v>
      </c>
      <c r="G946" s="143">
        <v>2261048</v>
      </c>
      <c r="H946" s="139" t="s">
        <v>411</v>
      </c>
    </row>
    <row r="947" spans="1:8" x14ac:dyDescent="0.25">
      <c r="A947" s="145">
        <v>7604172</v>
      </c>
      <c r="B947" s="149" t="s">
        <v>1289</v>
      </c>
      <c r="C947" s="189"/>
      <c r="D947" s="135">
        <v>45446</v>
      </c>
      <c r="E947" s="136" t="s">
        <v>418</v>
      </c>
      <c r="F947" s="136">
        <v>1145363</v>
      </c>
      <c r="G947" s="143">
        <v>213850</v>
      </c>
      <c r="H947" s="139" t="s">
        <v>411</v>
      </c>
    </row>
    <row r="948" spans="1:8" x14ac:dyDescent="0.25">
      <c r="A948" s="145">
        <v>7604173</v>
      </c>
      <c r="B948" s="149" t="s">
        <v>1289</v>
      </c>
      <c r="C948" s="189"/>
      <c r="D948" s="135">
        <v>45470</v>
      </c>
      <c r="E948" s="136" t="s">
        <v>645</v>
      </c>
      <c r="F948" s="136">
        <v>1827478</v>
      </c>
      <c r="G948" s="143">
        <v>2429115</v>
      </c>
      <c r="H948" s="139" t="s">
        <v>411</v>
      </c>
    </row>
    <row r="949" spans="1:8" x14ac:dyDescent="0.25">
      <c r="A949" s="145">
        <v>7604174</v>
      </c>
      <c r="B949" s="149" t="s">
        <v>1289</v>
      </c>
      <c r="C949" s="189"/>
      <c r="D949" s="135">
        <v>45485</v>
      </c>
      <c r="E949" s="136" t="s">
        <v>645</v>
      </c>
      <c r="F949" s="136">
        <v>1827477</v>
      </c>
      <c r="G949" s="143">
        <v>4019225</v>
      </c>
      <c r="H949" s="139" t="s">
        <v>411</v>
      </c>
    </row>
    <row r="950" spans="1:8" x14ac:dyDescent="0.25">
      <c r="A950" s="145">
        <v>7604175</v>
      </c>
      <c r="B950" s="149" t="s">
        <v>1289</v>
      </c>
      <c r="C950" s="189"/>
      <c r="D950" s="135">
        <v>45467</v>
      </c>
      <c r="E950" s="136" t="s">
        <v>745</v>
      </c>
      <c r="F950" s="136">
        <v>29569</v>
      </c>
      <c r="G950" s="143">
        <v>7464706</v>
      </c>
      <c r="H950" s="139" t="s">
        <v>411</v>
      </c>
    </row>
    <row r="951" spans="1:8" x14ac:dyDescent="0.25">
      <c r="A951" s="145">
        <v>7604176</v>
      </c>
      <c r="B951" s="149" t="s">
        <v>1289</v>
      </c>
      <c r="C951" s="189"/>
      <c r="D951" s="135">
        <v>45474</v>
      </c>
      <c r="E951" s="136" t="s">
        <v>1290</v>
      </c>
      <c r="F951" s="136">
        <v>408</v>
      </c>
      <c r="G951" s="143">
        <v>6681541</v>
      </c>
      <c r="H951" s="139" t="s">
        <v>411</v>
      </c>
    </row>
    <row r="952" spans="1:8" x14ac:dyDescent="0.25">
      <c r="A952" s="145">
        <v>7604177</v>
      </c>
      <c r="B952" s="149" t="s">
        <v>1289</v>
      </c>
      <c r="C952" s="189"/>
      <c r="D952" s="135">
        <v>45460</v>
      </c>
      <c r="E952" s="136" t="s">
        <v>863</v>
      </c>
      <c r="F952" s="136">
        <v>4298</v>
      </c>
      <c r="G952" s="143">
        <v>9974997</v>
      </c>
      <c r="H952" s="139" t="s">
        <v>411</v>
      </c>
    </row>
    <row r="953" spans="1:8" x14ac:dyDescent="0.25">
      <c r="A953" s="145">
        <v>7604178</v>
      </c>
      <c r="B953" s="149" t="s">
        <v>1289</v>
      </c>
      <c r="C953" s="189"/>
      <c r="D953" s="135">
        <v>45451</v>
      </c>
      <c r="E953" s="136" t="s">
        <v>1141</v>
      </c>
      <c r="F953" s="136">
        <v>3120</v>
      </c>
      <c r="G953" s="143">
        <v>3501575</v>
      </c>
      <c r="H953" s="139" t="s">
        <v>411</v>
      </c>
    </row>
    <row r="954" spans="1:8" x14ac:dyDescent="0.25">
      <c r="A954" s="145">
        <v>7604179</v>
      </c>
      <c r="B954" s="149" t="s">
        <v>1289</v>
      </c>
      <c r="C954" s="189"/>
      <c r="D954" s="135">
        <v>45451</v>
      </c>
      <c r="E954" s="136" t="s">
        <v>808</v>
      </c>
      <c r="F954" s="136" t="s">
        <v>1421</v>
      </c>
      <c r="G954" s="143">
        <v>6144224</v>
      </c>
      <c r="H954" s="139" t="s">
        <v>411</v>
      </c>
    </row>
    <row r="955" spans="1:8" x14ac:dyDescent="0.25">
      <c r="A955" s="145">
        <v>7604180</v>
      </c>
      <c r="B955" s="149" t="s">
        <v>1289</v>
      </c>
      <c r="C955" s="189"/>
      <c r="D955" s="135">
        <v>45465</v>
      </c>
      <c r="E955" s="136" t="s">
        <v>808</v>
      </c>
      <c r="F955" s="136" t="s">
        <v>1422</v>
      </c>
      <c r="G955" s="143">
        <v>5294667</v>
      </c>
      <c r="H955" s="139" t="s">
        <v>411</v>
      </c>
    </row>
    <row r="956" spans="1:8" x14ac:dyDescent="0.25">
      <c r="A956" s="145">
        <v>7878141</v>
      </c>
      <c r="B956" s="149" t="s">
        <v>1289</v>
      </c>
      <c r="C956" s="189"/>
      <c r="D956" s="135">
        <v>45472</v>
      </c>
      <c r="E956" s="136" t="s">
        <v>579</v>
      </c>
      <c r="F956" s="136">
        <v>3339955</v>
      </c>
      <c r="G956" s="143">
        <v>800925</v>
      </c>
      <c r="H956" s="139" t="s">
        <v>411</v>
      </c>
    </row>
    <row r="957" spans="1:8" x14ac:dyDescent="0.25">
      <c r="A957" s="145">
        <v>7878142</v>
      </c>
      <c r="B957" s="149" t="s">
        <v>1289</v>
      </c>
      <c r="C957" s="189"/>
      <c r="D957" s="135">
        <v>45473</v>
      </c>
      <c r="E957" s="136" t="s">
        <v>474</v>
      </c>
      <c r="F957" s="136">
        <v>2301</v>
      </c>
      <c r="G957" s="143">
        <v>595000</v>
      </c>
      <c r="H957" s="139" t="s">
        <v>411</v>
      </c>
    </row>
    <row r="958" spans="1:8" x14ac:dyDescent="0.25">
      <c r="A958" s="145">
        <v>7878143</v>
      </c>
      <c r="B958" s="149" t="s">
        <v>1289</v>
      </c>
      <c r="C958" s="189"/>
      <c r="D958" s="135">
        <v>45476</v>
      </c>
      <c r="E958" s="136" t="s">
        <v>474</v>
      </c>
      <c r="F958" s="136">
        <v>2308</v>
      </c>
      <c r="G958" s="143">
        <v>833000</v>
      </c>
      <c r="H958" s="139" t="s">
        <v>411</v>
      </c>
    </row>
    <row r="959" spans="1:8" x14ac:dyDescent="0.25">
      <c r="A959" s="145">
        <v>7878144</v>
      </c>
      <c r="B959" s="149" t="s">
        <v>1289</v>
      </c>
      <c r="C959" s="189"/>
      <c r="D959" s="135">
        <v>45491</v>
      </c>
      <c r="E959" s="136" t="s">
        <v>474</v>
      </c>
      <c r="F959" s="136" t="s">
        <v>1427</v>
      </c>
      <c r="G959" s="143">
        <v>2900000</v>
      </c>
      <c r="H959" s="139" t="s">
        <v>411</v>
      </c>
    </row>
    <row r="960" spans="1:8" x14ac:dyDescent="0.25">
      <c r="A960" s="145">
        <v>7878145</v>
      </c>
      <c r="B960" s="149" t="s">
        <v>1289</v>
      </c>
      <c r="C960" s="189"/>
      <c r="D960" s="135">
        <v>45477</v>
      </c>
      <c r="E960" s="136" t="s">
        <v>523</v>
      </c>
      <c r="F960" s="136">
        <v>36093936</v>
      </c>
      <c r="G960" s="143">
        <v>2831590</v>
      </c>
      <c r="H960" s="139" t="s">
        <v>411</v>
      </c>
    </row>
    <row r="961" spans="1:8" x14ac:dyDescent="0.25">
      <c r="A961" s="145">
        <v>7878146</v>
      </c>
      <c r="B961" s="149" t="s">
        <v>1289</v>
      </c>
      <c r="C961" s="189"/>
      <c r="D961" s="135">
        <v>45477</v>
      </c>
      <c r="E961" s="136" t="s">
        <v>645</v>
      </c>
      <c r="F961" s="136">
        <v>1838992</v>
      </c>
      <c r="G961" s="143">
        <v>710263</v>
      </c>
      <c r="H961" s="139" t="s">
        <v>411</v>
      </c>
    </row>
    <row r="962" spans="1:8" x14ac:dyDescent="0.25">
      <c r="A962" s="145">
        <v>7878147</v>
      </c>
      <c r="B962" s="149" t="s">
        <v>1289</v>
      </c>
      <c r="C962" s="189"/>
      <c r="D962" s="135"/>
      <c r="E962" s="136"/>
      <c r="F962" s="136"/>
      <c r="G962" s="143"/>
      <c r="H962" s="139" t="s">
        <v>412</v>
      </c>
    </row>
    <row r="963" spans="1:8" x14ac:dyDescent="0.25">
      <c r="A963" s="145">
        <v>7878148</v>
      </c>
      <c r="B963" s="149" t="s">
        <v>1289</v>
      </c>
      <c r="C963" s="189"/>
      <c r="D963" s="135">
        <v>45479</v>
      </c>
      <c r="E963" s="136" t="s">
        <v>474</v>
      </c>
      <c r="F963" s="136" t="s">
        <v>1431</v>
      </c>
      <c r="G963" s="143">
        <v>1300000</v>
      </c>
      <c r="H963" s="139" t="s">
        <v>411</v>
      </c>
    </row>
    <row r="964" spans="1:8" x14ac:dyDescent="0.25">
      <c r="A964" s="145">
        <v>7878149</v>
      </c>
      <c r="B964" s="149" t="s">
        <v>1289</v>
      </c>
      <c r="C964" s="189"/>
      <c r="D964" s="135">
        <v>45481</v>
      </c>
      <c r="E964" s="136" t="s">
        <v>474</v>
      </c>
      <c r="F964" s="136">
        <v>2310</v>
      </c>
      <c r="G964" s="143">
        <v>714000</v>
      </c>
      <c r="H964" s="139" t="s">
        <v>411</v>
      </c>
    </row>
    <row r="965" spans="1:8" x14ac:dyDescent="0.25">
      <c r="A965" s="145">
        <v>7878150</v>
      </c>
      <c r="B965" s="149" t="s">
        <v>1289</v>
      </c>
      <c r="C965" s="189"/>
      <c r="D965" s="135">
        <v>45479</v>
      </c>
      <c r="E965" s="136" t="s">
        <v>1243</v>
      </c>
      <c r="F965" s="136">
        <v>56398</v>
      </c>
      <c r="G965" s="143">
        <v>2158803</v>
      </c>
      <c r="H965" s="139" t="s">
        <v>411</v>
      </c>
    </row>
    <row r="966" spans="1:8" x14ac:dyDescent="0.25">
      <c r="A966" s="145">
        <v>7878151</v>
      </c>
      <c r="B966" s="149" t="s">
        <v>1289</v>
      </c>
      <c r="C966" s="189"/>
      <c r="D966" s="135">
        <v>45500</v>
      </c>
      <c r="E966" s="136" t="s">
        <v>1243</v>
      </c>
      <c r="F966" s="136" t="s">
        <v>1432</v>
      </c>
      <c r="G966" s="143">
        <v>4485094</v>
      </c>
      <c r="H966" s="139" t="s">
        <v>411</v>
      </c>
    </row>
    <row r="967" spans="1:8" x14ac:dyDescent="0.25">
      <c r="A967" s="145">
        <v>7878152</v>
      </c>
      <c r="B967" s="149" t="s">
        <v>1289</v>
      </c>
      <c r="C967" s="189"/>
      <c r="D967" s="135">
        <v>45493</v>
      </c>
      <c r="E967" s="136" t="s">
        <v>717</v>
      </c>
      <c r="F967" s="136">
        <v>86859</v>
      </c>
      <c r="G967" s="143">
        <v>4600957</v>
      </c>
      <c r="H967" s="139" t="s">
        <v>411</v>
      </c>
    </row>
    <row r="968" spans="1:8" x14ac:dyDescent="0.25">
      <c r="A968" s="145">
        <v>7878153</v>
      </c>
      <c r="B968" s="149" t="s">
        <v>1289</v>
      </c>
      <c r="C968" s="189"/>
      <c r="D968" s="135">
        <v>45493</v>
      </c>
      <c r="E968" s="136" t="s">
        <v>689</v>
      </c>
      <c r="F968" s="136" t="s">
        <v>1433</v>
      </c>
      <c r="G968" s="143">
        <v>4530388</v>
      </c>
      <c r="H968" s="139" t="s">
        <v>411</v>
      </c>
    </row>
    <row r="969" spans="1:8" x14ac:dyDescent="0.25">
      <c r="A969" s="145">
        <v>7878154</v>
      </c>
      <c r="B969" s="149" t="s">
        <v>1289</v>
      </c>
      <c r="C969" s="189"/>
      <c r="D969" s="135">
        <v>45463</v>
      </c>
      <c r="E969" s="136" t="s">
        <v>471</v>
      </c>
      <c r="F969" s="136" t="s">
        <v>1434</v>
      </c>
      <c r="G969" s="143">
        <v>4102306</v>
      </c>
      <c r="H969" s="139" t="s">
        <v>411</v>
      </c>
    </row>
    <row r="970" spans="1:8" x14ac:dyDescent="0.25">
      <c r="A970" s="145">
        <v>7878155</v>
      </c>
      <c r="B970" s="149" t="s">
        <v>1289</v>
      </c>
      <c r="C970" s="189"/>
      <c r="D970" s="135">
        <v>45472</v>
      </c>
      <c r="E970" s="136" t="s">
        <v>471</v>
      </c>
      <c r="F970" s="136" t="s">
        <v>1435</v>
      </c>
      <c r="G970" s="143">
        <v>10000000</v>
      </c>
      <c r="H970" s="139" t="s">
        <v>411</v>
      </c>
    </row>
    <row r="971" spans="1:8" x14ac:dyDescent="0.25">
      <c r="A971" s="145">
        <v>7878156</v>
      </c>
      <c r="B971" s="149" t="s">
        <v>1289</v>
      </c>
      <c r="C971" s="189"/>
      <c r="D971" s="135">
        <v>45479</v>
      </c>
      <c r="E971" s="136" t="s">
        <v>471</v>
      </c>
      <c r="F971" s="136" t="s">
        <v>1436</v>
      </c>
      <c r="G971" s="143">
        <v>10000000</v>
      </c>
      <c r="H971" s="139" t="s">
        <v>411</v>
      </c>
    </row>
    <row r="972" spans="1:8" x14ac:dyDescent="0.25">
      <c r="A972" s="145">
        <v>7878157</v>
      </c>
      <c r="B972" s="149" t="s">
        <v>1289</v>
      </c>
      <c r="C972" s="189"/>
      <c r="D972" s="135">
        <v>45486</v>
      </c>
      <c r="E972" s="136" t="s">
        <v>471</v>
      </c>
      <c r="F972" s="136">
        <v>1953430</v>
      </c>
      <c r="G972" s="143">
        <v>5128975</v>
      </c>
      <c r="H972" s="139" t="s">
        <v>411</v>
      </c>
    </row>
    <row r="973" spans="1:8" x14ac:dyDescent="0.25">
      <c r="A973" s="145">
        <v>7878158</v>
      </c>
      <c r="B973" s="149" t="s">
        <v>1289</v>
      </c>
      <c r="C973" s="189"/>
      <c r="D973" s="135">
        <v>45461</v>
      </c>
      <c r="E973" s="136"/>
      <c r="F973" s="136" t="s">
        <v>1437</v>
      </c>
      <c r="G973" s="143">
        <v>55074</v>
      </c>
      <c r="H973" s="139" t="s">
        <v>411</v>
      </c>
    </row>
    <row r="974" spans="1:8" x14ac:dyDescent="0.25">
      <c r="A974" s="145">
        <v>7878159</v>
      </c>
      <c r="B974" s="149" t="s">
        <v>1289</v>
      </c>
      <c r="C974" s="189"/>
      <c r="D974" s="135">
        <v>45461</v>
      </c>
      <c r="E974" s="136"/>
      <c r="F974" s="136" t="s">
        <v>1437</v>
      </c>
      <c r="G974" s="143">
        <v>406255</v>
      </c>
      <c r="H974" s="139" t="s">
        <v>411</v>
      </c>
    </row>
    <row r="975" spans="1:8" x14ac:dyDescent="0.25">
      <c r="A975" s="145">
        <v>7878160</v>
      </c>
      <c r="B975" s="149" t="s">
        <v>1289</v>
      </c>
      <c r="C975" s="189"/>
      <c r="D975" s="135">
        <v>45487</v>
      </c>
      <c r="E975" s="136" t="s">
        <v>523</v>
      </c>
      <c r="F975" s="136">
        <v>36137556</v>
      </c>
      <c r="G975" s="143">
        <v>958218</v>
      </c>
      <c r="H975" s="139" t="s">
        <v>411</v>
      </c>
    </row>
    <row r="976" spans="1:8" x14ac:dyDescent="0.25">
      <c r="A976" s="145">
        <v>7878161</v>
      </c>
      <c r="B976" s="149" t="s">
        <v>1289</v>
      </c>
      <c r="C976" s="189"/>
      <c r="D976" s="135">
        <v>45491</v>
      </c>
      <c r="E976" s="136" t="s">
        <v>474</v>
      </c>
      <c r="F976" s="136">
        <v>2315</v>
      </c>
      <c r="G976" s="143">
        <v>714000</v>
      </c>
      <c r="H976" s="139" t="s">
        <v>411</v>
      </c>
    </row>
    <row r="977" spans="1:11" x14ac:dyDescent="0.25">
      <c r="A977" s="145" t="s">
        <v>460</v>
      </c>
      <c r="B977" s="149" t="s">
        <v>1289</v>
      </c>
      <c r="C977" s="189"/>
      <c r="D977" s="135">
        <v>45473</v>
      </c>
      <c r="E977" s="136" t="s">
        <v>402</v>
      </c>
      <c r="F977" s="136">
        <v>4731</v>
      </c>
      <c r="G977" s="143">
        <v>3085449</v>
      </c>
      <c r="H977" s="139" t="s">
        <v>411</v>
      </c>
    </row>
    <row r="978" spans="1:11" x14ac:dyDescent="0.25">
      <c r="A978" s="145" t="s">
        <v>460</v>
      </c>
      <c r="B978" s="149" t="s">
        <v>1289</v>
      </c>
      <c r="C978" s="189"/>
      <c r="D978" s="135">
        <v>45483</v>
      </c>
      <c r="E978" s="136" t="s">
        <v>402</v>
      </c>
      <c r="F978" s="136">
        <v>4791</v>
      </c>
      <c r="G978" s="143">
        <v>1755072</v>
      </c>
      <c r="H978" s="139" t="s">
        <v>411</v>
      </c>
    </row>
    <row r="979" spans="1:11" x14ac:dyDescent="0.25">
      <c r="A979" s="145" t="s">
        <v>460</v>
      </c>
      <c r="B979" s="149" t="s">
        <v>1289</v>
      </c>
      <c r="C979" s="189"/>
      <c r="D979" s="135">
        <v>45474</v>
      </c>
      <c r="E979" s="136" t="s">
        <v>692</v>
      </c>
      <c r="F979" s="136">
        <v>75901</v>
      </c>
      <c r="G979" s="143">
        <v>1298069</v>
      </c>
      <c r="H979" s="139" t="s">
        <v>411</v>
      </c>
    </row>
    <row r="980" spans="1:11" x14ac:dyDescent="0.25">
      <c r="A980" s="145" t="s">
        <v>460</v>
      </c>
      <c r="B980" s="149" t="s">
        <v>1289</v>
      </c>
      <c r="C980" s="189"/>
      <c r="D980" s="135">
        <v>45488</v>
      </c>
      <c r="E980" s="136" t="s">
        <v>1448</v>
      </c>
      <c r="F980" s="136" t="s">
        <v>1449</v>
      </c>
      <c r="G980" s="143">
        <v>2380000</v>
      </c>
      <c r="H980" s="139" t="s">
        <v>411</v>
      </c>
    </row>
    <row r="981" spans="1:11" x14ac:dyDescent="0.25">
      <c r="A981" s="145" t="s">
        <v>460</v>
      </c>
      <c r="B981" s="149" t="s">
        <v>1289</v>
      </c>
      <c r="C981" s="189"/>
      <c r="D981" s="135">
        <v>45528</v>
      </c>
      <c r="E981" s="136" t="s">
        <v>402</v>
      </c>
      <c r="F981" s="136">
        <v>4753</v>
      </c>
      <c r="G981" s="143">
        <v>1572014</v>
      </c>
      <c r="H981" s="139" t="s">
        <v>411</v>
      </c>
    </row>
    <row r="982" spans="1:11" x14ac:dyDescent="0.25">
      <c r="A982" s="145" t="s">
        <v>460</v>
      </c>
      <c r="B982" s="149" t="s">
        <v>1289</v>
      </c>
      <c r="C982" s="189"/>
      <c r="D982" s="135">
        <v>45534</v>
      </c>
      <c r="E982" s="136" t="s">
        <v>402</v>
      </c>
      <c r="F982" s="136">
        <v>4764</v>
      </c>
      <c r="G982" s="143">
        <v>1781194</v>
      </c>
      <c r="H982" s="139" t="s">
        <v>411</v>
      </c>
    </row>
    <row r="983" spans="1:11" x14ac:dyDescent="0.25">
      <c r="A983" s="145" t="s">
        <v>460</v>
      </c>
      <c r="B983" s="149" t="s">
        <v>1289</v>
      </c>
      <c r="C983" s="189"/>
      <c r="D983" s="135">
        <v>45550</v>
      </c>
      <c r="E983" s="136" t="s">
        <v>521</v>
      </c>
      <c r="F983" s="136" t="s">
        <v>1454</v>
      </c>
      <c r="G983" s="143">
        <v>502827</v>
      </c>
      <c r="H983" s="139"/>
    </row>
    <row r="984" spans="1:11" x14ac:dyDescent="0.25">
      <c r="A984" s="145" t="s">
        <v>460</v>
      </c>
      <c r="B984" s="149" t="s">
        <v>1289</v>
      </c>
      <c r="C984" s="189"/>
      <c r="D984" s="135">
        <v>45548</v>
      </c>
      <c r="E984" s="136" t="s">
        <v>417</v>
      </c>
      <c r="F984" s="136" t="s">
        <v>1455</v>
      </c>
      <c r="G984" s="143">
        <v>3893561</v>
      </c>
      <c r="H984" s="139" t="s">
        <v>412</v>
      </c>
    </row>
    <row r="985" spans="1:11" x14ac:dyDescent="0.25">
      <c r="A985" s="145" t="s">
        <v>460</v>
      </c>
      <c r="B985" s="149" t="s">
        <v>1300</v>
      </c>
      <c r="C985" s="189"/>
      <c r="D985" s="135">
        <v>45622</v>
      </c>
      <c r="E985" s="136" t="s">
        <v>828</v>
      </c>
      <c r="F985" s="136" t="s">
        <v>1550</v>
      </c>
      <c r="G985" s="143">
        <v>29279225</v>
      </c>
      <c r="H985" s="139" t="s">
        <v>411</v>
      </c>
    </row>
    <row r="986" spans="1:11" x14ac:dyDescent="0.25">
      <c r="A986" s="145" t="s">
        <v>460</v>
      </c>
      <c r="B986" s="149" t="s">
        <v>1300</v>
      </c>
      <c r="C986" s="189"/>
      <c r="D986" s="135">
        <v>45641</v>
      </c>
      <c r="E986" s="136" t="s">
        <v>828</v>
      </c>
      <c r="F986" s="136" t="s">
        <v>1548</v>
      </c>
      <c r="G986" s="143">
        <v>28924529</v>
      </c>
      <c r="H986" s="139" t="s">
        <v>411</v>
      </c>
    </row>
    <row r="987" spans="1:11" x14ac:dyDescent="0.25">
      <c r="A987" s="145" t="s">
        <v>460</v>
      </c>
      <c r="B987" s="149" t="s">
        <v>1300</v>
      </c>
      <c r="C987" s="189"/>
      <c r="D987" s="135">
        <v>45634</v>
      </c>
      <c r="E987" s="136" t="s">
        <v>828</v>
      </c>
      <c r="F987" s="136" t="s">
        <v>1549</v>
      </c>
      <c r="G987" s="143">
        <v>30397759</v>
      </c>
      <c r="H987" s="139" t="s">
        <v>411</v>
      </c>
    </row>
    <row r="988" spans="1:11" x14ac:dyDescent="0.25">
      <c r="A988" s="332" t="s">
        <v>460</v>
      </c>
      <c r="B988" s="333" t="s">
        <v>1289</v>
      </c>
      <c r="C988" s="334"/>
      <c r="D988" s="335">
        <v>45737</v>
      </c>
      <c r="E988" s="336" t="s">
        <v>132</v>
      </c>
      <c r="F988" s="336" t="s">
        <v>1559</v>
      </c>
      <c r="G988" s="337">
        <v>18000000</v>
      </c>
      <c r="H988" s="338"/>
      <c r="I988" s="339"/>
      <c r="J988" s="339"/>
      <c r="K988" s="339"/>
    </row>
    <row r="989" spans="1:11" x14ac:dyDescent="0.25">
      <c r="A989" s="332" t="s">
        <v>460</v>
      </c>
      <c r="B989" s="333" t="s">
        <v>1289</v>
      </c>
      <c r="C989" s="334"/>
      <c r="D989" s="335">
        <v>45684</v>
      </c>
      <c r="E989" s="336" t="s">
        <v>828</v>
      </c>
      <c r="F989" s="336"/>
      <c r="G989" s="337">
        <v>27000000</v>
      </c>
      <c r="H989" s="338" t="s">
        <v>411</v>
      </c>
      <c r="I989" s="339"/>
      <c r="J989" s="339"/>
      <c r="K989" s="339"/>
    </row>
    <row r="990" spans="1:11" s="260" customFormat="1" x14ac:dyDescent="0.25">
      <c r="A990" s="152" t="s">
        <v>460</v>
      </c>
      <c r="B990" s="215" t="s">
        <v>1300</v>
      </c>
      <c r="C990" s="216"/>
      <c r="D990" s="217">
        <v>45684</v>
      </c>
      <c r="E990" s="218" t="s">
        <v>828</v>
      </c>
      <c r="F990" s="218" t="s">
        <v>1561</v>
      </c>
      <c r="G990" s="219">
        <v>2585753</v>
      </c>
      <c r="H990" s="220" t="s">
        <v>411</v>
      </c>
    </row>
    <row r="991" spans="1:11" s="260" customFormat="1" x14ac:dyDescent="0.25">
      <c r="A991" s="152" t="s">
        <v>460</v>
      </c>
      <c r="B991" s="215" t="s">
        <v>1300</v>
      </c>
      <c r="C991" s="216"/>
      <c r="D991" s="217">
        <v>45682</v>
      </c>
      <c r="E991" s="218" t="s">
        <v>828</v>
      </c>
      <c r="F991" s="218"/>
      <c r="G991" s="219">
        <v>38000000</v>
      </c>
      <c r="H991" s="220" t="s">
        <v>411</v>
      </c>
    </row>
    <row r="992" spans="1:11" x14ac:dyDescent="0.25">
      <c r="A992" s="145">
        <v>7878162</v>
      </c>
      <c r="B992" s="149" t="s">
        <v>1289</v>
      </c>
      <c r="C992" s="189"/>
      <c r="D992" s="135">
        <v>45507</v>
      </c>
      <c r="E992" s="136" t="s">
        <v>518</v>
      </c>
      <c r="F992" s="136" t="s">
        <v>1438</v>
      </c>
      <c r="G992" s="143">
        <v>16510394</v>
      </c>
      <c r="H992" s="139" t="s">
        <v>411</v>
      </c>
    </row>
    <row r="993" spans="1:8" x14ac:dyDescent="0.25">
      <c r="A993" s="145">
        <v>7878163</v>
      </c>
      <c r="B993" s="149" t="s">
        <v>1289</v>
      </c>
      <c r="C993" s="189"/>
      <c r="D993" s="135">
        <v>45467</v>
      </c>
      <c r="E993" s="136" t="s">
        <v>1439</v>
      </c>
      <c r="F993" s="136"/>
      <c r="G993" s="143">
        <v>2737000</v>
      </c>
      <c r="H993" s="139" t="s">
        <v>411</v>
      </c>
    </row>
    <row r="994" spans="1:8" x14ac:dyDescent="0.25">
      <c r="A994" s="145">
        <v>7878164</v>
      </c>
      <c r="B994" s="149" t="s">
        <v>1289</v>
      </c>
      <c r="C994" s="189"/>
      <c r="D994" s="135">
        <v>45464</v>
      </c>
      <c r="E994" s="136" t="s">
        <v>418</v>
      </c>
      <c r="F994" s="136">
        <v>527638</v>
      </c>
      <c r="G994" s="143">
        <v>214609</v>
      </c>
      <c r="H994" s="139" t="s">
        <v>411</v>
      </c>
    </row>
    <row r="995" spans="1:8" x14ac:dyDescent="0.25">
      <c r="A995" s="145">
        <v>7878165</v>
      </c>
      <c r="B995" s="149" t="s">
        <v>1289</v>
      </c>
      <c r="C995" s="189"/>
      <c r="D995" s="135">
        <v>45497</v>
      </c>
      <c r="E995" s="136" t="s">
        <v>523</v>
      </c>
      <c r="F995" s="136">
        <v>36171260</v>
      </c>
      <c r="G995" s="143">
        <v>3885645</v>
      </c>
      <c r="H995" s="139" t="s">
        <v>411</v>
      </c>
    </row>
    <row r="996" spans="1:8" x14ac:dyDescent="0.25">
      <c r="A996" s="145">
        <v>7878166</v>
      </c>
      <c r="B996" s="149" t="s">
        <v>1289</v>
      </c>
      <c r="C996" s="189"/>
      <c r="D996" s="135">
        <v>45497</v>
      </c>
      <c r="E996" s="136" t="s">
        <v>523</v>
      </c>
      <c r="F996" s="136">
        <v>36171259</v>
      </c>
      <c r="G996" s="143">
        <v>558463</v>
      </c>
      <c r="H996" s="139" t="s">
        <v>411</v>
      </c>
    </row>
    <row r="997" spans="1:8" x14ac:dyDescent="0.25">
      <c r="A997" s="145">
        <v>7878167</v>
      </c>
      <c r="B997" s="149" t="s">
        <v>1289</v>
      </c>
      <c r="C997" s="189"/>
      <c r="D997" s="135">
        <v>45497</v>
      </c>
      <c r="E997" s="136" t="s">
        <v>645</v>
      </c>
      <c r="F997" s="136" t="s">
        <v>1440</v>
      </c>
      <c r="G997" s="143">
        <v>3324084</v>
      </c>
      <c r="H997" s="139" t="s">
        <v>411</v>
      </c>
    </row>
    <row r="998" spans="1:8" x14ac:dyDescent="0.25">
      <c r="A998" s="145">
        <v>7878168</v>
      </c>
      <c r="B998" s="149" t="s">
        <v>1289</v>
      </c>
      <c r="C998" s="189"/>
      <c r="D998" s="135">
        <v>45493</v>
      </c>
      <c r="E998" s="136" t="s">
        <v>1141</v>
      </c>
      <c r="F998" s="136">
        <v>3185</v>
      </c>
      <c r="G998" s="143">
        <v>2864330</v>
      </c>
      <c r="H998" s="139" t="s">
        <v>411</v>
      </c>
    </row>
    <row r="999" spans="1:8" x14ac:dyDescent="0.25">
      <c r="A999" s="145">
        <v>7878169</v>
      </c>
      <c r="B999" s="149" t="s">
        <v>1289</v>
      </c>
      <c r="C999" s="189"/>
      <c r="D999" s="135">
        <v>45492</v>
      </c>
      <c r="E999" s="136" t="s">
        <v>1405</v>
      </c>
      <c r="F999" s="136">
        <v>34757</v>
      </c>
      <c r="G999" s="143">
        <v>1643497</v>
      </c>
      <c r="H999" s="139" t="s">
        <v>411</v>
      </c>
    </row>
    <row r="1000" spans="1:8" x14ac:dyDescent="0.25">
      <c r="A1000" s="145">
        <v>7878170</v>
      </c>
      <c r="B1000" s="149" t="s">
        <v>1289</v>
      </c>
      <c r="C1000" s="189"/>
      <c r="D1000" s="135">
        <v>45500</v>
      </c>
      <c r="E1000" s="136" t="s">
        <v>474</v>
      </c>
      <c r="F1000" s="136" t="s">
        <v>1444</v>
      </c>
      <c r="G1000" s="143">
        <v>2499000</v>
      </c>
      <c r="H1000" s="139" t="s">
        <v>411</v>
      </c>
    </row>
    <row r="1001" spans="1:8" x14ac:dyDescent="0.25">
      <c r="A1001" s="145">
        <v>7878171</v>
      </c>
      <c r="B1001" s="149" t="s">
        <v>1289</v>
      </c>
      <c r="C1001" s="189"/>
      <c r="D1001" s="135">
        <v>45507</v>
      </c>
      <c r="E1001" s="136" t="s">
        <v>523</v>
      </c>
      <c r="F1001" s="136">
        <v>36208479</v>
      </c>
      <c r="G1001" s="143">
        <v>2741213</v>
      </c>
      <c r="H1001" s="139" t="s">
        <v>411</v>
      </c>
    </row>
    <row r="1002" spans="1:8" x14ac:dyDescent="0.25">
      <c r="A1002" s="145">
        <v>7878172</v>
      </c>
      <c r="B1002" s="149" t="s">
        <v>1289</v>
      </c>
      <c r="C1002" s="189"/>
      <c r="D1002" s="135">
        <v>45507</v>
      </c>
      <c r="E1002" s="136" t="s">
        <v>645</v>
      </c>
      <c r="F1002" s="136">
        <v>1849426</v>
      </c>
      <c r="G1002" s="143">
        <v>2031877</v>
      </c>
      <c r="H1002" s="139" t="s">
        <v>411</v>
      </c>
    </row>
    <row r="1003" spans="1:8" x14ac:dyDescent="0.25">
      <c r="A1003" s="145">
        <v>7878173</v>
      </c>
      <c r="B1003" s="149" t="s">
        <v>1289</v>
      </c>
      <c r="C1003" s="189"/>
      <c r="D1003" s="135">
        <v>45508</v>
      </c>
      <c r="E1003" s="136" t="s">
        <v>523</v>
      </c>
      <c r="F1003" s="136" t="s">
        <v>1446</v>
      </c>
      <c r="G1003" s="143">
        <v>2549269</v>
      </c>
      <c r="H1003" s="139" t="s">
        <v>411</v>
      </c>
    </row>
    <row r="1004" spans="1:8" x14ac:dyDescent="0.25">
      <c r="A1004" s="145">
        <v>7878174</v>
      </c>
      <c r="B1004" s="149" t="s">
        <v>1289</v>
      </c>
      <c r="C1004" s="189"/>
      <c r="D1004" s="135">
        <v>45508</v>
      </c>
      <c r="E1004" s="136" t="s">
        <v>474</v>
      </c>
      <c r="F1004" s="136">
        <v>2337</v>
      </c>
      <c r="G1004" s="143">
        <v>476000</v>
      </c>
      <c r="H1004" s="139" t="s">
        <v>411</v>
      </c>
    </row>
    <row r="1005" spans="1:8" x14ac:dyDescent="0.25">
      <c r="A1005" s="145">
        <v>7878175</v>
      </c>
      <c r="B1005" s="149" t="s">
        <v>1289</v>
      </c>
      <c r="C1005" s="189"/>
      <c r="D1005" s="135">
        <v>45512</v>
      </c>
      <c r="E1005" s="136" t="s">
        <v>579</v>
      </c>
      <c r="F1005" s="136">
        <v>3460815</v>
      </c>
      <c r="G1005" s="143">
        <v>810624</v>
      </c>
      <c r="H1005" s="139" t="s">
        <v>411</v>
      </c>
    </row>
    <row r="1006" spans="1:8" x14ac:dyDescent="0.25">
      <c r="A1006" s="145">
        <v>7878176</v>
      </c>
      <c r="B1006" s="149" t="s">
        <v>1289</v>
      </c>
      <c r="C1006" s="189"/>
      <c r="D1006" s="135">
        <v>45513</v>
      </c>
      <c r="E1006" s="136" t="s">
        <v>523</v>
      </c>
      <c r="F1006" s="136">
        <v>36232397</v>
      </c>
      <c r="G1006" s="143">
        <v>1989838</v>
      </c>
      <c r="H1006" s="139" t="s">
        <v>411</v>
      </c>
    </row>
    <row r="1007" spans="1:8" x14ac:dyDescent="0.25">
      <c r="A1007" s="145">
        <v>7878177</v>
      </c>
      <c r="B1007" s="149" t="s">
        <v>1289</v>
      </c>
      <c r="C1007" s="189"/>
      <c r="D1007" s="135">
        <v>45515</v>
      </c>
      <c r="E1007" s="136" t="s">
        <v>474</v>
      </c>
      <c r="F1007" s="136" t="s">
        <v>1301</v>
      </c>
      <c r="G1007" s="143">
        <v>238000</v>
      </c>
      <c r="H1007" s="139" t="s">
        <v>411</v>
      </c>
    </row>
    <row r="1008" spans="1:8" x14ac:dyDescent="0.25">
      <c r="A1008" s="145">
        <v>7878178</v>
      </c>
      <c r="B1008" s="149" t="s">
        <v>1289</v>
      </c>
      <c r="C1008" s="189"/>
      <c r="D1008" s="135">
        <v>45529</v>
      </c>
      <c r="E1008" s="136" t="s">
        <v>518</v>
      </c>
      <c r="F1008" s="136" t="s">
        <v>1450</v>
      </c>
      <c r="G1008" s="143">
        <v>5320514</v>
      </c>
      <c r="H1008" s="139" t="s">
        <v>411</v>
      </c>
    </row>
    <row r="1009" spans="1:8" x14ac:dyDescent="0.25">
      <c r="A1009" s="145">
        <v>7878179</v>
      </c>
      <c r="B1009" s="149" t="s">
        <v>1289</v>
      </c>
      <c r="C1009" s="189"/>
      <c r="D1009" s="135">
        <v>45517</v>
      </c>
      <c r="E1009" s="136" t="s">
        <v>521</v>
      </c>
      <c r="F1009" s="136" t="s">
        <v>1451</v>
      </c>
      <c r="G1009" s="143">
        <v>1951879</v>
      </c>
      <c r="H1009" s="139" t="s">
        <v>411</v>
      </c>
    </row>
    <row r="1010" spans="1:8" x14ac:dyDescent="0.25">
      <c r="A1010" s="145">
        <v>7878180</v>
      </c>
      <c r="B1010" s="149" t="s">
        <v>1289</v>
      </c>
      <c r="C1010" s="189"/>
      <c r="D1010" s="135">
        <v>45535</v>
      </c>
      <c r="E1010" s="136" t="s">
        <v>521</v>
      </c>
      <c r="F1010" s="136">
        <v>566809</v>
      </c>
      <c r="G1010" s="143">
        <v>2265558</v>
      </c>
      <c r="H1010" s="139" t="s">
        <v>411</v>
      </c>
    </row>
    <row r="1011" spans="1:8" x14ac:dyDescent="0.25">
      <c r="A1011" s="145">
        <v>7878181</v>
      </c>
      <c r="B1011" s="149" t="s">
        <v>1289</v>
      </c>
      <c r="C1011" s="189"/>
      <c r="D1011" s="135">
        <v>45508</v>
      </c>
      <c r="E1011" s="136" t="s">
        <v>1243</v>
      </c>
      <c r="F1011" s="136">
        <v>57653</v>
      </c>
      <c r="G1011" s="143">
        <v>2923554</v>
      </c>
      <c r="H1011" s="139" t="s">
        <v>411</v>
      </c>
    </row>
    <row r="1012" spans="1:8" x14ac:dyDescent="0.25">
      <c r="A1012" s="145">
        <v>7878182</v>
      </c>
      <c r="B1012" s="149" t="s">
        <v>1289</v>
      </c>
      <c r="C1012" s="189"/>
      <c r="D1012" s="135">
        <v>45516</v>
      </c>
      <c r="E1012" s="136" t="s">
        <v>523</v>
      </c>
      <c r="F1012" s="136">
        <v>36249452</v>
      </c>
      <c r="G1012" s="143">
        <v>2426212</v>
      </c>
      <c r="H1012" s="139" t="s">
        <v>411</v>
      </c>
    </row>
    <row r="1013" spans="1:8" x14ac:dyDescent="0.25">
      <c r="A1013" s="145">
        <v>7878183</v>
      </c>
      <c r="B1013" s="149" t="s">
        <v>1289</v>
      </c>
      <c r="C1013" s="189"/>
      <c r="D1013" s="135">
        <v>45521</v>
      </c>
      <c r="E1013" s="136" t="s">
        <v>523</v>
      </c>
      <c r="F1013" s="136">
        <v>36263130</v>
      </c>
      <c r="G1013" s="143">
        <v>820985</v>
      </c>
      <c r="H1013" s="139" t="s">
        <v>411</v>
      </c>
    </row>
    <row r="1014" spans="1:8" x14ac:dyDescent="0.25">
      <c r="A1014" s="145">
        <v>7878184</v>
      </c>
      <c r="B1014" s="149" t="s">
        <v>1289</v>
      </c>
      <c r="C1014" s="189"/>
      <c r="D1014" s="135"/>
      <c r="E1014" s="136"/>
      <c r="F1014" s="136"/>
      <c r="G1014" s="143"/>
      <c r="H1014" s="139" t="s">
        <v>412</v>
      </c>
    </row>
    <row r="1015" spans="1:8" x14ac:dyDescent="0.25">
      <c r="A1015" s="145">
        <v>7878185</v>
      </c>
      <c r="B1015" s="149" t="s">
        <v>1289</v>
      </c>
      <c r="C1015" s="189"/>
      <c r="D1015" s="135"/>
      <c r="E1015" s="136"/>
      <c r="F1015" s="136"/>
      <c r="G1015" s="143"/>
      <c r="H1015" s="139" t="s">
        <v>412</v>
      </c>
    </row>
    <row r="1016" spans="1:8" x14ac:dyDescent="0.25">
      <c r="A1016" s="145">
        <v>7878186</v>
      </c>
      <c r="B1016" s="149" t="s">
        <v>1289</v>
      </c>
      <c r="C1016" s="189"/>
      <c r="D1016" s="135"/>
      <c r="E1016" s="136"/>
      <c r="F1016" s="136"/>
      <c r="G1016" s="143"/>
      <c r="H1016" s="139" t="s">
        <v>412</v>
      </c>
    </row>
    <row r="1017" spans="1:8" x14ac:dyDescent="0.25">
      <c r="A1017" s="145">
        <v>7878187</v>
      </c>
      <c r="B1017" s="149" t="s">
        <v>1289</v>
      </c>
      <c r="C1017" s="189"/>
      <c r="D1017" s="135">
        <v>45522</v>
      </c>
      <c r="E1017" s="135" t="s">
        <v>474</v>
      </c>
      <c r="F1017" s="136">
        <v>2350</v>
      </c>
      <c r="G1017" s="143">
        <v>1547000</v>
      </c>
      <c r="H1017" s="139" t="s">
        <v>411</v>
      </c>
    </row>
    <row r="1018" spans="1:8" x14ac:dyDescent="0.25">
      <c r="A1018" s="145">
        <v>7878188</v>
      </c>
      <c r="B1018" s="149" t="s">
        <v>1289</v>
      </c>
      <c r="C1018" s="189"/>
      <c r="D1018" s="135">
        <v>45522</v>
      </c>
      <c r="E1018" s="136" t="s">
        <v>474</v>
      </c>
      <c r="F1018" s="136">
        <v>2349</v>
      </c>
      <c r="G1018" s="143">
        <v>952000</v>
      </c>
      <c r="H1018" s="139" t="s">
        <v>411</v>
      </c>
    </row>
    <row r="1019" spans="1:8" x14ac:dyDescent="0.25">
      <c r="A1019" s="145">
        <v>7878189</v>
      </c>
      <c r="B1019" s="149" t="s">
        <v>1289</v>
      </c>
      <c r="C1019" s="189"/>
      <c r="D1019" s="135">
        <v>45523</v>
      </c>
      <c r="E1019" s="136" t="s">
        <v>523</v>
      </c>
      <c r="F1019" s="136" t="s">
        <v>1452</v>
      </c>
      <c r="G1019" s="143">
        <v>2019869</v>
      </c>
      <c r="H1019" s="139" t="s">
        <v>412</v>
      </c>
    </row>
    <row r="1020" spans="1:8" x14ac:dyDescent="0.25">
      <c r="A1020" s="145">
        <v>7878190</v>
      </c>
      <c r="B1020" s="149" t="s">
        <v>1289</v>
      </c>
      <c r="C1020" s="189"/>
      <c r="D1020" s="135">
        <v>45492</v>
      </c>
      <c r="E1020" s="136" t="s">
        <v>418</v>
      </c>
      <c r="F1020" s="136">
        <v>531875</v>
      </c>
      <c r="G1020" s="143">
        <v>214650</v>
      </c>
      <c r="H1020" s="139" t="s">
        <v>411</v>
      </c>
    </row>
    <row r="1021" spans="1:8" x14ac:dyDescent="0.25">
      <c r="A1021" s="145">
        <v>7878191</v>
      </c>
      <c r="B1021" s="149" t="s">
        <v>1289</v>
      </c>
      <c r="C1021" s="189"/>
      <c r="D1021" s="135">
        <v>45528</v>
      </c>
      <c r="E1021" s="136" t="s">
        <v>808</v>
      </c>
      <c r="F1021" s="136" t="s">
        <v>1453</v>
      </c>
      <c r="G1021" s="143">
        <v>12155720</v>
      </c>
      <c r="H1021" s="139" t="s">
        <v>411</v>
      </c>
    </row>
    <row r="1022" spans="1:8" x14ac:dyDescent="0.25">
      <c r="A1022" s="145">
        <v>7878192</v>
      </c>
      <c r="B1022" s="149" t="s">
        <v>1289</v>
      </c>
      <c r="C1022" s="189"/>
      <c r="D1022" s="135">
        <v>45520</v>
      </c>
      <c r="E1022" s="136" t="s">
        <v>471</v>
      </c>
      <c r="F1022" s="136">
        <v>7878192</v>
      </c>
      <c r="G1022" s="143">
        <v>21941836</v>
      </c>
      <c r="H1022" s="139" t="s">
        <v>411</v>
      </c>
    </row>
    <row r="1023" spans="1:8" x14ac:dyDescent="0.25">
      <c r="A1023" s="145">
        <v>7878193</v>
      </c>
      <c r="B1023" s="149" t="s">
        <v>1289</v>
      </c>
      <c r="C1023" s="189"/>
      <c r="D1023" s="135">
        <v>45527</v>
      </c>
      <c r="E1023" s="136" t="s">
        <v>474</v>
      </c>
      <c r="F1023" s="136" t="s">
        <v>1501</v>
      </c>
      <c r="G1023" s="143">
        <v>595000</v>
      </c>
      <c r="H1023" s="139" t="s">
        <v>411</v>
      </c>
    </row>
    <row r="1024" spans="1:8" x14ac:dyDescent="0.25">
      <c r="A1024" s="145">
        <v>7878194</v>
      </c>
      <c r="B1024" s="149" t="s">
        <v>1289</v>
      </c>
      <c r="C1024" s="189"/>
      <c r="D1024" s="135">
        <v>45527</v>
      </c>
      <c r="E1024" s="136" t="s">
        <v>523</v>
      </c>
      <c r="F1024" s="136">
        <v>36288770</v>
      </c>
      <c r="G1024" s="143">
        <v>112878</v>
      </c>
      <c r="H1024" s="139" t="s">
        <v>411</v>
      </c>
    </row>
    <row r="1025" spans="1:8" x14ac:dyDescent="0.25">
      <c r="A1025" s="145">
        <v>7878195</v>
      </c>
      <c r="B1025" s="149" t="s">
        <v>1289</v>
      </c>
      <c r="C1025" s="189"/>
      <c r="D1025" s="135">
        <v>45544</v>
      </c>
      <c r="E1025" s="136" t="s">
        <v>404</v>
      </c>
      <c r="F1025" s="136">
        <v>595501</v>
      </c>
      <c r="G1025" s="143">
        <v>4068610</v>
      </c>
      <c r="H1025" s="139" t="s">
        <v>411</v>
      </c>
    </row>
    <row r="1026" spans="1:8" x14ac:dyDescent="0.25">
      <c r="A1026" s="145">
        <v>7878196</v>
      </c>
      <c r="B1026" s="149" t="s">
        <v>1289</v>
      </c>
      <c r="C1026" s="189"/>
      <c r="D1026" s="135">
        <v>45572</v>
      </c>
      <c r="E1026" s="136" t="s">
        <v>404</v>
      </c>
      <c r="F1026" s="136" t="s">
        <v>1502</v>
      </c>
      <c r="G1026" s="143">
        <v>6574180</v>
      </c>
      <c r="H1026" s="139" t="s">
        <v>411</v>
      </c>
    </row>
    <row r="1027" spans="1:8" x14ac:dyDescent="0.25">
      <c r="A1027" s="145">
        <v>7878197</v>
      </c>
      <c r="B1027" s="149" t="s">
        <v>1289</v>
      </c>
      <c r="C1027" s="189"/>
      <c r="D1027" s="135">
        <v>45528</v>
      </c>
      <c r="E1027" s="136" t="s">
        <v>1141</v>
      </c>
      <c r="F1027" s="136">
        <v>3238</v>
      </c>
      <c r="G1027" s="143">
        <v>2758182</v>
      </c>
      <c r="H1027" s="139" t="s">
        <v>411</v>
      </c>
    </row>
    <row r="1028" spans="1:8" x14ac:dyDescent="0.25">
      <c r="A1028" s="145">
        <v>7878198</v>
      </c>
      <c r="B1028" s="149" t="s">
        <v>1289</v>
      </c>
      <c r="C1028" s="189"/>
      <c r="D1028" s="135">
        <v>45556</v>
      </c>
      <c r="E1028" s="136" t="s">
        <v>417</v>
      </c>
      <c r="F1028" s="136">
        <v>105327</v>
      </c>
      <c r="G1028" s="143">
        <v>3893561</v>
      </c>
      <c r="H1028" s="139" t="s">
        <v>412</v>
      </c>
    </row>
    <row r="1029" spans="1:8" x14ac:dyDescent="0.25">
      <c r="A1029" s="145">
        <v>7878199</v>
      </c>
      <c r="B1029" s="149" t="s">
        <v>1289</v>
      </c>
      <c r="C1029" s="189"/>
      <c r="D1029" s="135">
        <v>45542</v>
      </c>
      <c r="E1029" s="136" t="s">
        <v>417</v>
      </c>
      <c r="F1029" s="136">
        <v>101160</v>
      </c>
      <c r="G1029" s="143">
        <v>4438236</v>
      </c>
      <c r="H1029" s="139" t="s">
        <v>412</v>
      </c>
    </row>
    <row r="1030" spans="1:8" x14ac:dyDescent="0.25">
      <c r="A1030" s="145">
        <v>7878200</v>
      </c>
      <c r="B1030" s="149" t="s">
        <v>1289</v>
      </c>
      <c r="C1030" s="189"/>
      <c r="D1030" s="135">
        <v>45548</v>
      </c>
      <c r="E1030" s="136" t="s">
        <v>863</v>
      </c>
      <c r="F1030" s="136">
        <v>45193</v>
      </c>
      <c r="G1030" s="143">
        <v>13483593</v>
      </c>
      <c r="H1030" s="139" t="s">
        <v>411</v>
      </c>
    </row>
    <row r="1031" spans="1:8" x14ac:dyDescent="0.25">
      <c r="A1031" s="145">
        <v>7878201</v>
      </c>
      <c r="B1031" s="149" t="s">
        <v>1289</v>
      </c>
      <c r="C1031" s="189"/>
      <c r="D1031" s="135">
        <v>45534</v>
      </c>
      <c r="E1031" s="136" t="s">
        <v>645</v>
      </c>
      <c r="F1031" s="136">
        <v>1850065</v>
      </c>
      <c r="G1031" s="143">
        <v>1462892</v>
      </c>
      <c r="H1031" s="139" t="s">
        <v>411</v>
      </c>
    </row>
    <row r="1032" spans="1:8" x14ac:dyDescent="0.25">
      <c r="A1032" s="145">
        <v>7878202</v>
      </c>
      <c r="B1032" s="149" t="s">
        <v>1289</v>
      </c>
      <c r="C1032" s="189"/>
      <c r="D1032" s="135">
        <v>45534</v>
      </c>
      <c r="E1032" s="136" t="s">
        <v>523</v>
      </c>
      <c r="F1032" s="136">
        <v>36320477</v>
      </c>
      <c r="G1032" s="143">
        <v>2087110</v>
      </c>
      <c r="H1032" s="139" t="s">
        <v>411</v>
      </c>
    </row>
    <row r="1033" spans="1:8" x14ac:dyDescent="0.25">
      <c r="A1033" s="145">
        <v>7878203</v>
      </c>
      <c r="B1033" s="149" t="s">
        <v>1289</v>
      </c>
      <c r="C1033" s="189"/>
      <c r="D1033" s="135">
        <v>45556</v>
      </c>
      <c r="E1033" s="136" t="s">
        <v>417</v>
      </c>
      <c r="F1033" s="136">
        <v>105327</v>
      </c>
      <c r="G1033" s="143">
        <v>3893561</v>
      </c>
      <c r="H1033" s="139" t="s">
        <v>411</v>
      </c>
    </row>
    <row r="1034" spans="1:8" x14ac:dyDescent="0.25">
      <c r="A1034" s="145">
        <v>7878204</v>
      </c>
      <c r="B1034" s="149" t="s">
        <v>1289</v>
      </c>
      <c r="C1034" s="189"/>
      <c r="D1034" s="135">
        <v>45542</v>
      </c>
      <c r="E1034" s="136" t="s">
        <v>417</v>
      </c>
      <c r="F1034" s="136">
        <v>101160</v>
      </c>
      <c r="G1034" s="143">
        <v>4438236</v>
      </c>
      <c r="H1034" s="139" t="s">
        <v>411</v>
      </c>
    </row>
    <row r="1035" spans="1:8" x14ac:dyDescent="0.25">
      <c r="A1035" s="145">
        <v>7878205</v>
      </c>
      <c r="B1035" s="149" t="s">
        <v>1289</v>
      </c>
      <c r="C1035" s="189"/>
      <c r="D1035" s="135">
        <v>45536</v>
      </c>
      <c r="E1035" s="136" t="s">
        <v>474</v>
      </c>
      <c r="F1035" s="136">
        <v>2374</v>
      </c>
      <c r="G1035" s="143">
        <v>476000</v>
      </c>
      <c r="H1035" s="139" t="s">
        <v>411</v>
      </c>
    </row>
    <row r="1036" spans="1:8" x14ac:dyDescent="0.25">
      <c r="A1036" s="145">
        <v>7878206</v>
      </c>
      <c r="B1036" s="149" t="s">
        <v>1289</v>
      </c>
      <c r="C1036" s="189"/>
      <c r="D1036" s="135">
        <v>45537</v>
      </c>
      <c r="E1036" s="136" t="s">
        <v>523</v>
      </c>
      <c r="F1036" s="136" t="s">
        <v>1505</v>
      </c>
      <c r="G1036" s="143">
        <v>3620436</v>
      </c>
      <c r="H1036" s="139" t="s">
        <v>411</v>
      </c>
    </row>
    <row r="1037" spans="1:8" x14ac:dyDescent="0.25">
      <c r="A1037" s="145">
        <v>7878207</v>
      </c>
      <c r="B1037" s="149" t="s">
        <v>1289</v>
      </c>
      <c r="C1037" s="189"/>
      <c r="D1037" s="135">
        <v>45541</v>
      </c>
      <c r="E1037" s="136" t="s">
        <v>579</v>
      </c>
      <c r="F1037" s="136">
        <v>3480494</v>
      </c>
      <c r="G1037" s="143">
        <v>887118</v>
      </c>
      <c r="H1037" s="139" t="s">
        <v>411</v>
      </c>
    </row>
    <row r="1038" spans="1:8" x14ac:dyDescent="0.25">
      <c r="A1038" s="145">
        <v>7878208</v>
      </c>
      <c r="B1038" s="149" t="s">
        <v>1289</v>
      </c>
      <c r="C1038" s="189"/>
      <c r="D1038" s="135">
        <v>45549</v>
      </c>
      <c r="E1038" s="136" t="s">
        <v>1504</v>
      </c>
      <c r="F1038" s="136">
        <v>5011</v>
      </c>
      <c r="G1038" s="143">
        <v>1194893</v>
      </c>
      <c r="H1038" s="139" t="s">
        <v>411</v>
      </c>
    </row>
    <row r="1039" spans="1:8" x14ac:dyDescent="0.25">
      <c r="A1039" s="145">
        <v>7878209</v>
      </c>
      <c r="B1039" s="149" t="s">
        <v>1289</v>
      </c>
      <c r="C1039" s="189"/>
      <c r="D1039" s="135">
        <v>45567</v>
      </c>
      <c r="E1039" s="136" t="s">
        <v>1506</v>
      </c>
      <c r="F1039" s="136">
        <v>58499</v>
      </c>
      <c r="G1039" s="143">
        <v>6591412</v>
      </c>
      <c r="H1039" s="139" t="s">
        <v>412</v>
      </c>
    </row>
    <row r="1040" spans="1:8" x14ac:dyDescent="0.25">
      <c r="A1040" s="145">
        <v>7878210</v>
      </c>
      <c r="B1040" s="149" t="s">
        <v>1289</v>
      </c>
      <c r="C1040" s="189"/>
      <c r="D1040" s="135">
        <v>45543</v>
      </c>
      <c r="E1040" s="136" t="s">
        <v>523</v>
      </c>
      <c r="F1040" s="136">
        <v>36357383</v>
      </c>
      <c r="G1040" s="143">
        <v>903078</v>
      </c>
      <c r="H1040" s="139" t="s">
        <v>411</v>
      </c>
    </row>
    <row r="1041" spans="1:8" x14ac:dyDescent="0.25">
      <c r="A1041" s="145">
        <v>7878211</v>
      </c>
      <c r="B1041" s="149" t="s">
        <v>1289</v>
      </c>
      <c r="C1041" s="189"/>
      <c r="D1041" s="135">
        <v>45547</v>
      </c>
      <c r="E1041" s="136" t="s">
        <v>645</v>
      </c>
      <c r="F1041" s="136">
        <v>1850416</v>
      </c>
      <c r="G1041" s="143">
        <v>1378924</v>
      </c>
      <c r="H1041" s="139" t="s">
        <v>411</v>
      </c>
    </row>
    <row r="1042" spans="1:8" x14ac:dyDescent="0.25">
      <c r="A1042" s="145">
        <v>7878212</v>
      </c>
      <c r="B1042" s="149" t="s">
        <v>1289</v>
      </c>
      <c r="C1042" s="189"/>
      <c r="D1042" s="135">
        <v>45572</v>
      </c>
      <c r="E1042" s="136" t="s">
        <v>689</v>
      </c>
      <c r="F1042" s="136">
        <v>85701</v>
      </c>
      <c r="G1042" s="143">
        <v>7741502</v>
      </c>
      <c r="H1042" s="139" t="s">
        <v>411</v>
      </c>
    </row>
    <row r="1043" spans="1:8" x14ac:dyDescent="0.25">
      <c r="A1043" s="145">
        <v>7878213</v>
      </c>
      <c r="B1043" s="149" t="s">
        <v>1289</v>
      </c>
      <c r="C1043" s="189"/>
      <c r="D1043" s="135">
        <v>45569</v>
      </c>
      <c r="E1043" s="136" t="s">
        <v>1290</v>
      </c>
      <c r="F1043" s="136" t="s">
        <v>1508</v>
      </c>
      <c r="G1043" s="143">
        <v>7702294</v>
      </c>
      <c r="H1043" s="139" t="s">
        <v>411</v>
      </c>
    </row>
    <row r="1044" spans="1:8" x14ac:dyDescent="0.25">
      <c r="A1044" s="145">
        <v>7878214</v>
      </c>
      <c r="B1044" s="149" t="s">
        <v>1289</v>
      </c>
      <c r="C1044" s="189"/>
      <c r="D1044" s="135">
        <v>45558</v>
      </c>
      <c r="E1044" s="136" t="s">
        <v>745</v>
      </c>
      <c r="F1044" s="136">
        <v>30337</v>
      </c>
      <c r="G1044" s="143">
        <v>9436273</v>
      </c>
      <c r="H1044" s="139" t="s">
        <v>411</v>
      </c>
    </row>
    <row r="1045" spans="1:8" x14ac:dyDescent="0.25">
      <c r="A1045" s="145">
        <v>7878215</v>
      </c>
      <c r="B1045" s="149" t="s">
        <v>1289</v>
      </c>
      <c r="C1045" s="189"/>
      <c r="D1045" s="135">
        <v>45563</v>
      </c>
      <c r="E1045" s="136" t="s">
        <v>518</v>
      </c>
      <c r="F1045" s="136" t="s">
        <v>1509</v>
      </c>
      <c r="G1045" s="143">
        <v>6503719</v>
      </c>
      <c r="H1045" s="139" t="s">
        <v>411</v>
      </c>
    </row>
    <row r="1046" spans="1:8" x14ac:dyDescent="0.25">
      <c r="A1046" s="145">
        <v>7878216</v>
      </c>
      <c r="B1046" s="149" t="s">
        <v>1289</v>
      </c>
      <c r="C1046" s="189"/>
      <c r="D1046" s="135">
        <v>45570</v>
      </c>
      <c r="E1046" s="136" t="s">
        <v>518</v>
      </c>
      <c r="F1046" s="136" t="s">
        <v>1510</v>
      </c>
      <c r="G1046" s="143">
        <v>11556447</v>
      </c>
      <c r="H1046" s="139" t="s">
        <v>411</v>
      </c>
    </row>
    <row r="1047" spans="1:8" x14ac:dyDescent="0.25">
      <c r="A1047" s="145">
        <v>7878217</v>
      </c>
      <c r="B1047" s="149" t="s">
        <v>1289</v>
      </c>
      <c r="C1047" s="189"/>
      <c r="D1047" s="135">
        <v>45570</v>
      </c>
      <c r="E1047" s="136" t="s">
        <v>521</v>
      </c>
      <c r="F1047" s="136">
        <v>572396</v>
      </c>
      <c r="G1047" s="143">
        <v>4331065</v>
      </c>
      <c r="H1047" s="139" t="s">
        <v>411</v>
      </c>
    </row>
    <row r="1048" spans="1:8" x14ac:dyDescent="0.25">
      <c r="A1048" s="145">
        <v>7878218</v>
      </c>
      <c r="B1048" s="149" t="s">
        <v>1289</v>
      </c>
      <c r="C1048" s="189"/>
      <c r="D1048" s="135">
        <v>45566</v>
      </c>
      <c r="E1048" s="136" t="s">
        <v>717</v>
      </c>
      <c r="F1048" s="136">
        <v>89977</v>
      </c>
      <c r="G1048" s="143">
        <v>2921450</v>
      </c>
      <c r="H1048" s="139" t="s">
        <v>411</v>
      </c>
    </row>
    <row r="1049" spans="1:8" x14ac:dyDescent="0.25">
      <c r="A1049" s="145">
        <v>7878219</v>
      </c>
      <c r="B1049" s="149" t="s">
        <v>1289</v>
      </c>
      <c r="C1049" s="189"/>
      <c r="D1049" s="135"/>
      <c r="E1049" s="136"/>
      <c r="F1049" s="136"/>
      <c r="G1049" s="143"/>
      <c r="H1049" s="139" t="s">
        <v>412</v>
      </c>
    </row>
    <row r="1050" spans="1:8" x14ac:dyDescent="0.25">
      <c r="A1050" s="145">
        <v>7878220</v>
      </c>
      <c r="B1050" s="149" t="s">
        <v>1289</v>
      </c>
      <c r="C1050" s="189"/>
      <c r="D1050" s="135">
        <v>45523</v>
      </c>
      <c r="E1050" s="136" t="s">
        <v>523</v>
      </c>
      <c r="F1050" s="136" t="s">
        <v>1511</v>
      </c>
      <c r="G1050" s="143">
        <v>2019869</v>
      </c>
      <c r="H1050" s="139" t="s">
        <v>411</v>
      </c>
    </row>
    <row r="1051" spans="1:8" x14ac:dyDescent="0.25">
      <c r="A1051" s="145">
        <v>7878221</v>
      </c>
      <c r="B1051" s="149" t="s">
        <v>1289</v>
      </c>
      <c r="C1051" s="189"/>
      <c r="D1051" s="135">
        <v>45556</v>
      </c>
      <c r="E1051" s="136" t="s">
        <v>523</v>
      </c>
      <c r="F1051" s="136"/>
      <c r="G1051" s="143">
        <v>5811962</v>
      </c>
      <c r="H1051" s="139" t="s">
        <v>411</v>
      </c>
    </row>
    <row r="1052" spans="1:8" x14ac:dyDescent="0.25">
      <c r="A1052" s="145">
        <v>7878222</v>
      </c>
      <c r="B1052" s="149" t="s">
        <v>1289</v>
      </c>
      <c r="C1052" s="189"/>
      <c r="D1052" s="135">
        <v>45545</v>
      </c>
      <c r="E1052" s="136" t="s">
        <v>474</v>
      </c>
      <c r="F1052" s="136"/>
      <c r="G1052" s="143">
        <v>1785000</v>
      </c>
      <c r="H1052" s="139" t="s">
        <v>411</v>
      </c>
    </row>
    <row r="1053" spans="1:8" x14ac:dyDescent="0.25">
      <c r="A1053" s="145">
        <v>7878223</v>
      </c>
      <c r="B1053" s="149" t="s">
        <v>1289</v>
      </c>
      <c r="C1053" s="189"/>
      <c r="D1053" s="135">
        <v>45559</v>
      </c>
      <c r="E1053" s="136" t="s">
        <v>474</v>
      </c>
      <c r="F1053" s="136"/>
      <c r="G1053" s="143">
        <v>238000</v>
      </c>
      <c r="H1053" s="139" t="s">
        <v>411</v>
      </c>
    </row>
    <row r="1054" spans="1:8" x14ac:dyDescent="0.25">
      <c r="A1054" s="145">
        <v>7878224</v>
      </c>
      <c r="B1054" s="149" t="s">
        <v>1289</v>
      </c>
      <c r="C1054" s="189"/>
      <c r="D1054" s="135">
        <v>45532</v>
      </c>
      <c r="E1054" s="136" t="s">
        <v>418</v>
      </c>
      <c r="F1054" s="136"/>
      <c r="G1054" s="143">
        <v>215653</v>
      </c>
      <c r="H1054" s="139" t="s">
        <v>411</v>
      </c>
    </row>
    <row r="1055" spans="1:8" x14ac:dyDescent="0.25">
      <c r="A1055" s="145">
        <v>7878225</v>
      </c>
      <c r="B1055" s="149" t="s">
        <v>1289</v>
      </c>
      <c r="C1055" s="189"/>
      <c r="D1055" s="135">
        <v>45562</v>
      </c>
      <c r="E1055" s="136" t="s">
        <v>523</v>
      </c>
      <c r="F1055" s="136"/>
      <c r="G1055" s="143">
        <v>1999661</v>
      </c>
      <c r="H1055" s="139" t="s">
        <v>411</v>
      </c>
    </row>
    <row r="1056" spans="1:8" x14ac:dyDescent="0.25">
      <c r="A1056" s="145">
        <v>7878226</v>
      </c>
      <c r="B1056" s="149" t="s">
        <v>1289</v>
      </c>
      <c r="C1056" s="189"/>
      <c r="D1056" s="135"/>
      <c r="E1056" s="136"/>
      <c r="F1056" s="136"/>
      <c r="G1056" s="143"/>
      <c r="H1056" s="139" t="s">
        <v>412</v>
      </c>
    </row>
    <row r="1057" spans="1:8" x14ac:dyDescent="0.25">
      <c r="A1057" s="145">
        <v>7878227</v>
      </c>
      <c r="B1057" s="149" t="s">
        <v>1289</v>
      </c>
      <c r="C1057" s="189"/>
      <c r="D1057" s="135">
        <v>45567</v>
      </c>
      <c r="E1057" s="136" t="s">
        <v>1243</v>
      </c>
      <c r="F1057" s="136"/>
      <c r="G1057" s="143">
        <v>6591412</v>
      </c>
      <c r="H1057" s="139" t="s">
        <v>411</v>
      </c>
    </row>
    <row r="1058" spans="1:8" x14ac:dyDescent="0.25">
      <c r="A1058" s="145">
        <v>7878228</v>
      </c>
      <c r="B1058" s="149" t="s">
        <v>1289</v>
      </c>
      <c r="C1058" s="189"/>
      <c r="D1058" s="135"/>
      <c r="E1058" s="136"/>
      <c r="F1058" s="136"/>
      <c r="G1058" s="143"/>
      <c r="H1058" s="139" t="s">
        <v>412</v>
      </c>
    </row>
    <row r="1059" spans="1:8" x14ac:dyDescent="0.25">
      <c r="A1059" s="145">
        <v>7878229</v>
      </c>
      <c r="B1059" s="149" t="s">
        <v>1289</v>
      </c>
      <c r="C1059" s="189"/>
      <c r="D1059" s="135">
        <v>45569</v>
      </c>
      <c r="E1059" s="136" t="s">
        <v>523</v>
      </c>
      <c r="F1059" s="136"/>
      <c r="G1059" s="143">
        <v>3569853</v>
      </c>
      <c r="H1059" s="139" t="s">
        <v>411</v>
      </c>
    </row>
    <row r="1060" spans="1:8" x14ac:dyDescent="0.25">
      <c r="A1060" s="145">
        <v>7878230</v>
      </c>
      <c r="B1060" s="149" t="s">
        <v>1289</v>
      </c>
      <c r="C1060" s="189"/>
      <c r="D1060" s="135">
        <v>45570</v>
      </c>
      <c r="E1060" s="136" t="s">
        <v>645</v>
      </c>
      <c r="F1060" s="136"/>
      <c r="G1060" s="143">
        <v>2478661</v>
      </c>
      <c r="H1060" s="139" t="s">
        <v>411</v>
      </c>
    </row>
    <row r="1061" spans="1:8" x14ac:dyDescent="0.25">
      <c r="A1061" s="145">
        <v>7878231</v>
      </c>
      <c r="B1061" s="149" t="s">
        <v>1289</v>
      </c>
      <c r="C1061" s="189"/>
      <c r="D1061" s="135">
        <v>45585</v>
      </c>
      <c r="E1061" s="136" t="s">
        <v>474</v>
      </c>
      <c r="F1061" s="136"/>
      <c r="G1061" s="143">
        <v>2856000</v>
      </c>
      <c r="H1061" s="139" t="s">
        <v>411</v>
      </c>
    </row>
    <row r="1062" spans="1:8" x14ac:dyDescent="0.25">
      <c r="A1062" s="145">
        <v>7878232</v>
      </c>
      <c r="B1062" s="149" t="s">
        <v>1289</v>
      </c>
      <c r="C1062" s="189"/>
      <c r="D1062" s="135">
        <v>45570</v>
      </c>
      <c r="E1062" s="136" t="s">
        <v>579</v>
      </c>
      <c r="F1062" s="136"/>
      <c r="G1062" s="143">
        <v>1078154</v>
      </c>
      <c r="H1062" s="139" t="s">
        <v>411</v>
      </c>
    </row>
    <row r="1063" spans="1:8" x14ac:dyDescent="0.25">
      <c r="A1063" s="145">
        <v>7878233</v>
      </c>
      <c r="B1063" s="149" t="s">
        <v>1289</v>
      </c>
      <c r="C1063" s="189"/>
      <c r="D1063" s="135">
        <v>45574</v>
      </c>
      <c r="E1063" s="136" t="s">
        <v>523</v>
      </c>
      <c r="F1063" s="136"/>
      <c r="G1063" s="143">
        <v>580995</v>
      </c>
      <c r="H1063" s="139" t="s">
        <v>411</v>
      </c>
    </row>
    <row r="1064" spans="1:8" x14ac:dyDescent="0.25">
      <c r="A1064" s="145">
        <v>7878234</v>
      </c>
      <c r="B1064" s="149" t="s">
        <v>1289</v>
      </c>
      <c r="C1064" s="189"/>
      <c r="D1064" s="135"/>
      <c r="E1064" s="136"/>
      <c r="F1064" s="136"/>
      <c r="G1064" s="143"/>
      <c r="H1064" s="139" t="s">
        <v>412</v>
      </c>
    </row>
    <row r="1065" spans="1:8" x14ac:dyDescent="0.25">
      <c r="A1065" s="145">
        <v>7878235</v>
      </c>
      <c r="B1065" s="149" t="s">
        <v>1289</v>
      </c>
      <c r="C1065" s="189"/>
      <c r="D1065" s="135">
        <v>45551</v>
      </c>
      <c r="E1065" s="136" t="s">
        <v>1439</v>
      </c>
      <c r="F1065" s="136"/>
      <c r="G1065" s="143">
        <v>2737000</v>
      </c>
      <c r="H1065" s="139" t="s">
        <v>411</v>
      </c>
    </row>
    <row r="1066" spans="1:8" x14ac:dyDescent="0.25">
      <c r="A1066" s="145">
        <v>7878236</v>
      </c>
      <c r="B1066" s="149" t="s">
        <v>1289</v>
      </c>
      <c r="C1066" s="189"/>
      <c r="D1066" s="135">
        <v>45576</v>
      </c>
      <c r="E1066" s="136" t="s">
        <v>1141</v>
      </c>
      <c r="F1066" s="136">
        <v>3284</v>
      </c>
      <c r="G1066" s="143">
        <v>3007130</v>
      </c>
      <c r="H1066" s="139" t="s">
        <v>411</v>
      </c>
    </row>
    <row r="1067" spans="1:8" x14ac:dyDescent="0.25">
      <c r="A1067" s="145">
        <v>7878237</v>
      </c>
      <c r="B1067" s="149" t="s">
        <v>1289</v>
      </c>
      <c r="C1067" s="189"/>
      <c r="D1067" s="135">
        <v>45577</v>
      </c>
      <c r="E1067" s="136" t="s">
        <v>808</v>
      </c>
      <c r="F1067" s="136">
        <v>8944013</v>
      </c>
      <c r="G1067" s="143">
        <v>4737683</v>
      </c>
      <c r="H1067" s="139" t="s">
        <v>411</v>
      </c>
    </row>
    <row r="1068" spans="1:8" x14ac:dyDescent="0.25">
      <c r="A1068" s="145">
        <v>7878238</v>
      </c>
      <c r="B1068" s="149" t="s">
        <v>1289</v>
      </c>
      <c r="C1068" s="189"/>
      <c r="D1068" s="135">
        <v>45584</v>
      </c>
      <c r="E1068" s="136" t="s">
        <v>808</v>
      </c>
      <c r="F1068" s="136" t="s">
        <v>1513</v>
      </c>
      <c r="G1068" s="143">
        <v>6309083</v>
      </c>
      <c r="H1068" s="139" t="s">
        <v>411</v>
      </c>
    </row>
    <row r="1069" spans="1:8" x14ac:dyDescent="0.25">
      <c r="A1069" s="145">
        <v>7878239</v>
      </c>
      <c r="B1069" s="149" t="s">
        <v>1289</v>
      </c>
      <c r="C1069" s="189"/>
      <c r="D1069" s="135">
        <v>45584</v>
      </c>
      <c r="E1069" s="136" t="s">
        <v>689</v>
      </c>
      <c r="F1069" s="136" t="s">
        <v>1514</v>
      </c>
      <c r="G1069" s="143">
        <v>4196030</v>
      </c>
      <c r="H1069" s="139" t="s">
        <v>411</v>
      </c>
    </row>
    <row r="1070" spans="1:8" x14ac:dyDescent="0.25">
      <c r="A1070" s="145">
        <v>7878240</v>
      </c>
      <c r="B1070" s="149" t="s">
        <v>1289</v>
      </c>
      <c r="C1070" s="189"/>
      <c r="D1070" s="135">
        <v>45591</v>
      </c>
      <c r="E1070" s="136" t="s">
        <v>689</v>
      </c>
      <c r="F1070" s="136" t="s">
        <v>1515</v>
      </c>
      <c r="G1070" s="143">
        <v>3944922</v>
      </c>
      <c r="H1070" s="139" t="s">
        <v>411</v>
      </c>
    </row>
    <row r="1071" spans="1:8" x14ac:dyDescent="0.25">
      <c r="A1071" s="145">
        <v>1906181</v>
      </c>
      <c r="B1071" s="149" t="s">
        <v>1289</v>
      </c>
      <c r="C1071" s="189"/>
      <c r="D1071" s="135">
        <v>45581</v>
      </c>
      <c r="E1071" s="136" t="s">
        <v>523</v>
      </c>
      <c r="F1071" s="136"/>
      <c r="G1071" s="143">
        <v>661991</v>
      </c>
      <c r="H1071" s="139" t="s">
        <v>411</v>
      </c>
    </row>
    <row r="1072" spans="1:8" x14ac:dyDescent="0.25">
      <c r="A1072" s="145">
        <v>1906182</v>
      </c>
      <c r="B1072" s="149" t="s">
        <v>1289</v>
      </c>
      <c r="C1072" s="189"/>
      <c r="D1072" s="135">
        <v>45578</v>
      </c>
      <c r="E1072" s="136" t="s">
        <v>523</v>
      </c>
      <c r="F1072" s="136"/>
      <c r="G1072" s="143">
        <v>2351366</v>
      </c>
      <c r="H1072" s="139" t="s">
        <v>411</v>
      </c>
    </row>
    <row r="1073" spans="1:8" x14ac:dyDescent="0.25">
      <c r="A1073" s="145">
        <v>1906183</v>
      </c>
      <c r="B1073" s="149" t="s">
        <v>1289</v>
      </c>
      <c r="C1073" s="189"/>
      <c r="D1073" s="135">
        <v>45582</v>
      </c>
      <c r="E1073" s="136" t="s">
        <v>645</v>
      </c>
      <c r="F1073" s="136">
        <v>1873203</v>
      </c>
      <c r="G1073" s="143">
        <v>1539789</v>
      </c>
      <c r="H1073" s="139" t="s">
        <v>411</v>
      </c>
    </row>
    <row r="1074" spans="1:8" x14ac:dyDescent="0.25">
      <c r="A1074" s="145">
        <v>1906184</v>
      </c>
      <c r="B1074" s="149" t="s">
        <v>1289</v>
      </c>
      <c r="C1074" s="189"/>
      <c r="D1074" s="135">
        <v>45565</v>
      </c>
      <c r="E1074" s="136" t="s">
        <v>418</v>
      </c>
      <c r="F1074" s="136">
        <v>541233</v>
      </c>
      <c r="G1074" s="143">
        <v>216544</v>
      </c>
      <c r="H1074" s="139" t="s">
        <v>411</v>
      </c>
    </row>
    <row r="1075" spans="1:8" x14ac:dyDescent="0.25">
      <c r="A1075" s="145">
        <v>1906185</v>
      </c>
      <c r="B1075" s="149" t="s">
        <v>1289</v>
      </c>
      <c r="C1075" s="189"/>
      <c r="D1075" s="135">
        <v>45589</v>
      </c>
      <c r="E1075" s="136" t="s">
        <v>523</v>
      </c>
      <c r="F1075" s="136">
        <v>36651938</v>
      </c>
      <c r="G1075" s="143">
        <v>4169370</v>
      </c>
      <c r="H1075" s="139" t="s">
        <v>411</v>
      </c>
    </row>
    <row r="1076" spans="1:8" x14ac:dyDescent="0.25">
      <c r="A1076" s="145">
        <v>1906186</v>
      </c>
      <c r="B1076" s="149" t="s">
        <v>1289</v>
      </c>
      <c r="C1076" s="189"/>
      <c r="D1076" s="135">
        <v>45600</v>
      </c>
      <c r="E1076" s="136" t="s">
        <v>404</v>
      </c>
      <c r="F1076" s="136">
        <v>603749</v>
      </c>
      <c r="G1076" s="143">
        <v>981811</v>
      </c>
      <c r="H1076" s="139" t="s">
        <v>411</v>
      </c>
    </row>
    <row r="1077" spans="1:8" x14ac:dyDescent="0.25">
      <c r="A1077" s="145">
        <v>1906187</v>
      </c>
      <c r="B1077" s="149" t="s">
        <v>1289</v>
      </c>
      <c r="C1077" s="189"/>
      <c r="D1077" s="135">
        <v>45584</v>
      </c>
      <c r="E1077" s="136" t="s">
        <v>1405</v>
      </c>
      <c r="F1077" s="136" t="s">
        <v>1535</v>
      </c>
      <c r="G1077" s="143">
        <v>1667797</v>
      </c>
      <c r="H1077" s="139" t="s">
        <v>411</v>
      </c>
    </row>
    <row r="1078" spans="1:8" x14ac:dyDescent="0.25">
      <c r="A1078" s="145">
        <v>1906188</v>
      </c>
      <c r="B1078" s="149" t="s">
        <v>1289</v>
      </c>
      <c r="C1078" s="189"/>
      <c r="D1078" s="135"/>
      <c r="E1078" s="136"/>
      <c r="F1078" s="136"/>
      <c r="G1078" s="143"/>
      <c r="H1078" s="139" t="s">
        <v>412</v>
      </c>
    </row>
    <row r="1079" spans="1:8" x14ac:dyDescent="0.25">
      <c r="A1079" s="145">
        <v>1906189</v>
      </c>
      <c r="B1079" s="149" t="s">
        <v>1289</v>
      </c>
      <c r="C1079" s="189"/>
      <c r="D1079" s="135">
        <v>45599</v>
      </c>
      <c r="E1079" s="136" t="s">
        <v>523</v>
      </c>
      <c r="F1079" s="136" t="s">
        <v>1520</v>
      </c>
      <c r="G1079" s="143">
        <v>2660925</v>
      </c>
      <c r="H1079" s="139" t="s">
        <v>411</v>
      </c>
    </row>
    <row r="1080" spans="1:8" x14ac:dyDescent="0.25">
      <c r="A1080" s="145">
        <v>1906190</v>
      </c>
      <c r="B1080" s="149" t="s">
        <v>1289</v>
      </c>
      <c r="C1080" s="189"/>
      <c r="D1080" s="135">
        <v>45604</v>
      </c>
      <c r="E1080" s="136" t="s">
        <v>523</v>
      </c>
      <c r="F1080" s="136">
        <v>36728297</v>
      </c>
      <c r="G1080" s="143">
        <v>2076610</v>
      </c>
      <c r="H1080" s="139" t="s">
        <v>411</v>
      </c>
    </row>
    <row r="1081" spans="1:8" x14ac:dyDescent="0.25">
      <c r="A1081" s="145">
        <v>1906191</v>
      </c>
      <c r="B1081" s="149" t="s">
        <v>1289</v>
      </c>
      <c r="C1081" s="189"/>
      <c r="D1081" s="135">
        <v>45604</v>
      </c>
      <c r="E1081" s="136" t="s">
        <v>471</v>
      </c>
      <c r="F1081" s="136">
        <v>1961823</v>
      </c>
      <c r="G1081" s="143">
        <v>12536311</v>
      </c>
      <c r="H1081" s="139" t="s">
        <v>411</v>
      </c>
    </row>
    <row r="1082" spans="1:8" x14ac:dyDescent="0.25">
      <c r="A1082" s="145">
        <v>1906192</v>
      </c>
      <c r="B1082" s="149" t="s">
        <v>1289</v>
      </c>
      <c r="C1082" s="189"/>
      <c r="D1082" s="135">
        <v>45612</v>
      </c>
      <c r="E1082" s="136" t="s">
        <v>1243</v>
      </c>
      <c r="F1082" s="136">
        <v>59437</v>
      </c>
      <c r="G1082" s="143">
        <v>3260570</v>
      </c>
      <c r="H1082" s="139" t="s">
        <v>411</v>
      </c>
    </row>
    <row r="1083" spans="1:8" x14ac:dyDescent="0.25">
      <c r="A1083" s="145">
        <v>1906193</v>
      </c>
      <c r="B1083" s="149" t="s">
        <v>1289</v>
      </c>
      <c r="C1083" s="189"/>
      <c r="D1083" s="135">
        <v>45612</v>
      </c>
      <c r="E1083" s="136" t="s">
        <v>518</v>
      </c>
      <c r="F1083" s="136" t="s">
        <v>1537</v>
      </c>
      <c r="G1083" s="143">
        <v>12099373</v>
      </c>
      <c r="H1083" s="139" t="s">
        <v>411</v>
      </c>
    </row>
    <row r="1084" spans="1:8" x14ac:dyDescent="0.25">
      <c r="A1084" s="145">
        <v>1906194</v>
      </c>
      <c r="B1084" s="149" t="s">
        <v>1289</v>
      </c>
      <c r="C1084" s="189"/>
      <c r="D1084" s="135">
        <v>45605</v>
      </c>
      <c r="E1084" s="136" t="s">
        <v>523</v>
      </c>
      <c r="F1084" s="136">
        <v>36734191</v>
      </c>
      <c r="G1084" s="143">
        <v>421065</v>
      </c>
      <c r="H1084" s="139" t="s">
        <v>411</v>
      </c>
    </row>
    <row r="1085" spans="1:8" x14ac:dyDescent="0.25">
      <c r="A1085" s="145">
        <v>1906195</v>
      </c>
      <c r="B1085" s="149" t="s">
        <v>1289</v>
      </c>
      <c r="C1085" s="189"/>
      <c r="D1085" s="135">
        <v>45606</v>
      </c>
      <c r="E1085" s="136" t="s">
        <v>474</v>
      </c>
      <c r="F1085" s="136">
        <v>2442</v>
      </c>
      <c r="G1085" s="143">
        <v>1666000</v>
      </c>
      <c r="H1085" s="139" t="s">
        <v>411</v>
      </c>
    </row>
    <row r="1086" spans="1:8" x14ac:dyDescent="0.25">
      <c r="A1086" s="145">
        <v>1906196</v>
      </c>
      <c r="B1086" s="149" t="s">
        <v>1289</v>
      </c>
      <c r="C1086" s="189"/>
      <c r="D1086" s="135">
        <v>45586</v>
      </c>
      <c r="E1086" s="136" t="s">
        <v>418</v>
      </c>
      <c r="F1086" s="136">
        <v>543889</v>
      </c>
      <c r="G1086" s="143">
        <v>216892</v>
      </c>
      <c r="H1086" s="139" t="s">
        <v>411</v>
      </c>
    </row>
    <row r="1087" spans="1:8" x14ac:dyDescent="0.25">
      <c r="A1087" s="145">
        <v>1906197</v>
      </c>
      <c r="B1087" s="149" t="s">
        <v>1289</v>
      </c>
      <c r="C1087" s="189"/>
      <c r="D1087" s="135"/>
      <c r="E1087" s="136"/>
      <c r="F1087" s="136"/>
      <c r="G1087" s="143"/>
      <c r="H1087" s="139" t="s">
        <v>412</v>
      </c>
    </row>
    <row r="1088" spans="1:8" x14ac:dyDescent="0.25">
      <c r="A1088" s="145">
        <v>1906198</v>
      </c>
      <c r="B1088" s="149" t="s">
        <v>1289</v>
      </c>
      <c r="C1088" s="189"/>
      <c r="D1088" s="135">
        <v>45610</v>
      </c>
      <c r="E1088" s="136" t="s">
        <v>523</v>
      </c>
      <c r="F1088" s="136">
        <v>36756549</v>
      </c>
      <c r="G1088" s="143">
        <v>3566639</v>
      </c>
      <c r="H1088" s="139" t="s">
        <v>411</v>
      </c>
    </row>
    <row r="1089" spans="1:8" x14ac:dyDescent="0.25">
      <c r="A1089" s="145">
        <v>1906199</v>
      </c>
      <c r="B1089" s="149" t="s">
        <v>1289</v>
      </c>
      <c r="C1089" s="189"/>
      <c r="D1089" s="135">
        <v>45598</v>
      </c>
      <c r="E1089" s="136" t="s">
        <v>1536</v>
      </c>
      <c r="F1089" s="136">
        <v>24044</v>
      </c>
      <c r="G1089" s="143">
        <v>2737000</v>
      </c>
      <c r="H1089" s="139" t="s">
        <v>411</v>
      </c>
    </row>
    <row r="1090" spans="1:8" x14ac:dyDescent="0.25">
      <c r="A1090" s="145">
        <v>1906200</v>
      </c>
      <c r="B1090" s="149" t="s">
        <v>1289</v>
      </c>
      <c r="C1090" s="189"/>
      <c r="D1090" s="135">
        <v>45612</v>
      </c>
      <c r="E1090" s="136" t="s">
        <v>645</v>
      </c>
      <c r="F1090" s="136">
        <v>1873776</v>
      </c>
      <c r="G1090" s="143">
        <v>4171604</v>
      </c>
      <c r="H1090" s="139" t="s">
        <v>411</v>
      </c>
    </row>
    <row r="1091" spans="1:8" x14ac:dyDescent="0.25">
      <c r="A1091" s="145">
        <v>1906201</v>
      </c>
      <c r="B1091" s="149" t="s">
        <v>1289</v>
      </c>
      <c r="C1091" s="189"/>
      <c r="D1091" s="135">
        <v>45613</v>
      </c>
      <c r="E1091" s="136" t="s">
        <v>523</v>
      </c>
      <c r="F1091" s="136">
        <v>36779436</v>
      </c>
      <c r="G1091" s="143">
        <v>1975174</v>
      </c>
      <c r="H1091" s="139" t="s">
        <v>411</v>
      </c>
    </row>
    <row r="1092" spans="1:8" x14ac:dyDescent="0.25">
      <c r="A1092" s="145">
        <v>1906202</v>
      </c>
      <c r="B1092" s="149" t="s">
        <v>1289</v>
      </c>
      <c r="C1092" s="189"/>
      <c r="D1092" s="135">
        <v>45613</v>
      </c>
      <c r="E1092" s="136" t="s">
        <v>474</v>
      </c>
      <c r="F1092" s="136">
        <v>2457</v>
      </c>
      <c r="G1092" s="143">
        <v>1071000</v>
      </c>
      <c r="H1092" s="139" t="s">
        <v>411</v>
      </c>
    </row>
    <row r="1093" spans="1:8" x14ac:dyDescent="0.25">
      <c r="A1093" s="145">
        <v>1906203</v>
      </c>
      <c r="B1093" s="149" t="s">
        <v>1289</v>
      </c>
      <c r="C1093" s="189"/>
      <c r="D1093" s="135">
        <v>45614</v>
      </c>
      <c r="E1093" s="136" t="s">
        <v>579</v>
      </c>
      <c r="F1093" s="136">
        <v>35555217</v>
      </c>
      <c r="G1093" s="143">
        <v>1169875</v>
      </c>
      <c r="H1093" s="139" t="s">
        <v>411</v>
      </c>
    </row>
    <row r="1094" spans="1:8" x14ac:dyDescent="0.25">
      <c r="A1094" s="145">
        <v>1906204</v>
      </c>
      <c r="B1094" s="149" t="s">
        <v>1289</v>
      </c>
      <c r="C1094" s="189"/>
      <c r="D1094" s="135">
        <v>45598</v>
      </c>
      <c r="E1094" s="136" t="s">
        <v>1536</v>
      </c>
      <c r="F1094" s="136"/>
      <c r="G1094" s="143">
        <v>1547000</v>
      </c>
      <c r="H1094" s="139" t="s">
        <v>411</v>
      </c>
    </row>
    <row r="1095" spans="1:8" x14ac:dyDescent="0.25">
      <c r="A1095" s="145">
        <v>1906205</v>
      </c>
      <c r="B1095" s="149" t="s">
        <v>1289</v>
      </c>
      <c r="C1095" s="189"/>
      <c r="D1095" s="135">
        <v>45604</v>
      </c>
      <c r="E1095" s="136" t="s">
        <v>1540</v>
      </c>
      <c r="F1095" s="136">
        <v>6522</v>
      </c>
      <c r="G1095" s="143">
        <v>1569610</v>
      </c>
      <c r="H1095" s="139" t="s">
        <v>411</v>
      </c>
    </row>
    <row r="1096" spans="1:8" x14ac:dyDescent="0.25">
      <c r="A1096" s="145">
        <v>1906206</v>
      </c>
      <c r="B1096" s="149" t="s">
        <v>1289</v>
      </c>
      <c r="C1096" s="189"/>
      <c r="D1096" s="135">
        <v>45618</v>
      </c>
      <c r="E1096" s="136" t="s">
        <v>1541</v>
      </c>
      <c r="F1096" s="136">
        <v>9</v>
      </c>
      <c r="G1096" s="143">
        <v>4285785</v>
      </c>
      <c r="H1096" s="139" t="s">
        <v>411</v>
      </c>
    </row>
    <row r="1097" spans="1:8" x14ac:dyDescent="0.25">
      <c r="A1097" s="145">
        <v>1906207</v>
      </c>
      <c r="B1097" s="149" t="s">
        <v>1289</v>
      </c>
      <c r="C1097" s="189"/>
      <c r="D1097" s="135">
        <v>45628</v>
      </c>
      <c r="E1097" s="136" t="s">
        <v>521</v>
      </c>
      <c r="F1097" s="136" t="s">
        <v>1542</v>
      </c>
      <c r="G1097" s="143">
        <v>2311920</v>
      </c>
      <c r="H1097" s="139" t="s">
        <v>411</v>
      </c>
    </row>
    <row r="1098" spans="1:8" x14ac:dyDescent="0.25">
      <c r="A1098" s="145">
        <v>1906208</v>
      </c>
      <c r="B1098" s="149" t="s">
        <v>1289</v>
      </c>
      <c r="C1098" s="189"/>
      <c r="D1098" s="135">
        <v>45642</v>
      </c>
      <c r="E1098" s="136" t="s">
        <v>521</v>
      </c>
      <c r="F1098" s="136" t="s">
        <v>1543</v>
      </c>
      <c r="G1098" s="143">
        <v>9017504</v>
      </c>
      <c r="H1098" s="139" t="s">
        <v>411</v>
      </c>
    </row>
    <row r="1099" spans="1:8" x14ac:dyDescent="0.25">
      <c r="A1099" s="145">
        <v>1906209</v>
      </c>
      <c r="B1099" s="149" t="s">
        <v>1289</v>
      </c>
      <c r="C1099" s="189"/>
      <c r="D1099" s="135">
        <v>45627</v>
      </c>
      <c r="E1099" s="136" t="s">
        <v>518</v>
      </c>
      <c r="F1099" s="136" t="s">
        <v>1544</v>
      </c>
      <c r="G1099" s="143">
        <v>6850188</v>
      </c>
      <c r="H1099" s="139" t="s">
        <v>411</v>
      </c>
    </row>
    <row r="1100" spans="1:8" x14ac:dyDescent="0.25">
      <c r="A1100" s="145">
        <v>1906210</v>
      </c>
      <c r="B1100" s="149" t="s">
        <v>1289</v>
      </c>
      <c r="C1100" s="189"/>
      <c r="D1100" s="135">
        <v>45625</v>
      </c>
      <c r="E1100" s="136" t="s">
        <v>471</v>
      </c>
      <c r="F1100" s="136">
        <v>1965584</v>
      </c>
      <c r="G1100" s="143">
        <v>13276876</v>
      </c>
      <c r="H1100" s="139" t="s">
        <v>411</v>
      </c>
    </row>
    <row r="1101" spans="1:8" x14ac:dyDescent="0.25">
      <c r="A1101" s="145">
        <v>1906211</v>
      </c>
      <c r="B1101" s="149" t="s">
        <v>1289</v>
      </c>
      <c r="C1101" s="189"/>
      <c r="D1101" s="135"/>
      <c r="E1101" s="136"/>
      <c r="F1101" s="136"/>
      <c r="G1101" s="143"/>
      <c r="H1101" s="139" t="s">
        <v>412</v>
      </c>
    </row>
    <row r="1102" spans="1:8" x14ac:dyDescent="0.25">
      <c r="A1102" s="145">
        <v>1906212</v>
      </c>
      <c r="B1102" s="149" t="s">
        <v>1289</v>
      </c>
      <c r="C1102" s="189"/>
      <c r="D1102" s="135"/>
      <c r="E1102" s="136"/>
      <c r="F1102" s="136"/>
      <c r="G1102" s="143"/>
      <c r="H1102" s="139" t="s">
        <v>412</v>
      </c>
    </row>
    <row r="1103" spans="1:8" x14ac:dyDescent="0.25">
      <c r="A1103" s="145">
        <v>1906213</v>
      </c>
      <c r="B1103" s="149" t="s">
        <v>1289</v>
      </c>
      <c r="C1103" s="189"/>
      <c r="D1103" s="135">
        <v>45632</v>
      </c>
      <c r="E1103" s="136" t="s">
        <v>523</v>
      </c>
      <c r="F1103" s="136" t="s">
        <v>1545</v>
      </c>
      <c r="G1103" s="143">
        <v>3755794</v>
      </c>
      <c r="H1103" s="139" t="s">
        <v>411</v>
      </c>
    </row>
    <row r="1104" spans="1:8" x14ac:dyDescent="0.25">
      <c r="A1104" s="145">
        <v>1906214</v>
      </c>
      <c r="B1104" s="149" t="s">
        <v>1289</v>
      </c>
      <c r="C1104" s="189"/>
      <c r="D1104" s="135">
        <v>45626</v>
      </c>
      <c r="E1104" s="136" t="s">
        <v>523</v>
      </c>
      <c r="F1104" s="136">
        <v>36861183</v>
      </c>
      <c r="G1104" s="143">
        <v>731815</v>
      </c>
      <c r="H1104" s="139" t="s">
        <v>411</v>
      </c>
    </row>
    <row r="1105" spans="1:8" x14ac:dyDescent="0.25">
      <c r="A1105" s="145">
        <v>1906215</v>
      </c>
      <c r="B1105" s="149" t="s">
        <v>1289</v>
      </c>
      <c r="C1105" s="189"/>
      <c r="D1105" s="135">
        <v>45626</v>
      </c>
      <c r="E1105" s="136" t="s">
        <v>523</v>
      </c>
      <c r="F1105" s="136">
        <v>36861179</v>
      </c>
      <c r="G1105" s="143">
        <v>2217527</v>
      </c>
      <c r="H1105" s="139" t="s">
        <v>411</v>
      </c>
    </row>
    <row r="1106" spans="1:8" x14ac:dyDescent="0.25">
      <c r="A1106" s="145">
        <v>1906216</v>
      </c>
      <c r="B1106" s="149" t="s">
        <v>1289</v>
      </c>
      <c r="C1106" s="189"/>
      <c r="D1106" s="135">
        <v>45642</v>
      </c>
      <c r="E1106" s="136" t="s">
        <v>474</v>
      </c>
      <c r="F1106" s="136">
        <v>2486</v>
      </c>
      <c r="G1106" s="143">
        <v>1666000</v>
      </c>
      <c r="H1106" s="139" t="s">
        <v>411</v>
      </c>
    </row>
    <row r="1107" spans="1:8" x14ac:dyDescent="0.25">
      <c r="A1107" s="145">
        <v>1906217</v>
      </c>
      <c r="B1107" s="149" t="s">
        <v>1289</v>
      </c>
      <c r="C1107" s="189"/>
      <c r="D1107" s="135">
        <v>45649</v>
      </c>
      <c r="E1107" s="136" t="s">
        <v>474</v>
      </c>
      <c r="F1107" s="136">
        <v>2484</v>
      </c>
      <c r="G1107" s="143">
        <v>2142000</v>
      </c>
      <c r="H1107" s="139" t="s">
        <v>411</v>
      </c>
    </row>
    <row r="1108" spans="1:8" x14ac:dyDescent="0.25">
      <c r="A1108" s="145">
        <v>1906218</v>
      </c>
      <c r="B1108" s="149" t="s">
        <v>1289</v>
      </c>
      <c r="C1108" s="189"/>
      <c r="D1108" s="135"/>
      <c r="E1108" s="136"/>
      <c r="F1108" s="136"/>
      <c r="G1108" s="143"/>
      <c r="H1108" s="139" t="s">
        <v>412</v>
      </c>
    </row>
    <row r="1109" spans="1:8" x14ac:dyDescent="0.25">
      <c r="A1109" s="145">
        <v>1906219</v>
      </c>
      <c r="B1109" s="149" t="s">
        <v>1289</v>
      </c>
      <c r="C1109" s="189"/>
      <c r="D1109" s="135">
        <v>45633</v>
      </c>
      <c r="E1109" s="136" t="s">
        <v>717</v>
      </c>
      <c r="F1109" s="136">
        <v>92711</v>
      </c>
      <c r="G1109" s="143">
        <v>3582733</v>
      </c>
      <c r="H1109" s="139" t="s">
        <v>411</v>
      </c>
    </row>
    <row r="1110" spans="1:8" x14ac:dyDescent="0.25">
      <c r="A1110" s="145">
        <v>1906220</v>
      </c>
      <c r="B1110" s="149" t="s">
        <v>1289</v>
      </c>
      <c r="C1110" s="189"/>
      <c r="D1110" s="135">
        <v>45639</v>
      </c>
      <c r="E1110" s="136" t="s">
        <v>645</v>
      </c>
      <c r="F1110" s="136"/>
      <c r="G1110" s="143">
        <v>805590</v>
      </c>
      <c r="H1110" s="139" t="s">
        <v>411</v>
      </c>
    </row>
    <row r="1111" spans="1:8" x14ac:dyDescent="0.25">
      <c r="A1111" s="145">
        <v>1906221</v>
      </c>
      <c r="B1111" s="149" t="s">
        <v>1289</v>
      </c>
      <c r="C1111" s="189"/>
      <c r="D1111" s="135">
        <v>45639</v>
      </c>
      <c r="E1111" s="136" t="s">
        <v>523</v>
      </c>
      <c r="F1111" s="136"/>
      <c r="G1111" s="143">
        <v>1716364</v>
      </c>
      <c r="H1111" s="139" t="s">
        <v>411</v>
      </c>
    </row>
    <row r="1112" spans="1:8" x14ac:dyDescent="0.25">
      <c r="A1112" s="145">
        <v>1906222</v>
      </c>
      <c r="B1112" s="149" t="s">
        <v>1289</v>
      </c>
      <c r="C1112" s="189"/>
      <c r="D1112" s="135">
        <v>45644</v>
      </c>
      <c r="E1112" s="136" t="s">
        <v>1504</v>
      </c>
      <c r="F1112" s="136"/>
      <c r="G1112" s="143">
        <v>441909</v>
      </c>
      <c r="H1112" s="139" t="s">
        <v>411</v>
      </c>
    </row>
    <row r="1113" spans="1:8" x14ac:dyDescent="0.25">
      <c r="A1113" s="145">
        <v>1906223</v>
      </c>
      <c r="B1113" s="149" t="s">
        <v>1289</v>
      </c>
      <c r="C1113" s="189"/>
      <c r="D1113" s="135">
        <v>45640</v>
      </c>
      <c r="E1113" s="136" t="s">
        <v>523</v>
      </c>
      <c r="F1113" s="136"/>
      <c r="G1113" s="143">
        <v>1493103</v>
      </c>
      <c r="H1113" s="139" t="s">
        <v>412</v>
      </c>
    </row>
    <row r="1114" spans="1:8" x14ac:dyDescent="0.25">
      <c r="A1114" s="145">
        <v>1906224</v>
      </c>
      <c r="B1114" s="149" t="s">
        <v>1289</v>
      </c>
      <c r="C1114" s="189"/>
      <c r="D1114" s="135">
        <v>45640</v>
      </c>
      <c r="E1114" s="136" t="s">
        <v>523</v>
      </c>
      <c r="F1114" s="136"/>
      <c r="G1114" s="143">
        <v>1493103</v>
      </c>
      <c r="H1114" s="139" t="s">
        <v>411</v>
      </c>
    </row>
    <row r="1115" spans="1:8" x14ac:dyDescent="0.25">
      <c r="A1115" s="145">
        <v>1906225</v>
      </c>
      <c r="B1115" s="149" t="s">
        <v>1289</v>
      </c>
      <c r="C1115" s="189"/>
      <c r="D1115" s="135">
        <v>45640</v>
      </c>
      <c r="E1115" s="136" t="s">
        <v>474</v>
      </c>
      <c r="F1115" s="136"/>
      <c r="G1115" s="143">
        <v>714000</v>
      </c>
      <c r="H1115" s="139" t="s">
        <v>411</v>
      </c>
    </row>
    <row r="1116" spans="1:8" x14ac:dyDescent="0.25">
      <c r="A1116" s="145">
        <v>1906226</v>
      </c>
      <c r="B1116" s="149" t="s">
        <v>1289</v>
      </c>
      <c r="C1116" s="189"/>
      <c r="D1116" s="135">
        <v>45633</v>
      </c>
      <c r="E1116" s="136" t="s">
        <v>808</v>
      </c>
      <c r="F1116" s="136"/>
      <c r="G1116" s="143">
        <v>10617551</v>
      </c>
      <c r="H1116" s="139" t="s">
        <v>411</v>
      </c>
    </row>
    <row r="1117" spans="1:8" x14ac:dyDescent="0.25">
      <c r="A1117" s="145">
        <v>1906227</v>
      </c>
      <c r="B1117" s="149" t="s">
        <v>1289</v>
      </c>
      <c r="C1117" s="189"/>
      <c r="D1117" s="135"/>
      <c r="E1117" s="136"/>
      <c r="F1117" s="136"/>
      <c r="G1117" s="143"/>
      <c r="H1117" s="139" t="s">
        <v>412</v>
      </c>
    </row>
    <row r="1118" spans="1:8" x14ac:dyDescent="0.25">
      <c r="A1118" s="145">
        <v>1906228</v>
      </c>
      <c r="B1118" s="149" t="s">
        <v>1289</v>
      </c>
      <c r="C1118" s="189"/>
      <c r="D1118" s="135">
        <v>45661</v>
      </c>
      <c r="E1118" s="136" t="s">
        <v>689</v>
      </c>
      <c r="F1118" s="136"/>
      <c r="G1118" s="143">
        <v>6799279</v>
      </c>
      <c r="H1118" s="139" t="s">
        <v>411</v>
      </c>
    </row>
    <row r="1119" spans="1:8" x14ac:dyDescent="0.25">
      <c r="A1119" s="145">
        <v>1906229</v>
      </c>
      <c r="B1119" s="149" t="s">
        <v>1289</v>
      </c>
      <c r="C1119" s="189"/>
      <c r="D1119" s="135">
        <v>45661</v>
      </c>
      <c r="E1119" s="136" t="s">
        <v>689</v>
      </c>
      <c r="F1119" s="136"/>
      <c r="G1119" s="143">
        <v>7289683</v>
      </c>
      <c r="H1119" s="139" t="s">
        <v>411</v>
      </c>
    </row>
    <row r="1120" spans="1:8" x14ac:dyDescent="0.25">
      <c r="A1120" s="145">
        <v>1906230</v>
      </c>
      <c r="B1120" s="149" t="s">
        <v>1289</v>
      </c>
      <c r="C1120" s="189"/>
      <c r="D1120" s="135">
        <v>45661</v>
      </c>
      <c r="E1120" s="136" t="s">
        <v>808</v>
      </c>
      <c r="F1120" s="136"/>
      <c r="G1120" s="143">
        <v>6704150</v>
      </c>
      <c r="H1120" s="139" t="s">
        <v>411</v>
      </c>
    </row>
    <row r="1121" spans="1:8" x14ac:dyDescent="0.25">
      <c r="A1121" s="145">
        <v>1906231</v>
      </c>
      <c r="B1121" s="149" t="s">
        <v>1289</v>
      </c>
      <c r="C1121" s="189"/>
      <c r="D1121" s="135">
        <v>45645</v>
      </c>
      <c r="E1121" s="136" t="s">
        <v>523</v>
      </c>
      <c r="F1121" s="136">
        <v>36953803</v>
      </c>
      <c r="G1121" s="143">
        <v>1049717</v>
      </c>
      <c r="H1121" s="139" t="s">
        <v>411</v>
      </c>
    </row>
    <row r="1122" spans="1:8" x14ac:dyDescent="0.25">
      <c r="A1122" s="145">
        <v>1906232</v>
      </c>
      <c r="B1122" s="149" t="s">
        <v>1289</v>
      </c>
      <c r="C1122" s="189"/>
      <c r="D1122" s="135">
        <v>45619</v>
      </c>
      <c r="E1122" s="136" t="s">
        <v>418</v>
      </c>
      <c r="F1122" s="136">
        <v>548295</v>
      </c>
      <c r="G1122" s="143">
        <v>218472</v>
      </c>
      <c r="H1122" s="139" t="s">
        <v>411</v>
      </c>
    </row>
    <row r="1123" spans="1:8" x14ac:dyDescent="0.25">
      <c r="A1123" s="145">
        <v>1906233</v>
      </c>
      <c r="B1123" s="149" t="s">
        <v>1289</v>
      </c>
      <c r="C1123" s="189"/>
      <c r="D1123" s="135">
        <v>45616</v>
      </c>
      <c r="E1123" s="136" t="s">
        <v>416</v>
      </c>
      <c r="F1123" s="136" t="s">
        <v>1551</v>
      </c>
      <c r="G1123" s="143">
        <v>199827</v>
      </c>
      <c r="H1123" s="139" t="s">
        <v>411</v>
      </c>
    </row>
    <row r="1124" spans="1:8" x14ac:dyDescent="0.25">
      <c r="A1124" s="145">
        <v>1906234</v>
      </c>
      <c r="B1124" s="149" t="s">
        <v>1289</v>
      </c>
      <c r="C1124" s="189"/>
      <c r="D1124" s="135">
        <v>45616</v>
      </c>
      <c r="E1124" s="136" t="s">
        <v>416</v>
      </c>
      <c r="F1124" s="136" t="s">
        <v>1552</v>
      </c>
      <c r="G1124" s="143">
        <v>109200</v>
      </c>
      <c r="H1124" s="139" t="s">
        <v>411</v>
      </c>
    </row>
    <row r="1125" spans="1:8" x14ac:dyDescent="0.25">
      <c r="A1125" s="145">
        <v>1906235</v>
      </c>
      <c r="B1125" s="149" t="s">
        <v>1289</v>
      </c>
      <c r="C1125" s="189"/>
      <c r="D1125" s="135">
        <v>45639</v>
      </c>
      <c r="E1125" s="136" t="s">
        <v>730</v>
      </c>
      <c r="F1125" s="136" t="s">
        <v>277</v>
      </c>
      <c r="G1125" s="143">
        <v>2600000</v>
      </c>
      <c r="H1125" s="139" t="s">
        <v>411</v>
      </c>
    </row>
    <row r="1126" spans="1:8" x14ac:dyDescent="0.25">
      <c r="A1126" s="145">
        <v>1906236</v>
      </c>
      <c r="B1126" s="149" t="s">
        <v>1289</v>
      </c>
      <c r="C1126" s="189"/>
      <c r="D1126" s="135">
        <v>45675</v>
      </c>
      <c r="E1126" s="136" t="s">
        <v>1290</v>
      </c>
      <c r="F1126" s="136">
        <v>883</v>
      </c>
      <c r="G1126" s="143">
        <v>17152522</v>
      </c>
      <c r="H1126" s="139" t="s">
        <v>411</v>
      </c>
    </row>
    <row r="1127" spans="1:8" x14ac:dyDescent="0.25">
      <c r="A1127" s="145">
        <v>1906237</v>
      </c>
      <c r="B1127" s="149" t="s">
        <v>1289</v>
      </c>
      <c r="C1127" s="189"/>
      <c r="D1127" s="135">
        <v>45668</v>
      </c>
      <c r="E1127" s="136" t="s">
        <v>1290</v>
      </c>
      <c r="F1127" s="136"/>
      <c r="G1127" s="143">
        <v>5596137</v>
      </c>
      <c r="H1127" s="139" t="s">
        <v>411</v>
      </c>
    </row>
    <row r="1128" spans="1:8" x14ac:dyDescent="0.25">
      <c r="A1128" s="145">
        <v>1906238</v>
      </c>
      <c r="B1128" s="149" t="s">
        <v>1289</v>
      </c>
      <c r="C1128" s="189"/>
      <c r="D1128" s="135">
        <v>45682</v>
      </c>
      <c r="E1128" s="136" t="s">
        <v>745</v>
      </c>
      <c r="F1128" s="136" t="s">
        <v>1582</v>
      </c>
      <c r="G1128" s="143">
        <v>13406844</v>
      </c>
      <c r="H1128" s="139" t="s">
        <v>411</v>
      </c>
    </row>
    <row r="1129" spans="1:8" x14ac:dyDescent="0.25">
      <c r="A1129" s="145">
        <v>1906239</v>
      </c>
      <c r="B1129" s="149" t="s">
        <v>1289</v>
      </c>
      <c r="C1129" s="189"/>
      <c r="D1129" s="135">
        <v>45655</v>
      </c>
      <c r="E1129" s="136" t="s">
        <v>645</v>
      </c>
      <c r="F1129" s="136"/>
      <c r="G1129" s="143">
        <v>323585</v>
      </c>
      <c r="H1129" s="139" t="s">
        <v>411</v>
      </c>
    </row>
    <row r="1130" spans="1:8" x14ac:dyDescent="0.25">
      <c r="A1130" s="145">
        <v>1906240</v>
      </c>
      <c r="B1130" s="149" t="s">
        <v>1289</v>
      </c>
      <c r="C1130" s="189"/>
      <c r="D1130" s="135">
        <v>45662</v>
      </c>
      <c r="E1130" s="136" t="s">
        <v>523</v>
      </c>
      <c r="F1130" s="136"/>
      <c r="G1130" s="143">
        <v>5396493</v>
      </c>
      <c r="H1130" s="139" t="s">
        <v>411</v>
      </c>
    </row>
    <row r="1131" spans="1:8" x14ac:dyDescent="0.25">
      <c r="A1131" s="145">
        <v>1906241</v>
      </c>
      <c r="B1131" s="149" t="s">
        <v>1289</v>
      </c>
      <c r="C1131" s="189"/>
      <c r="D1131" s="135">
        <v>45663</v>
      </c>
      <c r="E1131" s="136" t="s">
        <v>523</v>
      </c>
      <c r="F1131" s="136"/>
      <c r="G1131" s="143">
        <v>659472</v>
      </c>
      <c r="H1131" s="139" t="s">
        <v>411</v>
      </c>
    </row>
    <row r="1132" spans="1:8" x14ac:dyDescent="0.25">
      <c r="A1132" s="145">
        <v>1906242</v>
      </c>
      <c r="B1132" s="149" t="s">
        <v>1289</v>
      </c>
      <c r="C1132" s="189"/>
      <c r="D1132" s="135">
        <v>45689</v>
      </c>
      <c r="E1132" s="136" t="s">
        <v>1558</v>
      </c>
      <c r="F1132" s="136"/>
      <c r="G1132" s="143">
        <v>7686496</v>
      </c>
      <c r="H1132" s="139" t="s">
        <v>411</v>
      </c>
    </row>
    <row r="1133" spans="1:8" x14ac:dyDescent="0.25">
      <c r="A1133" s="145">
        <v>1906243</v>
      </c>
      <c r="B1133" s="149" t="s">
        <v>1289</v>
      </c>
      <c r="C1133" s="189"/>
      <c r="D1133" s="135">
        <v>45661</v>
      </c>
      <c r="E1133" s="136" t="s">
        <v>1405</v>
      </c>
      <c r="F1133" s="136"/>
      <c r="G1133" s="143">
        <v>1938343</v>
      </c>
      <c r="H1133" s="139" t="s">
        <v>411</v>
      </c>
    </row>
    <row r="1134" spans="1:8" x14ac:dyDescent="0.25">
      <c r="A1134" s="145">
        <v>1906244</v>
      </c>
      <c r="B1134" s="149" t="s">
        <v>1289</v>
      </c>
      <c r="C1134" s="189"/>
      <c r="D1134" s="135">
        <v>45647</v>
      </c>
      <c r="E1134" s="136" t="s">
        <v>1557</v>
      </c>
      <c r="F1134" s="136"/>
      <c r="G1134" s="143">
        <v>3164210</v>
      </c>
      <c r="H1134" s="139" t="s">
        <v>411</v>
      </c>
    </row>
    <row r="1135" spans="1:8" x14ac:dyDescent="0.25">
      <c r="A1135" s="145">
        <v>1906245</v>
      </c>
      <c r="B1135" s="149" t="s">
        <v>1289</v>
      </c>
      <c r="C1135" s="189"/>
      <c r="D1135" s="135">
        <v>45654</v>
      </c>
      <c r="E1135" s="136" t="s">
        <v>471</v>
      </c>
      <c r="F1135" s="136"/>
      <c r="G1135" s="143">
        <v>15105364</v>
      </c>
      <c r="H1135" s="139" t="s">
        <v>411</v>
      </c>
    </row>
    <row r="1136" spans="1:8" x14ac:dyDescent="0.25">
      <c r="A1136" s="145">
        <v>1906246</v>
      </c>
      <c r="B1136" s="149" t="s">
        <v>1289</v>
      </c>
      <c r="C1136" s="189"/>
      <c r="D1136" s="135">
        <v>45672</v>
      </c>
      <c r="E1136" s="136" t="s">
        <v>645</v>
      </c>
      <c r="F1136" s="136">
        <v>1907407</v>
      </c>
      <c r="G1136" s="143">
        <v>2829712</v>
      </c>
      <c r="H1136" s="139" t="s">
        <v>411</v>
      </c>
    </row>
    <row r="1137" spans="1:8" x14ac:dyDescent="0.25">
      <c r="A1137" s="145">
        <v>1906247</v>
      </c>
      <c r="B1137" s="149" t="s">
        <v>1289</v>
      </c>
      <c r="C1137" s="189"/>
      <c r="D1137" s="135">
        <v>45670</v>
      </c>
      <c r="E1137" s="136" t="s">
        <v>523</v>
      </c>
      <c r="F1137" s="136">
        <v>37141673</v>
      </c>
      <c r="G1137" s="143">
        <v>2151175</v>
      </c>
      <c r="H1137" s="139" t="s">
        <v>411</v>
      </c>
    </row>
    <row r="1138" spans="1:8" x14ac:dyDescent="0.25">
      <c r="A1138" s="145">
        <v>1906248</v>
      </c>
      <c r="B1138" s="149" t="s">
        <v>1289</v>
      </c>
      <c r="C1138" s="189"/>
      <c r="D1138" s="135">
        <v>45696</v>
      </c>
      <c r="E1138" s="136" t="s">
        <v>418</v>
      </c>
      <c r="F1138" s="136"/>
      <c r="G1138" s="143">
        <v>219436</v>
      </c>
      <c r="H1138" s="139" t="s">
        <v>411</v>
      </c>
    </row>
    <row r="1139" spans="1:8" x14ac:dyDescent="0.25">
      <c r="A1139" s="145">
        <v>1906249</v>
      </c>
      <c r="B1139" s="149" t="s">
        <v>1289</v>
      </c>
      <c r="C1139" s="189"/>
      <c r="D1139" s="135">
        <v>45696</v>
      </c>
      <c r="E1139" s="136" t="s">
        <v>1383</v>
      </c>
      <c r="F1139" s="136"/>
      <c r="G1139" s="143">
        <v>1961949</v>
      </c>
      <c r="H1139" s="139" t="s">
        <v>411</v>
      </c>
    </row>
    <row r="1140" spans="1:8" x14ac:dyDescent="0.25">
      <c r="A1140" s="145">
        <v>1906250</v>
      </c>
      <c r="B1140" s="149" t="s">
        <v>1289</v>
      </c>
      <c r="C1140" s="189"/>
      <c r="D1140" s="135">
        <v>45696</v>
      </c>
      <c r="E1140" s="136" t="s">
        <v>474</v>
      </c>
      <c r="F1140" s="136"/>
      <c r="G1140" s="143">
        <v>5652500</v>
      </c>
      <c r="H1140" s="139" t="s">
        <v>411</v>
      </c>
    </row>
    <row r="1141" spans="1:8" x14ac:dyDescent="0.25">
      <c r="A1141" s="145">
        <v>1906251</v>
      </c>
      <c r="B1141" s="149" t="s">
        <v>1289</v>
      </c>
      <c r="C1141" s="189"/>
      <c r="D1141" s="135">
        <v>45677</v>
      </c>
      <c r="E1141" s="136" t="s">
        <v>523</v>
      </c>
      <c r="F1141" s="136"/>
      <c r="G1141" s="143">
        <v>1127946</v>
      </c>
      <c r="H1141" s="139" t="s">
        <v>411</v>
      </c>
    </row>
    <row r="1142" spans="1:8" x14ac:dyDescent="0.25">
      <c r="A1142" s="145">
        <v>1906252</v>
      </c>
      <c r="B1142" s="149" t="s">
        <v>1289</v>
      </c>
      <c r="C1142" s="189"/>
      <c r="D1142" s="135">
        <v>45683</v>
      </c>
      <c r="E1142" s="136" t="s">
        <v>474</v>
      </c>
      <c r="F1142" s="136"/>
      <c r="G1142" s="143">
        <v>714000</v>
      </c>
      <c r="H1142" s="139" t="s">
        <v>411</v>
      </c>
    </row>
    <row r="1143" spans="1:8" x14ac:dyDescent="0.25">
      <c r="A1143" s="145">
        <v>1906253</v>
      </c>
      <c r="B1143" s="149" t="s">
        <v>1289</v>
      </c>
      <c r="C1143" s="189"/>
      <c r="D1143" s="135">
        <v>45653</v>
      </c>
      <c r="E1143" s="136" t="s">
        <v>416</v>
      </c>
      <c r="F1143" s="136"/>
      <c r="G1143" s="143">
        <v>819891</v>
      </c>
      <c r="H1143" s="139" t="s">
        <v>411</v>
      </c>
    </row>
    <row r="1144" spans="1:8" x14ac:dyDescent="0.25">
      <c r="A1144" s="145">
        <v>1906254</v>
      </c>
      <c r="B1144" s="149" t="s">
        <v>1289</v>
      </c>
      <c r="C1144" s="189"/>
      <c r="D1144" s="135">
        <v>45684</v>
      </c>
      <c r="E1144" s="136" t="s">
        <v>523</v>
      </c>
      <c r="F1144" s="136"/>
      <c r="G1144" s="143">
        <v>2050866</v>
      </c>
      <c r="H1144" s="139" t="s">
        <v>411</v>
      </c>
    </row>
    <row r="1145" spans="1:8" x14ac:dyDescent="0.25">
      <c r="A1145" s="145">
        <v>1906255</v>
      </c>
      <c r="B1145" s="149" t="s">
        <v>1289</v>
      </c>
      <c r="C1145" s="189"/>
      <c r="D1145" s="135">
        <v>45691</v>
      </c>
      <c r="E1145" s="136" t="s">
        <v>579</v>
      </c>
      <c r="F1145" s="136"/>
      <c r="G1145" s="143">
        <v>979979</v>
      </c>
      <c r="H1145" s="139" t="s">
        <v>411</v>
      </c>
    </row>
    <row r="1146" spans="1:8" x14ac:dyDescent="0.25">
      <c r="A1146" s="145">
        <v>1906256</v>
      </c>
      <c r="B1146" s="149" t="s">
        <v>1289</v>
      </c>
      <c r="C1146" s="189"/>
      <c r="D1146" s="135">
        <v>45667</v>
      </c>
      <c r="E1146" s="136" t="s">
        <v>808</v>
      </c>
      <c r="F1146" s="136"/>
      <c r="G1146" s="143">
        <v>3942758</v>
      </c>
      <c r="H1146" s="139" t="s">
        <v>411</v>
      </c>
    </row>
    <row r="1147" spans="1:8" x14ac:dyDescent="0.25">
      <c r="A1147" s="145">
        <v>1906257</v>
      </c>
      <c r="B1147" s="149" t="s">
        <v>1289</v>
      </c>
      <c r="C1147" s="189"/>
      <c r="D1147" s="135">
        <v>45695</v>
      </c>
      <c r="E1147" s="136" t="s">
        <v>808</v>
      </c>
      <c r="F1147" s="136"/>
      <c r="G1147" s="143">
        <v>4654676</v>
      </c>
      <c r="H1147" s="139" t="s">
        <v>411</v>
      </c>
    </row>
    <row r="1148" spans="1:8" x14ac:dyDescent="0.25">
      <c r="A1148" s="145">
        <v>1906258</v>
      </c>
      <c r="B1148" s="149" t="s">
        <v>1289</v>
      </c>
      <c r="C1148" s="189"/>
      <c r="D1148" s="135"/>
      <c r="E1148" s="136"/>
      <c r="F1148" s="136"/>
      <c r="G1148" s="143"/>
      <c r="H1148" s="139" t="s">
        <v>412</v>
      </c>
    </row>
    <row r="1149" spans="1:8" x14ac:dyDescent="0.25">
      <c r="A1149" s="145">
        <v>1906259</v>
      </c>
      <c r="B1149" s="149" t="s">
        <v>1289</v>
      </c>
      <c r="C1149" s="189"/>
      <c r="D1149" s="135">
        <v>45682</v>
      </c>
      <c r="E1149" s="136" t="s">
        <v>1540</v>
      </c>
      <c r="F1149" s="136"/>
      <c r="G1149" s="143">
        <v>3219621</v>
      </c>
      <c r="H1149" s="139" t="s">
        <v>411</v>
      </c>
    </row>
    <row r="1150" spans="1:8" x14ac:dyDescent="0.25">
      <c r="A1150" s="145">
        <v>1906260</v>
      </c>
      <c r="B1150" s="149" t="s">
        <v>1289</v>
      </c>
      <c r="C1150" s="189"/>
      <c r="D1150" s="135"/>
      <c r="E1150" s="136"/>
      <c r="F1150" s="136"/>
      <c r="G1150" s="143"/>
      <c r="H1150" s="139" t="s">
        <v>412</v>
      </c>
    </row>
    <row r="1151" spans="1:8" x14ac:dyDescent="0.25">
      <c r="A1151" s="145">
        <v>1906261</v>
      </c>
      <c r="B1151" s="149" t="s">
        <v>1289</v>
      </c>
      <c r="C1151" s="189"/>
      <c r="D1151" s="135">
        <v>45709</v>
      </c>
      <c r="E1151" s="136" t="s">
        <v>1557</v>
      </c>
      <c r="F1151" s="136"/>
      <c r="G1151" s="143">
        <v>2915500</v>
      </c>
      <c r="H1151" s="139" t="s">
        <v>411</v>
      </c>
    </row>
    <row r="1152" spans="1:8" x14ac:dyDescent="0.25">
      <c r="A1152" s="145">
        <v>1906262</v>
      </c>
      <c r="B1152" s="149" t="s">
        <v>1289</v>
      </c>
      <c r="C1152" s="189"/>
      <c r="D1152" s="135">
        <v>45695</v>
      </c>
      <c r="E1152" s="136" t="s">
        <v>523</v>
      </c>
      <c r="F1152" s="136"/>
      <c r="G1152" s="143">
        <v>2972466</v>
      </c>
      <c r="H1152" s="139" t="s">
        <v>411</v>
      </c>
    </row>
    <row r="1153" spans="1:8" x14ac:dyDescent="0.25">
      <c r="A1153" s="145">
        <v>1906263</v>
      </c>
      <c r="B1153" s="149" t="s">
        <v>1289</v>
      </c>
      <c r="C1153" s="189"/>
      <c r="D1153" s="135">
        <v>45716</v>
      </c>
      <c r="E1153" s="136" t="s">
        <v>1290</v>
      </c>
      <c r="F1153" s="136"/>
      <c r="G1153" s="143">
        <v>1637102</v>
      </c>
      <c r="H1153" s="139" t="s">
        <v>411</v>
      </c>
    </row>
    <row r="1154" spans="1:8" x14ac:dyDescent="0.25">
      <c r="A1154" s="145">
        <v>1906264</v>
      </c>
      <c r="B1154" s="149" t="s">
        <v>1289</v>
      </c>
      <c r="C1154" s="189"/>
      <c r="D1154" s="135">
        <v>45716</v>
      </c>
      <c r="E1154" s="136" t="s">
        <v>745</v>
      </c>
      <c r="F1154" s="136"/>
      <c r="G1154" s="143">
        <v>1067110</v>
      </c>
      <c r="H1154" s="139" t="s">
        <v>411</v>
      </c>
    </row>
    <row r="1155" spans="1:8" x14ac:dyDescent="0.25">
      <c r="A1155" s="145">
        <v>1906265</v>
      </c>
      <c r="B1155" s="149" t="s">
        <v>1289</v>
      </c>
      <c r="C1155" s="189"/>
      <c r="D1155" s="135">
        <v>45697</v>
      </c>
      <c r="E1155" s="136" t="s">
        <v>523</v>
      </c>
      <c r="F1155" s="136"/>
      <c r="G1155" s="143">
        <v>1566081</v>
      </c>
      <c r="H1155" s="139" t="s">
        <v>411</v>
      </c>
    </row>
    <row r="1156" spans="1:8" x14ac:dyDescent="0.25">
      <c r="A1156" s="145">
        <v>1906266</v>
      </c>
      <c r="B1156" s="149" t="s">
        <v>1289</v>
      </c>
      <c r="C1156" s="189"/>
      <c r="D1156" s="135">
        <v>45697</v>
      </c>
      <c r="E1156" s="136" t="s">
        <v>474</v>
      </c>
      <c r="F1156" s="136"/>
      <c r="G1156" s="143">
        <v>2023000</v>
      </c>
      <c r="H1156" s="139" t="s">
        <v>411</v>
      </c>
    </row>
    <row r="1157" spans="1:8" x14ac:dyDescent="0.25">
      <c r="A1157" s="145">
        <v>1906267</v>
      </c>
      <c r="B1157" s="149" t="s">
        <v>1289</v>
      </c>
      <c r="C1157" s="189"/>
      <c r="D1157" s="135">
        <v>45702</v>
      </c>
      <c r="E1157" s="136" t="s">
        <v>523</v>
      </c>
      <c r="F1157" s="136"/>
      <c r="G1157" s="143">
        <v>1414797</v>
      </c>
      <c r="H1157" s="139" t="s">
        <v>411</v>
      </c>
    </row>
    <row r="1158" spans="1:8" x14ac:dyDescent="0.25">
      <c r="A1158" s="145">
        <v>1906268</v>
      </c>
      <c r="B1158" s="149" t="s">
        <v>1289</v>
      </c>
      <c r="C1158" s="189"/>
      <c r="D1158" s="135">
        <v>45706</v>
      </c>
      <c r="E1158" s="136" t="s">
        <v>474</v>
      </c>
      <c r="F1158" s="136"/>
      <c r="G1158" s="143">
        <v>714000</v>
      </c>
      <c r="H1158" s="139" t="s">
        <v>411</v>
      </c>
    </row>
    <row r="1159" spans="1:8" x14ac:dyDescent="0.25">
      <c r="A1159" s="145">
        <v>1906269</v>
      </c>
      <c r="B1159" s="149" t="s">
        <v>1289</v>
      </c>
      <c r="C1159" s="189"/>
      <c r="D1159" s="135">
        <v>45696</v>
      </c>
      <c r="E1159" s="136" t="s">
        <v>518</v>
      </c>
      <c r="F1159" s="136"/>
      <c r="G1159" s="143">
        <v>4000000</v>
      </c>
      <c r="H1159" s="139" t="s">
        <v>412</v>
      </c>
    </row>
    <row r="1160" spans="1:8" x14ac:dyDescent="0.25">
      <c r="A1160" s="145">
        <v>1906270</v>
      </c>
      <c r="B1160" s="149" t="s">
        <v>1289</v>
      </c>
      <c r="C1160" s="189"/>
      <c r="D1160" s="135">
        <v>45710</v>
      </c>
      <c r="E1160" s="136" t="s">
        <v>518</v>
      </c>
      <c r="F1160" s="136"/>
      <c r="G1160" s="143">
        <v>4000000</v>
      </c>
      <c r="H1160" s="139" t="s">
        <v>412</v>
      </c>
    </row>
    <row r="1161" spans="1:8" x14ac:dyDescent="0.25">
      <c r="A1161" s="145">
        <v>1906271</v>
      </c>
      <c r="B1161" s="149" t="s">
        <v>1289</v>
      </c>
      <c r="C1161" s="189"/>
      <c r="D1161" s="135">
        <v>45716</v>
      </c>
      <c r="E1161" s="136" t="s">
        <v>518</v>
      </c>
      <c r="F1161" s="136"/>
      <c r="G1161" s="143">
        <v>11134471</v>
      </c>
      <c r="H1161" s="139" t="s">
        <v>412</v>
      </c>
    </row>
    <row r="1162" spans="1:8" x14ac:dyDescent="0.25">
      <c r="A1162" s="145">
        <v>1906272</v>
      </c>
      <c r="B1162" s="149" t="s">
        <v>1289</v>
      </c>
      <c r="C1162" s="189"/>
      <c r="D1162" s="135">
        <v>45722</v>
      </c>
      <c r="E1162" s="136" t="s">
        <v>518</v>
      </c>
      <c r="F1162" s="136"/>
      <c r="G1162" s="143">
        <v>8435089</v>
      </c>
      <c r="H1162" s="139" t="s">
        <v>412</v>
      </c>
    </row>
    <row r="1163" spans="1:8" x14ac:dyDescent="0.25">
      <c r="A1163" s="145">
        <v>1906273</v>
      </c>
      <c r="B1163" s="149" t="s">
        <v>1289</v>
      </c>
      <c r="C1163" s="189"/>
      <c r="D1163" s="135">
        <v>45688</v>
      </c>
      <c r="E1163" s="136" t="s">
        <v>418</v>
      </c>
      <c r="F1163" s="136" t="s">
        <v>1565</v>
      </c>
      <c r="G1163" s="143">
        <v>219252</v>
      </c>
      <c r="H1163" s="139" t="s">
        <v>411</v>
      </c>
    </row>
    <row r="1164" spans="1:8" x14ac:dyDescent="0.25">
      <c r="A1164" s="145">
        <v>1906274</v>
      </c>
      <c r="B1164" s="149" t="s">
        <v>1289</v>
      </c>
      <c r="C1164" s="189"/>
      <c r="D1164" s="135">
        <v>45723</v>
      </c>
      <c r="E1164" s="136" t="s">
        <v>404</v>
      </c>
      <c r="F1164" s="136" t="s">
        <v>1566</v>
      </c>
      <c r="G1164" s="143">
        <v>7455640</v>
      </c>
      <c r="H1164" s="139" t="s">
        <v>411</v>
      </c>
    </row>
    <row r="1165" spans="1:8" x14ac:dyDescent="0.25">
      <c r="A1165" s="145">
        <v>1906275</v>
      </c>
      <c r="B1165" s="149" t="s">
        <v>1289</v>
      </c>
      <c r="C1165" s="189"/>
      <c r="D1165" s="135">
        <v>45711</v>
      </c>
      <c r="E1165" s="136" t="s">
        <v>645</v>
      </c>
      <c r="F1165" s="136" t="s">
        <v>1567</v>
      </c>
      <c r="G1165" s="143">
        <v>2325948</v>
      </c>
      <c r="H1165" s="139" t="s">
        <v>411</v>
      </c>
    </row>
    <row r="1166" spans="1:8" x14ac:dyDescent="0.25">
      <c r="A1166" s="145">
        <v>1906276</v>
      </c>
      <c r="B1166" s="149" t="s">
        <v>1289</v>
      </c>
      <c r="C1166" s="189"/>
      <c r="D1166" s="135">
        <v>45694</v>
      </c>
      <c r="E1166" s="136" t="s">
        <v>717</v>
      </c>
      <c r="F1166" s="136" t="s">
        <v>1584</v>
      </c>
      <c r="G1166" s="143">
        <v>1203685</v>
      </c>
      <c r="H1166" s="139" t="s">
        <v>411</v>
      </c>
    </row>
    <row r="1167" spans="1:8" x14ac:dyDescent="0.25">
      <c r="A1167" s="145">
        <v>1906277</v>
      </c>
      <c r="B1167" s="149" t="s">
        <v>1289</v>
      </c>
      <c r="C1167" s="189"/>
      <c r="D1167" s="135"/>
      <c r="E1167" s="136"/>
      <c r="F1167" s="136"/>
      <c r="G1167" s="143"/>
      <c r="H1167" s="139" t="s">
        <v>412</v>
      </c>
    </row>
    <row r="1168" spans="1:8" x14ac:dyDescent="0.25">
      <c r="A1168" s="145">
        <v>1906278</v>
      </c>
      <c r="B1168" s="149" t="s">
        <v>1289</v>
      </c>
      <c r="C1168" s="189"/>
      <c r="D1168" s="135">
        <v>45726</v>
      </c>
      <c r="E1168" s="136" t="s">
        <v>689</v>
      </c>
      <c r="F1168" s="136" t="s">
        <v>1569</v>
      </c>
      <c r="G1168" s="143">
        <v>8220711</v>
      </c>
      <c r="H1168" s="139" t="s">
        <v>411</v>
      </c>
    </row>
    <row r="1169" spans="1:8" x14ac:dyDescent="0.25">
      <c r="A1169" s="145">
        <v>1906279</v>
      </c>
      <c r="B1169" s="149" t="s">
        <v>1289</v>
      </c>
      <c r="C1169" s="189"/>
      <c r="D1169" s="135">
        <v>45702</v>
      </c>
      <c r="E1169" s="136" t="s">
        <v>808</v>
      </c>
      <c r="F1169" s="136">
        <v>8991294</v>
      </c>
      <c r="G1169" s="143">
        <v>3727529</v>
      </c>
      <c r="H1169" s="139" t="s">
        <v>411</v>
      </c>
    </row>
    <row r="1170" spans="1:8" x14ac:dyDescent="0.25">
      <c r="A1170" s="145">
        <v>1906280</v>
      </c>
      <c r="B1170" s="149" t="s">
        <v>1289</v>
      </c>
      <c r="C1170" s="189"/>
      <c r="D1170" s="135">
        <v>45729</v>
      </c>
      <c r="E1170" s="136" t="s">
        <v>808</v>
      </c>
      <c r="F1170" s="136" t="s">
        <v>1571</v>
      </c>
      <c r="G1170" s="143">
        <v>3991789</v>
      </c>
      <c r="H1170" s="139" t="s">
        <v>411</v>
      </c>
    </row>
    <row r="1171" spans="1:8" x14ac:dyDescent="0.25">
      <c r="A1171" s="145" t="s">
        <v>460</v>
      </c>
      <c r="B1171" s="149" t="s">
        <v>1289</v>
      </c>
      <c r="C1171" s="189"/>
      <c r="D1171" s="135">
        <v>45705</v>
      </c>
      <c r="E1171" s="136" t="s">
        <v>1562</v>
      </c>
      <c r="F1171" s="136" t="s">
        <v>1563</v>
      </c>
      <c r="G1171" s="143">
        <v>1589900</v>
      </c>
      <c r="H1171" s="139" t="s">
        <v>411</v>
      </c>
    </row>
    <row r="1172" spans="1:8" x14ac:dyDescent="0.25">
      <c r="A1172" s="145" t="s">
        <v>460</v>
      </c>
      <c r="B1172" s="149" t="s">
        <v>1300</v>
      </c>
      <c r="C1172" s="189"/>
      <c r="D1172" s="135">
        <v>45709</v>
      </c>
      <c r="E1172" s="136" t="s">
        <v>828</v>
      </c>
      <c r="F1172" s="136" t="s">
        <v>1564</v>
      </c>
      <c r="G1172" s="143">
        <v>26775132</v>
      </c>
      <c r="H1172" s="139" t="s">
        <v>411</v>
      </c>
    </row>
    <row r="1173" spans="1:8" x14ac:dyDescent="0.25">
      <c r="A1173" s="145" t="s">
        <v>460</v>
      </c>
      <c r="B1173" s="149" t="s">
        <v>1300</v>
      </c>
      <c r="C1173" s="189"/>
      <c r="D1173" s="135">
        <v>45721</v>
      </c>
      <c r="E1173" s="136" t="s">
        <v>828</v>
      </c>
      <c r="F1173" s="136" t="s">
        <v>1573</v>
      </c>
      <c r="G1173" s="143">
        <v>33086547</v>
      </c>
      <c r="H1173" s="139"/>
    </row>
    <row r="1174" spans="1:8" x14ac:dyDescent="0.25">
      <c r="A1174" s="145" t="s">
        <v>460</v>
      </c>
      <c r="B1174" s="149" t="s">
        <v>1289</v>
      </c>
      <c r="C1174" s="189"/>
      <c r="D1174" s="135">
        <v>45737</v>
      </c>
      <c r="E1174" s="136" t="s">
        <v>1577</v>
      </c>
      <c r="F1174" s="136" t="s">
        <v>1578</v>
      </c>
      <c r="G1174" s="143">
        <v>2977380</v>
      </c>
      <c r="H1174" s="139"/>
    </row>
    <row r="1175" spans="1:8" x14ac:dyDescent="0.25">
      <c r="A1175" s="152" t="s">
        <v>460</v>
      </c>
      <c r="B1175" s="215" t="s">
        <v>1289</v>
      </c>
      <c r="C1175" s="216"/>
      <c r="D1175" s="217">
        <v>45753</v>
      </c>
      <c r="E1175" s="218" t="s">
        <v>404</v>
      </c>
      <c r="F1175" s="218" t="s">
        <v>1680</v>
      </c>
      <c r="G1175" s="219">
        <v>1691585</v>
      </c>
      <c r="H1175" s="220" t="s">
        <v>412</v>
      </c>
    </row>
    <row r="1176" spans="1:8" x14ac:dyDescent="0.25">
      <c r="A1176" s="145" t="s">
        <v>460</v>
      </c>
      <c r="B1176" s="149" t="s">
        <v>1289</v>
      </c>
      <c r="C1176" s="189"/>
      <c r="D1176" s="135">
        <v>45751</v>
      </c>
      <c r="E1176" s="136" t="s">
        <v>1577</v>
      </c>
      <c r="F1176" s="136" t="s">
        <v>1598</v>
      </c>
      <c r="G1176" s="143">
        <v>2171750</v>
      </c>
      <c r="H1176" s="139"/>
    </row>
    <row r="1177" spans="1:8" x14ac:dyDescent="0.25">
      <c r="A1177" s="145" t="s">
        <v>460</v>
      </c>
      <c r="B1177" s="149" t="s">
        <v>1289</v>
      </c>
      <c r="C1177" s="189"/>
      <c r="D1177" s="135">
        <v>45754</v>
      </c>
      <c r="E1177" s="136" t="s">
        <v>1290</v>
      </c>
      <c r="F1177" s="136" t="s">
        <v>1610</v>
      </c>
      <c r="G1177" s="143">
        <v>5362323</v>
      </c>
      <c r="H1177" s="139"/>
    </row>
    <row r="1178" spans="1:8" x14ac:dyDescent="0.25">
      <c r="A1178" s="145" t="s">
        <v>460</v>
      </c>
      <c r="B1178" s="149" t="s">
        <v>1289</v>
      </c>
      <c r="C1178" s="189"/>
      <c r="D1178" s="135">
        <v>45754</v>
      </c>
      <c r="E1178" s="136" t="s">
        <v>745</v>
      </c>
      <c r="F1178" s="136" t="s">
        <v>1611</v>
      </c>
      <c r="G1178" s="143">
        <v>3286337</v>
      </c>
      <c r="H1178" s="139"/>
    </row>
    <row r="1179" spans="1:8" x14ac:dyDescent="0.25">
      <c r="A1179" s="145" t="s">
        <v>460</v>
      </c>
      <c r="B1179" s="149" t="s">
        <v>1289</v>
      </c>
      <c r="C1179" s="189"/>
      <c r="D1179" s="135">
        <v>45754</v>
      </c>
      <c r="E1179" s="136" t="s">
        <v>1609</v>
      </c>
      <c r="F1179" s="136" t="s">
        <v>1612</v>
      </c>
      <c r="G1179" s="143">
        <v>1005717</v>
      </c>
      <c r="H1179" s="139"/>
    </row>
    <row r="1180" spans="1:8" x14ac:dyDescent="0.25">
      <c r="A1180" s="145" t="s">
        <v>460</v>
      </c>
      <c r="B1180" s="149" t="s">
        <v>1289</v>
      </c>
      <c r="C1180" s="189"/>
      <c r="D1180" s="135">
        <v>45751</v>
      </c>
      <c r="E1180" s="136" t="s">
        <v>1577</v>
      </c>
      <c r="F1180" s="136" t="s">
        <v>1598</v>
      </c>
      <c r="G1180" s="143">
        <v>2142000</v>
      </c>
      <c r="H1180" s="139"/>
    </row>
    <row r="1181" spans="1:8" s="364" customFormat="1" x14ac:dyDescent="0.25">
      <c r="A1181" s="145" t="s">
        <v>460</v>
      </c>
      <c r="B1181" s="149" t="s">
        <v>1289</v>
      </c>
      <c r="C1181" s="189"/>
      <c r="D1181" s="135">
        <v>45737</v>
      </c>
      <c r="E1181" s="136" t="s">
        <v>808</v>
      </c>
      <c r="F1181" s="136" t="s">
        <v>1639</v>
      </c>
      <c r="G1181" s="143">
        <v>3000000</v>
      </c>
      <c r="H1181" s="139"/>
    </row>
    <row r="1182" spans="1:8" s="364" customFormat="1" x14ac:dyDescent="0.25">
      <c r="A1182" s="145" t="s">
        <v>460</v>
      </c>
      <c r="B1182" s="149" t="s">
        <v>1289</v>
      </c>
      <c r="C1182" s="189"/>
      <c r="D1182" s="135">
        <v>45751</v>
      </c>
      <c r="E1182" s="136" t="s">
        <v>808</v>
      </c>
      <c r="F1182" s="136" t="s">
        <v>1639</v>
      </c>
      <c r="G1182" s="143">
        <v>2932463</v>
      </c>
      <c r="H1182" s="139"/>
    </row>
    <row r="1183" spans="1:8" s="366" customFormat="1" x14ac:dyDescent="0.25">
      <c r="A1183" s="145" t="s">
        <v>460</v>
      </c>
      <c r="B1183" s="149" t="s">
        <v>1289</v>
      </c>
      <c r="C1183" s="189"/>
      <c r="D1183" s="135">
        <v>45753</v>
      </c>
      <c r="E1183" s="136" t="s">
        <v>1562</v>
      </c>
      <c r="F1183" s="136" t="s">
        <v>1643</v>
      </c>
      <c r="G1183" s="143">
        <v>730404</v>
      </c>
      <c r="H1183" s="139"/>
    </row>
    <row r="1184" spans="1:8" s="368" customFormat="1" x14ac:dyDescent="0.25">
      <c r="A1184" s="145" t="s">
        <v>460</v>
      </c>
      <c r="B1184" s="149" t="s">
        <v>1289</v>
      </c>
      <c r="C1184" s="189"/>
      <c r="D1184" s="135">
        <v>45761</v>
      </c>
      <c r="E1184" s="136" t="s">
        <v>828</v>
      </c>
      <c r="F1184" s="136" t="s">
        <v>1651</v>
      </c>
      <c r="G1184" s="143">
        <v>30689478</v>
      </c>
      <c r="H1184" s="139"/>
    </row>
    <row r="1185" spans="1:8" x14ac:dyDescent="0.25">
      <c r="A1185" s="145">
        <v>2718671</v>
      </c>
      <c r="B1185" s="149" t="s">
        <v>1289</v>
      </c>
      <c r="C1185" s="189"/>
      <c r="D1185" s="135">
        <v>45736</v>
      </c>
      <c r="E1185" s="136" t="s">
        <v>808</v>
      </c>
      <c r="F1185" s="136" t="s">
        <v>1570</v>
      </c>
      <c r="G1185" s="143">
        <v>8838845</v>
      </c>
      <c r="H1185" s="139"/>
    </row>
    <row r="1186" spans="1:8" x14ac:dyDescent="0.25">
      <c r="A1186" s="145">
        <v>2718672</v>
      </c>
      <c r="B1186" s="149" t="s">
        <v>1289</v>
      </c>
      <c r="C1186" s="189"/>
      <c r="D1186" s="135">
        <v>45702</v>
      </c>
      <c r="E1186" s="136" t="s">
        <v>518</v>
      </c>
      <c r="F1186" s="136"/>
      <c r="G1186" s="143">
        <v>8134471</v>
      </c>
      <c r="H1186" s="139" t="s">
        <v>412</v>
      </c>
    </row>
    <row r="1187" spans="1:8" x14ac:dyDescent="0.25">
      <c r="A1187" s="145">
        <v>2718673</v>
      </c>
      <c r="B1187" s="149" t="s">
        <v>1289</v>
      </c>
      <c r="C1187" s="189"/>
      <c r="D1187" s="135">
        <v>45716</v>
      </c>
      <c r="E1187" s="136" t="s">
        <v>518</v>
      </c>
      <c r="F1187" s="136"/>
      <c r="G1187" s="143">
        <v>8435089</v>
      </c>
      <c r="H1187" s="139" t="s">
        <v>411</v>
      </c>
    </row>
    <row r="1188" spans="1:8" x14ac:dyDescent="0.25">
      <c r="A1188" s="145">
        <v>2718674</v>
      </c>
      <c r="B1188" s="149" t="s">
        <v>1289</v>
      </c>
      <c r="C1188" s="189"/>
      <c r="D1188" s="135">
        <v>45695</v>
      </c>
      <c r="E1188" s="136" t="s">
        <v>521</v>
      </c>
      <c r="F1188" s="136"/>
      <c r="G1188" s="143">
        <v>1623463</v>
      </c>
      <c r="H1188" s="139" t="s">
        <v>411</v>
      </c>
    </row>
    <row r="1189" spans="1:8" x14ac:dyDescent="0.25">
      <c r="A1189" s="145">
        <v>2718675</v>
      </c>
      <c r="B1189" s="149" t="s">
        <v>1289</v>
      </c>
      <c r="C1189" s="189"/>
      <c r="D1189" s="135">
        <v>45723</v>
      </c>
      <c r="E1189" s="136" t="s">
        <v>1540</v>
      </c>
      <c r="F1189" s="136" t="s">
        <v>1575</v>
      </c>
      <c r="G1189" s="143">
        <v>3179980</v>
      </c>
      <c r="H1189" s="139" t="s">
        <v>411</v>
      </c>
    </row>
    <row r="1190" spans="1:8" x14ac:dyDescent="0.25">
      <c r="A1190" s="145">
        <v>2718676</v>
      </c>
      <c r="B1190" s="149" t="s">
        <v>1289</v>
      </c>
      <c r="C1190" s="189"/>
      <c r="D1190" s="135">
        <v>45702</v>
      </c>
      <c r="E1190" s="136" t="s">
        <v>518</v>
      </c>
      <c r="F1190" s="136"/>
      <c r="G1190" s="143">
        <v>8134471</v>
      </c>
      <c r="H1190" s="139" t="s">
        <v>412</v>
      </c>
    </row>
    <row r="1191" spans="1:8" x14ac:dyDescent="0.25">
      <c r="A1191" s="145">
        <v>2718677</v>
      </c>
      <c r="B1191" s="149" t="s">
        <v>1289</v>
      </c>
      <c r="C1191" s="189"/>
      <c r="D1191" s="135">
        <v>45702</v>
      </c>
      <c r="E1191" s="136" t="s">
        <v>518</v>
      </c>
      <c r="F1191" s="136"/>
      <c r="G1191" s="143">
        <v>8134471</v>
      </c>
      <c r="H1191" s="139" t="s">
        <v>411</v>
      </c>
    </row>
    <row r="1192" spans="1:8" x14ac:dyDescent="0.25">
      <c r="A1192" s="145">
        <v>2718678</v>
      </c>
      <c r="B1192" s="149" t="s">
        <v>1289</v>
      </c>
      <c r="C1192" s="189"/>
      <c r="D1192" s="135">
        <v>45723</v>
      </c>
      <c r="E1192" s="136" t="s">
        <v>523</v>
      </c>
      <c r="F1192" s="136" t="s">
        <v>1581</v>
      </c>
      <c r="G1192" s="143">
        <v>2892639</v>
      </c>
      <c r="H1192" s="139" t="s">
        <v>411</v>
      </c>
    </row>
    <row r="1193" spans="1:8" x14ac:dyDescent="0.25">
      <c r="A1193" s="145">
        <v>2718679</v>
      </c>
      <c r="B1193" s="149" t="s">
        <v>1289</v>
      </c>
      <c r="C1193" s="189"/>
      <c r="D1193" s="135">
        <v>45716</v>
      </c>
      <c r="E1193" s="136" t="s">
        <v>1243</v>
      </c>
      <c r="F1193" s="136" t="s">
        <v>1579</v>
      </c>
      <c r="G1193" s="143">
        <v>4041836</v>
      </c>
      <c r="H1193" s="139" t="s">
        <v>411</v>
      </c>
    </row>
    <row r="1194" spans="1:8" x14ac:dyDescent="0.25">
      <c r="A1194" s="145">
        <v>2718680</v>
      </c>
      <c r="B1194" s="149" t="s">
        <v>1289</v>
      </c>
      <c r="C1194" s="189"/>
      <c r="D1194" s="135">
        <v>45730</v>
      </c>
      <c r="E1194" s="136" t="s">
        <v>745</v>
      </c>
      <c r="F1194" s="136"/>
      <c r="G1194" s="143">
        <v>3913422</v>
      </c>
      <c r="H1194" s="139"/>
    </row>
    <row r="1195" spans="1:8" x14ac:dyDescent="0.25">
      <c r="A1195" s="145">
        <v>2718681</v>
      </c>
      <c r="B1195" s="149" t="s">
        <v>1289</v>
      </c>
      <c r="C1195" s="189"/>
      <c r="D1195" s="135">
        <v>45737</v>
      </c>
      <c r="E1195" s="136" t="s">
        <v>745</v>
      </c>
      <c r="F1195" s="136"/>
      <c r="G1195" s="143">
        <v>3913422</v>
      </c>
      <c r="H1195" s="139"/>
    </row>
    <row r="1196" spans="1:8" x14ac:dyDescent="0.25">
      <c r="A1196" s="145">
        <v>2718682</v>
      </c>
      <c r="B1196" s="149" t="s">
        <v>1289</v>
      </c>
      <c r="C1196" s="189"/>
      <c r="D1196" s="135">
        <v>45726</v>
      </c>
      <c r="E1196" s="136" t="s">
        <v>474</v>
      </c>
      <c r="F1196" s="136" t="s">
        <v>1585</v>
      </c>
      <c r="G1196" s="143">
        <v>833000</v>
      </c>
      <c r="H1196" s="139" t="s">
        <v>411</v>
      </c>
    </row>
    <row r="1197" spans="1:8" x14ac:dyDescent="0.25">
      <c r="A1197" s="145">
        <v>2718683</v>
      </c>
      <c r="B1197" s="149" t="s">
        <v>1289</v>
      </c>
      <c r="C1197" s="189"/>
      <c r="D1197" s="135">
        <v>45702</v>
      </c>
      <c r="E1197" s="136" t="s">
        <v>417</v>
      </c>
      <c r="F1197" s="136">
        <v>113618</v>
      </c>
      <c r="G1197" s="143">
        <v>2054197</v>
      </c>
      <c r="H1197" s="139" t="s">
        <v>411</v>
      </c>
    </row>
    <row r="1198" spans="1:8" x14ac:dyDescent="0.25">
      <c r="A1198" s="145">
        <v>2718684</v>
      </c>
      <c r="B1198" s="149" t="s">
        <v>1289</v>
      </c>
      <c r="C1198" s="189"/>
      <c r="D1198" s="135">
        <v>45723</v>
      </c>
      <c r="E1198" s="136" t="s">
        <v>417</v>
      </c>
      <c r="F1198" s="136">
        <v>115873</v>
      </c>
      <c r="G1198" s="143">
        <v>2546600</v>
      </c>
      <c r="H1198" s="139" t="s">
        <v>411</v>
      </c>
    </row>
    <row r="1199" spans="1:8" x14ac:dyDescent="0.25">
      <c r="A1199" s="145">
        <v>2718685</v>
      </c>
      <c r="B1199" s="149" t="s">
        <v>1289</v>
      </c>
      <c r="C1199" s="189"/>
      <c r="D1199" s="135">
        <v>45727</v>
      </c>
      <c r="E1199" s="136" t="s">
        <v>523</v>
      </c>
      <c r="F1199" s="136" t="s">
        <v>1587</v>
      </c>
      <c r="G1199" s="143">
        <v>1319361</v>
      </c>
      <c r="H1199" s="139" t="s">
        <v>411</v>
      </c>
    </row>
    <row r="1200" spans="1:8" x14ac:dyDescent="0.25">
      <c r="A1200" s="145">
        <v>2718686</v>
      </c>
      <c r="B1200" s="149" t="s">
        <v>1289</v>
      </c>
      <c r="C1200" s="189"/>
      <c r="D1200" s="135">
        <v>45760</v>
      </c>
      <c r="E1200" s="136" t="s">
        <v>521</v>
      </c>
      <c r="F1200" s="136" t="s">
        <v>1592</v>
      </c>
      <c r="G1200" s="143">
        <v>2817111</v>
      </c>
      <c r="H1200" s="139"/>
    </row>
    <row r="1201" spans="1:8" x14ac:dyDescent="0.25">
      <c r="A1201" s="145">
        <v>2718687</v>
      </c>
      <c r="B1201" s="149" t="s">
        <v>1289</v>
      </c>
      <c r="C1201" s="189"/>
      <c r="D1201" s="135">
        <v>45761</v>
      </c>
      <c r="E1201" s="136" t="s">
        <v>521</v>
      </c>
      <c r="F1201" s="136" t="s">
        <v>1593</v>
      </c>
      <c r="G1201" s="143">
        <v>2133450</v>
      </c>
      <c r="H1201" s="139"/>
    </row>
    <row r="1202" spans="1:8" x14ac:dyDescent="0.25">
      <c r="A1202" s="145">
        <v>2718688</v>
      </c>
      <c r="B1202" s="149" t="s">
        <v>1289</v>
      </c>
      <c r="C1202" s="189"/>
      <c r="D1202" s="135">
        <v>45751</v>
      </c>
      <c r="E1202" s="136" t="s">
        <v>689</v>
      </c>
      <c r="F1202" s="136" t="s">
        <v>1594</v>
      </c>
      <c r="G1202" s="143">
        <v>5095561</v>
      </c>
      <c r="H1202" s="139"/>
    </row>
    <row r="1203" spans="1:8" x14ac:dyDescent="0.25">
      <c r="A1203" s="145">
        <v>2718689</v>
      </c>
      <c r="B1203" s="149" t="s">
        <v>1289</v>
      </c>
      <c r="C1203" s="189"/>
      <c r="D1203" s="135">
        <v>45751</v>
      </c>
      <c r="E1203" s="136" t="s">
        <v>1243</v>
      </c>
      <c r="F1203" s="136" t="s">
        <v>1595</v>
      </c>
      <c r="G1203" s="143">
        <v>5763515</v>
      </c>
      <c r="H1203" s="139"/>
    </row>
    <row r="1204" spans="1:8" x14ac:dyDescent="0.25">
      <c r="A1204" s="145">
        <v>2718690</v>
      </c>
      <c r="B1204" s="149" t="s">
        <v>1289</v>
      </c>
      <c r="C1204" s="189"/>
      <c r="D1204" s="135">
        <v>45708</v>
      </c>
      <c r="E1204" s="136" t="s">
        <v>418</v>
      </c>
      <c r="F1204" s="136" t="s">
        <v>1613</v>
      </c>
      <c r="G1204" s="143">
        <v>220757</v>
      </c>
      <c r="H1204" s="139" t="s">
        <v>411</v>
      </c>
    </row>
    <row r="1205" spans="1:8" x14ac:dyDescent="0.25">
      <c r="A1205" s="145">
        <v>2718691</v>
      </c>
      <c r="B1205" s="149" t="s">
        <v>1289</v>
      </c>
      <c r="C1205" s="189"/>
      <c r="D1205" s="135">
        <v>45740</v>
      </c>
      <c r="E1205" s="136" t="s">
        <v>523</v>
      </c>
      <c r="F1205" s="136" t="s">
        <v>1614</v>
      </c>
      <c r="G1205" s="143">
        <v>3230260</v>
      </c>
      <c r="H1205" s="139" t="s">
        <v>411</v>
      </c>
    </row>
    <row r="1206" spans="1:8" x14ac:dyDescent="0.25">
      <c r="A1206" s="145">
        <v>2718692</v>
      </c>
      <c r="B1206" s="149" t="s">
        <v>1289</v>
      </c>
      <c r="C1206" s="189"/>
      <c r="D1206" s="135">
        <v>45742</v>
      </c>
      <c r="E1206" s="136" t="s">
        <v>523</v>
      </c>
      <c r="F1206" s="136" t="s">
        <v>1619</v>
      </c>
      <c r="G1206" s="143">
        <v>1342296</v>
      </c>
      <c r="H1206" s="139"/>
    </row>
    <row r="1207" spans="1:8" x14ac:dyDescent="0.25">
      <c r="A1207" s="145">
        <v>2718693</v>
      </c>
      <c r="B1207" s="149" t="s">
        <v>1289</v>
      </c>
      <c r="C1207" s="189"/>
      <c r="D1207" s="135">
        <v>45744</v>
      </c>
      <c r="E1207" s="136" t="s">
        <v>474</v>
      </c>
      <c r="F1207" s="136" t="s">
        <v>1620</v>
      </c>
      <c r="G1207" s="143">
        <v>2618000</v>
      </c>
      <c r="H1207" s="139"/>
    </row>
    <row r="1208" spans="1:8" x14ac:dyDescent="0.25">
      <c r="A1208" s="145">
        <v>2718694</v>
      </c>
      <c r="B1208" s="149" t="s">
        <v>1289</v>
      </c>
      <c r="C1208" s="189"/>
      <c r="D1208" s="135">
        <v>45768</v>
      </c>
      <c r="E1208" s="136" t="s">
        <v>689</v>
      </c>
      <c r="F1208" s="136" t="s">
        <v>1630</v>
      </c>
      <c r="G1208" s="143">
        <v>2337765</v>
      </c>
      <c r="H1208" s="139"/>
    </row>
    <row r="1209" spans="1:8" x14ac:dyDescent="0.25">
      <c r="A1209" s="145">
        <v>2718695</v>
      </c>
      <c r="B1209" s="149" t="s">
        <v>1289</v>
      </c>
      <c r="C1209" s="189"/>
      <c r="D1209" s="135">
        <v>45732</v>
      </c>
      <c r="E1209" s="136" t="s">
        <v>828</v>
      </c>
      <c r="F1209" s="136" t="s">
        <v>1631</v>
      </c>
      <c r="G1209" s="143">
        <v>4218000</v>
      </c>
      <c r="H1209" s="139"/>
    </row>
    <row r="1210" spans="1:8" x14ac:dyDescent="0.25">
      <c r="A1210" s="145">
        <v>2718696</v>
      </c>
      <c r="B1210" s="149" t="s">
        <v>1289</v>
      </c>
      <c r="C1210" s="189"/>
      <c r="D1210" s="135">
        <v>45761</v>
      </c>
      <c r="E1210" s="136" t="s">
        <v>523</v>
      </c>
      <c r="F1210" s="136" t="s">
        <v>1632</v>
      </c>
      <c r="G1210" s="143">
        <v>2202209</v>
      </c>
      <c r="H1210" s="139"/>
    </row>
    <row r="1211" spans="1:8" x14ac:dyDescent="0.25">
      <c r="A1211" s="145">
        <v>2718697</v>
      </c>
      <c r="B1211" s="149" t="s">
        <v>1289</v>
      </c>
      <c r="C1211" s="189"/>
      <c r="D1211" s="135">
        <v>45764</v>
      </c>
      <c r="E1211" s="136" t="s">
        <v>523</v>
      </c>
      <c r="F1211" s="136" t="s">
        <v>1646</v>
      </c>
      <c r="G1211" s="143">
        <v>4232084</v>
      </c>
      <c r="H1211" s="139"/>
    </row>
    <row r="1212" spans="1:8" x14ac:dyDescent="0.25">
      <c r="A1212" s="145">
        <v>2718698</v>
      </c>
      <c r="B1212" s="149" t="s">
        <v>1289</v>
      </c>
      <c r="C1212" s="189"/>
      <c r="D1212" s="135">
        <v>45726</v>
      </c>
      <c r="E1212" s="136" t="s">
        <v>416</v>
      </c>
      <c r="F1212" s="136" t="s">
        <v>1652</v>
      </c>
      <c r="G1212" s="143"/>
      <c r="H1212" s="139" t="s">
        <v>411</v>
      </c>
    </row>
    <row r="1213" spans="1:8" x14ac:dyDescent="0.25">
      <c r="A1213" s="145">
        <v>2718699</v>
      </c>
      <c r="B1213" s="149" t="s">
        <v>1289</v>
      </c>
      <c r="C1213" s="189"/>
      <c r="D1213" s="135">
        <v>45726</v>
      </c>
      <c r="E1213" s="136"/>
      <c r="F1213" s="136" t="s">
        <v>1666</v>
      </c>
      <c r="G1213" s="143"/>
      <c r="H1213" s="139" t="s">
        <v>411</v>
      </c>
    </row>
    <row r="1214" spans="1:8" x14ac:dyDescent="0.25">
      <c r="A1214" s="145">
        <v>2718700</v>
      </c>
      <c r="B1214" s="149" t="s">
        <v>1289</v>
      </c>
      <c r="C1214" s="189"/>
      <c r="D1214" s="135">
        <v>45763</v>
      </c>
      <c r="E1214" s="136" t="s">
        <v>1540</v>
      </c>
      <c r="F1214" s="136" t="s">
        <v>1667</v>
      </c>
      <c r="G1214" s="143">
        <v>1778460</v>
      </c>
      <c r="H1214" s="139"/>
    </row>
    <row r="1215" spans="1:8" x14ac:dyDescent="0.25">
      <c r="A1215" s="145">
        <v>2718701</v>
      </c>
      <c r="B1215" s="149" t="s">
        <v>1289</v>
      </c>
      <c r="C1215" s="189"/>
      <c r="D1215" s="135">
        <v>45779</v>
      </c>
      <c r="E1215" s="136" t="s">
        <v>1668</v>
      </c>
      <c r="F1215" s="136" t="s">
        <v>1669</v>
      </c>
      <c r="G1215" s="143">
        <v>1250905</v>
      </c>
      <c r="H1215" s="139"/>
    </row>
    <row r="1216" spans="1:8" x14ac:dyDescent="0.25">
      <c r="A1216" s="145">
        <v>2718702</v>
      </c>
      <c r="B1216" s="149" t="s">
        <v>1289</v>
      </c>
      <c r="C1216" s="189"/>
      <c r="D1216" s="135">
        <v>45760</v>
      </c>
      <c r="E1216" s="136" t="s">
        <v>474</v>
      </c>
      <c r="F1216" s="136" t="s">
        <v>1670</v>
      </c>
      <c r="G1216" s="143">
        <v>357000</v>
      </c>
      <c r="H1216" s="139"/>
    </row>
    <row r="1217" spans="1:8" x14ac:dyDescent="0.25">
      <c r="A1217" s="145">
        <v>2718703</v>
      </c>
      <c r="B1217" s="149" t="s">
        <v>1289</v>
      </c>
      <c r="C1217" s="189"/>
      <c r="D1217" s="135">
        <v>45744</v>
      </c>
      <c r="E1217" s="136" t="s">
        <v>521</v>
      </c>
      <c r="F1217" s="136" t="s">
        <v>1671</v>
      </c>
      <c r="G1217" s="143">
        <v>1963721</v>
      </c>
      <c r="H1217" s="139"/>
    </row>
    <row r="1218" spans="1:8" x14ac:dyDescent="0.25">
      <c r="A1218" s="145">
        <v>2718704</v>
      </c>
      <c r="B1218" s="149" t="s">
        <v>1289</v>
      </c>
      <c r="C1218" s="189"/>
      <c r="D1218" s="135">
        <v>45765</v>
      </c>
      <c r="E1218" s="136" t="s">
        <v>521</v>
      </c>
      <c r="F1218" s="136" t="s">
        <v>1671</v>
      </c>
      <c r="G1218" s="143">
        <v>2000000</v>
      </c>
      <c r="H1218" s="139"/>
    </row>
    <row r="1219" spans="1:8" x14ac:dyDescent="0.25">
      <c r="A1219" s="145">
        <v>2718705</v>
      </c>
      <c r="B1219" s="149" t="s">
        <v>1289</v>
      </c>
      <c r="C1219" s="189"/>
      <c r="D1219" s="135">
        <v>45792</v>
      </c>
      <c r="E1219" s="136" t="s">
        <v>521</v>
      </c>
      <c r="F1219" s="136" t="s">
        <v>1671</v>
      </c>
      <c r="G1219" s="143">
        <v>2000000</v>
      </c>
      <c r="H1219" s="139"/>
    </row>
    <row r="1220" spans="1:8" x14ac:dyDescent="0.25">
      <c r="A1220" s="145">
        <v>2718706</v>
      </c>
      <c r="B1220" s="149" t="s">
        <v>1289</v>
      </c>
      <c r="C1220" s="189"/>
      <c r="D1220" s="135">
        <v>45761</v>
      </c>
      <c r="E1220" s="136" t="s">
        <v>523</v>
      </c>
      <c r="F1220" s="136" t="s">
        <v>1672</v>
      </c>
      <c r="G1220" s="143">
        <v>1485420</v>
      </c>
      <c r="H1220" s="139"/>
    </row>
    <row r="1221" spans="1:8" x14ac:dyDescent="0.25">
      <c r="A1221" s="145">
        <v>2718707</v>
      </c>
      <c r="B1221" s="149" t="s">
        <v>1289</v>
      </c>
      <c r="C1221" s="189"/>
      <c r="D1221" s="135">
        <v>45765</v>
      </c>
      <c r="E1221" s="136" t="s">
        <v>417</v>
      </c>
      <c r="F1221" s="136" t="s">
        <v>1696</v>
      </c>
      <c r="G1221" s="143">
        <v>1500000</v>
      </c>
      <c r="H1221" s="139"/>
    </row>
    <row r="1222" spans="1:8" x14ac:dyDescent="0.25">
      <c r="A1222" s="145">
        <v>2718708</v>
      </c>
      <c r="B1222" s="149" t="s">
        <v>1289</v>
      </c>
      <c r="C1222" s="189"/>
      <c r="D1222" s="135">
        <v>45795</v>
      </c>
      <c r="E1222" s="136" t="s">
        <v>417</v>
      </c>
      <c r="F1222" s="136" t="s">
        <v>1697</v>
      </c>
      <c r="G1222" s="143">
        <v>1503869</v>
      </c>
      <c r="H1222" s="139"/>
    </row>
    <row r="1223" spans="1:8" x14ac:dyDescent="0.25">
      <c r="A1223" s="145">
        <v>2718709</v>
      </c>
      <c r="B1223" s="149" t="s">
        <v>1289</v>
      </c>
      <c r="C1223" s="189"/>
      <c r="D1223" s="135">
        <v>45765</v>
      </c>
      <c r="E1223" s="136" t="s">
        <v>404</v>
      </c>
      <c r="F1223" s="136" t="s">
        <v>1694</v>
      </c>
      <c r="G1223" s="143">
        <v>2851478</v>
      </c>
      <c r="H1223" s="139"/>
    </row>
    <row r="1224" spans="1:8" x14ac:dyDescent="0.25">
      <c r="A1224" s="145">
        <v>2718710</v>
      </c>
      <c r="B1224" s="149"/>
      <c r="C1224" s="189"/>
      <c r="D1224" s="135"/>
      <c r="E1224" s="136"/>
      <c r="F1224" s="136"/>
      <c r="G1224" s="143"/>
      <c r="H1224" s="139" t="s">
        <v>412</v>
      </c>
    </row>
    <row r="1225" spans="1:8" x14ac:dyDescent="0.25">
      <c r="A1225" s="145">
        <v>2718711</v>
      </c>
      <c r="B1225" s="149" t="s">
        <v>1289</v>
      </c>
      <c r="C1225" s="189"/>
      <c r="D1225" s="135">
        <v>45785</v>
      </c>
      <c r="E1225" s="136" t="s">
        <v>404</v>
      </c>
      <c r="F1225" s="136" t="s">
        <v>1695</v>
      </c>
      <c r="G1225" s="143">
        <v>2116475</v>
      </c>
      <c r="H1225" s="139"/>
    </row>
    <row r="1226" spans="1:8" x14ac:dyDescent="0.25">
      <c r="A1226" s="145">
        <v>2718712</v>
      </c>
      <c r="B1226" s="149"/>
      <c r="C1226" s="189"/>
      <c r="D1226" s="135"/>
      <c r="E1226" s="136"/>
      <c r="F1226" s="136"/>
      <c r="G1226" s="143"/>
      <c r="H1226" s="139"/>
    </row>
    <row r="1227" spans="1:8" x14ac:dyDescent="0.25">
      <c r="A1227" s="145">
        <v>2718713</v>
      </c>
      <c r="B1227" s="149"/>
      <c r="C1227" s="189"/>
      <c r="D1227" s="135"/>
      <c r="E1227" s="136"/>
      <c r="F1227" s="136"/>
      <c r="G1227" s="143"/>
      <c r="H1227" s="139"/>
    </row>
    <row r="1228" spans="1:8" x14ac:dyDescent="0.25">
      <c r="A1228" s="145">
        <v>2718714</v>
      </c>
      <c r="B1228" s="149"/>
      <c r="C1228" s="189"/>
      <c r="D1228" s="135"/>
      <c r="E1228" s="136"/>
      <c r="F1228" s="136"/>
      <c r="G1228" s="143"/>
      <c r="H1228" s="139"/>
    </row>
    <row r="1229" spans="1:8" x14ac:dyDescent="0.25">
      <c r="A1229" s="145">
        <v>2718715</v>
      </c>
      <c r="B1229" s="149"/>
      <c r="C1229" s="189"/>
      <c r="D1229" s="135"/>
      <c r="E1229" s="136"/>
      <c r="F1229" s="136"/>
      <c r="G1229" s="143"/>
      <c r="H1229" s="139"/>
    </row>
    <row r="1230" spans="1:8" x14ac:dyDescent="0.25">
      <c r="A1230" s="145">
        <v>2718716</v>
      </c>
      <c r="B1230" s="149"/>
      <c r="C1230" s="189"/>
      <c r="D1230" s="135"/>
      <c r="E1230" s="136"/>
      <c r="F1230" s="136"/>
      <c r="G1230" s="143"/>
      <c r="H1230" s="139"/>
    </row>
    <row r="1231" spans="1:8" x14ac:dyDescent="0.25">
      <c r="A1231" s="145">
        <v>2718717</v>
      </c>
      <c r="B1231" s="149"/>
      <c r="C1231" s="189"/>
      <c r="D1231" s="135"/>
      <c r="E1231" s="136"/>
      <c r="F1231" s="136"/>
      <c r="G1231" s="143"/>
      <c r="H1231" s="139"/>
    </row>
    <row r="1232" spans="1:8" x14ac:dyDescent="0.25">
      <c r="A1232" s="145">
        <v>2718718</v>
      </c>
      <c r="B1232" s="149"/>
      <c r="C1232" s="189"/>
      <c r="D1232" s="135"/>
      <c r="E1232" s="136"/>
      <c r="F1232" s="136"/>
      <c r="G1232" s="143"/>
      <c r="H1232" s="139"/>
    </row>
    <row r="1233" spans="1:8" x14ac:dyDescent="0.25">
      <c r="A1233" s="145">
        <v>2718719</v>
      </c>
      <c r="B1233" s="149"/>
      <c r="C1233" s="189"/>
      <c r="D1233" s="135"/>
      <c r="E1233" s="136"/>
      <c r="F1233" s="136"/>
      <c r="G1233" s="143"/>
      <c r="H1233" s="139"/>
    </row>
    <row r="1234" spans="1:8" x14ac:dyDescent="0.25">
      <c r="A1234" s="145">
        <v>2718720</v>
      </c>
      <c r="B1234" s="149"/>
      <c r="C1234" s="189"/>
      <c r="D1234" s="135"/>
      <c r="E1234" s="136"/>
      <c r="F1234" s="136"/>
      <c r="G1234" s="143"/>
      <c r="H1234" s="139"/>
    </row>
    <row r="1235" spans="1:8" x14ac:dyDescent="0.25">
      <c r="A1235" s="145">
        <v>2718721</v>
      </c>
      <c r="B1235" s="149"/>
      <c r="C1235" s="189"/>
      <c r="D1235" s="135"/>
      <c r="E1235" s="136"/>
      <c r="F1235" s="136"/>
      <c r="G1235" s="143"/>
      <c r="H1235" s="139"/>
    </row>
    <row r="1236" spans="1:8" x14ac:dyDescent="0.25">
      <c r="A1236" s="145">
        <v>2718722</v>
      </c>
      <c r="B1236" s="149"/>
      <c r="C1236" s="189"/>
      <c r="D1236" s="135"/>
      <c r="E1236" s="136"/>
      <c r="F1236" s="136"/>
      <c r="G1236" s="143"/>
      <c r="H1236" s="139"/>
    </row>
    <row r="1237" spans="1:8" x14ac:dyDescent="0.25">
      <c r="A1237" s="145">
        <v>2718723</v>
      </c>
      <c r="B1237" s="149"/>
      <c r="C1237" s="189"/>
      <c r="D1237" s="135"/>
      <c r="E1237" s="136"/>
      <c r="F1237" s="136"/>
      <c r="G1237" s="143"/>
      <c r="H1237" s="139"/>
    </row>
    <row r="1238" spans="1:8" x14ac:dyDescent="0.25">
      <c r="A1238" s="145">
        <v>2718724</v>
      </c>
      <c r="B1238" s="149"/>
      <c r="C1238" s="189"/>
      <c r="D1238" s="135"/>
      <c r="E1238" s="136"/>
      <c r="F1238" s="136"/>
      <c r="G1238" s="143"/>
      <c r="H1238" s="139"/>
    </row>
    <row r="1239" spans="1:8" x14ac:dyDescent="0.25">
      <c r="A1239" s="145">
        <v>2718725</v>
      </c>
      <c r="B1239" s="149"/>
      <c r="C1239" s="189"/>
      <c r="D1239" s="135"/>
      <c r="E1239" s="136"/>
      <c r="F1239" s="136"/>
      <c r="G1239" s="143"/>
      <c r="H1239" s="139"/>
    </row>
    <row r="1240" spans="1:8" x14ac:dyDescent="0.25">
      <c r="A1240" s="145">
        <v>2718726</v>
      </c>
      <c r="B1240" s="149"/>
      <c r="C1240" s="189"/>
      <c r="D1240" s="135"/>
      <c r="E1240" s="136"/>
      <c r="F1240" s="136"/>
      <c r="G1240" s="143"/>
      <c r="H1240" s="139"/>
    </row>
    <row r="1241" spans="1:8" x14ac:dyDescent="0.25">
      <c r="A1241" s="145">
        <v>2718727</v>
      </c>
      <c r="B1241" s="149"/>
      <c r="C1241" s="189"/>
      <c r="D1241" s="135"/>
      <c r="E1241" s="136"/>
      <c r="F1241" s="136"/>
      <c r="G1241" s="143"/>
      <c r="H1241" s="139"/>
    </row>
    <row r="1242" spans="1:8" x14ac:dyDescent="0.25">
      <c r="A1242" s="145">
        <v>2718728</v>
      </c>
      <c r="B1242" s="149"/>
      <c r="C1242" s="189"/>
      <c r="D1242" s="135"/>
      <c r="E1242" s="136"/>
      <c r="F1242" s="136"/>
      <c r="G1242" s="143"/>
      <c r="H1242" s="139"/>
    </row>
    <row r="1243" spans="1:8" x14ac:dyDescent="0.25">
      <c r="A1243" s="145">
        <v>2718729</v>
      </c>
      <c r="B1243" s="149"/>
      <c r="C1243" s="189"/>
      <c r="D1243" s="135"/>
      <c r="E1243" s="136"/>
      <c r="F1243" s="136"/>
      <c r="G1243" s="143"/>
      <c r="H1243" s="139"/>
    </row>
    <row r="1244" spans="1:8" x14ac:dyDescent="0.25">
      <c r="A1244" s="145">
        <v>2718730</v>
      </c>
      <c r="B1244" s="149"/>
      <c r="C1244" s="189"/>
      <c r="D1244" s="135"/>
      <c r="E1244" s="136"/>
      <c r="F1244" s="136"/>
      <c r="G1244" s="143"/>
      <c r="H1244" s="139"/>
    </row>
    <row r="1245" spans="1:8" x14ac:dyDescent="0.25">
      <c r="A1245" s="145">
        <v>2718731</v>
      </c>
      <c r="B1245" s="149"/>
      <c r="C1245" s="189"/>
      <c r="D1245" s="135"/>
      <c r="E1245" s="136"/>
      <c r="F1245" s="136"/>
      <c r="G1245" s="143"/>
      <c r="H1245" s="139"/>
    </row>
    <row r="1246" spans="1:8" x14ac:dyDescent="0.25">
      <c r="A1246" s="145">
        <v>2718732</v>
      </c>
      <c r="B1246" s="149"/>
      <c r="C1246" s="189"/>
      <c r="D1246" s="135"/>
      <c r="E1246" s="136"/>
      <c r="F1246" s="136"/>
      <c r="G1246" s="143"/>
      <c r="H1246" s="139"/>
    </row>
    <row r="1247" spans="1:8" x14ac:dyDescent="0.25">
      <c r="A1247" s="145">
        <v>2718733</v>
      </c>
      <c r="B1247" s="149"/>
      <c r="C1247" s="189"/>
      <c r="D1247" s="135"/>
      <c r="E1247" s="136"/>
      <c r="F1247" s="136"/>
      <c r="G1247" s="143"/>
      <c r="H1247" s="139"/>
    </row>
    <row r="1248" spans="1:8" x14ac:dyDescent="0.25">
      <c r="A1248" s="145">
        <v>2718734</v>
      </c>
      <c r="B1248" s="149"/>
      <c r="C1248" s="189"/>
      <c r="D1248" s="135"/>
      <c r="E1248" s="136"/>
      <c r="F1248" s="136"/>
      <c r="G1248" s="143"/>
      <c r="H1248" s="139"/>
    </row>
    <row r="1249" spans="1:8" x14ac:dyDescent="0.25">
      <c r="A1249" s="145">
        <v>2718735</v>
      </c>
      <c r="B1249" s="149"/>
      <c r="C1249" s="189"/>
      <c r="D1249" s="135"/>
      <c r="E1249" s="136"/>
      <c r="F1249" s="136"/>
      <c r="G1249" s="143"/>
      <c r="H1249" s="139"/>
    </row>
    <row r="1250" spans="1:8" x14ac:dyDescent="0.25">
      <c r="A1250" s="145">
        <v>2718736</v>
      </c>
      <c r="B1250" s="149"/>
      <c r="C1250" s="189"/>
      <c r="D1250" s="135"/>
      <c r="E1250" s="136"/>
      <c r="F1250" s="136"/>
      <c r="G1250" s="143"/>
      <c r="H1250" s="139"/>
    </row>
    <row r="1251" spans="1:8" x14ac:dyDescent="0.25">
      <c r="A1251" s="145">
        <v>2718737</v>
      </c>
      <c r="B1251" s="149"/>
      <c r="C1251" s="189"/>
      <c r="D1251" s="135"/>
      <c r="E1251" s="136"/>
      <c r="F1251" s="136"/>
      <c r="G1251" s="143"/>
      <c r="H1251" s="139"/>
    </row>
    <row r="1252" spans="1:8" x14ac:dyDescent="0.25">
      <c r="A1252" s="145">
        <v>2718738</v>
      </c>
      <c r="B1252" s="149"/>
      <c r="C1252" s="189"/>
      <c r="D1252" s="135"/>
      <c r="E1252" s="136"/>
      <c r="F1252" s="136"/>
      <c r="G1252" s="143"/>
      <c r="H1252" s="139"/>
    </row>
    <row r="1253" spans="1:8" x14ac:dyDescent="0.25">
      <c r="A1253" s="145">
        <v>2718739</v>
      </c>
      <c r="B1253" s="149"/>
      <c r="C1253" s="189"/>
      <c r="D1253" s="135"/>
      <c r="E1253" s="136"/>
      <c r="F1253" s="136"/>
      <c r="G1253" s="143"/>
      <c r="H1253" s="139"/>
    </row>
    <row r="1254" spans="1:8" x14ac:dyDescent="0.25">
      <c r="A1254" s="145">
        <v>2718740</v>
      </c>
      <c r="B1254" s="149"/>
      <c r="C1254" s="189"/>
      <c r="D1254" s="135"/>
      <c r="E1254" s="136"/>
      <c r="F1254" s="136"/>
      <c r="G1254" s="143"/>
      <c r="H1254" s="139"/>
    </row>
    <row r="1255" spans="1:8" x14ac:dyDescent="0.25">
      <c r="A1255" s="145">
        <v>2718741</v>
      </c>
      <c r="B1255" s="149"/>
      <c r="C1255" s="189"/>
      <c r="D1255" s="135"/>
      <c r="E1255" s="136"/>
      <c r="F1255" s="136"/>
      <c r="G1255" s="143"/>
      <c r="H1255" s="139"/>
    </row>
    <row r="1256" spans="1:8" x14ac:dyDescent="0.25">
      <c r="A1256" s="145">
        <v>2718742</v>
      </c>
      <c r="B1256" s="149"/>
      <c r="C1256" s="189"/>
      <c r="D1256" s="135"/>
      <c r="E1256" s="136"/>
      <c r="F1256" s="136"/>
      <c r="G1256" s="143"/>
      <c r="H1256" s="139"/>
    </row>
    <row r="1257" spans="1:8" x14ac:dyDescent="0.25">
      <c r="A1257" s="145">
        <v>2718743</v>
      </c>
      <c r="B1257" s="149"/>
      <c r="C1257" s="189"/>
      <c r="D1257" s="135"/>
      <c r="E1257" s="136"/>
      <c r="F1257" s="136"/>
      <c r="G1257" s="143"/>
      <c r="H1257" s="139"/>
    </row>
    <row r="1258" spans="1:8" x14ac:dyDescent="0.25">
      <c r="A1258" s="145">
        <v>2718744</v>
      </c>
      <c r="B1258" s="149"/>
      <c r="C1258" s="189"/>
      <c r="D1258" s="135"/>
      <c r="E1258" s="136"/>
      <c r="F1258" s="136"/>
      <c r="G1258" s="143"/>
      <c r="H1258" s="139"/>
    </row>
    <row r="1259" spans="1:8" x14ac:dyDescent="0.25">
      <c r="A1259" s="145">
        <v>2718745</v>
      </c>
      <c r="B1259" s="149"/>
      <c r="C1259" s="189"/>
      <c r="D1259" s="135"/>
      <c r="E1259" s="136"/>
      <c r="F1259" s="136"/>
      <c r="G1259" s="143"/>
      <c r="H1259" s="139"/>
    </row>
    <row r="1260" spans="1:8" x14ac:dyDescent="0.25">
      <c r="A1260" s="145">
        <v>2718746</v>
      </c>
      <c r="B1260" s="149"/>
      <c r="C1260" s="189"/>
      <c r="D1260" s="135"/>
      <c r="E1260" s="136"/>
      <c r="F1260" s="136"/>
      <c r="G1260" s="143"/>
      <c r="H1260" s="139"/>
    </row>
    <row r="1261" spans="1:8" x14ac:dyDescent="0.25">
      <c r="A1261" s="145">
        <v>2718747</v>
      </c>
      <c r="B1261" s="149"/>
      <c r="C1261" s="189"/>
      <c r="D1261" s="135"/>
      <c r="E1261" s="136"/>
      <c r="F1261" s="136"/>
      <c r="G1261" s="143"/>
      <c r="H1261" s="139"/>
    </row>
    <row r="1262" spans="1:8" x14ac:dyDescent="0.25">
      <c r="A1262" s="145">
        <v>2718748</v>
      </c>
      <c r="B1262" s="149"/>
      <c r="C1262" s="189"/>
      <c r="D1262" s="135"/>
      <c r="E1262" s="136"/>
      <c r="F1262" s="136"/>
      <c r="G1262" s="143"/>
      <c r="H1262" s="139"/>
    </row>
    <row r="1263" spans="1:8" x14ac:dyDescent="0.25">
      <c r="A1263" s="145">
        <v>2718749</v>
      </c>
      <c r="B1263" s="149"/>
      <c r="C1263" s="189"/>
      <c r="D1263" s="135"/>
      <c r="E1263" s="136"/>
      <c r="F1263" s="136"/>
      <c r="G1263" s="143"/>
      <c r="H1263" s="139"/>
    </row>
    <row r="1264" spans="1:8" x14ac:dyDescent="0.25">
      <c r="A1264" s="145">
        <v>2718750</v>
      </c>
      <c r="B1264" s="149"/>
      <c r="C1264" s="189"/>
      <c r="D1264" s="135"/>
      <c r="E1264" s="136"/>
      <c r="F1264" s="136"/>
      <c r="G1264" s="143"/>
      <c r="H1264" s="139"/>
    </row>
    <row r="1265" spans="1:8" x14ac:dyDescent="0.25">
      <c r="A1265" s="145">
        <v>2718751</v>
      </c>
      <c r="B1265" s="149"/>
      <c r="C1265" s="189"/>
      <c r="D1265" s="135"/>
      <c r="E1265" s="136"/>
      <c r="F1265" s="136"/>
      <c r="G1265" s="143"/>
      <c r="H1265" s="139"/>
    </row>
    <row r="1266" spans="1:8" x14ac:dyDescent="0.25">
      <c r="A1266" s="145">
        <v>2718752</v>
      </c>
      <c r="B1266" s="149"/>
      <c r="C1266" s="189"/>
      <c r="D1266" s="135"/>
      <c r="E1266" s="136"/>
      <c r="F1266" s="136"/>
      <c r="G1266" s="143"/>
      <c r="H1266" s="139"/>
    </row>
    <row r="1267" spans="1:8" x14ac:dyDescent="0.25">
      <c r="A1267" s="145">
        <v>2718753</v>
      </c>
      <c r="B1267" s="149"/>
      <c r="C1267" s="189"/>
      <c r="D1267" s="135"/>
      <c r="E1267" s="136"/>
      <c r="F1267" s="136"/>
      <c r="G1267" s="143"/>
      <c r="H1267" s="139"/>
    </row>
    <row r="1268" spans="1:8" x14ac:dyDescent="0.25">
      <c r="A1268" s="145">
        <v>2718754</v>
      </c>
      <c r="B1268" s="149"/>
      <c r="C1268" s="189"/>
      <c r="D1268" s="135"/>
      <c r="E1268" s="136"/>
      <c r="F1268" s="136"/>
      <c r="G1268" s="143"/>
      <c r="H1268" s="139"/>
    </row>
    <row r="1269" spans="1:8" x14ac:dyDescent="0.25">
      <c r="A1269" s="145">
        <v>2718755</v>
      </c>
      <c r="B1269" s="149"/>
      <c r="C1269" s="189"/>
      <c r="D1269" s="135"/>
      <c r="E1269" s="136"/>
      <c r="F1269" s="136"/>
      <c r="G1269" s="143"/>
      <c r="H1269" s="139"/>
    </row>
    <row r="1270" spans="1:8" x14ac:dyDescent="0.25">
      <c r="A1270" s="145">
        <v>2718756</v>
      </c>
      <c r="B1270" s="149"/>
      <c r="C1270" s="189"/>
      <c r="D1270" s="135"/>
      <c r="E1270" s="136"/>
      <c r="F1270" s="136"/>
      <c r="G1270" s="143"/>
      <c r="H1270" s="139"/>
    </row>
    <row r="1271" spans="1:8" x14ac:dyDescent="0.25">
      <c r="A1271" s="145">
        <v>2718757</v>
      </c>
      <c r="B1271" s="149"/>
      <c r="C1271" s="189"/>
      <c r="D1271" s="135"/>
      <c r="E1271" s="136"/>
      <c r="F1271" s="136"/>
      <c r="G1271" s="143"/>
      <c r="H1271" s="139"/>
    </row>
    <row r="1272" spans="1:8" x14ac:dyDescent="0.25">
      <c r="A1272" s="145">
        <v>2718758</v>
      </c>
      <c r="B1272" s="149"/>
      <c r="C1272" s="189"/>
      <c r="D1272" s="135"/>
      <c r="E1272" s="136"/>
      <c r="F1272" s="136"/>
      <c r="G1272" s="143"/>
      <c r="H1272" s="139"/>
    </row>
    <row r="1273" spans="1:8" x14ac:dyDescent="0.25">
      <c r="A1273" s="145">
        <v>2718759</v>
      </c>
      <c r="B1273" s="149"/>
      <c r="C1273" s="189"/>
      <c r="D1273" s="135"/>
      <c r="E1273" s="136"/>
      <c r="F1273" s="136"/>
      <c r="G1273" s="143"/>
      <c r="H1273" s="139"/>
    </row>
    <row r="1274" spans="1:8" x14ac:dyDescent="0.25">
      <c r="A1274" s="145">
        <v>2718760</v>
      </c>
      <c r="B1274" s="149"/>
      <c r="C1274" s="189"/>
      <c r="D1274" s="135"/>
      <c r="E1274" s="136"/>
      <c r="F1274" s="136"/>
      <c r="G1274" s="143"/>
      <c r="H1274" s="139"/>
    </row>
    <row r="1275" spans="1:8" x14ac:dyDescent="0.25">
      <c r="A1275" s="145">
        <v>2718761</v>
      </c>
      <c r="B1275" s="149"/>
      <c r="C1275" s="189"/>
      <c r="D1275" s="135"/>
      <c r="E1275" s="136"/>
      <c r="F1275" s="136"/>
      <c r="G1275" s="143"/>
      <c r="H1275" s="139"/>
    </row>
    <row r="1276" spans="1:8" x14ac:dyDescent="0.25">
      <c r="A1276" s="145">
        <v>2718762</v>
      </c>
      <c r="B1276" s="149"/>
      <c r="C1276" s="189"/>
      <c r="D1276" s="135"/>
      <c r="E1276" s="136"/>
      <c r="F1276" s="136"/>
      <c r="G1276" s="143"/>
      <c r="H1276" s="139"/>
    </row>
    <row r="1277" spans="1:8" x14ac:dyDescent="0.25">
      <c r="A1277" s="145">
        <v>2718763</v>
      </c>
      <c r="B1277" s="149"/>
      <c r="C1277" s="189"/>
      <c r="D1277" s="135"/>
      <c r="E1277" s="136"/>
      <c r="F1277" s="136"/>
      <c r="G1277" s="143"/>
      <c r="H1277" s="139"/>
    </row>
    <row r="1278" spans="1:8" x14ac:dyDescent="0.25">
      <c r="A1278" s="145">
        <v>2718764</v>
      </c>
      <c r="B1278" s="149"/>
      <c r="C1278" s="189"/>
      <c r="D1278" s="135"/>
      <c r="E1278" s="136"/>
      <c r="F1278" s="136"/>
      <c r="G1278" s="143"/>
      <c r="H1278" s="139"/>
    </row>
    <row r="1279" spans="1:8" x14ac:dyDescent="0.25">
      <c r="A1279" s="145">
        <v>2718765</v>
      </c>
      <c r="B1279" s="149"/>
      <c r="C1279" s="189"/>
      <c r="D1279" s="135"/>
      <c r="E1279" s="136"/>
      <c r="F1279" s="136"/>
      <c r="G1279" s="143"/>
      <c r="H1279" s="139"/>
    </row>
    <row r="1280" spans="1:8" x14ac:dyDescent="0.25">
      <c r="A1280" s="145">
        <v>2718766</v>
      </c>
      <c r="B1280" s="149"/>
      <c r="C1280" s="189"/>
      <c r="D1280" s="135"/>
      <c r="E1280" s="136"/>
      <c r="F1280" s="136"/>
      <c r="G1280" s="143"/>
      <c r="H1280" s="139"/>
    </row>
    <row r="1281" spans="1:8" x14ac:dyDescent="0.25">
      <c r="A1281" s="145">
        <v>2718767</v>
      </c>
      <c r="B1281" s="149"/>
      <c r="C1281" s="189"/>
      <c r="D1281" s="135"/>
      <c r="E1281" s="136"/>
      <c r="F1281" s="136"/>
      <c r="G1281" s="143"/>
      <c r="H1281" s="139"/>
    </row>
    <row r="1282" spans="1:8" x14ac:dyDescent="0.25">
      <c r="A1282" s="145">
        <v>2718768</v>
      </c>
      <c r="B1282" s="149"/>
      <c r="C1282" s="189"/>
      <c r="D1282" s="135"/>
      <c r="E1282" s="136"/>
      <c r="F1282" s="136"/>
      <c r="G1282" s="143"/>
      <c r="H1282" s="139"/>
    </row>
    <row r="1283" spans="1:8" x14ac:dyDescent="0.25">
      <c r="A1283" s="145">
        <v>2718769</v>
      </c>
      <c r="B1283" s="149"/>
      <c r="C1283" s="189"/>
      <c r="D1283" s="135"/>
      <c r="E1283" s="136"/>
      <c r="F1283" s="136"/>
      <c r="G1283" s="143"/>
      <c r="H1283" s="139"/>
    </row>
    <row r="1284" spans="1:8" x14ac:dyDescent="0.25">
      <c r="A1284" s="145">
        <v>2718770</v>
      </c>
      <c r="B1284" s="149"/>
      <c r="C1284" s="189"/>
      <c r="D1284" s="135"/>
      <c r="E1284" s="136"/>
      <c r="F1284" s="136"/>
      <c r="G1284" s="143"/>
      <c r="H1284" s="139"/>
    </row>
    <row r="1285" spans="1:8" x14ac:dyDescent="0.25">
      <c r="A1285" s="145" t="s">
        <v>477</v>
      </c>
      <c r="B1285" s="149"/>
      <c r="C1285" s="147" t="s">
        <v>915</v>
      </c>
      <c r="D1285" s="135">
        <v>44964</v>
      </c>
      <c r="E1285" s="136" t="s">
        <v>917</v>
      </c>
      <c r="F1285" s="136" t="s">
        <v>913</v>
      </c>
      <c r="G1285" s="143">
        <v>950000</v>
      </c>
      <c r="H1285" s="139" t="s">
        <v>411</v>
      </c>
    </row>
    <row r="1286" spans="1:8" x14ac:dyDescent="0.25">
      <c r="A1286" s="145" t="s">
        <v>477</v>
      </c>
      <c r="B1286" s="149"/>
      <c r="C1286" s="147" t="s">
        <v>915</v>
      </c>
      <c r="D1286" s="135">
        <v>44971</v>
      </c>
      <c r="E1286" s="136" t="s">
        <v>917</v>
      </c>
      <c r="F1286" s="136" t="s">
        <v>913</v>
      </c>
      <c r="G1286" s="143">
        <v>1070000</v>
      </c>
      <c r="H1286" s="139" t="s">
        <v>411</v>
      </c>
    </row>
    <row r="1287" spans="1:8" x14ac:dyDescent="0.25">
      <c r="A1287" s="152" t="s">
        <v>477</v>
      </c>
      <c r="B1287" s="215"/>
      <c r="C1287" s="266" t="s">
        <v>915</v>
      </c>
      <c r="D1287" s="217">
        <v>44978</v>
      </c>
      <c r="E1287" s="218" t="s">
        <v>917</v>
      </c>
      <c r="F1287" s="218" t="s">
        <v>913</v>
      </c>
      <c r="G1287" s="219">
        <v>900000</v>
      </c>
      <c r="H1287" s="220" t="s">
        <v>412</v>
      </c>
    </row>
    <row r="1288" spans="1:8" x14ac:dyDescent="0.25">
      <c r="A1288" s="152" t="s">
        <v>477</v>
      </c>
      <c r="B1288" s="215"/>
      <c r="C1288" s="266" t="s">
        <v>915</v>
      </c>
      <c r="D1288" s="217">
        <v>44985</v>
      </c>
      <c r="E1288" s="218" t="s">
        <v>917</v>
      </c>
      <c r="F1288" s="218" t="s">
        <v>913</v>
      </c>
      <c r="G1288" s="219">
        <v>900000</v>
      </c>
      <c r="H1288" s="220" t="s">
        <v>412</v>
      </c>
    </row>
    <row r="1289" spans="1:8" x14ac:dyDescent="0.25">
      <c r="A1289" s="152" t="s">
        <v>477</v>
      </c>
      <c r="B1289" s="215"/>
      <c r="C1289" s="266" t="s">
        <v>915</v>
      </c>
      <c r="D1289" s="217">
        <v>44992</v>
      </c>
      <c r="E1289" s="218" t="s">
        <v>917</v>
      </c>
      <c r="F1289" s="218" t="s">
        <v>913</v>
      </c>
      <c r="G1289" s="219">
        <v>900000</v>
      </c>
      <c r="H1289" s="220" t="s">
        <v>412</v>
      </c>
    </row>
    <row r="1290" spans="1:8" x14ac:dyDescent="0.25">
      <c r="A1290" s="152" t="s">
        <v>477</v>
      </c>
      <c r="B1290" s="215"/>
      <c r="C1290" s="266" t="s">
        <v>915</v>
      </c>
      <c r="D1290" s="217">
        <v>44999</v>
      </c>
      <c r="E1290" s="218" t="s">
        <v>917</v>
      </c>
      <c r="F1290" s="218" t="s">
        <v>913</v>
      </c>
      <c r="G1290" s="219">
        <v>900000</v>
      </c>
      <c r="H1290" s="220" t="s">
        <v>412</v>
      </c>
    </row>
    <row r="1291" spans="1:8" x14ac:dyDescent="0.25">
      <c r="A1291" s="145" t="s">
        <v>477</v>
      </c>
      <c r="B1291" s="149"/>
      <c r="C1291" s="147" t="s">
        <v>915</v>
      </c>
      <c r="D1291" s="135">
        <v>45006</v>
      </c>
      <c r="E1291" s="136" t="s">
        <v>917</v>
      </c>
      <c r="F1291" s="136" t="s">
        <v>913</v>
      </c>
      <c r="G1291" s="143">
        <v>1140000</v>
      </c>
      <c r="H1291" s="139" t="s">
        <v>411</v>
      </c>
    </row>
    <row r="1292" spans="1:8" x14ac:dyDescent="0.25">
      <c r="A1292" s="152" t="s">
        <v>477</v>
      </c>
      <c r="B1292" s="215"/>
      <c r="C1292" s="266" t="s">
        <v>915</v>
      </c>
      <c r="D1292" s="217">
        <v>45013</v>
      </c>
      <c r="E1292" s="218" t="s">
        <v>917</v>
      </c>
      <c r="F1292" s="218" t="s">
        <v>913</v>
      </c>
      <c r="G1292" s="219">
        <v>900000</v>
      </c>
      <c r="H1292" s="220" t="s">
        <v>412</v>
      </c>
    </row>
    <row r="1293" spans="1:8" x14ac:dyDescent="0.25">
      <c r="A1293" s="152" t="s">
        <v>477</v>
      </c>
      <c r="B1293" s="215"/>
      <c r="C1293" s="266" t="s">
        <v>915</v>
      </c>
      <c r="D1293" s="217">
        <v>45020</v>
      </c>
      <c r="E1293" s="218" t="s">
        <v>917</v>
      </c>
      <c r="F1293" s="218" t="s">
        <v>913</v>
      </c>
      <c r="G1293" s="219">
        <v>900000</v>
      </c>
      <c r="H1293" s="220" t="s">
        <v>412</v>
      </c>
    </row>
    <row r="1294" spans="1:8" x14ac:dyDescent="0.25">
      <c r="A1294" s="145" t="s">
        <v>477</v>
      </c>
      <c r="B1294" s="149"/>
      <c r="C1294" s="147" t="s">
        <v>915</v>
      </c>
      <c r="D1294" s="135">
        <v>45027</v>
      </c>
      <c r="E1294" s="136" t="s">
        <v>917</v>
      </c>
      <c r="F1294" s="136" t="s">
        <v>913</v>
      </c>
      <c r="G1294" s="143">
        <v>650000</v>
      </c>
      <c r="H1294" s="139" t="s">
        <v>411</v>
      </c>
    </row>
    <row r="1295" spans="1:8" x14ac:dyDescent="0.25">
      <c r="A1295" s="145" t="s">
        <v>477</v>
      </c>
      <c r="B1295" s="149"/>
      <c r="C1295" s="147" t="s">
        <v>915</v>
      </c>
      <c r="D1295" s="135">
        <v>45034</v>
      </c>
      <c r="E1295" s="136" t="s">
        <v>917</v>
      </c>
      <c r="F1295" s="136" t="s">
        <v>913</v>
      </c>
      <c r="G1295" s="143">
        <v>700000</v>
      </c>
      <c r="H1295" s="139" t="s">
        <v>411</v>
      </c>
    </row>
    <row r="1296" spans="1:8" x14ac:dyDescent="0.25">
      <c r="A1296" s="145" t="s">
        <v>477</v>
      </c>
      <c r="B1296" s="149"/>
      <c r="C1296" s="147" t="s">
        <v>915</v>
      </c>
      <c r="D1296" s="135">
        <v>45041</v>
      </c>
      <c r="E1296" s="136" t="s">
        <v>917</v>
      </c>
      <c r="F1296" s="136" t="s">
        <v>913</v>
      </c>
      <c r="G1296" s="143">
        <v>900000</v>
      </c>
      <c r="H1296" s="139" t="s">
        <v>412</v>
      </c>
    </row>
    <row r="1297" spans="1:8" x14ac:dyDescent="0.25">
      <c r="A1297" s="145" t="s">
        <v>477</v>
      </c>
      <c r="B1297" s="149"/>
      <c r="C1297" s="147" t="s">
        <v>915</v>
      </c>
      <c r="D1297" s="135">
        <v>45048</v>
      </c>
      <c r="E1297" s="136" t="s">
        <v>917</v>
      </c>
      <c r="F1297" s="136" t="s">
        <v>913</v>
      </c>
      <c r="G1297" s="143">
        <v>1565000</v>
      </c>
      <c r="H1297" s="139" t="s">
        <v>411</v>
      </c>
    </row>
    <row r="1298" spans="1:8" x14ac:dyDescent="0.25">
      <c r="A1298" s="145" t="s">
        <v>477</v>
      </c>
      <c r="B1298" s="149"/>
      <c r="C1298" s="147" t="s">
        <v>915</v>
      </c>
      <c r="D1298" s="135">
        <v>45055</v>
      </c>
      <c r="E1298" s="136" t="s">
        <v>917</v>
      </c>
      <c r="F1298" s="136" t="s">
        <v>913</v>
      </c>
      <c r="G1298" s="143">
        <v>900000</v>
      </c>
      <c r="H1298" s="139" t="s">
        <v>412</v>
      </c>
    </row>
    <row r="1299" spans="1:8" x14ac:dyDescent="0.25">
      <c r="A1299" s="145" t="s">
        <v>477</v>
      </c>
      <c r="B1299" s="149"/>
      <c r="C1299" s="147" t="s">
        <v>915</v>
      </c>
      <c r="D1299" s="135">
        <v>45062</v>
      </c>
      <c r="E1299" s="136" t="s">
        <v>917</v>
      </c>
      <c r="F1299" s="136" t="s">
        <v>913</v>
      </c>
      <c r="G1299" s="143">
        <v>420000</v>
      </c>
      <c r="H1299" s="139" t="s">
        <v>411</v>
      </c>
    </row>
    <row r="1300" spans="1:8" x14ac:dyDescent="0.25">
      <c r="A1300" s="145" t="s">
        <v>477</v>
      </c>
      <c r="B1300" s="149"/>
      <c r="C1300" s="147" t="s">
        <v>915</v>
      </c>
      <c r="D1300" s="135">
        <v>45069</v>
      </c>
      <c r="E1300" s="136" t="s">
        <v>917</v>
      </c>
      <c r="F1300" s="136" t="s">
        <v>913</v>
      </c>
      <c r="G1300" s="143">
        <v>900000</v>
      </c>
      <c r="H1300" s="139" t="s">
        <v>412</v>
      </c>
    </row>
    <row r="1301" spans="1:8" x14ac:dyDescent="0.25">
      <c r="A1301" s="145" t="s">
        <v>477</v>
      </c>
      <c r="B1301" s="149"/>
      <c r="C1301" s="147" t="s">
        <v>915</v>
      </c>
      <c r="D1301" s="135">
        <v>45076</v>
      </c>
      <c r="E1301" s="136" t="s">
        <v>917</v>
      </c>
      <c r="F1301" s="136" t="s">
        <v>913</v>
      </c>
      <c r="G1301" s="143">
        <v>560000</v>
      </c>
      <c r="H1301" s="139" t="s">
        <v>411</v>
      </c>
    </row>
    <row r="1302" spans="1:8" x14ac:dyDescent="0.25">
      <c r="A1302" s="145" t="s">
        <v>477</v>
      </c>
      <c r="B1302" s="149"/>
      <c r="C1302" s="147" t="s">
        <v>915</v>
      </c>
      <c r="D1302" s="135">
        <v>45083</v>
      </c>
      <c r="E1302" s="136" t="s">
        <v>917</v>
      </c>
      <c r="F1302" s="136" t="s">
        <v>913</v>
      </c>
      <c r="G1302" s="143">
        <v>900000</v>
      </c>
      <c r="H1302" s="139" t="s">
        <v>412</v>
      </c>
    </row>
    <row r="1303" spans="1:8" x14ac:dyDescent="0.25">
      <c r="A1303" s="145" t="s">
        <v>477</v>
      </c>
      <c r="B1303" s="149"/>
      <c r="C1303" s="147" t="s">
        <v>915</v>
      </c>
      <c r="D1303" s="135">
        <v>45090</v>
      </c>
      <c r="E1303" s="136" t="s">
        <v>917</v>
      </c>
      <c r="F1303" s="136" t="s">
        <v>913</v>
      </c>
      <c r="G1303" s="143">
        <v>850000</v>
      </c>
      <c r="H1303" s="139" t="s">
        <v>411</v>
      </c>
    </row>
    <row r="1304" spans="1:8" x14ac:dyDescent="0.25">
      <c r="A1304" s="145" t="s">
        <v>477</v>
      </c>
      <c r="B1304" s="149"/>
      <c r="C1304" s="147" t="s">
        <v>915</v>
      </c>
      <c r="D1304" s="135">
        <v>45097</v>
      </c>
      <c r="E1304" s="136" t="s">
        <v>917</v>
      </c>
      <c r="F1304" s="136" t="s">
        <v>913</v>
      </c>
      <c r="G1304" s="143">
        <v>900000</v>
      </c>
      <c r="H1304" s="139" t="s">
        <v>412</v>
      </c>
    </row>
    <row r="1305" spans="1:8" x14ac:dyDescent="0.25">
      <c r="A1305" s="145" t="s">
        <v>477</v>
      </c>
      <c r="B1305" s="149"/>
      <c r="C1305" s="147" t="s">
        <v>915</v>
      </c>
      <c r="D1305" s="135">
        <v>45104</v>
      </c>
      <c r="E1305" s="136" t="s">
        <v>917</v>
      </c>
      <c r="F1305" s="136" t="s">
        <v>913</v>
      </c>
      <c r="G1305" s="143">
        <v>900000</v>
      </c>
      <c r="H1305" s="139" t="s">
        <v>412</v>
      </c>
    </row>
    <row r="1306" spans="1:8" x14ac:dyDescent="0.25">
      <c r="A1306" s="145" t="s">
        <v>477</v>
      </c>
      <c r="B1306" s="149"/>
      <c r="C1306" s="147" t="s">
        <v>915</v>
      </c>
      <c r="D1306" s="135">
        <v>45111</v>
      </c>
      <c r="E1306" s="136" t="s">
        <v>917</v>
      </c>
      <c r="F1306" s="136" t="s">
        <v>913</v>
      </c>
      <c r="G1306" s="143">
        <v>2500000</v>
      </c>
      <c r="H1306" s="139" t="s">
        <v>411</v>
      </c>
    </row>
    <row r="1307" spans="1:8" x14ac:dyDescent="0.25">
      <c r="A1307" s="145" t="s">
        <v>477</v>
      </c>
      <c r="B1307" s="149"/>
      <c r="C1307" s="147" t="s">
        <v>915</v>
      </c>
      <c r="D1307" s="135">
        <v>45118</v>
      </c>
      <c r="E1307" s="136" t="s">
        <v>917</v>
      </c>
      <c r="F1307" s="136" t="s">
        <v>913</v>
      </c>
      <c r="G1307" s="143">
        <v>900000</v>
      </c>
      <c r="H1307" s="139" t="s">
        <v>412</v>
      </c>
    </row>
    <row r="1308" spans="1:8" x14ac:dyDescent="0.25">
      <c r="A1308" s="145" t="s">
        <v>477</v>
      </c>
      <c r="B1308" s="149"/>
      <c r="C1308" s="147" t="s">
        <v>915</v>
      </c>
      <c r="D1308" s="135">
        <v>45125</v>
      </c>
      <c r="E1308" s="136" t="s">
        <v>917</v>
      </c>
      <c r="F1308" s="136" t="s">
        <v>913</v>
      </c>
      <c r="G1308" s="143">
        <v>900000</v>
      </c>
      <c r="H1308" s="139" t="s">
        <v>412</v>
      </c>
    </row>
    <row r="1309" spans="1:8" x14ac:dyDescent="0.25">
      <c r="A1309" s="145" t="s">
        <v>477</v>
      </c>
      <c r="B1309" s="149"/>
      <c r="C1309" s="147" t="s">
        <v>915</v>
      </c>
      <c r="D1309" s="135">
        <v>45132</v>
      </c>
      <c r="E1309" s="136" t="s">
        <v>917</v>
      </c>
      <c r="F1309" s="136" t="s">
        <v>913</v>
      </c>
      <c r="G1309" s="143">
        <v>900000</v>
      </c>
      <c r="H1309" s="139" t="s">
        <v>412</v>
      </c>
    </row>
    <row r="1310" spans="1:8" x14ac:dyDescent="0.25">
      <c r="A1310" s="145" t="s">
        <v>477</v>
      </c>
      <c r="B1310" s="149"/>
      <c r="C1310" s="147" t="s">
        <v>915</v>
      </c>
      <c r="D1310" s="135">
        <v>45139</v>
      </c>
      <c r="E1310" s="136" t="s">
        <v>917</v>
      </c>
      <c r="F1310" s="136" t="s">
        <v>913</v>
      </c>
      <c r="G1310" s="143">
        <v>900000</v>
      </c>
      <c r="H1310" s="139" t="s">
        <v>412</v>
      </c>
    </row>
    <row r="1311" spans="1:8" x14ac:dyDescent="0.25">
      <c r="A1311" s="145" t="s">
        <v>477</v>
      </c>
      <c r="B1311" s="149"/>
      <c r="C1311" s="147" t="s">
        <v>915</v>
      </c>
      <c r="D1311" s="135">
        <v>45146</v>
      </c>
      <c r="E1311" s="136" t="s">
        <v>917</v>
      </c>
      <c r="F1311" s="136" t="s">
        <v>913</v>
      </c>
      <c r="G1311" s="143">
        <v>900000</v>
      </c>
      <c r="H1311" s="139" t="s">
        <v>412</v>
      </c>
    </row>
    <row r="1312" spans="1:8" x14ac:dyDescent="0.25">
      <c r="A1312" s="145" t="s">
        <v>477</v>
      </c>
      <c r="B1312" s="149"/>
      <c r="C1312" s="147" t="s">
        <v>915</v>
      </c>
      <c r="D1312" s="135">
        <v>45153</v>
      </c>
      <c r="E1312" s="136" t="s">
        <v>917</v>
      </c>
      <c r="F1312" s="136" t="s">
        <v>913</v>
      </c>
      <c r="G1312" s="143">
        <v>900000</v>
      </c>
      <c r="H1312" s="140" t="s">
        <v>412</v>
      </c>
    </row>
    <row r="1313" spans="1:8" x14ac:dyDescent="0.25">
      <c r="A1313" s="145" t="s">
        <v>477</v>
      </c>
      <c r="B1313" s="149"/>
      <c r="C1313" s="189" t="s">
        <v>915</v>
      </c>
      <c r="D1313" s="135">
        <v>45160</v>
      </c>
      <c r="E1313" s="136" t="s">
        <v>917</v>
      </c>
      <c r="F1313" s="136" t="s">
        <v>913</v>
      </c>
      <c r="G1313" s="143">
        <v>900000</v>
      </c>
      <c r="H1313" s="139" t="s">
        <v>412</v>
      </c>
    </row>
    <row r="1314" spans="1:8" x14ac:dyDescent="0.25">
      <c r="A1314" s="145" t="s">
        <v>477</v>
      </c>
      <c r="B1314" s="149"/>
      <c r="C1314" s="189" t="s">
        <v>915</v>
      </c>
      <c r="D1314" s="135">
        <v>45167</v>
      </c>
      <c r="E1314" s="136" t="s">
        <v>917</v>
      </c>
      <c r="F1314" s="136" t="s">
        <v>913</v>
      </c>
      <c r="G1314" s="143">
        <v>900000</v>
      </c>
      <c r="H1314" s="139" t="s">
        <v>412</v>
      </c>
    </row>
    <row r="1315" spans="1:8" x14ac:dyDescent="0.25">
      <c r="A1315" s="145" t="s">
        <v>477</v>
      </c>
      <c r="B1315" s="149"/>
      <c r="C1315" s="189" t="s">
        <v>915</v>
      </c>
      <c r="D1315" s="135">
        <v>45174</v>
      </c>
      <c r="E1315" s="136" t="s">
        <v>917</v>
      </c>
      <c r="F1315" s="136" t="s">
        <v>913</v>
      </c>
      <c r="G1315" s="143">
        <v>900000</v>
      </c>
      <c r="H1315" s="139" t="s">
        <v>412</v>
      </c>
    </row>
    <row r="1316" spans="1:8" x14ac:dyDescent="0.25">
      <c r="A1316" s="145" t="s">
        <v>477</v>
      </c>
      <c r="B1316" s="149"/>
      <c r="C1316" s="189" t="s">
        <v>915</v>
      </c>
      <c r="D1316" s="135">
        <v>45181</v>
      </c>
      <c r="E1316" s="136" t="s">
        <v>917</v>
      </c>
      <c r="F1316" s="136" t="s">
        <v>913</v>
      </c>
      <c r="G1316" s="143">
        <v>900000</v>
      </c>
      <c r="H1316" s="139" t="s">
        <v>412</v>
      </c>
    </row>
    <row r="1317" spans="1:8" x14ac:dyDescent="0.25">
      <c r="A1317" s="145" t="s">
        <v>477</v>
      </c>
      <c r="B1317" s="149"/>
      <c r="C1317" s="189" t="s">
        <v>915</v>
      </c>
      <c r="D1317" s="135">
        <v>45188</v>
      </c>
      <c r="E1317" s="136" t="s">
        <v>917</v>
      </c>
      <c r="F1317" s="136" t="s">
        <v>913</v>
      </c>
      <c r="G1317" s="143">
        <v>900000</v>
      </c>
      <c r="H1317" s="139" t="s">
        <v>412</v>
      </c>
    </row>
    <row r="1318" spans="1:8" x14ac:dyDescent="0.25">
      <c r="A1318" s="145" t="s">
        <v>477</v>
      </c>
      <c r="B1318" s="149"/>
      <c r="C1318" s="189" t="s">
        <v>915</v>
      </c>
      <c r="D1318" s="135">
        <v>45195</v>
      </c>
      <c r="E1318" s="136" t="s">
        <v>917</v>
      </c>
      <c r="F1318" s="136" t="s">
        <v>913</v>
      </c>
      <c r="G1318" s="143">
        <v>900000</v>
      </c>
      <c r="H1318" s="139" t="s">
        <v>412</v>
      </c>
    </row>
    <row r="1319" spans="1:8" x14ac:dyDescent="0.25">
      <c r="A1319" s="145" t="s">
        <v>477</v>
      </c>
      <c r="B1319" s="149"/>
      <c r="C1319" s="189" t="s">
        <v>915</v>
      </c>
      <c r="D1319" s="135">
        <v>45202</v>
      </c>
      <c r="E1319" s="136" t="s">
        <v>917</v>
      </c>
      <c r="F1319" s="136" t="s">
        <v>913</v>
      </c>
      <c r="G1319" s="143">
        <v>900000</v>
      </c>
      <c r="H1319" s="139" t="s">
        <v>412</v>
      </c>
    </row>
    <row r="1320" spans="1:8" x14ac:dyDescent="0.25">
      <c r="A1320" s="145" t="s">
        <v>477</v>
      </c>
      <c r="B1320" s="149"/>
      <c r="C1320" s="189" t="s">
        <v>915</v>
      </c>
      <c r="D1320" s="135">
        <v>45209</v>
      </c>
      <c r="E1320" s="136" t="s">
        <v>917</v>
      </c>
      <c r="F1320" s="136" t="s">
        <v>913</v>
      </c>
      <c r="G1320" s="143">
        <v>900000</v>
      </c>
      <c r="H1320" s="139" t="s">
        <v>412</v>
      </c>
    </row>
    <row r="1321" spans="1:8" x14ac:dyDescent="0.25">
      <c r="A1321" s="145" t="s">
        <v>477</v>
      </c>
      <c r="B1321" s="149"/>
      <c r="C1321" s="189" t="s">
        <v>915</v>
      </c>
      <c r="D1321" s="135">
        <v>45216</v>
      </c>
      <c r="E1321" s="136" t="s">
        <v>917</v>
      </c>
      <c r="F1321" s="136" t="s">
        <v>913</v>
      </c>
      <c r="G1321" s="143">
        <v>900000</v>
      </c>
      <c r="H1321" s="139" t="s">
        <v>412</v>
      </c>
    </row>
    <row r="1322" spans="1:8" x14ac:dyDescent="0.25">
      <c r="A1322" s="145" t="s">
        <v>477</v>
      </c>
      <c r="B1322" s="149"/>
      <c r="C1322" s="189" t="s">
        <v>915</v>
      </c>
      <c r="D1322" s="135">
        <v>45223</v>
      </c>
      <c r="E1322" s="136" t="s">
        <v>917</v>
      </c>
      <c r="F1322" s="136" t="s">
        <v>913</v>
      </c>
      <c r="G1322" s="143">
        <v>900000</v>
      </c>
      <c r="H1322" s="139" t="s">
        <v>412</v>
      </c>
    </row>
    <row r="1323" spans="1:8" x14ac:dyDescent="0.25">
      <c r="A1323" s="145" t="s">
        <v>477</v>
      </c>
      <c r="B1323" s="149"/>
      <c r="C1323" s="189" t="s">
        <v>915</v>
      </c>
      <c r="D1323" s="135">
        <v>45230</v>
      </c>
      <c r="E1323" s="136" t="s">
        <v>917</v>
      </c>
      <c r="F1323" s="136" t="s">
        <v>913</v>
      </c>
      <c r="G1323" s="143">
        <v>900000</v>
      </c>
      <c r="H1323" s="139" t="s">
        <v>412</v>
      </c>
    </row>
    <row r="1324" spans="1:8" x14ac:dyDescent="0.25">
      <c r="A1324" s="145" t="s">
        <v>477</v>
      </c>
      <c r="B1324" s="149"/>
      <c r="C1324" s="189" t="s">
        <v>915</v>
      </c>
      <c r="D1324" s="135">
        <v>45237</v>
      </c>
      <c r="E1324" s="136" t="s">
        <v>917</v>
      </c>
      <c r="F1324" s="136" t="s">
        <v>913</v>
      </c>
      <c r="G1324" s="143">
        <v>900000</v>
      </c>
      <c r="H1324" s="139" t="s">
        <v>412</v>
      </c>
    </row>
    <row r="1325" spans="1:8" x14ac:dyDescent="0.25">
      <c r="A1325" s="145" t="s">
        <v>477</v>
      </c>
      <c r="B1325" s="149"/>
      <c r="C1325" s="189" t="s">
        <v>915</v>
      </c>
      <c r="D1325" s="135">
        <v>45244</v>
      </c>
      <c r="E1325" s="136" t="s">
        <v>917</v>
      </c>
      <c r="F1325" s="136" t="s">
        <v>913</v>
      </c>
      <c r="G1325" s="143">
        <v>900000</v>
      </c>
      <c r="H1325" s="139" t="s">
        <v>412</v>
      </c>
    </row>
    <row r="1326" spans="1:8" x14ac:dyDescent="0.25">
      <c r="A1326" s="145" t="s">
        <v>477</v>
      </c>
      <c r="B1326" s="149"/>
      <c r="C1326" s="189" t="s">
        <v>915</v>
      </c>
      <c r="D1326" s="135">
        <v>45251</v>
      </c>
      <c r="E1326" s="136" t="s">
        <v>917</v>
      </c>
      <c r="F1326" s="136" t="s">
        <v>913</v>
      </c>
      <c r="G1326" s="143">
        <v>900000</v>
      </c>
      <c r="H1326" s="139" t="s">
        <v>412</v>
      </c>
    </row>
    <row r="1327" spans="1:8" x14ac:dyDescent="0.25">
      <c r="A1327" s="145" t="s">
        <v>477</v>
      </c>
      <c r="B1327" s="149"/>
      <c r="C1327" s="189" t="s">
        <v>915</v>
      </c>
      <c r="D1327" s="135">
        <v>45258</v>
      </c>
      <c r="E1327" s="136" t="s">
        <v>917</v>
      </c>
      <c r="F1327" s="136" t="s">
        <v>913</v>
      </c>
      <c r="G1327" s="143">
        <v>900000</v>
      </c>
      <c r="H1327" s="139" t="s">
        <v>412</v>
      </c>
    </row>
    <row r="1328" spans="1:8" x14ac:dyDescent="0.25">
      <c r="A1328" s="145" t="s">
        <v>477</v>
      </c>
      <c r="B1328" s="149"/>
      <c r="C1328" s="189" t="s">
        <v>915</v>
      </c>
      <c r="D1328" s="135">
        <v>45265</v>
      </c>
      <c r="E1328" s="136" t="s">
        <v>917</v>
      </c>
      <c r="F1328" s="136" t="s">
        <v>913</v>
      </c>
      <c r="G1328" s="143">
        <v>900000</v>
      </c>
      <c r="H1328" s="139" t="s">
        <v>412</v>
      </c>
    </row>
    <row r="1329" spans="1:8" x14ac:dyDescent="0.25">
      <c r="A1329" s="145" t="s">
        <v>477</v>
      </c>
      <c r="B1329" s="149"/>
      <c r="C1329" s="189" t="s">
        <v>915</v>
      </c>
      <c r="D1329" s="135">
        <v>45272</v>
      </c>
      <c r="E1329" s="136" t="s">
        <v>917</v>
      </c>
      <c r="F1329" s="136" t="s">
        <v>913</v>
      </c>
      <c r="G1329" s="143">
        <v>900000</v>
      </c>
      <c r="H1329" s="139" t="s">
        <v>412</v>
      </c>
    </row>
    <row r="1330" spans="1:8" x14ac:dyDescent="0.25">
      <c r="A1330" s="145" t="s">
        <v>477</v>
      </c>
      <c r="B1330" s="149"/>
      <c r="C1330" s="189" t="s">
        <v>915</v>
      </c>
      <c r="D1330" s="135">
        <v>45279</v>
      </c>
      <c r="E1330" s="136" t="s">
        <v>917</v>
      </c>
      <c r="F1330" s="136" t="s">
        <v>913</v>
      </c>
      <c r="G1330" s="143">
        <v>900000</v>
      </c>
      <c r="H1330" s="139" t="s">
        <v>412</v>
      </c>
    </row>
    <row r="1331" spans="1:8" x14ac:dyDescent="0.25">
      <c r="A1331" s="145" t="s">
        <v>477</v>
      </c>
      <c r="B1331" s="149"/>
      <c r="C1331" s="189" t="s">
        <v>915</v>
      </c>
      <c r="D1331" s="135">
        <v>45286</v>
      </c>
      <c r="E1331" s="136" t="s">
        <v>917</v>
      </c>
      <c r="F1331" s="136" t="s">
        <v>913</v>
      </c>
      <c r="G1331" s="143">
        <v>900000</v>
      </c>
      <c r="H1331" s="139" t="s">
        <v>412</v>
      </c>
    </row>
    <row r="1332" spans="1:8" x14ac:dyDescent="0.25">
      <c r="A1332" s="145" t="s">
        <v>111</v>
      </c>
      <c r="B1332" s="149"/>
      <c r="C1332" s="189" t="s">
        <v>901</v>
      </c>
      <c r="D1332" s="135">
        <v>44947</v>
      </c>
      <c r="E1332" s="136" t="s">
        <v>132</v>
      </c>
      <c r="F1332" s="136" t="s">
        <v>886</v>
      </c>
      <c r="G1332" s="143">
        <v>2283000</v>
      </c>
      <c r="H1332" s="139" t="s">
        <v>411</v>
      </c>
    </row>
    <row r="1333" spans="1:8" x14ac:dyDescent="0.25">
      <c r="A1333" s="145" t="s">
        <v>111</v>
      </c>
      <c r="B1333" s="149"/>
      <c r="C1333" s="189" t="s">
        <v>901</v>
      </c>
      <c r="D1333" s="135">
        <v>44978</v>
      </c>
      <c r="E1333" s="136" t="s">
        <v>132</v>
      </c>
      <c r="F1333" s="136" t="s">
        <v>886</v>
      </c>
      <c r="G1333" s="143">
        <v>2283000</v>
      </c>
      <c r="H1333" s="139" t="s">
        <v>411</v>
      </c>
    </row>
    <row r="1334" spans="1:8" x14ac:dyDescent="0.25">
      <c r="A1334" s="145" t="s">
        <v>111</v>
      </c>
      <c r="B1334" s="149"/>
      <c r="C1334" s="189" t="s">
        <v>901</v>
      </c>
      <c r="D1334" s="135">
        <v>45006</v>
      </c>
      <c r="E1334" s="136" t="s">
        <v>132</v>
      </c>
      <c r="F1334" s="136" t="s">
        <v>886</v>
      </c>
      <c r="G1334" s="143">
        <v>2283000</v>
      </c>
      <c r="H1334" s="139" t="s">
        <v>411</v>
      </c>
    </row>
    <row r="1335" spans="1:8" x14ac:dyDescent="0.25">
      <c r="A1335" s="145" t="s">
        <v>111</v>
      </c>
      <c r="B1335" s="149"/>
      <c r="C1335" s="189" t="s">
        <v>901</v>
      </c>
      <c r="D1335" s="135">
        <v>45037</v>
      </c>
      <c r="E1335" s="136" t="s">
        <v>132</v>
      </c>
      <c r="F1335" s="136" t="s">
        <v>886</v>
      </c>
      <c r="G1335" s="143">
        <v>2284331</v>
      </c>
      <c r="H1335" s="139" t="s">
        <v>411</v>
      </c>
    </row>
    <row r="1336" spans="1:8" x14ac:dyDescent="0.25">
      <c r="A1336" s="145" t="s">
        <v>111</v>
      </c>
      <c r="B1336" s="149"/>
      <c r="C1336" s="189" t="s">
        <v>901</v>
      </c>
      <c r="D1336" s="135">
        <v>45067</v>
      </c>
      <c r="E1336" s="136" t="s">
        <v>132</v>
      </c>
      <c r="F1336" s="136" t="s">
        <v>886</v>
      </c>
      <c r="G1336" s="143">
        <v>2283000</v>
      </c>
      <c r="H1336" s="139" t="s">
        <v>411</v>
      </c>
    </row>
    <row r="1337" spans="1:8" x14ac:dyDescent="0.25">
      <c r="A1337" s="145" t="s">
        <v>111</v>
      </c>
      <c r="B1337" s="149"/>
      <c r="C1337" s="189" t="s">
        <v>901</v>
      </c>
      <c r="D1337" s="135">
        <v>45098</v>
      </c>
      <c r="E1337" s="136" t="s">
        <v>132</v>
      </c>
      <c r="F1337" s="136" t="s">
        <v>886</v>
      </c>
      <c r="G1337" s="143">
        <v>2283000</v>
      </c>
      <c r="H1337" s="139" t="s">
        <v>411</v>
      </c>
    </row>
    <row r="1338" spans="1:8" x14ac:dyDescent="0.25">
      <c r="A1338" s="145" t="s">
        <v>111</v>
      </c>
      <c r="B1338" s="149"/>
      <c r="C1338" s="189" t="s">
        <v>901</v>
      </c>
      <c r="D1338" s="135">
        <v>45128</v>
      </c>
      <c r="E1338" s="136" t="s">
        <v>132</v>
      </c>
      <c r="F1338" s="136" t="s">
        <v>886</v>
      </c>
      <c r="G1338" s="143">
        <v>2283000</v>
      </c>
      <c r="H1338" s="139" t="s">
        <v>411</v>
      </c>
    </row>
    <row r="1339" spans="1:8" x14ac:dyDescent="0.25">
      <c r="A1339" s="145" t="s">
        <v>111</v>
      </c>
      <c r="B1339" s="149"/>
      <c r="C1339" s="189" t="s">
        <v>901</v>
      </c>
      <c r="D1339" s="135">
        <v>45159</v>
      </c>
      <c r="E1339" s="136" t="s">
        <v>132</v>
      </c>
      <c r="F1339" s="136" t="s">
        <v>886</v>
      </c>
      <c r="G1339" s="143">
        <v>2283000</v>
      </c>
      <c r="H1339" s="139" t="s">
        <v>411</v>
      </c>
    </row>
    <row r="1340" spans="1:8" x14ac:dyDescent="0.25">
      <c r="A1340" s="145" t="s">
        <v>111</v>
      </c>
      <c r="B1340" s="149"/>
      <c r="C1340" s="189" t="s">
        <v>901</v>
      </c>
      <c r="D1340" s="135">
        <v>45190</v>
      </c>
      <c r="E1340" s="136" t="s">
        <v>132</v>
      </c>
      <c r="F1340" s="136" t="s">
        <v>886</v>
      </c>
      <c r="G1340" s="143">
        <v>2283000</v>
      </c>
      <c r="H1340" s="139" t="s">
        <v>411</v>
      </c>
    </row>
    <row r="1341" spans="1:8" x14ac:dyDescent="0.25">
      <c r="A1341" s="145" t="s">
        <v>111</v>
      </c>
      <c r="B1341" s="149"/>
      <c r="C1341" s="189" t="s">
        <v>901</v>
      </c>
      <c r="D1341" s="135">
        <v>45220</v>
      </c>
      <c r="E1341" s="136" t="s">
        <v>132</v>
      </c>
      <c r="F1341" s="136" t="s">
        <v>886</v>
      </c>
      <c r="G1341" s="143">
        <v>2283000</v>
      </c>
      <c r="H1341" s="139" t="s">
        <v>411</v>
      </c>
    </row>
    <row r="1342" spans="1:8" x14ac:dyDescent="0.25">
      <c r="A1342" s="145" t="s">
        <v>111</v>
      </c>
      <c r="B1342" s="149"/>
      <c r="C1342" s="189" t="s">
        <v>901</v>
      </c>
      <c r="D1342" s="135">
        <v>45251</v>
      </c>
      <c r="E1342" s="136" t="s">
        <v>132</v>
      </c>
      <c r="F1342" s="136" t="s">
        <v>886</v>
      </c>
      <c r="G1342" s="143">
        <v>2283000</v>
      </c>
      <c r="H1342" s="139" t="s">
        <v>411</v>
      </c>
    </row>
    <row r="1343" spans="1:8" x14ac:dyDescent="0.25">
      <c r="A1343" s="145" t="s">
        <v>111</v>
      </c>
      <c r="B1343" s="149" t="s">
        <v>1307</v>
      </c>
      <c r="C1343" s="189" t="s">
        <v>901</v>
      </c>
      <c r="D1343" s="135">
        <v>45281</v>
      </c>
      <c r="E1343" s="136" t="s">
        <v>132</v>
      </c>
      <c r="F1343" s="136" t="s">
        <v>886</v>
      </c>
      <c r="G1343" s="143">
        <v>2283000</v>
      </c>
      <c r="H1343" s="139" t="s">
        <v>411</v>
      </c>
    </row>
    <row r="1344" spans="1:8" x14ac:dyDescent="0.25">
      <c r="A1344" s="145" t="s">
        <v>111</v>
      </c>
      <c r="B1344" s="149" t="s">
        <v>1307</v>
      </c>
      <c r="C1344" s="189" t="s">
        <v>901</v>
      </c>
      <c r="D1344" s="135">
        <v>45312</v>
      </c>
      <c r="E1344" s="136" t="s">
        <v>132</v>
      </c>
      <c r="F1344" s="136" t="s">
        <v>886</v>
      </c>
      <c r="G1344" s="143">
        <v>2283000</v>
      </c>
      <c r="H1344" s="139" t="s">
        <v>411</v>
      </c>
    </row>
    <row r="1345" spans="1:8" x14ac:dyDescent="0.25">
      <c r="A1345" s="145" t="s">
        <v>111</v>
      </c>
      <c r="B1345" s="149" t="s">
        <v>1307</v>
      </c>
      <c r="C1345" s="189" t="s">
        <v>901</v>
      </c>
      <c r="D1345" s="135">
        <v>45343</v>
      </c>
      <c r="E1345" s="136" t="s">
        <v>132</v>
      </c>
      <c r="F1345" s="136" t="s">
        <v>886</v>
      </c>
      <c r="G1345" s="143">
        <v>2283000</v>
      </c>
      <c r="H1345" s="139" t="s">
        <v>411</v>
      </c>
    </row>
    <row r="1346" spans="1:8" x14ac:dyDescent="0.25">
      <c r="A1346" s="145" t="s">
        <v>111</v>
      </c>
      <c r="B1346" s="149" t="s">
        <v>1307</v>
      </c>
      <c r="C1346" s="189" t="s">
        <v>901</v>
      </c>
      <c r="D1346" s="135">
        <v>45372</v>
      </c>
      <c r="E1346" s="136" t="s">
        <v>132</v>
      </c>
      <c r="F1346" s="136" t="s">
        <v>886</v>
      </c>
      <c r="G1346" s="143">
        <v>2283000</v>
      </c>
      <c r="H1346" s="139" t="s">
        <v>411</v>
      </c>
    </row>
    <row r="1347" spans="1:8" x14ac:dyDescent="0.25">
      <c r="A1347" s="145" t="s">
        <v>111</v>
      </c>
      <c r="B1347" s="149" t="s">
        <v>1307</v>
      </c>
      <c r="C1347" s="189" t="s">
        <v>901</v>
      </c>
      <c r="D1347" s="135">
        <v>45403</v>
      </c>
      <c r="E1347" s="136" t="s">
        <v>132</v>
      </c>
      <c r="F1347" s="136" t="s">
        <v>886</v>
      </c>
      <c r="G1347" s="143">
        <v>2283000</v>
      </c>
      <c r="H1347" s="139" t="s">
        <v>411</v>
      </c>
    </row>
    <row r="1348" spans="1:8" x14ac:dyDescent="0.25">
      <c r="A1348" s="145" t="s">
        <v>111</v>
      </c>
      <c r="B1348" s="149" t="s">
        <v>1307</v>
      </c>
      <c r="C1348" s="189" t="s">
        <v>901</v>
      </c>
      <c r="D1348" s="135">
        <v>45433</v>
      </c>
      <c r="E1348" s="136" t="s">
        <v>132</v>
      </c>
      <c r="F1348" s="136" t="s">
        <v>886</v>
      </c>
      <c r="G1348" s="143">
        <v>2283000</v>
      </c>
      <c r="H1348" s="139" t="s">
        <v>411</v>
      </c>
    </row>
    <row r="1349" spans="1:8" x14ac:dyDescent="0.25">
      <c r="A1349" s="145" t="s">
        <v>111</v>
      </c>
      <c r="B1349" s="149" t="s">
        <v>1307</v>
      </c>
      <c r="C1349" s="189" t="s">
        <v>901</v>
      </c>
      <c r="D1349" s="135">
        <v>45464</v>
      </c>
      <c r="E1349" s="136" t="s">
        <v>132</v>
      </c>
      <c r="F1349" s="136" t="s">
        <v>886</v>
      </c>
      <c r="G1349" s="143">
        <v>2283000</v>
      </c>
      <c r="H1349" s="139" t="s">
        <v>411</v>
      </c>
    </row>
    <row r="1350" spans="1:8" x14ac:dyDescent="0.25">
      <c r="A1350" s="145" t="s">
        <v>111</v>
      </c>
      <c r="B1350" s="149" t="s">
        <v>1307</v>
      </c>
      <c r="C1350" s="189" t="s">
        <v>901</v>
      </c>
      <c r="D1350" s="135">
        <v>45494</v>
      </c>
      <c r="E1350" s="136" t="s">
        <v>132</v>
      </c>
      <c r="F1350" s="136" t="s">
        <v>886</v>
      </c>
      <c r="G1350" s="143">
        <v>2283000</v>
      </c>
      <c r="H1350" s="139" t="s">
        <v>411</v>
      </c>
    </row>
    <row r="1351" spans="1:8" x14ac:dyDescent="0.25">
      <c r="A1351" s="145" t="s">
        <v>111</v>
      </c>
      <c r="B1351" s="149" t="s">
        <v>1307</v>
      </c>
      <c r="C1351" s="189" t="s">
        <v>901</v>
      </c>
      <c r="D1351" s="135">
        <v>45525</v>
      </c>
      <c r="E1351" s="136" t="s">
        <v>132</v>
      </c>
      <c r="F1351" s="136" t="s">
        <v>886</v>
      </c>
      <c r="G1351" s="143">
        <v>2283000</v>
      </c>
      <c r="H1351" s="139" t="s">
        <v>411</v>
      </c>
    </row>
    <row r="1352" spans="1:8" x14ac:dyDescent="0.25">
      <c r="A1352" s="145" t="s">
        <v>111</v>
      </c>
      <c r="B1352" s="149" t="s">
        <v>1307</v>
      </c>
      <c r="C1352" s="189" t="s">
        <v>901</v>
      </c>
      <c r="D1352" s="135">
        <v>45556</v>
      </c>
      <c r="E1352" s="136" t="s">
        <v>132</v>
      </c>
      <c r="F1352" s="136" t="s">
        <v>886</v>
      </c>
      <c r="G1352" s="143">
        <v>2283000</v>
      </c>
      <c r="H1352" s="139" t="s">
        <v>411</v>
      </c>
    </row>
    <row r="1353" spans="1:8" x14ac:dyDescent="0.25">
      <c r="A1353" s="145" t="s">
        <v>111</v>
      </c>
      <c r="B1353" s="149" t="s">
        <v>1307</v>
      </c>
      <c r="C1353" s="189" t="s">
        <v>901</v>
      </c>
      <c r="D1353" s="135">
        <v>45586</v>
      </c>
      <c r="E1353" s="136" t="s">
        <v>132</v>
      </c>
      <c r="F1353" s="136" t="s">
        <v>886</v>
      </c>
      <c r="G1353" s="143">
        <v>2283000</v>
      </c>
      <c r="H1353" s="139" t="s">
        <v>411</v>
      </c>
    </row>
    <row r="1354" spans="1:8" x14ac:dyDescent="0.25">
      <c r="A1354" s="145" t="s">
        <v>111</v>
      </c>
      <c r="B1354" s="149" t="s">
        <v>1307</v>
      </c>
      <c r="C1354" s="189" t="s">
        <v>901</v>
      </c>
      <c r="D1354" s="135">
        <v>45617</v>
      </c>
      <c r="E1354" s="136" t="s">
        <v>132</v>
      </c>
      <c r="F1354" s="136" t="s">
        <v>886</v>
      </c>
      <c r="G1354" s="143">
        <v>2283000</v>
      </c>
      <c r="H1354" s="139" t="s">
        <v>411</v>
      </c>
    </row>
    <row r="1355" spans="1:8" x14ac:dyDescent="0.25">
      <c r="A1355" s="145" t="s">
        <v>111</v>
      </c>
      <c r="B1355" s="149" t="s">
        <v>1307</v>
      </c>
      <c r="C1355" s="189" t="s">
        <v>901</v>
      </c>
      <c r="D1355" s="135">
        <v>45647</v>
      </c>
      <c r="E1355" s="136" t="s">
        <v>132</v>
      </c>
      <c r="F1355" s="136" t="s">
        <v>886</v>
      </c>
      <c r="G1355" s="143">
        <v>2283000</v>
      </c>
      <c r="H1355" s="139" t="s">
        <v>411</v>
      </c>
    </row>
    <row r="1356" spans="1:8" s="259" customFormat="1" x14ac:dyDescent="0.25">
      <c r="A1356" s="314" t="s">
        <v>111</v>
      </c>
      <c r="B1356" s="315" t="s">
        <v>1300</v>
      </c>
      <c r="C1356" s="316" t="s">
        <v>1043</v>
      </c>
      <c r="D1356" s="317">
        <v>45509</v>
      </c>
      <c r="E1356" s="318" t="s">
        <v>132</v>
      </c>
      <c r="F1356" s="318" t="s">
        <v>1456</v>
      </c>
      <c r="G1356" s="319">
        <v>2100890</v>
      </c>
      <c r="H1356" s="320" t="s">
        <v>411</v>
      </c>
    </row>
    <row r="1357" spans="1:8" s="259" customFormat="1" x14ac:dyDescent="0.25">
      <c r="A1357" s="314" t="s">
        <v>111</v>
      </c>
      <c r="B1357" s="315" t="s">
        <v>1300</v>
      </c>
      <c r="C1357" s="316" t="s">
        <v>1043</v>
      </c>
      <c r="D1357" s="317">
        <v>45540</v>
      </c>
      <c r="E1357" s="318" t="s">
        <v>132</v>
      </c>
      <c r="F1357" s="318" t="s">
        <v>1456</v>
      </c>
      <c r="G1357" s="319">
        <v>2100890</v>
      </c>
      <c r="H1357" s="320" t="s">
        <v>411</v>
      </c>
    </row>
    <row r="1358" spans="1:8" s="259" customFormat="1" x14ac:dyDescent="0.25">
      <c r="A1358" s="314" t="s">
        <v>111</v>
      </c>
      <c r="B1358" s="315" t="s">
        <v>1300</v>
      </c>
      <c r="C1358" s="316" t="s">
        <v>1043</v>
      </c>
      <c r="D1358" s="317">
        <v>45570</v>
      </c>
      <c r="E1358" s="318" t="s">
        <v>132</v>
      </c>
      <c r="F1358" s="318" t="s">
        <v>1456</v>
      </c>
      <c r="G1358" s="319">
        <v>2100890</v>
      </c>
      <c r="H1358" s="320" t="s">
        <v>411</v>
      </c>
    </row>
    <row r="1359" spans="1:8" s="259" customFormat="1" x14ac:dyDescent="0.25">
      <c r="A1359" s="314" t="s">
        <v>111</v>
      </c>
      <c r="B1359" s="315" t="s">
        <v>1300</v>
      </c>
      <c r="C1359" s="316" t="s">
        <v>1043</v>
      </c>
      <c r="D1359" s="317">
        <v>45601</v>
      </c>
      <c r="E1359" s="318" t="s">
        <v>132</v>
      </c>
      <c r="F1359" s="318" t="s">
        <v>1456</v>
      </c>
      <c r="G1359" s="319">
        <v>2100890</v>
      </c>
      <c r="H1359" s="320" t="s">
        <v>411</v>
      </c>
    </row>
    <row r="1360" spans="1:8" s="259" customFormat="1" x14ac:dyDescent="0.25">
      <c r="A1360" s="314" t="s">
        <v>111</v>
      </c>
      <c r="B1360" s="315" t="s">
        <v>1300</v>
      </c>
      <c r="C1360" s="316" t="s">
        <v>1043</v>
      </c>
      <c r="D1360" s="317">
        <v>45631</v>
      </c>
      <c r="E1360" s="318" t="s">
        <v>132</v>
      </c>
      <c r="F1360" s="318" t="s">
        <v>1456</v>
      </c>
      <c r="G1360" s="319">
        <v>2100890</v>
      </c>
      <c r="H1360" s="320" t="s">
        <v>411</v>
      </c>
    </row>
    <row r="1361" spans="1:8" s="259" customFormat="1" x14ac:dyDescent="0.25">
      <c r="A1361" s="314" t="s">
        <v>111</v>
      </c>
      <c r="B1361" s="315" t="s">
        <v>1300</v>
      </c>
      <c r="C1361" s="316" t="s">
        <v>1043</v>
      </c>
      <c r="D1361" s="317">
        <v>45662</v>
      </c>
      <c r="E1361" s="318" t="s">
        <v>132</v>
      </c>
      <c r="F1361" s="318" t="s">
        <v>1456</v>
      </c>
      <c r="G1361" s="319">
        <v>2100890</v>
      </c>
      <c r="H1361" s="320" t="s">
        <v>411</v>
      </c>
    </row>
    <row r="1362" spans="1:8" s="259" customFormat="1" x14ac:dyDescent="0.25">
      <c r="A1362" s="314" t="s">
        <v>111</v>
      </c>
      <c r="B1362" s="315" t="s">
        <v>1300</v>
      </c>
      <c r="C1362" s="316" t="s">
        <v>1043</v>
      </c>
      <c r="D1362" s="317">
        <v>45693</v>
      </c>
      <c r="E1362" s="318" t="s">
        <v>132</v>
      </c>
      <c r="F1362" s="318" t="s">
        <v>1456</v>
      </c>
      <c r="G1362" s="319">
        <v>2100890</v>
      </c>
      <c r="H1362" s="320" t="s">
        <v>411</v>
      </c>
    </row>
    <row r="1363" spans="1:8" s="259" customFormat="1" x14ac:dyDescent="0.25">
      <c r="A1363" s="314" t="s">
        <v>111</v>
      </c>
      <c r="B1363" s="315" t="s">
        <v>1300</v>
      </c>
      <c r="C1363" s="316" t="s">
        <v>1043</v>
      </c>
      <c r="D1363" s="317">
        <v>45721</v>
      </c>
      <c r="E1363" s="318" t="s">
        <v>132</v>
      </c>
      <c r="F1363" s="318" t="s">
        <v>1456</v>
      </c>
      <c r="G1363" s="319">
        <v>2100890</v>
      </c>
      <c r="H1363" s="320" t="s">
        <v>411</v>
      </c>
    </row>
    <row r="1364" spans="1:8" s="259" customFormat="1" x14ac:dyDescent="0.25">
      <c r="A1364" s="314" t="s">
        <v>111</v>
      </c>
      <c r="B1364" s="315" t="s">
        <v>1300</v>
      </c>
      <c r="C1364" s="316" t="s">
        <v>1043</v>
      </c>
      <c r="D1364" s="317">
        <v>45752</v>
      </c>
      <c r="E1364" s="318" t="s">
        <v>132</v>
      </c>
      <c r="F1364" s="318" t="s">
        <v>1456</v>
      </c>
      <c r="G1364" s="319">
        <v>2100890</v>
      </c>
      <c r="H1364" s="320"/>
    </row>
    <row r="1365" spans="1:8" s="259" customFormat="1" x14ac:dyDescent="0.25">
      <c r="A1365" s="314" t="s">
        <v>111</v>
      </c>
      <c r="B1365" s="315" t="s">
        <v>1300</v>
      </c>
      <c r="C1365" s="316" t="s">
        <v>1043</v>
      </c>
      <c r="D1365" s="317">
        <v>45782</v>
      </c>
      <c r="E1365" s="318" t="s">
        <v>132</v>
      </c>
      <c r="F1365" s="318" t="s">
        <v>1456</v>
      </c>
      <c r="G1365" s="319">
        <v>2100890</v>
      </c>
      <c r="H1365" s="320"/>
    </row>
    <row r="1366" spans="1:8" s="259" customFormat="1" x14ac:dyDescent="0.25">
      <c r="A1366" s="314" t="s">
        <v>111</v>
      </c>
      <c r="B1366" s="315" t="s">
        <v>1300</v>
      </c>
      <c r="C1366" s="316" t="s">
        <v>1043</v>
      </c>
      <c r="D1366" s="317">
        <v>45813</v>
      </c>
      <c r="E1366" s="318" t="s">
        <v>132</v>
      </c>
      <c r="F1366" s="318" t="s">
        <v>1456</v>
      </c>
      <c r="G1366" s="319">
        <v>2100890</v>
      </c>
      <c r="H1366" s="320"/>
    </row>
    <row r="1367" spans="1:8" s="259" customFormat="1" x14ac:dyDescent="0.25">
      <c r="A1367" s="314" t="s">
        <v>111</v>
      </c>
      <c r="B1367" s="315" t="s">
        <v>1300</v>
      </c>
      <c r="C1367" s="316" t="s">
        <v>1043</v>
      </c>
      <c r="D1367" s="317">
        <v>45843</v>
      </c>
      <c r="E1367" s="318" t="s">
        <v>132</v>
      </c>
      <c r="F1367" s="318" t="s">
        <v>1456</v>
      </c>
      <c r="G1367" s="319">
        <v>2100890</v>
      </c>
      <c r="H1367" s="320"/>
    </row>
    <row r="1368" spans="1:8" s="259" customFormat="1" x14ac:dyDescent="0.25">
      <c r="A1368" s="314" t="s">
        <v>111</v>
      </c>
      <c r="B1368" s="315" t="s">
        <v>1300</v>
      </c>
      <c r="C1368" s="316" t="s">
        <v>1043</v>
      </c>
      <c r="D1368" s="317">
        <v>45874</v>
      </c>
      <c r="E1368" s="318" t="s">
        <v>132</v>
      </c>
      <c r="F1368" s="318" t="s">
        <v>1456</v>
      </c>
      <c r="G1368" s="319">
        <v>2100890</v>
      </c>
      <c r="H1368" s="320"/>
    </row>
    <row r="1369" spans="1:8" s="259" customFormat="1" x14ac:dyDescent="0.25">
      <c r="A1369" s="314" t="s">
        <v>111</v>
      </c>
      <c r="B1369" s="315" t="s">
        <v>1300</v>
      </c>
      <c r="C1369" s="316" t="s">
        <v>1043</v>
      </c>
      <c r="D1369" s="317">
        <v>45905</v>
      </c>
      <c r="E1369" s="318" t="s">
        <v>132</v>
      </c>
      <c r="F1369" s="318" t="s">
        <v>1456</v>
      </c>
      <c r="G1369" s="319">
        <v>2100890</v>
      </c>
      <c r="H1369" s="320"/>
    </row>
    <row r="1370" spans="1:8" s="259" customFormat="1" x14ac:dyDescent="0.25">
      <c r="A1370" s="314" t="s">
        <v>111</v>
      </c>
      <c r="B1370" s="315" t="s">
        <v>1300</v>
      </c>
      <c r="C1370" s="316" t="s">
        <v>1043</v>
      </c>
      <c r="D1370" s="317">
        <v>45935</v>
      </c>
      <c r="E1370" s="318" t="s">
        <v>132</v>
      </c>
      <c r="F1370" s="318" t="s">
        <v>1456</v>
      </c>
      <c r="G1370" s="319">
        <v>2100890</v>
      </c>
      <c r="H1370" s="320"/>
    </row>
    <row r="1371" spans="1:8" s="259" customFormat="1" x14ac:dyDescent="0.25">
      <c r="A1371" s="314" t="s">
        <v>111</v>
      </c>
      <c r="B1371" s="315" t="s">
        <v>1300</v>
      </c>
      <c r="C1371" s="316" t="s">
        <v>1043</v>
      </c>
      <c r="D1371" s="317">
        <v>45966</v>
      </c>
      <c r="E1371" s="318" t="s">
        <v>132</v>
      </c>
      <c r="F1371" s="318" t="s">
        <v>1456</v>
      </c>
      <c r="G1371" s="319">
        <v>2100890</v>
      </c>
      <c r="H1371" s="320"/>
    </row>
    <row r="1372" spans="1:8" s="259" customFormat="1" x14ac:dyDescent="0.25">
      <c r="A1372" s="314" t="s">
        <v>111</v>
      </c>
      <c r="B1372" s="315" t="s">
        <v>1300</v>
      </c>
      <c r="C1372" s="316" t="s">
        <v>1043</v>
      </c>
      <c r="D1372" s="317">
        <v>45996</v>
      </c>
      <c r="E1372" s="318" t="s">
        <v>132</v>
      </c>
      <c r="F1372" s="318" t="s">
        <v>1456</v>
      </c>
      <c r="G1372" s="319">
        <v>2100890</v>
      </c>
      <c r="H1372" s="320"/>
    </row>
    <row r="1373" spans="1:8" s="289" customFormat="1" x14ac:dyDescent="0.25">
      <c r="A1373" s="290" t="s">
        <v>111</v>
      </c>
      <c r="B1373" s="291" t="s">
        <v>1300</v>
      </c>
      <c r="C1373" s="292" t="s">
        <v>1458</v>
      </c>
      <c r="D1373" s="293">
        <v>45516</v>
      </c>
      <c r="E1373" s="294" t="s">
        <v>132</v>
      </c>
      <c r="F1373" s="294" t="s">
        <v>1457</v>
      </c>
      <c r="G1373" s="295">
        <v>6010850</v>
      </c>
      <c r="H1373" s="296" t="s">
        <v>411</v>
      </c>
    </row>
    <row r="1374" spans="1:8" s="289" customFormat="1" x14ac:dyDescent="0.25">
      <c r="A1374" s="290" t="s">
        <v>111</v>
      </c>
      <c r="B1374" s="291" t="s">
        <v>1300</v>
      </c>
      <c r="C1374" s="292" t="s">
        <v>1458</v>
      </c>
      <c r="D1374" s="293">
        <v>45547</v>
      </c>
      <c r="E1374" s="294" t="s">
        <v>132</v>
      </c>
      <c r="F1374" s="294" t="s">
        <v>1457</v>
      </c>
      <c r="G1374" s="295">
        <v>6010850</v>
      </c>
      <c r="H1374" s="296" t="s">
        <v>411</v>
      </c>
    </row>
    <row r="1375" spans="1:8" s="289" customFormat="1" x14ac:dyDescent="0.25">
      <c r="A1375" s="290" t="s">
        <v>111</v>
      </c>
      <c r="B1375" s="291" t="s">
        <v>1300</v>
      </c>
      <c r="C1375" s="292" t="s">
        <v>1458</v>
      </c>
      <c r="D1375" s="293">
        <v>45577</v>
      </c>
      <c r="E1375" s="294" t="s">
        <v>132</v>
      </c>
      <c r="F1375" s="294" t="s">
        <v>1457</v>
      </c>
      <c r="G1375" s="295">
        <v>6010850</v>
      </c>
      <c r="H1375" s="296" t="s">
        <v>411</v>
      </c>
    </row>
    <row r="1376" spans="1:8" s="289" customFormat="1" x14ac:dyDescent="0.25">
      <c r="A1376" s="290" t="s">
        <v>111</v>
      </c>
      <c r="B1376" s="291" t="s">
        <v>1300</v>
      </c>
      <c r="C1376" s="292" t="s">
        <v>1458</v>
      </c>
      <c r="D1376" s="293">
        <v>45608</v>
      </c>
      <c r="E1376" s="294" t="s">
        <v>132</v>
      </c>
      <c r="F1376" s="294" t="s">
        <v>1457</v>
      </c>
      <c r="G1376" s="295">
        <v>6010850</v>
      </c>
      <c r="H1376" s="296" t="s">
        <v>411</v>
      </c>
    </row>
    <row r="1377" spans="1:8" s="289" customFormat="1" x14ac:dyDescent="0.25">
      <c r="A1377" s="290" t="s">
        <v>111</v>
      </c>
      <c r="B1377" s="291" t="s">
        <v>1300</v>
      </c>
      <c r="C1377" s="292" t="s">
        <v>1458</v>
      </c>
      <c r="D1377" s="293">
        <v>45638</v>
      </c>
      <c r="E1377" s="294" t="s">
        <v>132</v>
      </c>
      <c r="F1377" s="294" t="s">
        <v>1457</v>
      </c>
      <c r="G1377" s="295">
        <v>6010850</v>
      </c>
      <c r="H1377" s="296" t="s">
        <v>411</v>
      </c>
    </row>
    <row r="1378" spans="1:8" s="289" customFormat="1" x14ac:dyDescent="0.25">
      <c r="A1378" s="290" t="s">
        <v>111</v>
      </c>
      <c r="B1378" s="291" t="s">
        <v>1300</v>
      </c>
      <c r="C1378" s="292" t="s">
        <v>1458</v>
      </c>
      <c r="D1378" s="293">
        <v>45669</v>
      </c>
      <c r="E1378" s="294" t="s">
        <v>132</v>
      </c>
      <c r="F1378" s="294" t="s">
        <v>1457</v>
      </c>
      <c r="G1378" s="295">
        <v>6010850</v>
      </c>
      <c r="H1378" s="296" t="s">
        <v>411</v>
      </c>
    </row>
    <row r="1379" spans="1:8" s="289" customFormat="1" x14ac:dyDescent="0.25">
      <c r="A1379" s="290" t="s">
        <v>111</v>
      </c>
      <c r="B1379" s="291" t="s">
        <v>1300</v>
      </c>
      <c r="C1379" s="292" t="s">
        <v>1458</v>
      </c>
      <c r="D1379" s="293">
        <v>45700</v>
      </c>
      <c r="E1379" s="294" t="s">
        <v>132</v>
      </c>
      <c r="F1379" s="294" t="s">
        <v>1457</v>
      </c>
      <c r="G1379" s="295">
        <v>6010850</v>
      </c>
      <c r="H1379" s="296" t="s">
        <v>411</v>
      </c>
    </row>
    <row r="1380" spans="1:8" s="289" customFormat="1" x14ac:dyDescent="0.25">
      <c r="A1380" s="290" t="s">
        <v>111</v>
      </c>
      <c r="B1380" s="291" t="s">
        <v>1300</v>
      </c>
      <c r="C1380" s="292" t="s">
        <v>1458</v>
      </c>
      <c r="D1380" s="293">
        <v>45728</v>
      </c>
      <c r="E1380" s="294" t="s">
        <v>132</v>
      </c>
      <c r="F1380" s="294" t="s">
        <v>1457</v>
      </c>
      <c r="G1380" s="295">
        <v>6010850</v>
      </c>
      <c r="H1380" s="296" t="s">
        <v>411</v>
      </c>
    </row>
    <row r="1381" spans="1:8" s="289" customFormat="1" x14ac:dyDescent="0.25">
      <c r="A1381" s="290" t="s">
        <v>111</v>
      </c>
      <c r="B1381" s="291" t="s">
        <v>1300</v>
      </c>
      <c r="C1381" s="292" t="s">
        <v>1458</v>
      </c>
      <c r="D1381" s="293">
        <v>45759</v>
      </c>
      <c r="E1381" s="294" t="s">
        <v>132</v>
      </c>
      <c r="F1381" s="294" t="s">
        <v>1457</v>
      </c>
      <c r="G1381" s="295">
        <v>6010850</v>
      </c>
      <c r="H1381" s="296"/>
    </row>
    <row r="1382" spans="1:8" s="289" customFormat="1" x14ac:dyDescent="0.25">
      <c r="A1382" s="290" t="s">
        <v>111</v>
      </c>
      <c r="B1382" s="291" t="s">
        <v>1300</v>
      </c>
      <c r="C1382" s="292" t="s">
        <v>1458</v>
      </c>
      <c r="D1382" s="293">
        <v>45789</v>
      </c>
      <c r="E1382" s="294" t="s">
        <v>132</v>
      </c>
      <c r="F1382" s="294" t="s">
        <v>1457</v>
      </c>
      <c r="G1382" s="295">
        <v>6010850</v>
      </c>
      <c r="H1382" s="296"/>
    </row>
    <row r="1383" spans="1:8" s="289" customFormat="1" x14ac:dyDescent="0.25">
      <c r="A1383" s="290" t="s">
        <v>111</v>
      </c>
      <c r="B1383" s="291" t="s">
        <v>1300</v>
      </c>
      <c r="C1383" s="292" t="s">
        <v>1458</v>
      </c>
      <c r="D1383" s="293">
        <v>45820</v>
      </c>
      <c r="E1383" s="294" t="s">
        <v>132</v>
      </c>
      <c r="F1383" s="294" t="s">
        <v>1457</v>
      </c>
      <c r="G1383" s="295">
        <v>6010850</v>
      </c>
      <c r="H1383" s="296"/>
    </row>
    <row r="1384" spans="1:8" s="289" customFormat="1" x14ac:dyDescent="0.25">
      <c r="A1384" s="290" t="s">
        <v>111</v>
      </c>
      <c r="B1384" s="291" t="s">
        <v>1300</v>
      </c>
      <c r="C1384" s="292" t="s">
        <v>1458</v>
      </c>
      <c r="D1384" s="293">
        <v>45850</v>
      </c>
      <c r="E1384" s="294" t="s">
        <v>132</v>
      </c>
      <c r="F1384" s="294" t="s">
        <v>1457</v>
      </c>
      <c r="G1384" s="295">
        <v>6010850</v>
      </c>
      <c r="H1384" s="296"/>
    </row>
    <row r="1385" spans="1:8" s="289" customFormat="1" x14ac:dyDescent="0.25">
      <c r="A1385" s="290" t="s">
        <v>111</v>
      </c>
      <c r="B1385" s="291" t="s">
        <v>1300</v>
      </c>
      <c r="C1385" s="292" t="s">
        <v>1458</v>
      </c>
      <c r="D1385" s="293">
        <v>45881</v>
      </c>
      <c r="E1385" s="294" t="s">
        <v>132</v>
      </c>
      <c r="F1385" s="294" t="s">
        <v>1457</v>
      </c>
      <c r="G1385" s="295">
        <v>6010850</v>
      </c>
      <c r="H1385" s="296"/>
    </row>
    <row r="1386" spans="1:8" s="289" customFormat="1" x14ac:dyDescent="0.25">
      <c r="A1386" s="290" t="s">
        <v>111</v>
      </c>
      <c r="B1386" s="291" t="s">
        <v>1300</v>
      </c>
      <c r="C1386" s="292" t="s">
        <v>1458</v>
      </c>
      <c r="D1386" s="293">
        <v>45912</v>
      </c>
      <c r="E1386" s="294" t="s">
        <v>132</v>
      </c>
      <c r="F1386" s="294" t="s">
        <v>1457</v>
      </c>
      <c r="G1386" s="295">
        <v>6010850</v>
      </c>
      <c r="H1386" s="296"/>
    </row>
    <row r="1387" spans="1:8" s="289" customFormat="1" x14ac:dyDescent="0.25">
      <c r="A1387" s="290" t="s">
        <v>111</v>
      </c>
      <c r="B1387" s="291" t="s">
        <v>1300</v>
      </c>
      <c r="C1387" s="292" t="s">
        <v>1458</v>
      </c>
      <c r="D1387" s="293">
        <v>45942</v>
      </c>
      <c r="E1387" s="294" t="s">
        <v>132</v>
      </c>
      <c r="F1387" s="294" t="s">
        <v>1457</v>
      </c>
      <c r="G1387" s="295">
        <v>6010850</v>
      </c>
      <c r="H1387" s="296"/>
    </row>
    <row r="1388" spans="1:8" s="289" customFormat="1" x14ac:dyDescent="0.25">
      <c r="A1388" s="290" t="s">
        <v>111</v>
      </c>
      <c r="B1388" s="291" t="s">
        <v>1300</v>
      </c>
      <c r="C1388" s="292" t="s">
        <v>1458</v>
      </c>
      <c r="D1388" s="293">
        <v>45973</v>
      </c>
      <c r="E1388" s="294" t="s">
        <v>132</v>
      </c>
      <c r="F1388" s="294" t="s">
        <v>1457</v>
      </c>
      <c r="G1388" s="295">
        <v>6010850</v>
      </c>
      <c r="H1388" s="296"/>
    </row>
    <row r="1389" spans="1:8" s="289" customFormat="1" x14ac:dyDescent="0.25">
      <c r="A1389" s="290" t="s">
        <v>111</v>
      </c>
      <c r="B1389" s="291" t="s">
        <v>1300</v>
      </c>
      <c r="C1389" s="292" t="s">
        <v>1458</v>
      </c>
      <c r="D1389" s="293">
        <v>46003</v>
      </c>
      <c r="E1389" s="294" t="s">
        <v>132</v>
      </c>
      <c r="F1389" s="294" t="s">
        <v>1457</v>
      </c>
      <c r="G1389" s="295">
        <v>6010850</v>
      </c>
      <c r="H1389" s="296"/>
    </row>
    <row r="1390" spans="1:8" s="304" customFormat="1" x14ac:dyDescent="0.25">
      <c r="A1390" s="297" t="s">
        <v>111</v>
      </c>
      <c r="B1390" s="298" t="s">
        <v>1459</v>
      </c>
      <c r="C1390" s="299" t="s">
        <v>1460</v>
      </c>
      <c r="D1390" s="300">
        <v>45525</v>
      </c>
      <c r="E1390" s="301" t="s">
        <v>132</v>
      </c>
      <c r="F1390" s="301" t="s">
        <v>1461</v>
      </c>
      <c r="G1390" s="302">
        <v>2282076</v>
      </c>
      <c r="H1390" s="303" t="s">
        <v>411</v>
      </c>
    </row>
    <row r="1391" spans="1:8" s="304" customFormat="1" x14ac:dyDescent="0.25">
      <c r="A1391" s="297" t="s">
        <v>111</v>
      </c>
      <c r="B1391" s="298" t="s">
        <v>1459</v>
      </c>
      <c r="C1391" s="299" t="s">
        <v>1460</v>
      </c>
      <c r="D1391" s="300">
        <v>45556</v>
      </c>
      <c r="E1391" s="301" t="s">
        <v>132</v>
      </c>
      <c r="F1391" s="301" t="s">
        <v>1461</v>
      </c>
      <c r="G1391" s="302">
        <v>2282076</v>
      </c>
      <c r="H1391" s="303" t="s">
        <v>411</v>
      </c>
    </row>
    <row r="1392" spans="1:8" s="304" customFormat="1" x14ac:dyDescent="0.25">
      <c r="A1392" s="297" t="s">
        <v>111</v>
      </c>
      <c r="B1392" s="298" t="s">
        <v>1459</v>
      </c>
      <c r="C1392" s="299" t="s">
        <v>1460</v>
      </c>
      <c r="D1392" s="300">
        <v>45586</v>
      </c>
      <c r="E1392" s="301" t="s">
        <v>132</v>
      </c>
      <c r="F1392" s="301" t="s">
        <v>1461</v>
      </c>
      <c r="G1392" s="302">
        <v>2282076</v>
      </c>
      <c r="H1392" s="303" t="s">
        <v>411</v>
      </c>
    </row>
    <row r="1393" spans="1:8" s="304" customFormat="1" x14ac:dyDescent="0.25">
      <c r="A1393" s="297" t="s">
        <v>111</v>
      </c>
      <c r="B1393" s="298" t="s">
        <v>1459</v>
      </c>
      <c r="C1393" s="299" t="s">
        <v>1460</v>
      </c>
      <c r="D1393" s="300">
        <v>45617</v>
      </c>
      <c r="E1393" s="301" t="s">
        <v>132</v>
      </c>
      <c r="F1393" s="301" t="s">
        <v>1461</v>
      </c>
      <c r="G1393" s="302">
        <v>2282076</v>
      </c>
      <c r="H1393" s="303" t="s">
        <v>411</v>
      </c>
    </row>
    <row r="1394" spans="1:8" s="304" customFormat="1" x14ac:dyDescent="0.25">
      <c r="A1394" s="297" t="s">
        <v>111</v>
      </c>
      <c r="B1394" s="298" t="s">
        <v>1459</v>
      </c>
      <c r="C1394" s="299" t="s">
        <v>1460</v>
      </c>
      <c r="D1394" s="300">
        <v>45647</v>
      </c>
      <c r="E1394" s="301" t="s">
        <v>132</v>
      </c>
      <c r="F1394" s="301" t="s">
        <v>1461</v>
      </c>
      <c r="G1394" s="302">
        <v>2282076</v>
      </c>
      <c r="H1394" s="303" t="s">
        <v>411</v>
      </c>
    </row>
    <row r="1395" spans="1:8" s="304" customFormat="1" x14ac:dyDescent="0.25">
      <c r="A1395" s="297" t="s">
        <v>111</v>
      </c>
      <c r="B1395" s="298" t="s">
        <v>1459</v>
      </c>
      <c r="C1395" s="299" t="s">
        <v>1460</v>
      </c>
      <c r="D1395" s="300">
        <v>45678</v>
      </c>
      <c r="E1395" s="301" t="s">
        <v>132</v>
      </c>
      <c r="F1395" s="301" t="s">
        <v>1461</v>
      </c>
      <c r="G1395" s="302">
        <v>2282076</v>
      </c>
      <c r="H1395" s="303" t="s">
        <v>411</v>
      </c>
    </row>
    <row r="1396" spans="1:8" s="304" customFormat="1" x14ac:dyDescent="0.25">
      <c r="A1396" s="297" t="s">
        <v>111</v>
      </c>
      <c r="B1396" s="298" t="s">
        <v>1459</v>
      </c>
      <c r="C1396" s="299" t="s">
        <v>1460</v>
      </c>
      <c r="D1396" s="300">
        <v>45709</v>
      </c>
      <c r="E1396" s="301" t="s">
        <v>132</v>
      </c>
      <c r="F1396" s="301" t="s">
        <v>1461</v>
      </c>
      <c r="G1396" s="302">
        <v>2282076</v>
      </c>
      <c r="H1396" s="303" t="s">
        <v>411</v>
      </c>
    </row>
    <row r="1397" spans="1:8" s="304" customFormat="1" x14ac:dyDescent="0.25">
      <c r="A1397" s="297" t="s">
        <v>111</v>
      </c>
      <c r="B1397" s="298" t="s">
        <v>1459</v>
      </c>
      <c r="C1397" s="299" t="s">
        <v>1460</v>
      </c>
      <c r="D1397" s="300">
        <v>45737</v>
      </c>
      <c r="E1397" s="301" t="s">
        <v>132</v>
      </c>
      <c r="F1397" s="301" t="s">
        <v>1461</v>
      </c>
      <c r="G1397" s="302">
        <v>2282076</v>
      </c>
      <c r="H1397" s="303"/>
    </row>
    <row r="1398" spans="1:8" s="304" customFormat="1" x14ac:dyDescent="0.25">
      <c r="A1398" s="297" t="s">
        <v>111</v>
      </c>
      <c r="B1398" s="298" t="s">
        <v>1459</v>
      </c>
      <c r="C1398" s="299" t="s">
        <v>1460</v>
      </c>
      <c r="D1398" s="300">
        <v>45768</v>
      </c>
      <c r="E1398" s="301" t="s">
        <v>132</v>
      </c>
      <c r="F1398" s="301" t="s">
        <v>1461</v>
      </c>
      <c r="G1398" s="302">
        <v>2282076</v>
      </c>
      <c r="H1398" s="303"/>
    </row>
    <row r="1399" spans="1:8" s="304" customFormat="1" x14ac:dyDescent="0.25">
      <c r="A1399" s="297" t="s">
        <v>111</v>
      </c>
      <c r="B1399" s="298" t="s">
        <v>1459</v>
      </c>
      <c r="C1399" s="299" t="s">
        <v>1460</v>
      </c>
      <c r="D1399" s="300">
        <v>45798</v>
      </c>
      <c r="E1399" s="301" t="s">
        <v>132</v>
      </c>
      <c r="F1399" s="301" t="s">
        <v>1461</v>
      </c>
      <c r="G1399" s="302">
        <v>2282076</v>
      </c>
      <c r="H1399" s="303"/>
    </row>
    <row r="1400" spans="1:8" s="304" customFormat="1" x14ac:dyDescent="0.25">
      <c r="A1400" s="297" t="s">
        <v>111</v>
      </c>
      <c r="B1400" s="298" t="s">
        <v>1459</v>
      </c>
      <c r="C1400" s="299" t="s">
        <v>1460</v>
      </c>
      <c r="D1400" s="300">
        <v>45829</v>
      </c>
      <c r="E1400" s="301" t="s">
        <v>132</v>
      </c>
      <c r="F1400" s="301" t="s">
        <v>1461</v>
      </c>
      <c r="G1400" s="302">
        <v>2282076</v>
      </c>
      <c r="H1400" s="303"/>
    </row>
    <row r="1401" spans="1:8" s="304" customFormat="1" x14ac:dyDescent="0.25">
      <c r="A1401" s="297" t="s">
        <v>111</v>
      </c>
      <c r="B1401" s="298" t="s">
        <v>1459</v>
      </c>
      <c r="C1401" s="299" t="s">
        <v>1460</v>
      </c>
      <c r="D1401" s="300">
        <v>45859</v>
      </c>
      <c r="E1401" s="301" t="s">
        <v>132</v>
      </c>
      <c r="F1401" s="301" t="s">
        <v>1461</v>
      </c>
      <c r="G1401" s="302">
        <v>2282076</v>
      </c>
      <c r="H1401" s="303"/>
    </row>
    <row r="1402" spans="1:8" s="304" customFormat="1" x14ac:dyDescent="0.25">
      <c r="A1402" s="297" t="s">
        <v>111</v>
      </c>
      <c r="B1402" s="298" t="s">
        <v>1459</v>
      </c>
      <c r="C1402" s="299" t="s">
        <v>1460</v>
      </c>
      <c r="D1402" s="300">
        <v>45890</v>
      </c>
      <c r="E1402" s="301" t="s">
        <v>132</v>
      </c>
      <c r="F1402" s="301" t="s">
        <v>1461</v>
      </c>
      <c r="G1402" s="302">
        <v>2282076</v>
      </c>
      <c r="H1402" s="303"/>
    </row>
    <row r="1403" spans="1:8" s="304" customFormat="1" x14ac:dyDescent="0.25">
      <c r="A1403" s="297" t="s">
        <v>111</v>
      </c>
      <c r="B1403" s="298" t="s">
        <v>1459</v>
      </c>
      <c r="C1403" s="299" t="s">
        <v>1460</v>
      </c>
      <c r="D1403" s="300">
        <v>45921</v>
      </c>
      <c r="E1403" s="301" t="s">
        <v>132</v>
      </c>
      <c r="F1403" s="301" t="s">
        <v>1461</v>
      </c>
      <c r="G1403" s="302">
        <v>2282076</v>
      </c>
      <c r="H1403" s="303"/>
    </row>
    <row r="1404" spans="1:8" s="304" customFormat="1" x14ac:dyDescent="0.25">
      <c r="A1404" s="297" t="s">
        <v>111</v>
      </c>
      <c r="B1404" s="298" t="s">
        <v>1459</v>
      </c>
      <c r="C1404" s="299" t="s">
        <v>1460</v>
      </c>
      <c r="D1404" s="300">
        <v>45951</v>
      </c>
      <c r="E1404" s="301" t="s">
        <v>132</v>
      </c>
      <c r="F1404" s="301" t="s">
        <v>1461</v>
      </c>
      <c r="G1404" s="302">
        <v>2282076</v>
      </c>
      <c r="H1404" s="303"/>
    </row>
    <row r="1405" spans="1:8" s="304" customFormat="1" x14ac:dyDescent="0.25">
      <c r="A1405" s="297" t="s">
        <v>111</v>
      </c>
      <c r="B1405" s="298" t="s">
        <v>1459</v>
      </c>
      <c r="C1405" s="299" t="s">
        <v>1460</v>
      </c>
      <c r="D1405" s="300">
        <v>45982</v>
      </c>
      <c r="E1405" s="301" t="s">
        <v>132</v>
      </c>
      <c r="F1405" s="301" t="s">
        <v>1461</v>
      </c>
      <c r="G1405" s="302">
        <v>2282076</v>
      </c>
      <c r="H1405" s="303"/>
    </row>
    <row r="1406" spans="1:8" s="304" customFormat="1" x14ac:dyDescent="0.25">
      <c r="A1406" s="297" t="s">
        <v>111</v>
      </c>
      <c r="B1406" s="298" t="s">
        <v>1459</v>
      </c>
      <c r="C1406" s="299" t="s">
        <v>1460</v>
      </c>
      <c r="D1406" s="300">
        <v>46012</v>
      </c>
      <c r="E1406" s="301" t="s">
        <v>132</v>
      </c>
      <c r="F1406" s="301" t="s">
        <v>1461</v>
      </c>
      <c r="G1406" s="302">
        <v>2282076</v>
      </c>
      <c r="H1406" s="303"/>
    </row>
    <row r="1407" spans="1:8" s="313" customFormat="1" x14ac:dyDescent="0.25">
      <c r="A1407" s="306" t="s">
        <v>111</v>
      </c>
      <c r="B1407" s="307" t="s">
        <v>1300</v>
      </c>
      <c r="C1407" s="308" t="s">
        <v>1044</v>
      </c>
      <c r="D1407" s="309">
        <v>45524</v>
      </c>
      <c r="E1407" s="310" t="s">
        <v>132</v>
      </c>
      <c r="F1407" s="310" t="s">
        <v>1462</v>
      </c>
      <c r="G1407" s="311">
        <v>3715929</v>
      </c>
      <c r="H1407" s="312" t="s">
        <v>411</v>
      </c>
    </row>
    <row r="1408" spans="1:8" s="313" customFormat="1" x14ac:dyDescent="0.25">
      <c r="A1408" s="306" t="s">
        <v>111</v>
      </c>
      <c r="B1408" s="307" t="s">
        <v>1300</v>
      </c>
      <c r="C1408" s="308" t="s">
        <v>1044</v>
      </c>
      <c r="D1408" s="309">
        <v>45555</v>
      </c>
      <c r="E1408" s="310" t="s">
        <v>132</v>
      </c>
      <c r="F1408" s="310" t="s">
        <v>1462</v>
      </c>
      <c r="G1408" s="311">
        <v>3715929</v>
      </c>
      <c r="H1408" s="312" t="s">
        <v>411</v>
      </c>
    </row>
    <row r="1409" spans="1:8" s="313" customFormat="1" x14ac:dyDescent="0.25">
      <c r="A1409" s="306" t="s">
        <v>111</v>
      </c>
      <c r="B1409" s="307" t="s">
        <v>1300</v>
      </c>
      <c r="C1409" s="308" t="s">
        <v>1044</v>
      </c>
      <c r="D1409" s="309">
        <v>45585</v>
      </c>
      <c r="E1409" s="310" t="s">
        <v>132</v>
      </c>
      <c r="F1409" s="310" t="s">
        <v>1462</v>
      </c>
      <c r="G1409" s="311">
        <v>3715929</v>
      </c>
      <c r="H1409" s="312" t="s">
        <v>411</v>
      </c>
    </row>
    <row r="1410" spans="1:8" s="313" customFormat="1" x14ac:dyDescent="0.25">
      <c r="A1410" s="306" t="s">
        <v>111</v>
      </c>
      <c r="B1410" s="307" t="s">
        <v>1300</v>
      </c>
      <c r="C1410" s="308" t="s">
        <v>1044</v>
      </c>
      <c r="D1410" s="309">
        <v>45616</v>
      </c>
      <c r="E1410" s="310" t="s">
        <v>132</v>
      </c>
      <c r="F1410" s="310" t="s">
        <v>1462</v>
      </c>
      <c r="G1410" s="311">
        <v>3715929</v>
      </c>
      <c r="H1410" s="312" t="s">
        <v>411</v>
      </c>
    </row>
    <row r="1411" spans="1:8" s="313" customFormat="1" x14ac:dyDescent="0.25">
      <c r="A1411" s="306" t="s">
        <v>111</v>
      </c>
      <c r="B1411" s="307" t="s">
        <v>1300</v>
      </c>
      <c r="C1411" s="308" t="s">
        <v>1044</v>
      </c>
      <c r="D1411" s="309">
        <v>45646</v>
      </c>
      <c r="E1411" s="310" t="s">
        <v>132</v>
      </c>
      <c r="F1411" s="310" t="s">
        <v>1462</v>
      </c>
      <c r="G1411" s="311">
        <v>3715929</v>
      </c>
      <c r="H1411" s="312" t="s">
        <v>411</v>
      </c>
    </row>
    <row r="1412" spans="1:8" s="313" customFormat="1" x14ac:dyDescent="0.25">
      <c r="A1412" s="306" t="s">
        <v>111</v>
      </c>
      <c r="B1412" s="307" t="s">
        <v>1300</v>
      </c>
      <c r="C1412" s="308" t="s">
        <v>1044</v>
      </c>
      <c r="D1412" s="309">
        <v>45677</v>
      </c>
      <c r="E1412" s="310" t="s">
        <v>132</v>
      </c>
      <c r="F1412" s="310" t="s">
        <v>1462</v>
      </c>
      <c r="G1412" s="311">
        <v>3715929</v>
      </c>
      <c r="H1412" s="312" t="s">
        <v>411</v>
      </c>
    </row>
    <row r="1413" spans="1:8" s="313" customFormat="1" x14ac:dyDescent="0.25">
      <c r="A1413" s="306" t="s">
        <v>111</v>
      </c>
      <c r="B1413" s="307" t="s">
        <v>1300</v>
      </c>
      <c r="C1413" s="308" t="s">
        <v>1044</v>
      </c>
      <c r="D1413" s="309">
        <v>45708</v>
      </c>
      <c r="E1413" s="310" t="s">
        <v>132</v>
      </c>
      <c r="F1413" s="310" t="s">
        <v>1462</v>
      </c>
      <c r="G1413" s="311">
        <v>3715929</v>
      </c>
      <c r="H1413" s="312" t="s">
        <v>411</v>
      </c>
    </row>
    <row r="1414" spans="1:8" s="313" customFormat="1" x14ac:dyDescent="0.25">
      <c r="A1414" s="306" t="s">
        <v>111</v>
      </c>
      <c r="B1414" s="307" t="s">
        <v>1300</v>
      </c>
      <c r="C1414" s="308" t="s">
        <v>1044</v>
      </c>
      <c r="D1414" s="309">
        <v>45736</v>
      </c>
      <c r="E1414" s="310" t="s">
        <v>132</v>
      </c>
      <c r="F1414" s="310" t="s">
        <v>1462</v>
      </c>
      <c r="G1414" s="311">
        <v>3715929</v>
      </c>
      <c r="H1414" s="312"/>
    </row>
    <row r="1415" spans="1:8" s="313" customFormat="1" x14ac:dyDescent="0.25">
      <c r="A1415" s="306" t="s">
        <v>111</v>
      </c>
      <c r="B1415" s="307" t="s">
        <v>1300</v>
      </c>
      <c r="C1415" s="308" t="s">
        <v>1044</v>
      </c>
      <c r="D1415" s="309">
        <v>45767</v>
      </c>
      <c r="E1415" s="310" t="s">
        <v>132</v>
      </c>
      <c r="F1415" s="310" t="s">
        <v>1462</v>
      </c>
      <c r="G1415" s="311">
        <v>3715929</v>
      </c>
      <c r="H1415" s="312"/>
    </row>
    <row r="1416" spans="1:8" s="313" customFormat="1" x14ac:dyDescent="0.25">
      <c r="A1416" s="306" t="s">
        <v>111</v>
      </c>
      <c r="B1416" s="307" t="s">
        <v>1300</v>
      </c>
      <c r="C1416" s="308" t="s">
        <v>1044</v>
      </c>
      <c r="D1416" s="309">
        <v>45797</v>
      </c>
      <c r="E1416" s="310" t="s">
        <v>132</v>
      </c>
      <c r="F1416" s="310" t="s">
        <v>1462</v>
      </c>
      <c r="G1416" s="311">
        <v>3715929</v>
      </c>
      <c r="H1416" s="312"/>
    </row>
    <row r="1417" spans="1:8" s="313" customFormat="1" x14ac:dyDescent="0.25">
      <c r="A1417" s="306" t="s">
        <v>111</v>
      </c>
      <c r="B1417" s="307" t="s">
        <v>1300</v>
      </c>
      <c r="C1417" s="308" t="s">
        <v>1044</v>
      </c>
      <c r="D1417" s="309">
        <v>45828</v>
      </c>
      <c r="E1417" s="310" t="s">
        <v>132</v>
      </c>
      <c r="F1417" s="310" t="s">
        <v>1462</v>
      </c>
      <c r="G1417" s="311">
        <v>3715929</v>
      </c>
      <c r="H1417" s="312"/>
    </row>
    <row r="1418" spans="1:8" s="313" customFormat="1" x14ac:dyDescent="0.25">
      <c r="A1418" s="306" t="s">
        <v>111</v>
      </c>
      <c r="B1418" s="307" t="s">
        <v>1300</v>
      </c>
      <c r="C1418" s="308" t="s">
        <v>1044</v>
      </c>
      <c r="D1418" s="309">
        <v>45858</v>
      </c>
      <c r="E1418" s="310" t="s">
        <v>132</v>
      </c>
      <c r="F1418" s="310" t="s">
        <v>1462</v>
      </c>
      <c r="G1418" s="311">
        <v>3715929</v>
      </c>
      <c r="H1418" s="312"/>
    </row>
    <row r="1419" spans="1:8" s="313" customFormat="1" x14ac:dyDescent="0.25">
      <c r="A1419" s="306" t="s">
        <v>111</v>
      </c>
      <c r="B1419" s="307" t="s">
        <v>1300</v>
      </c>
      <c r="C1419" s="308" t="s">
        <v>1044</v>
      </c>
      <c r="D1419" s="309">
        <v>45889</v>
      </c>
      <c r="E1419" s="310" t="s">
        <v>132</v>
      </c>
      <c r="F1419" s="310" t="s">
        <v>1462</v>
      </c>
      <c r="G1419" s="311">
        <v>3715929</v>
      </c>
      <c r="H1419" s="312"/>
    </row>
    <row r="1420" spans="1:8" s="313" customFormat="1" x14ac:dyDescent="0.25">
      <c r="A1420" s="306" t="s">
        <v>111</v>
      </c>
      <c r="B1420" s="307" t="s">
        <v>1300</v>
      </c>
      <c r="C1420" s="308" t="s">
        <v>1044</v>
      </c>
      <c r="D1420" s="309">
        <v>45920</v>
      </c>
      <c r="E1420" s="310" t="s">
        <v>132</v>
      </c>
      <c r="F1420" s="310" t="s">
        <v>1462</v>
      </c>
      <c r="G1420" s="311">
        <v>3715929</v>
      </c>
      <c r="H1420" s="312"/>
    </row>
    <row r="1421" spans="1:8" s="313" customFormat="1" x14ac:dyDescent="0.25">
      <c r="A1421" s="306" t="s">
        <v>111</v>
      </c>
      <c r="B1421" s="307" t="s">
        <v>1300</v>
      </c>
      <c r="C1421" s="308" t="s">
        <v>1044</v>
      </c>
      <c r="D1421" s="309">
        <v>45950</v>
      </c>
      <c r="E1421" s="310" t="s">
        <v>132</v>
      </c>
      <c r="F1421" s="310" t="s">
        <v>1462</v>
      </c>
      <c r="G1421" s="311">
        <v>3715929</v>
      </c>
      <c r="H1421" s="312"/>
    </row>
    <row r="1422" spans="1:8" s="313" customFormat="1" x14ac:dyDescent="0.25">
      <c r="A1422" s="306" t="s">
        <v>111</v>
      </c>
      <c r="B1422" s="307" t="s">
        <v>1300</v>
      </c>
      <c r="C1422" s="308" t="s">
        <v>1044</v>
      </c>
      <c r="D1422" s="309">
        <v>45981</v>
      </c>
      <c r="E1422" s="310" t="s">
        <v>132</v>
      </c>
      <c r="F1422" s="310" t="s">
        <v>1462</v>
      </c>
      <c r="G1422" s="311">
        <v>3715929</v>
      </c>
      <c r="H1422" s="312"/>
    </row>
    <row r="1423" spans="1:8" s="313" customFormat="1" x14ac:dyDescent="0.25">
      <c r="A1423" s="306" t="s">
        <v>111</v>
      </c>
      <c r="B1423" s="307" t="s">
        <v>1300</v>
      </c>
      <c r="C1423" s="308" t="s">
        <v>1044</v>
      </c>
      <c r="D1423" s="309">
        <v>46011</v>
      </c>
      <c r="E1423" s="310" t="s">
        <v>132</v>
      </c>
      <c r="F1423" s="310" t="s">
        <v>1462</v>
      </c>
      <c r="G1423" s="311">
        <v>3715929</v>
      </c>
      <c r="H1423" s="312"/>
    </row>
    <row r="1424" spans="1:8" s="305" customFormat="1" x14ac:dyDescent="0.25">
      <c r="A1424" s="321" t="s">
        <v>111</v>
      </c>
      <c r="B1424" s="322" t="s">
        <v>1300</v>
      </c>
      <c r="C1424" s="323" t="s">
        <v>1521</v>
      </c>
      <c r="D1424" s="324">
        <v>45590</v>
      </c>
      <c r="E1424" s="325" t="s">
        <v>132</v>
      </c>
      <c r="F1424" s="325" t="s">
        <v>1522</v>
      </c>
      <c r="G1424" s="326">
        <v>2218031</v>
      </c>
      <c r="H1424" s="327" t="s">
        <v>411</v>
      </c>
    </row>
    <row r="1425" spans="1:8" s="305" customFormat="1" x14ac:dyDescent="0.25">
      <c r="A1425" s="321" t="s">
        <v>111</v>
      </c>
      <c r="B1425" s="322" t="s">
        <v>1300</v>
      </c>
      <c r="C1425" s="323" t="s">
        <v>1521</v>
      </c>
      <c r="D1425" s="324">
        <v>45621</v>
      </c>
      <c r="E1425" s="325" t="s">
        <v>132</v>
      </c>
      <c r="F1425" s="325" t="s">
        <v>1522</v>
      </c>
      <c r="G1425" s="326">
        <v>2218031</v>
      </c>
      <c r="H1425" s="327" t="s">
        <v>411</v>
      </c>
    </row>
    <row r="1426" spans="1:8" s="305" customFormat="1" x14ac:dyDescent="0.25">
      <c r="A1426" s="321" t="s">
        <v>111</v>
      </c>
      <c r="B1426" s="322" t="s">
        <v>1300</v>
      </c>
      <c r="C1426" s="323" t="s">
        <v>1521</v>
      </c>
      <c r="D1426" s="324">
        <v>45651</v>
      </c>
      <c r="E1426" s="325" t="s">
        <v>132</v>
      </c>
      <c r="F1426" s="325" t="s">
        <v>1522</v>
      </c>
      <c r="G1426" s="326">
        <v>2218031</v>
      </c>
      <c r="H1426" s="327" t="s">
        <v>411</v>
      </c>
    </row>
    <row r="1427" spans="1:8" s="305" customFormat="1" x14ac:dyDescent="0.25">
      <c r="A1427" s="321" t="s">
        <v>111</v>
      </c>
      <c r="B1427" s="322" t="s">
        <v>1300</v>
      </c>
      <c r="C1427" s="323" t="s">
        <v>1521</v>
      </c>
      <c r="D1427" s="324">
        <v>45682</v>
      </c>
      <c r="E1427" s="325" t="s">
        <v>132</v>
      </c>
      <c r="F1427" s="325" t="s">
        <v>1522</v>
      </c>
      <c r="G1427" s="326">
        <v>2218031</v>
      </c>
      <c r="H1427" s="327" t="s">
        <v>411</v>
      </c>
    </row>
    <row r="1428" spans="1:8" s="305" customFormat="1" x14ac:dyDescent="0.25">
      <c r="A1428" s="321" t="s">
        <v>111</v>
      </c>
      <c r="B1428" s="322" t="s">
        <v>1300</v>
      </c>
      <c r="C1428" s="323" t="s">
        <v>1521</v>
      </c>
      <c r="D1428" s="324">
        <v>45713</v>
      </c>
      <c r="E1428" s="325" t="s">
        <v>132</v>
      </c>
      <c r="F1428" s="325" t="s">
        <v>1522</v>
      </c>
      <c r="G1428" s="326">
        <v>2218031</v>
      </c>
      <c r="H1428" s="327" t="s">
        <v>411</v>
      </c>
    </row>
    <row r="1429" spans="1:8" s="305" customFormat="1" x14ac:dyDescent="0.25">
      <c r="A1429" s="321" t="s">
        <v>111</v>
      </c>
      <c r="B1429" s="322" t="s">
        <v>1300</v>
      </c>
      <c r="C1429" s="323" t="s">
        <v>1521</v>
      </c>
      <c r="D1429" s="324">
        <v>45741</v>
      </c>
      <c r="E1429" s="325" t="s">
        <v>132</v>
      </c>
      <c r="F1429" s="325" t="s">
        <v>1522</v>
      </c>
      <c r="G1429" s="326">
        <v>2218031</v>
      </c>
      <c r="H1429" s="327"/>
    </row>
    <row r="1430" spans="1:8" s="305" customFormat="1" x14ac:dyDescent="0.25">
      <c r="A1430" s="321" t="s">
        <v>111</v>
      </c>
      <c r="B1430" s="322" t="s">
        <v>1300</v>
      </c>
      <c r="C1430" s="323" t="s">
        <v>1521</v>
      </c>
      <c r="D1430" s="324">
        <v>45772</v>
      </c>
      <c r="E1430" s="325" t="s">
        <v>132</v>
      </c>
      <c r="F1430" s="325" t="s">
        <v>1522</v>
      </c>
      <c r="G1430" s="326">
        <v>2218031</v>
      </c>
      <c r="H1430" s="327"/>
    </row>
    <row r="1431" spans="1:8" s="305" customFormat="1" x14ac:dyDescent="0.25">
      <c r="A1431" s="321" t="s">
        <v>111</v>
      </c>
      <c r="B1431" s="322" t="s">
        <v>1300</v>
      </c>
      <c r="C1431" s="323" t="s">
        <v>1521</v>
      </c>
      <c r="D1431" s="324">
        <v>45802</v>
      </c>
      <c r="E1431" s="325" t="s">
        <v>132</v>
      </c>
      <c r="F1431" s="325" t="s">
        <v>1522</v>
      </c>
      <c r="G1431" s="326">
        <v>2218031</v>
      </c>
      <c r="H1431" s="327"/>
    </row>
    <row r="1432" spans="1:8" s="305" customFormat="1" x14ac:dyDescent="0.25">
      <c r="A1432" s="321" t="s">
        <v>111</v>
      </c>
      <c r="B1432" s="322" t="s">
        <v>1300</v>
      </c>
      <c r="C1432" s="323" t="s">
        <v>1521</v>
      </c>
      <c r="D1432" s="324">
        <v>45833</v>
      </c>
      <c r="E1432" s="325" t="s">
        <v>132</v>
      </c>
      <c r="F1432" s="325" t="s">
        <v>1522</v>
      </c>
      <c r="G1432" s="326">
        <v>2218031</v>
      </c>
      <c r="H1432" s="327"/>
    </row>
    <row r="1433" spans="1:8" s="305" customFormat="1" x14ac:dyDescent="0.25">
      <c r="A1433" s="321" t="s">
        <v>111</v>
      </c>
      <c r="B1433" s="322" t="s">
        <v>1300</v>
      </c>
      <c r="C1433" s="323" t="s">
        <v>1521</v>
      </c>
      <c r="D1433" s="324">
        <v>45863</v>
      </c>
      <c r="E1433" s="325" t="s">
        <v>132</v>
      </c>
      <c r="F1433" s="325" t="s">
        <v>1522</v>
      </c>
      <c r="G1433" s="326">
        <v>2218031</v>
      </c>
      <c r="H1433" s="327"/>
    </row>
    <row r="1434" spans="1:8" s="305" customFormat="1" x14ac:dyDescent="0.25">
      <c r="A1434" s="321" t="s">
        <v>111</v>
      </c>
      <c r="B1434" s="322" t="s">
        <v>1300</v>
      </c>
      <c r="C1434" s="323" t="s">
        <v>1521</v>
      </c>
      <c r="D1434" s="324">
        <v>45894</v>
      </c>
      <c r="E1434" s="325" t="s">
        <v>132</v>
      </c>
      <c r="F1434" s="325" t="s">
        <v>1522</v>
      </c>
      <c r="G1434" s="326">
        <v>2218031</v>
      </c>
      <c r="H1434" s="327"/>
    </row>
    <row r="1435" spans="1:8" s="305" customFormat="1" x14ac:dyDescent="0.25">
      <c r="A1435" s="321" t="s">
        <v>111</v>
      </c>
      <c r="B1435" s="322" t="s">
        <v>1300</v>
      </c>
      <c r="C1435" s="323" t="s">
        <v>1521</v>
      </c>
      <c r="D1435" s="324">
        <v>45925</v>
      </c>
      <c r="E1435" s="325" t="s">
        <v>132</v>
      </c>
      <c r="F1435" s="325" t="s">
        <v>1522</v>
      </c>
      <c r="G1435" s="326">
        <v>2218031</v>
      </c>
      <c r="H1435" s="327"/>
    </row>
    <row r="1436" spans="1:8" s="305" customFormat="1" x14ac:dyDescent="0.25">
      <c r="A1436" s="321" t="s">
        <v>111</v>
      </c>
      <c r="B1436" s="322" t="s">
        <v>1300</v>
      </c>
      <c r="C1436" s="323" t="s">
        <v>1521</v>
      </c>
      <c r="D1436" s="324">
        <v>45955</v>
      </c>
      <c r="E1436" s="325" t="s">
        <v>132</v>
      </c>
      <c r="F1436" s="325" t="s">
        <v>1522</v>
      </c>
      <c r="G1436" s="326">
        <v>2218031</v>
      </c>
      <c r="H1436" s="327"/>
    </row>
    <row r="1437" spans="1:8" s="305" customFormat="1" x14ac:dyDescent="0.25">
      <c r="A1437" s="321" t="s">
        <v>111</v>
      </c>
      <c r="B1437" s="322" t="s">
        <v>1300</v>
      </c>
      <c r="C1437" s="323" t="s">
        <v>1521</v>
      </c>
      <c r="D1437" s="324">
        <v>45986</v>
      </c>
      <c r="E1437" s="325" t="s">
        <v>132</v>
      </c>
      <c r="F1437" s="325" t="s">
        <v>1522</v>
      </c>
      <c r="G1437" s="326">
        <v>2218031</v>
      </c>
      <c r="H1437" s="327"/>
    </row>
    <row r="1438" spans="1:8" s="305" customFormat="1" x14ac:dyDescent="0.25">
      <c r="A1438" s="321" t="s">
        <v>111</v>
      </c>
      <c r="B1438" s="322" t="s">
        <v>1300</v>
      </c>
      <c r="C1438" s="323" t="s">
        <v>1521</v>
      </c>
      <c r="D1438" s="324">
        <v>46016</v>
      </c>
      <c r="E1438" s="325" t="s">
        <v>132</v>
      </c>
      <c r="F1438" s="325" t="s">
        <v>1522</v>
      </c>
      <c r="G1438" s="326">
        <v>2218031</v>
      </c>
      <c r="H1438" s="327"/>
    </row>
    <row r="1439" spans="1:8" s="305" customFormat="1" x14ac:dyDescent="0.25">
      <c r="A1439" s="321" t="s">
        <v>111</v>
      </c>
      <c r="B1439" s="322" t="s">
        <v>1300</v>
      </c>
      <c r="C1439" s="323" t="s">
        <v>1521</v>
      </c>
      <c r="D1439" s="324">
        <v>46047</v>
      </c>
      <c r="E1439" s="325" t="s">
        <v>132</v>
      </c>
      <c r="F1439" s="325" t="s">
        <v>1522</v>
      </c>
      <c r="G1439" s="326">
        <v>2218031</v>
      </c>
      <c r="H1439" s="327"/>
    </row>
    <row r="1440" spans="1:8" s="305" customFormat="1" x14ac:dyDescent="0.25">
      <c r="A1440" s="321" t="s">
        <v>111</v>
      </c>
      <c r="B1440" s="322" t="s">
        <v>1300</v>
      </c>
      <c r="C1440" s="323" t="s">
        <v>1521</v>
      </c>
      <c r="D1440" s="324">
        <v>46078</v>
      </c>
      <c r="E1440" s="325" t="s">
        <v>132</v>
      </c>
      <c r="F1440" s="325" t="s">
        <v>1522</v>
      </c>
      <c r="G1440" s="326">
        <v>2218031</v>
      </c>
      <c r="H1440" s="327"/>
    </row>
    <row r="1441" spans="1:8" s="305" customFormat="1" x14ac:dyDescent="0.25">
      <c r="A1441" s="321" t="s">
        <v>111</v>
      </c>
      <c r="B1441" s="322" t="s">
        <v>1300</v>
      </c>
      <c r="C1441" s="323" t="s">
        <v>1521</v>
      </c>
      <c r="D1441" s="324">
        <v>46106</v>
      </c>
      <c r="E1441" s="325" t="s">
        <v>132</v>
      </c>
      <c r="F1441" s="325" t="s">
        <v>1522</v>
      </c>
      <c r="G1441" s="326">
        <v>2218031</v>
      </c>
      <c r="H1441" s="327"/>
    </row>
    <row r="1442" spans="1:8" x14ac:dyDescent="0.25">
      <c r="A1442" s="321" t="s">
        <v>111</v>
      </c>
      <c r="B1442" s="322" t="s">
        <v>1300</v>
      </c>
      <c r="C1442" s="323" t="s">
        <v>1521</v>
      </c>
      <c r="D1442" s="324">
        <v>46137</v>
      </c>
      <c r="E1442" s="325" t="s">
        <v>132</v>
      </c>
      <c r="F1442" s="325" t="s">
        <v>1522</v>
      </c>
      <c r="G1442" s="326">
        <v>2218031</v>
      </c>
      <c r="H1442" s="327"/>
    </row>
    <row r="1443" spans="1:8" x14ac:dyDescent="0.25">
      <c r="A1443" s="145"/>
      <c r="B1443" s="149"/>
      <c r="C1443" s="189"/>
      <c r="D1443" s="135"/>
      <c r="E1443" s="136"/>
      <c r="F1443" s="136"/>
      <c r="G1443" s="143"/>
      <c r="H1443" s="139"/>
    </row>
    <row r="1444" spans="1:8" x14ac:dyDescent="0.25">
      <c r="A1444" s="145" t="s">
        <v>1597</v>
      </c>
      <c r="B1444" s="149" t="s">
        <v>1289</v>
      </c>
      <c r="C1444" s="189" t="s">
        <v>1596</v>
      </c>
      <c r="D1444" s="135">
        <v>45731</v>
      </c>
      <c r="E1444" s="136"/>
      <c r="F1444" s="136"/>
      <c r="G1444" s="143">
        <v>4000000</v>
      </c>
      <c r="H1444" s="139"/>
    </row>
    <row r="1445" spans="1:8" x14ac:dyDescent="0.25">
      <c r="A1445" s="145" t="s">
        <v>1597</v>
      </c>
      <c r="B1445" s="149" t="s">
        <v>1289</v>
      </c>
      <c r="C1445" s="189" t="s">
        <v>1596</v>
      </c>
      <c r="D1445" s="135">
        <v>45747</v>
      </c>
      <c r="E1445" s="136"/>
      <c r="F1445" s="136"/>
      <c r="G1445" s="143">
        <v>4000000</v>
      </c>
      <c r="H1445" s="139"/>
    </row>
    <row r="1446" spans="1:8" x14ac:dyDescent="0.25">
      <c r="A1446" s="145" t="s">
        <v>1597</v>
      </c>
      <c r="B1446" s="149" t="s">
        <v>1289</v>
      </c>
      <c r="C1446" s="189" t="s">
        <v>1596</v>
      </c>
      <c r="D1446" s="135">
        <v>45762</v>
      </c>
      <c r="E1446" s="136"/>
      <c r="F1446" s="136"/>
      <c r="G1446" s="143">
        <v>4000000</v>
      </c>
      <c r="H1446" s="139"/>
    </row>
    <row r="1447" spans="1:8" x14ac:dyDescent="0.25">
      <c r="A1447" s="145" t="s">
        <v>1597</v>
      </c>
      <c r="B1447" s="149" t="s">
        <v>1289</v>
      </c>
      <c r="C1447" s="189" t="s">
        <v>1596</v>
      </c>
      <c r="D1447" s="135">
        <v>45777</v>
      </c>
      <c r="E1447" s="136"/>
      <c r="F1447" s="136"/>
      <c r="G1447" s="143">
        <v>4000000</v>
      </c>
      <c r="H1447" s="139"/>
    </row>
    <row r="1448" spans="1:8" x14ac:dyDescent="0.25">
      <c r="A1448" s="145" t="s">
        <v>1597</v>
      </c>
      <c r="B1448" s="149" t="s">
        <v>1289</v>
      </c>
      <c r="C1448" s="189" t="s">
        <v>1596</v>
      </c>
      <c r="D1448" s="135">
        <v>45792</v>
      </c>
      <c r="E1448" s="136"/>
      <c r="F1448" s="136"/>
      <c r="G1448" s="143">
        <v>4000000</v>
      </c>
      <c r="H1448" s="139"/>
    </row>
    <row r="1449" spans="1:8" x14ac:dyDescent="0.25">
      <c r="A1449" s="145"/>
      <c r="B1449" s="149"/>
      <c r="C1449" s="189"/>
      <c r="D1449" s="135"/>
      <c r="E1449" s="136"/>
      <c r="F1449" s="136"/>
      <c r="G1449" s="143"/>
      <c r="H1449" s="139"/>
    </row>
    <row r="1450" spans="1:8" x14ac:dyDescent="0.25">
      <c r="A1450" s="145"/>
      <c r="B1450" s="149"/>
      <c r="C1450" s="189"/>
      <c r="D1450" s="135"/>
      <c r="E1450" s="136"/>
      <c r="F1450" s="136"/>
      <c r="G1450" s="143"/>
      <c r="H1450" s="139"/>
    </row>
    <row r="1451" spans="1:8" x14ac:dyDescent="0.25">
      <c r="A1451" s="145"/>
      <c r="B1451" s="149"/>
      <c r="C1451" s="189"/>
      <c r="D1451" s="135"/>
      <c r="E1451" s="136"/>
      <c r="F1451" s="136"/>
      <c r="G1451" s="143"/>
      <c r="H1451" s="139"/>
    </row>
    <row r="1452" spans="1:8" x14ac:dyDescent="0.25">
      <c r="A1452" s="145"/>
      <c r="B1452" s="149"/>
      <c r="C1452" s="189"/>
      <c r="D1452" s="135"/>
      <c r="E1452" s="136"/>
      <c r="F1452" s="136"/>
      <c r="G1452" s="143"/>
      <c r="H1452" s="139"/>
    </row>
    <row r="1453" spans="1:8" x14ac:dyDescent="0.25">
      <c r="A1453" s="145" t="s">
        <v>1496</v>
      </c>
      <c r="B1453" s="149" t="s">
        <v>1497</v>
      </c>
      <c r="C1453" s="189" t="s">
        <v>1496</v>
      </c>
      <c r="D1453" s="135">
        <v>45516</v>
      </c>
      <c r="E1453" s="136" t="s">
        <v>641</v>
      </c>
      <c r="F1453" s="136" t="s">
        <v>1498</v>
      </c>
      <c r="G1453" s="143">
        <v>3960000</v>
      </c>
      <c r="H1453" s="139" t="s">
        <v>411</v>
      </c>
    </row>
    <row r="1454" spans="1:8" x14ac:dyDescent="0.25">
      <c r="A1454" s="145" t="s">
        <v>1496</v>
      </c>
      <c r="B1454" s="149" t="s">
        <v>1497</v>
      </c>
      <c r="C1454" s="189" t="s">
        <v>1496</v>
      </c>
      <c r="D1454" s="135">
        <v>45547</v>
      </c>
      <c r="E1454" s="136" t="s">
        <v>641</v>
      </c>
      <c r="F1454" s="136" t="s">
        <v>1498</v>
      </c>
      <c r="G1454" s="143">
        <v>3960000</v>
      </c>
      <c r="H1454" s="139" t="s">
        <v>411</v>
      </c>
    </row>
    <row r="1455" spans="1:8" x14ac:dyDescent="0.25">
      <c r="A1455" s="145" t="s">
        <v>1496</v>
      </c>
      <c r="B1455" s="149" t="s">
        <v>1497</v>
      </c>
      <c r="C1455" s="189" t="s">
        <v>1496</v>
      </c>
      <c r="D1455" s="135">
        <v>45577</v>
      </c>
      <c r="E1455" s="136" t="s">
        <v>641</v>
      </c>
      <c r="F1455" s="136" t="s">
        <v>1498</v>
      </c>
      <c r="G1455" s="143">
        <v>3960000</v>
      </c>
      <c r="H1455" s="139" t="s">
        <v>411</v>
      </c>
    </row>
    <row r="1456" spans="1:8" x14ac:dyDescent="0.25">
      <c r="A1456" s="145" t="s">
        <v>1496</v>
      </c>
      <c r="B1456" s="149" t="s">
        <v>1497</v>
      </c>
      <c r="C1456" s="189" t="s">
        <v>1496</v>
      </c>
      <c r="D1456" s="135">
        <v>45608</v>
      </c>
      <c r="E1456" s="136" t="s">
        <v>641</v>
      </c>
      <c r="F1456" s="136" t="s">
        <v>1498</v>
      </c>
      <c r="G1456" s="143">
        <v>3960000</v>
      </c>
      <c r="H1456" s="139" t="s">
        <v>411</v>
      </c>
    </row>
    <row r="1457" spans="1:8" x14ac:dyDescent="0.25">
      <c r="A1457" s="145" t="s">
        <v>1496</v>
      </c>
      <c r="B1457" s="149" t="s">
        <v>1497</v>
      </c>
      <c r="C1457" s="189" t="s">
        <v>1496</v>
      </c>
      <c r="D1457" s="135">
        <v>45638</v>
      </c>
      <c r="E1457" s="136" t="s">
        <v>641</v>
      </c>
      <c r="F1457" s="136" t="s">
        <v>1498</v>
      </c>
      <c r="G1457" s="143">
        <v>4000000</v>
      </c>
      <c r="H1457" s="139" t="s">
        <v>411</v>
      </c>
    </row>
    <row r="1458" spans="1:8" x14ac:dyDescent="0.25">
      <c r="A1458" s="145" t="s">
        <v>1496</v>
      </c>
      <c r="B1458" s="149" t="s">
        <v>1497</v>
      </c>
      <c r="C1458" s="189" t="s">
        <v>1496</v>
      </c>
      <c r="D1458" s="135">
        <v>45669</v>
      </c>
      <c r="E1458" s="136" t="s">
        <v>641</v>
      </c>
      <c r="F1458" s="136" t="s">
        <v>1498</v>
      </c>
      <c r="G1458" s="143">
        <v>4000000</v>
      </c>
      <c r="H1458" s="139" t="s">
        <v>411</v>
      </c>
    </row>
    <row r="1459" spans="1:8" x14ac:dyDescent="0.25">
      <c r="A1459" s="145" t="s">
        <v>1496</v>
      </c>
      <c r="B1459" s="149" t="s">
        <v>1497</v>
      </c>
      <c r="C1459" s="189" t="s">
        <v>1496</v>
      </c>
      <c r="D1459" s="135">
        <v>45700</v>
      </c>
      <c r="E1459" s="136" t="s">
        <v>641</v>
      </c>
      <c r="F1459" s="136" t="s">
        <v>1498</v>
      </c>
      <c r="G1459" s="143">
        <v>4000000</v>
      </c>
      <c r="H1459" s="139" t="s">
        <v>411</v>
      </c>
    </row>
    <row r="1460" spans="1:8" x14ac:dyDescent="0.25">
      <c r="A1460" s="145" t="s">
        <v>1496</v>
      </c>
      <c r="B1460" s="149" t="s">
        <v>1497</v>
      </c>
      <c r="C1460" s="189" t="s">
        <v>1496</v>
      </c>
      <c r="D1460" s="135">
        <v>45728</v>
      </c>
      <c r="E1460" s="136" t="s">
        <v>641</v>
      </c>
      <c r="F1460" s="136" t="s">
        <v>1498</v>
      </c>
      <c r="G1460" s="143">
        <v>4000000</v>
      </c>
      <c r="H1460" s="139"/>
    </row>
    <row r="1461" spans="1:8" x14ac:dyDescent="0.25">
      <c r="A1461" s="145" t="s">
        <v>1496</v>
      </c>
      <c r="B1461" s="149" t="s">
        <v>1497</v>
      </c>
      <c r="C1461" s="189" t="s">
        <v>1496</v>
      </c>
      <c r="D1461" s="135">
        <v>45759</v>
      </c>
      <c r="E1461" s="136" t="s">
        <v>641</v>
      </c>
      <c r="F1461" s="136" t="s">
        <v>1498</v>
      </c>
      <c r="G1461" s="143">
        <v>4000000</v>
      </c>
      <c r="H1461" s="139"/>
    </row>
    <row r="1462" spans="1:8" x14ac:dyDescent="0.25">
      <c r="A1462" s="145" t="s">
        <v>1496</v>
      </c>
      <c r="B1462" s="149" t="s">
        <v>1497</v>
      </c>
      <c r="C1462" s="189" t="s">
        <v>1496</v>
      </c>
      <c r="D1462" s="135">
        <v>45789</v>
      </c>
      <c r="E1462" s="136" t="s">
        <v>641</v>
      </c>
      <c r="F1462" s="136" t="s">
        <v>1498</v>
      </c>
      <c r="G1462" s="143">
        <v>4000000</v>
      </c>
      <c r="H1462" s="139"/>
    </row>
    <row r="1463" spans="1:8" x14ac:dyDescent="0.25">
      <c r="A1463" s="145" t="s">
        <v>1496</v>
      </c>
      <c r="B1463" s="149" t="s">
        <v>1497</v>
      </c>
      <c r="C1463" s="189" t="s">
        <v>1496</v>
      </c>
      <c r="D1463" s="135">
        <v>45820</v>
      </c>
      <c r="E1463" s="136" t="s">
        <v>641</v>
      </c>
      <c r="F1463" s="136" t="s">
        <v>1498</v>
      </c>
      <c r="G1463" s="143">
        <v>4000000</v>
      </c>
      <c r="H1463" s="139"/>
    </row>
    <row r="1464" spans="1:8" x14ac:dyDescent="0.25">
      <c r="A1464" s="145" t="s">
        <v>1496</v>
      </c>
      <c r="B1464" s="149" t="s">
        <v>1497</v>
      </c>
      <c r="C1464" s="189" t="s">
        <v>1496</v>
      </c>
      <c r="D1464" s="135">
        <v>45850</v>
      </c>
      <c r="E1464" s="136" t="s">
        <v>641</v>
      </c>
      <c r="F1464" s="136" t="s">
        <v>1498</v>
      </c>
      <c r="G1464" s="143">
        <v>4000000</v>
      </c>
      <c r="H1464" s="139"/>
    </row>
    <row r="1465" spans="1:8" x14ac:dyDescent="0.25">
      <c r="A1465" s="145" t="s">
        <v>1496</v>
      </c>
      <c r="B1465" s="149" t="s">
        <v>1497</v>
      </c>
      <c r="C1465" s="189" t="s">
        <v>1496</v>
      </c>
      <c r="D1465" s="135">
        <v>45881</v>
      </c>
      <c r="E1465" s="136" t="s">
        <v>641</v>
      </c>
      <c r="F1465" s="136" t="s">
        <v>1498</v>
      </c>
      <c r="G1465" s="143">
        <v>4000000</v>
      </c>
      <c r="H1465" s="139"/>
    </row>
    <row r="1466" spans="1:8" x14ac:dyDescent="0.25">
      <c r="A1466" s="145" t="s">
        <v>1496</v>
      </c>
      <c r="B1466" s="149" t="s">
        <v>1497</v>
      </c>
      <c r="C1466" s="189" t="s">
        <v>1496</v>
      </c>
      <c r="D1466" s="135">
        <v>45912</v>
      </c>
      <c r="E1466" s="136" t="s">
        <v>641</v>
      </c>
      <c r="F1466" s="136" t="s">
        <v>1498</v>
      </c>
      <c r="G1466" s="143">
        <v>4000000</v>
      </c>
      <c r="H1466" s="139"/>
    </row>
    <row r="1467" spans="1:8" x14ac:dyDescent="0.25">
      <c r="A1467" s="145" t="s">
        <v>1496</v>
      </c>
      <c r="B1467" s="149" t="s">
        <v>1497</v>
      </c>
      <c r="C1467" s="189" t="s">
        <v>1496</v>
      </c>
      <c r="D1467" s="135">
        <v>45942</v>
      </c>
      <c r="E1467" s="136" t="s">
        <v>641</v>
      </c>
      <c r="F1467" s="136" t="s">
        <v>1498</v>
      </c>
      <c r="G1467" s="143">
        <v>4000000</v>
      </c>
      <c r="H1467" s="139"/>
    </row>
    <row r="1468" spans="1:8" x14ac:dyDescent="0.25">
      <c r="A1468" s="145" t="s">
        <v>1496</v>
      </c>
      <c r="B1468" s="149" t="s">
        <v>1497</v>
      </c>
      <c r="C1468" s="189" t="s">
        <v>1496</v>
      </c>
      <c r="D1468" s="135">
        <v>45973</v>
      </c>
      <c r="E1468" s="136" t="s">
        <v>641</v>
      </c>
      <c r="F1468" s="136" t="s">
        <v>1498</v>
      </c>
      <c r="G1468" s="143">
        <v>4000000</v>
      </c>
      <c r="H1468" s="139"/>
    </row>
    <row r="1469" spans="1:8" x14ac:dyDescent="0.25">
      <c r="A1469" s="145" t="s">
        <v>1496</v>
      </c>
      <c r="B1469" s="149" t="s">
        <v>1497</v>
      </c>
      <c r="C1469" s="189" t="s">
        <v>1496</v>
      </c>
      <c r="D1469" s="135">
        <v>46003</v>
      </c>
      <c r="E1469" s="136" t="s">
        <v>641</v>
      </c>
      <c r="F1469" s="136" t="s">
        <v>1498</v>
      </c>
      <c r="G1469" s="143">
        <v>4000000</v>
      </c>
      <c r="H1469" s="139"/>
    </row>
    <row r="1470" spans="1:8" x14ac:dyDescent="0.25">
      <c r="A1470" s="145"/>
      <c r="B1470" s="149"/>
      <c r="C1470" s="189"/>
      <c r="D1470" s="135"/>
      <c r="E1470" s="136"/>
      <c r="F1470" s="136"/>
      <c r="G1470" s="143"/>
      <c r="H1470" s="139"/>
    </row>
    <row r="1471" spans="1:8" x14ac:dyDescent="0.25">
      <c r="A1471" s="145" t="s">
        <v>356</v>
      </c>
      <c r="B1471" s="149" t="s">
        <v>1499</v>
      </c>
      <c r="C1471" s="189" t="s">
        <v>356</v>
      </c>
      <c r="D1471" s="135">
        <v>45524</v>
      </c>
      <c r="E1471" s="136" t="s">
        <v>641</v>
      </c>
      <c r="F1471" s="136" t="s">
        <v>1500</v>
      </c>
      <c r="G1471" s="143">
        <v>17000000</v>
      </c>
      <c r="H1471" s="139" t="s">
        <v>411</v>
      </c>
    </row>
    <row r="1472" spans="1:8" x14ac:dyDescent="0.25">
      <c r="A1472" s="145" t="s">
        <v>356</v>
      </c>
      <c r="B1472" s="149" t="s">
        <v>1499</v>
      </c>
      <c r="C1472" s="189" t="s">
        <v>356</v>
      </c>
      <c r="D1472" s="135">
        <v>45555</v>
      </c>
      <c r="E1472" s="136" t="s">
        <v>641</v>
      </c>
      <c r="F1472" s="136" t="s">
        <v>1500</v>
      </c>
      <c r="G1472" s="143">
        <v>17000000</v>
      </c>
      <c r="H1472" s="139" t="s">
        <v>411</v>
      </c>
    </row>
    <row r="1473" spans="1:8" x14ac:dyDescent="0.25">
      <c r="A1473" s="145" t="s">
        <v>356</v>
      </c>
      <c r="B1473" s="149" t="s">
        <v>1499</v>
      </c>
      <c r="C1473" s="189" t="s">
        <v>356</v>
      </c>
      <c r="D1473" s="135">
        <v>45585</v>
      </c>
      <c r="E1473" s="136" t="s">
        <v>641</v>
      </c>
      <c r="F1473" s="136" t="s">
        <v>1500</v>
      </c>
      <c r="G1473" s="143">
        <v>17000000</v>
      </c>
      <c r="H1473" s="139" t="s">
        <v>411</v>
      </c>
    </row>
    <row r="1474" spans="1:8" x14ac:dyDescent="0.25">
      <c r="A1474" s="145" t="s">
        <v>356</v>
      </c>
      <c r="B1474" s="149" t="s">
        <v>1499</v>
      </c>
      <c r="C1474" s="189" t="s">
        <v>356</v>
      </c>
      <c r="D1474" s="135">
        <v>45616</v>
      </c>
      <c r="E1474" s="136" t="s">
        <v>641</v>
      </c>
      <c r="F1474" s="136" t="s">
        <v>1500</v>
      </c>
      <c r="G1474" s="143">
        <v>17000000</v>
      </c>
      <c r="H1474" s="139" t="s">
        <v>411</v>
      </c>
    </row>
    <row r="1475" spans="1:8" x14ac:dyDescent="0.25">
      <c r="A1475" s="145" t="s">
        <v>356</v>
      </c>
      <c r="B1475" s="149" t="s">
        <v>1499</v>
      </c>
      <c r="C1475" s="189" t="s">
        <v>356</v>
      </c>
      <c r="D1475" s="135">
        <v>45646</v>
      </c>
      <c r="E1475" s="136" t="s">
        <v>641</v>
      </c>
      <c r="F1475" s="136" t="s">
        <v>1500</v>
      </c>
      <c r="G1475" s="143">
        <v>17000000</v>
      </c>
      <c r="H1475" s="139" t="s">
        <v>411</v>
      </c>
    </row>
    <row r="1476" spans="1:8" x14ac:dyDescent="0.25">
      <c r="A1476" s="145" t="s">
        <v>356</v>
      </c>
      <c r="B1476" s="149" t="s">
        <v>1499</v>
      </c>
      <c r="C1476" s="189" t="s">
        <v>356</v>
      </c>
      <c r="D1476" s="135">
        <v>45677</v>
      </c>
      <c r="E1476" s="136" t="s">
        <v>641</v>
      </c>
      <c r="F1476" s="136" t="s">
        <v>1500</v>
      </c>
      <c r="G1476" s="143">
        <v>17000000</v>
      </c>
      <c r="H1476" s="139"/>
    </row>
    <row r="1477" spans="1:8" x14ac:dyDescent="0.25">
      <c r="A1477" s="145" t="s">
        <v>356</v>
      </c>
      <c r="B1477" s="149" t="s">
        <v>1499</v>
      </c>
      <c r="C1477" s="189" t="s">
        <v>356</v>
      </c>
      <c r="D1477" s="135">
        <v>45708</v>
      </c>
      <c r="E1477" s="136" t="s">
        <v>641</v>
      </c>
      <c r="F1477" s="136" t="s">
        <v>1500</v>
      </c>
      <c r="G1477" s="143">
        <v>17000000</v>
      </c>
      <c r="H1477" s="139"/>
    </row>
    <row r="1478" spans="1:8" x14ac:dyDescent="0.25">
      <c r="A1478" s="145" t="s">
        <v>356</v>
      </c>
      <c r="B1478" s="149" t="s">
        <v>1499</v>
      </c>
      <c r="C1478" s="189" t="s">
        <v>356</v>
      </c>
      <c r="D1478" s="135">
        <v>45736</v>
      </c>
      <c r="E1478" s="136" t="s">
        <v>641</v>
      </c>
      <c r="F1478" s="136" t="s">
        <v>1500</v>
      </c>
      <c r="G1478" s="143">
        <v>17000000</v>
      </c>
      <c r="H1478" s="139"/>
    </row>
    <row r="1479" spans="1:8" x14ac:dyDescent="0.25">
      <c r="A1479" s="145" t="s">
        <v>356</v>
      </c>
      <c r="B1479" s="149" t="s">
        <v>1499</v>
      </c>
      <c r="C1479" s="189" t="s">
        <v>356</v>
      </c>
      <c r="D1479" s="135">
        <v>45767</v>
      </c>
      <c r="E1479" s="136" t="s">
        <v>641</v>
      </c>
      <c r="F1479" s="136" t="s">
        <v>1500</v>
      </c>
      <c r="G1479" s="143">
        <v>17000000</v>
      </c>
      <c r="H1479" s="139"/>
    </row>
    <row r="1480" spans="1:8" x14ac:dyDescent="0.25">
      <c r="A1480" s="145" t="s">
        <v>356</v>
      </c>
      <c r="B1480" s="149" t="s">
        <v>1499</v>
      </c>
      <c r="C1480" s="189" t="s">
        <v>356</v>
      </c>
      <c r="D1480" s="135">
        <v>45797</v>
      </c>
      <c r="E1480" s="136" t="s">
        <v>641</v>
      </c>
      <c r="F1480" s="136" t="s">
        <v>1500</v>
      </c>
      <c r="G1480" s="143">
        <v>17000000</v>
      </c>
      <c r="H1480" s="139"/>
    </row>
    <row r="1481" spans="1:8" x14ac:dyDescent="0.25">
      <c r="A1481" s="145" t="s">
        <v>356</v>
      </c>
      <c r="B1481" s="149" t="s">
        <v>1499</v>
      </c>
      <c r="C1481" s="189" t="s">
        <v>356</v>
      </c>
      <c r="D1481" s="135">
        <v>45828</v>
      </c>
      <c r="E1481" s="136" t="s">
        <v>641</v>
      </c>
      <c r="F1481" s="136" t="s">
        <v>1500</v>
      </c>
      <c r="G1481" s="143">
        <v>17000000</v>
      </c>
      <c r="H1481" s="139"/>
    </row>
    <row r="1482" spans="1:8" x14ac:dyDescent="0.25">
      <c r="A1482" s="145" t="s">
        <v>356</v>
      </c>
      <c r="B1482" s="149" t="s">
        <v>1499</v>
      </c>
      <c r="C1482" s="189" t="s">
        <v>356</v>
      </c>
      <c r="D1482" s="135">
        <v>45858</v>
      </c>
      <c r="E1482" s="136" t="s">
        <v>641</v>
      </c>
      <c r="F1482" s="136" t="s">
        <v>1500</v>
      </c>
      <c r="G1482" s="143">
        <v>17000000</v>
      </c>
      <c r="H1482" s="139"/>
    </row>
    <row r="1483" spans="1:8" x14ac:dyDescent="0.25">
      <c r="A1483" s="145" t="s">
        <v>356</v>
      </c>
      <c r="B1483" s="149" t="s">
        <v>1499</v>
      </c>
      <c r="C1483" s="189" t="s">
        <v>356</v>
      </c>
      <c r="D1483" s="135">
        <v>45889</v>
      </c>
      <c r="E1483" s="136" t="s">
        <v>641</v>
      </c>
      <c r="F1483" s="136" t="s">
        <v>1500</v>
      </c>
      <c r="G1483" s="143">
        <v>17000000</v>
      </c>
      <c r="H1483" s="139"/>
    </row>
    <row r="1484" spans="1:8" x14ac:dyDescent="0.25">
      <c r="A1484" s="145" t="s">
        <v>356</v>
      </c>
      <c r="B1484" s="149" t="s">
        <v>1499</v>
      </c>
      <c r="C1484" s="189" t="s">
        <v>356</v>
      </c>
      <c r="D1484" s="135">
        <v>45920</v>
      </c>
      <c r="E1484" s="136" t="s">
        <v>641</v>
      </c>
      <c r="F1484" s="136" t="s">
        <v>1500</v>
      </c>
      <c r="G1484" s="143">
        <v>17000000</v>
      </c>
      <c r="H1484" s="139"/>
    </row>
    <row r="1485" spans="1:8" x14ac:dyDescent="0.25">
      <c r="A1485" s="145" t="s">
        <v>356</v>
      </c>
      <c r="B1485" s="149" t="s">
        <v>1499</v>
      </c>
      <c r="C1485" s="189" t="s">
        <v>356</v>
      </c>
      <c r="D1485" s="135">
        <v>45950</v>
      </c>
      <c r="E1485" s="136" t="s">
        <v>641</v>
      </c>
      <c r="F1485" s="136" t="s">
        <v>1500</v>
      </c>
      <c r="G1485" s="143">
        <v>17000000</v>
      </c>
      <c r="H1485" s="139"/>
    </row>
    <row r="1486" spans="1:8" x14ac:dyDescent="0.25">
      <c r="A1486" s="145" t="s">
        <v>356</v>
      </c>
      <c r="B1486" s="149" t="s">
        <v>1499</v>
      </c>
      <c r="C1486" s="189" t="s">
        <v>356</v>
      </c>
      <c r="D1486" s="135">
        <v>45981</v>
      </c>
      <c r="E1486" s="136" t="s">
        <v>641</v>
      </c>
      <c r="F1486" s="136" t="s">
        <v>1500</v>
      </c>
      <c r="G1486" s="143">
        <v>17000000</v>
      </c>
      <c r="H1486" s="139"/>
    </row>
    <row r="1487" spans="1:8" x14ac:dyDescent="0.25">
      <c r="A1487" s="145" t="s">
        <v>356</v>
      </c>
      <c r="B1487" s="149" t="s">
        <v>1499</v>
      </c>
      <c r="C1487" s="189" t="s">
        <v>356</v>
      </c>
      <c r="D1487" s="135">
        <v>46011</v>
      </c>
      <c r="E1487" s="136" t="s">
        <v>641</v>
      </c>
      <c r="F1487" s="136" t="s">
        <v>1500</v>
      </c>
      <c r="G1487" s="143">
        <v>17000000</v>
      </c>
      <c r="H1487" s="139"/>
    </row>
    <row r="1488" spans="1:8" x14ac:dyDescent="0.25">
      <c r="A1488" s="145"/>
      <c r="B1488" s="149"/>
      <c r="C1488" s="189"/>
      <c r="D1488" s="135"/>
      <c r="E1488" s="136"/>
      <c r="F1488" s="136"/>
      <c r="G1488" s="143"/>
      <c r="H1488" s="139"/>
    </row>
    <row r="1489" spans="1:8" x14ac:dyDescent="0.25">
      <c r="A1489" s="145"/>
      <c r="B1489" s="149"/>
      <c r="C1489" s="189"/>
      <c r="D1489" s="135"/>
      <c r="E1489" s="136"/>
      <c r="F1489" s="136"/>
      <c r="G1489" s="143"/>
      <c r="H1489" s="139"/>
    </row>
    <row r="1490" spans="1:8" x14ac:dyDescent="0.25">
      <c r="A1490" s="145" t="s">
        <v>1013</v>
      </c>
      <c r="B1490" s="149"/>
      <c r="C1490" s="189" t="s">
        <v>1013</v>
      </c>
      <c r="D1490" s="135">
        <v>45046</v>
      </c>
      <c r="E1490" s="136" t="s">
        <v>1013</v>
      </c>
      <c r="F1490" s="136" t="s">
        <v>1103</v>
      </c>
      <c r="G1490" s="143">
        <v>1353026</v>
      </c>
      <c r="H1490" s="139" t="s">
        <v>411</v>
      </c>
    </row>
    <row r="1491" spans="1:8" x14ac:dyDescent="0.25">
      <c r="A1491" s="145" t="s">
        <v>1013</v>
      </c>
      <c r="B1491" s="149"/>
      <c r="C1491" s="189" t="s">
        <v>1013</v>
      </c>
      <c r="D1491" s="135">
        <v>45107</v>
      </c>
      <c r="E1491" s="136" t="s">
        <v>1013</v>
      </c>
      <c r="F1491" s="136" t="s">
        <v>1103</v>
      </c>
      <c r="G1491" s="143">
        <v>1334302</v>
      </c>
      <c r="H1491" s="139" t="s">
        <v>411</v>
      </c>
    </row>
    <row r="1492" spans="1:8" x14ac:dyDescent="0.25">
      <c r="A1492" s="145" t="s">
        <v>1013</v>
      </c>
      <c r="B1492" s="149"/>
      <c r="C1492" s="189" t="s">
        <v>1013</v>
      </c>
      <c r="D1492" s="135">
        <v>45199</v>
      </c>
      <c r="E1492" s="136" t="s">
        <v>1013</v>
      </c>
      <c r="F1492" s="136" t="s">
        <v>1103</v>
      </c>
      <c r="G1492" s="143">
        <v>1334302</v>
      </c>
      <c r="H1492" s="139" t="s">
        <v>411</v>
      </c>
    </row>
    <row r="1493" spans="1:8" x14ac:dyDescent="0.25">
      <c r="A1493" s="145" t="s">
        <v>1013</v>
      </c>
      <c r="B1493" s="149"/>
      <c r="C1493" s="189" t="s">
        <v>1013</v>
      </c>
      <c r="D1493" s="135">
        <v>45260</v>
      </c>
      <c r="E1493" s="136" t="s">
        <v>1013</v>
      </c>
      <c r="F1493" s="136" t="s">
        <v>1103</v>
      </c>
      <c r="G1493" s="143">
        <v>1334302</v>
      </c>
      <c r="H1493" s="139" t="s">
        <v>411</v>
      </c>
    </row>
    <row r="1494" spans="1:8" x14ac:dyDescent="0.25">
      <c r="A1494" s="145" t="s">
        <v>465</v>
      </c>
      <c r="B1494" s="149"/>
      <c r="C1494" s="189" t="s">
        <v>465</v>
      </c>
      <c r="D1494" s="135">
        <v>44968</v>
      </c>
      <c r="E1494" s="136" t="s">
        <v>918</v>
      </c>
      <c r="F1494" s="136" t="s">
        <v>923</v>
      </c>
      <c r="G1494" s="143">
        <v>2318828</v>
      </c>
      <c r="H1494" s="139" t="s">
        <v>411</v>
      </c>
    </row>
    <row r="1495" spans="1:8" x14ac:dyDescent="0.25">
      <c r="A1495" s="145" t="s">
        <v>465</v>
      </c>
      <c r="B1495" s="149"/>
      <c r="C1495" s="189" t="s">
        <v>465</v>
      </c>
      <c r="D1495" s="135">
        <v>44996</v>
      </c>
      <c r="E1495" s="136" t="s">
        <v>918</v>
      </c>
      <c r="F1495" s="136" t="s">
        <v>923</v>
      </c>
      <c r="G1495" s="143">
        <v>2233482</v>
      </c>
      <c r="H1495" s="139" t="s">
        <v>411</v>
      </c>
    </row>
    <row r="1496" spans="1:8" x14ac:dyDescent="0.25">
      <c r="A1496" s="145" t="s">
        <v>465</v>
      </c>
      <c r="B1496" s="149"/>
      <c r="C1496" s="189" t="s">
        <v>465</v>
      </c>
      <c r="D1496" s="135">
        <v>45027</v>
      </c>
      <c r="E1496" s="136" t="s">
        <v>918</v>
      </c>
      <c r="F1496" s="136" t="s">
        <v>923</v>
      </c>
      <c r="G1496" s="143">
        <v>2225605</v>
      </c>
      <c r="H1496" s="139" t="s">
        <v>411</v>
      </c>
    </row>
    <row r="1497" spans="1:8" x14ac:dyDescent="0.25">
      <c r="A1497" s="145" t="s">
        <v>465</v>
      </c>
      <c r="B1497" s="149"/>
      <c r="C1497" s="189" t="s">
        <v>465</v>
      </c>
      <c r="D1497" s="135">
        <v>45057</v>
      </c>
      <c r="E1497" s="136" t="s">
        <v>918</v>
      </c>
      <c r="F1497" s="136" t="s">
        <v>923</v>
      </c>
      <c r="G1497" s="143">
        <v>2090812</v>
      </c>
      <c r="H1497" s="139" t="s">
        <v>411</v>
      </c>
    </row>
    <row r="1498" spans="1:8" x14ac:dyDescent="0.25">
      <c r="A1498" s="145" t="s">
        <v>465</v>
      </c>
      <c r="B1498" s="149"/>
      <c r="C1498" s="189" t="s">
        <v>465</v>
      </c>
      <c r="D1498" s="135">
        <v>45088</v>
      </c>
      <c r="E1498" s="136" t="s">
        <v>918</v>
      </c>
      <c r="F1498" s="136" t="s">
        <v>923</v>
      </c>
      <c r="G1498" s="143">
        <v>2128741</v>
      </c>
      <c r="H1498" s="139" t="s">
        <v>411</v>
      </c>
    </row>
    <row r="1499" spans="1:8" x14ac:dyDescent="0.25">
      <c r="A1499" s="145" t="s">
        <v>465</v>
      </c>
      <c r="B1499" s="149"/>
      <c r="C1499" s="189" t="s">
        <v>465</v>
      </c>
      <c r="D1499" s="135">
        <v>45118</v>
      </c>
      <c r="E1499" s="136" t="s">
        <v>918</v>
      </c>
      <c r="F1499" s="136" t="s">
        <v>923</v>
      </c>
      <c r="G1499" s="143">
        <v>2377275</v>
      </c>
      <c r="H1499" s="139" t="s">
        <v>411</v>
      </c>
    </row>
    <row r="1500" spans="1:8" x14ac:dyDescent="0.25">
      <c r="A1500" s="145" t="s">
        <v>465</v>
      </c>
      <c r="B1500" s="149"/>
      <c r="C1500" s="189" t="s">
        <v>465</v>
      </c>
      <c r="D1500" s="135">
        <v>45149</v>
      </c>
      <c r="E1500" s="136" t="s">
        <v>918</v>
      </c>
      <c r="F1500" s="136" t="s">
        <v>923</v>
      </c>
      <c r="G1500" s="143">
        <v>2450905</v>
      </c>
      <c r="H1500" s="139" t="s">
        <v>411</v>
      </c>
    </row>
    <row r="1501" spans="1:8" x14ac:dyDescent="0.25">
      <c r="A1501" s="145" t="s">
        <v>465</v>
      </c>
      <c r="B1501" s="149"/>
      <c r="C1501" s="189" t="s">
        <v>465</v>
      </c>
      <c r="D1501" s="135">
        <v>45180</v>
      </c>
      <c r="E1501" s="136" t="s">
        <v>918</v>
      </c>
      <c r="F1501" s="136" t="s">
        <v>923</v>
      </c>
      <c r="G1501" s="143">
        <v>2455155</v>
      </c>
      <c r="H1501" s="139" t="s">
        <v>411</v>
      </c>
    </row>
    <row r="1502" spans="1:8" x14ac:dyDescent="0.25">
      <c r="A1502" s="145" t="s">
        <v>465</v>
      </c>
      <c r="B1502" s="149"/>
      <c r="C1502" s="189" t="s">
        <v>465</v>
      </c>
      <c r="D1502" s="135">
        <v>45210</v>
      </c>
      <c r="E1502" s="136" t="s">
        <v>918</v>
      </c>
      <c r="F1502" s="136" t="s">
        <v>923</v>
      </c>
      <c r="G1502" s="143">
        <v>2391002</v>
      </c>
      <c r="H1502" s="139" t="s">
        <v>411</v>
      </c>
    </row>
    <row r="1503" spans="1:8" x14ac:dyDescent="0.25">
      <c r="A1503" s="145" t="s">
        <v>465</v>
      </c>
      <c r="B1503" s="149"/>
      <c r="C1503" s="189" t="s">
        <v>465</v>
      </c>
      <c r="D1503" s="135">
        <v>45241</v>
      </c>
      <c r="E1503" s="136" t="s">
        <v>918</v>
      </c>
      <c r="F1503" s="136" t="s">
        <v>923</v>
      </c>
      <c r="G1503" s="143">
        <v>2401000</v>
      </c>
      <c r="H1503" s="139" t="s">
        <v>411</v>
      </c>
    </row>
    <row r="1504" spans="1:8" x14ac:dyDescent="0.25">
      <c r="A1504" s="145" t="s">
        <v>465</v>
      </c>
      <c r="B1504" s="149"/>
      <c r="C1504" s="189" t="s">
        <v>465</v>
      </c>
      <c r="D1504" s="135">
        <v>45271</v>
      </c>
      <c r="E1504" s="136" t="s">
        <v>918</v>
      </c>
      <c r="F1504" s="136" t="s">
        <v>923</v>
      </c>
      <c r="G1504" s="143">
        <v>2500000</v>
      </c>
      <c r="H1504" s="139" t="s">
        <v>411</v>
      </c>
    </row>
    <row r="1505" spans="1:8" x14ac:dyDescent="0.25">
      <c r="A1505" s="145" t="s">
        <v>924</v>
      </c>
      <c r="B1505" s="149"/>
      <c r="C1505" s="189" t="s">
        <v>924</v>
      </c>
      <c r="D1505" s="135">
        <v>44975</v>
      </c>
      <c r="E1505" s="136" t="s">
        <v>918</v>
      </c>
      <c r="F1505" s="136" t="s">
        <v>925</v>
      </c>
      <c r="G1505" s="143">
        <v>3734257</v>
      </c>
      <c r="H1505" s="139" t="s">
        <v>411</v>
      </c>
    </row>
    <row r="1506" spans="1:8" x14ac:dyDescent="0.25">
      <c r="A1506" s="145" t="s">
        <v>924</v>
      </c>
      <c r="B1506" s="149"/>
      <c r="C1506" s="189" t="s">
        <v>924</v>
      </c>
      <c r="D1506" s="135">
        <v>45003</v>
      </c>
      <c r="E1506" s="136" t="s">
        <v>918</v>
      </c>
      <c r="F1506" s="136" t="s">
        <v>925</v>
      </c>
      <c r="G1506" s="143">
        <v>3080726</v>
      </c>
      <c r="H1506" s="139" t="s">
        <v>411</v>
      </c>
    </row>
    <row r="1507" spans="1:8" x14ac:dyDescent="0.25">
      <c r="A1507" s="145" t="s">
        <v>924</v>
      </c>
      <c r="B1507" s="149"/>
      <c r="C1507" s="189" t="s">
        <v>924</v>
      </c>
      <c r="D1507" s="135">
        <v>45034</v>
      </c>
      <c r="E1507" s="136" t="s">
        <v>918</v>
      </c>
      <c r="F1507" s="136" t="s">
        <v>925</v>
      </c>
      <c r="G1507" s="143">
        <v>4023797</v>
      </c>
      <c r="H1507" s="139" t="s">
        <v>411</v>
      </c>
    </row>
    <row r="1508" spans="1:8" x14ac:dyDescent="0.25">
      <c r="A1508" s="145" t="s">
        <v>924</v>
      </c>
      <c r="B1508" s="149"/>
      <c r="C1508" s="189" t="s">
        <v>924</v>
      </c>
      <c r="D1508" s="135">
        <v>45064</v>
      </c>
      <c r="E1508" s="136" t="s">
        <v>918</v>
      </c>
      <c r="F1508" s="136" t="s">
        <v>925</v>
      </c>
      <c r="G1508" s="143">
        <v>1990855</v>
      </c>
      <c r="H1508" s="139" t="s">
        <v>411</v>
      </c>
    </row>
    <row r="1509" spans="1:8" x14ac:dyDescent="0.25">
      <c r="A1509" s="145" t="s">
        <v>924</v>
      </c>
      <c r="B1509" s="149"/>
      <c r="C1509" s="189" t="s">
        <v>924</v>
      </c>
      <c r="D1509" s="135">
        <v>45095</v>
      </c>
      <c r="E1509" s="136" t="s">
        <v>918</v>
      </c>
      <c r="F1509" s="136" t="s">
        <v>925</v>
      </c>
      <c r="G1509" s="143">
        <v>4371163</v>
      </c>
      <c r="H1509" s="139" t="s">
        <v>411</v>
      </c>
    </row>
    <row r="1510" spans="1:8" x14ac:dyDescent="0.25">
      <c r="A1510" s="145" t="s">
        <v>924</v>
      </c>
      <c r="B1510" s="149"/>
      <c r="C1510" s="189" t="s">
        <v>924</v>
      </c>
      <c r="D1510" s="135">
        <v>45125</v>
      </c>
      <c r="E1510" s="136" t="s">
        <v>918</v>
      </c>
      <c r="F1510" s="136" t="s">
        <v>925</v>
      </c>
      <c r="G1510" s="143">
        <v>3998130</v>
      </c>
      <c r="H1510" s="139" t="s">
        <v>411</v>
      </c>
    </row>
    <row r="1511" spans="1:8" x14ac:dyDescent="0.25">
      <c r="A1511" s="145" t="s">
        <v>924</v>
      </c>
      <c r="B1511" s="149"/>
      <c r="C1511" s="189" t="s">
        <v>924</v>
      </c>
      <c r="D1511" s="135">
        <v>45156</v>
      </c>
      <c r="E1511" s="136" t="s">
        <v>918</v>
      </c>
      <c r="F1511" s="136" t="s">
        <v>925</v>
      </c>
      <c r="G1511" s="143">
        <v>4339728</v>
      </c>
      <c r="H1511" s="139" t="s">
        <v>411</v>
      </c>
    </row>
    <row r="1512" spans="1:8" x14ac:dyDescent="0.25">
      <c r="A1512" s="145" t="s">
        <v>924</v>
      </c>
      <c r="B1512" s="149"/>
      <c r="C1512" s="189" t="s">
        <v>924</v>
      </c>
      <c r="D1512" s="135">
        <v>45187</v>
      </c>
      <c r="E1512" s="136" t="s">
        <v>918</v>
      </c>
      <c r="F1512" s="136" t="s">
        <v>1182</v>
      </c>
      <c r="G1512" s="143">
        <v>3140843</v>
      </c>
      <c r="H1512" s="139" t="s">
        <v>411</v>
      </c>
    </row>
    <row r="1513" spans="1:8" x14ac:dyDescent="0.25">
      <c r="A1513" s="145" t="s">
        <v>924</v>
      </c>
      <c r="B1513" s="149"/>
      <c r="C1513" s="189" t="s">
        <v>924</v>
      </c>
      <c r="D1513" s="135">
        <v>45248</v>
      </c>
      <c r="E1513" s="136" t="s">
        <v>918</v>
      </c>
      <c r="F1513" s="136" t="s">
        <v>1230</v>
      </c>
      <c r="G1513" s="143">
        <v>46000000</v>
      </c>
      <c r="H1513" s="139" t="s">
        <v>411</v>
      </c>
    </row>
    <row r="1514" spans="1:8" x14ac:dyDescent="0.25">
      <c r="A1514" s="145" t="s">
        <v>924</v>
      </c>
      <c r="B1514" s="149"/>
      <c r="C1514" s="189" t="s">
        <v>924</v>
      </c>
      <c r="D1514" s="135">
        <v>45248</v>
      </c>
      <c r="E1514" s="136" t="s">
        <v>918</v>
      </c>
      <c r="F1514" s="136" t="s">
        <v>925</v>
      </c>
      <c r="G1514" s="143">
        <v>4000000</v>
      </c>
      <c r="H1514" s="139" t="s">
        <v>411</v>
      </c>
    </row>
    <row r="1515" spans="1:8" x14ac:dyDescent="0.25">
      <c r="A1515" s="145" t="s">
        <v>924</v>
      </c>
      <c r="B1515" s="149"/>
      <c r="C1515" s="189" t="s">
        <v>924</v>
      </c>
      <c r="D1515" s="135">
        <v>45278</v>
      </c>
      <c r="E1515" s="136" t="s">
        <v>918</v>
      </c>
      <c r="F1515" s="136" t="s">
        <v>925</v>
      </c>
      <c r="G1515" s="143">
        <v>4000000</v>
      </c>
      <c r="H1515" s="139" t="s">
        <v>411</v>
      </c>
    </row>
    <row r="1516" spans="1:8" x14ac:dyDescent="0.25">
      <c r="A1516" s="145" t="s">
        <v>912</v>
      </c>
      <c r="B1516" s="149"/>
      <c r="C1516" s="189" t="s">
        <v>902</v>
      </c>
      <c r="D1516" s="135">
        <v>44941</v>
      </c>
      <c r="E1516" s="136" t="s">
        <v>918</v>
      </c>
      <c r="F1516" s="136" t="s">
        <v>903</v>
      </c>
      <c r="G1516" s="143">
        <v>3750000</v>
      </c>
      <c r="H1516" s="139" t="s">
        <v>411</v>
      </c>
    </row>
    <row r="1517" spans="1:8" x14ac:dyDescent="0.25">
      <c r="A1517" s="145" t="s">
        <v>912</v>
      </c>
      <c r="B1517" s="149"/>
      <c r="C1517" s="189" t="s">
        <v>902</v>
      </c>
      <c r="D1517" s="135">
        <v>44972</v>
      </c>
      <c r="E1517" s="136" t="s">
        <v>918</v>
      </c>
      <c r="F1517" s="136" t="s">
        <v>903</v>
      </c>
      <c r="G1517" s="143">
        <v>3750000</v>
      </c>
      <c r="H1517" s="139" t="s">
        <v>411</v>
      </c>
    </row>
    <row r="1518" spans="1:8" x14ac:dyDescent="0.25">
      <c r="A1518" s="145" t="s">
        <v>912</v>
      </c>
      <c r="B1518" s="149"/>
      <c r="C1518" s="189" t="s">
        <v>902</v>
      </c>
      <c r="D1518" s="135">
        <v>45000</v>
      </c>
      <c r="E1518" s="136" t="s">
        <v>918</v>
      </c>
      <c r="F1518" s="136" t="s">
        <v>903</v>
      </c>
      <c r="G1518" s="143">
        <v>3750000</v>
      </c>
      <c r="H1518" s="139" t="s">
        <v>411</v>
      </c>
    </row>
    <row r="1519" spans="1:8" x14ac:dyDescent="0.25">
      <c r="A1519" s="145" t="s">
        <v>912</v>
      </c>
      <c r="B1519" s="149"/>
      <c r="C1519" s="189" t="s">
        <v>902</v>
      </c>
      <c r="D1519" s="135">
        <v>45031</v>
      </c>
      <c r="E1519" s="136" t="s">
        <v>918</v>
      </c>
      <c r="F1519" s="136" t="s">
        <v>903</v>
      </c>
      <c r="G1519" s="143">
        <v>4100000</v>
      </c>
      <c r="H1519" s="139" t="s">
        <v>411</v>
      </c>
    </row>
    <row r="1520" spans="1:8" x14ac:dyDescent="0.25">
      <c r="A1520" s="145" t="s">
        <v>912</v>
      </c>
      <c r="B1520" s="149"/>
      <c r="C1520" s="189" t="s">
        <v>902</v>
      </c>
      <c r="D1520" s="135">
        <v>45061</v>
      </c>
      <c r="E1520" s="136" t="s">
        <v>918</v>
      </c>
      <c r="F1520" s="136" t="s">
        <v>903</v>
      </c>
      <c r="G1520" s="143">
        <v>3950000</v>
      </c>
      <c r="H1520" s="139" t="s">
        <v>411</v>
      </c>
    </row>
    <row r="1521" spans="1:8" x14ac:dyDescent="0.25">
      <c r="A1521" s="145" t="s">
        <v>912</v>
      </c>
      <c r="B1521" s="149"/>
      <c r="C1521" s="189" t="s">
        <v>902</v>
      </c>
      <c r="D1521" s="135">
        <v>45092</v>
      </c>
      <c r="E1521" s="136" t="s">
        <v>918</v>
      </c>
      <c r="F1521" s="136" t="s">
        <v>903</v>
      </c>
      <c r="G1521" s="143">
        <v>4250000</v>
      </c>
      <c r="H1521" s="139" t="s">
        <v>411</v>
      </c>
    </row>
    <row r="1522" spans="1:8" x14ac:dyDescent="0.25">
      <c r="A1522" s="145" t="s">
        <v>912</v>
      </c>
      <c r="B1522" s="149"/>
      <c r="C1522" s="189" t="s">
        <v>902</v>
      </c>
      <c r="D1522" s="135">
        <v>45122</v>
      </c>
      <c r="E1522" s="136" t="s">
        <v>918</v>
      </c>
      <c r="F1522" s="136" t="s">
        <v>903</v>
      </c>
      <c r="G1522" s="143">
        <v>4250000</v>
      </c>
      <c r="H1522" s="139" t="s">
        <v>411</v>
      </c>
    </row>
    <row r="1523" spans="1:8" x14ac:dyDescent="0.25">
      <c r="A1523" s="145" t="s">
        <v>912</v>
      </c>
      <c r="B1523" s="149"/>
      <c r="C1523" s="189" t="s">
        <v>902</v>
      </c>
      <c r="D1523" s="135">
        <v>45154</v>
      </c>
      <c r="E1523" s="136" t="s">
        <v>918</v>
      </c>
      <c r="F1523" s="136" t="s">
        <v>903</v>
      </c>
      <c r="G1523" s="143">
        <v>4250000</v>
      </c>
      <c r="H1523" s="139" t="s">
        <v>411</v>
      </c>
    </row>
    <row r="1524" spans="1:8" x14ac:dyDescent="0.25">
      <c r="A1524" s="145" t="s">
        <v>912</v>
      </c>
      <c r="B1524" s="149"/>
      <c r="C1524" s="189" t="s">
        <v>902</v>
      </c>
      <c r="D1524" s="135">
        <v>45184</v>
      </c>
      <c r="E1524" s="136" t="s">
        <v>918</v>
      </c>
      <c r="F1524" s="136" t="s">
        <v>903</v>
      </c>
      <c r="G1524" s="143">
        <v>4400000</v>
      </c>
      <c r="H1524" s="139" t="s">
        <v>411</v>
      </c>
    </row>
    <row r="1525" spans="1:8" x14ac:dyDescent="0.25">
      <c r="A1525" s="145" t="s">
        <v>912</v>
      </c>
      <c r="B1525" s="149"/>
      <c r="C1525" s="189" t="s">
        <v>902</v>
      </c>
      <c r="D1525" s="135">
        <v>45215</v>
      </c>
      <c r="E1525" s="136" t="s">
        <v>918</v>
      </c>
      <c r="F1525" s="136" t="s">
        <v>903</v>
      </c>
      <c r="G1525" s="143">
        <v>4550000</v>
      </c>
      <c r="H1525" s="139" t="s">
        <v>411</v>
      </c>
    </row>
    <row r="1526" spans="1:8" x14ac:dyDescent="0.25">
      <c r="A1526" s="145" t="s">
        <v>912</v>
      </c>
      <c r="B1526" s="149"/>
      <c r="C1526" s="189" t="s">
        <v>902</v>
      </c>
      <c r="D1526" s="135">
        <v>45245</v>
      </c>
      <c r="E1526" s="136" t="s">
        <v>918</v>
      </c>
      <c r="F1526" s="136" t="s">
        <v>903</v>
      </c>
      <c r="G1526" s="143">
        <v>4250000</v>
      </c>
      <c r="H1526" s="139" t="s">
        <v>411</v>
      </c>
    </row>
    <row r="1527" spans="1:8" x14ac:dyDescent="0.25">
      <c r="A1527" s="145" t="s">
        <v>912</v>
      </c>
      <c r="B1527" s="149"/>
      <c r="C1527" s="189" t="s">
        <v>902</v>
      </c>
      <c r="D1527" s="135">
        <v>45275</v>
      </c>
      <c r="E1527" s="136" t="s">
        <v>918</v>
      </c>
      <c r="F1527" s="136" t="s">
        <v>903</v>
      </c>
      <c r="G1527" s="143">
        <v>4200000</v>
      </c>
      <c r="H1527" s="139" t="s">
        <v>411</v>
      </c>
    </row>
    <row r="1528" spans="1:8" x14ac:dyDescent="0.25">
      <c r="A1528" s="145" t="s">
        <v>912</v>
      </c>
      <c r="B1528" s="149"/>
      <c r="C1528" s="189" t="s">
        <v>902</v>
      </c>
      <c r="D1528" s="135">
        <v>45306</v>
      </c>
      <c r="E1528" s="136" t="s">
        <v>918</v>
      </c>
      <c r="F1528" s="136" t="s">
        <v>903</v>
      </c>
      <c r="G1528" s="143">
        <v>4550000</v>
      </c>
      <c r="H1528" s="139" t="s">
        <v>411</v>
      </c>
    </row>
    <row r="1529" spans="1:8" x14ac:dyDescent="0.25">
      <c r="A1529" s="145" t="s">
        <v>912</v>
      </c>
      <c r="B1529" s="149"/>
      <c r="C1529" s="189" t="s">
        <v>902</v>
      </c>
      <c r="D1529" s="135">
        <v>45337</v>
      </c>
      <c r="E1529" s="136" t="s">
        <v>918</v>
      </c>
      <c r="F1529" s="136" t="s">
        <v>903</v>
      </c>
      <c r="G1529" s="143">
        <v>4050000</v>
      </c>
      <c r="H1529" s="139" t="s">
        <v>411</v>
      </c>
    </row>
    <row r="1530" spans="1:8" x14ac:dyDescent="0.25">
      <c r="A1530" s="145" t="s">
        <v>912</v>
      </c>
      <c r="B1530" s="149"/>
      <c r="C1530" s="189" t="s">
        <v>902</v>
      </c>
      <c r="D1530" s="135">
        <v>45366</v>
      </c>
      <c r="E1530" s="136" t="s">
        <v>918</v>
      </c>
      <c r="F1530" s="136" t="s">
        <v>903</v>
      </c>
      <c r="G1530" s="143">
        <v>4300000</v>
      </c>
      <c r="H1530" s="139" t="s">
        <v>411</v>
      </c>
    </row>
    <row r="1531" spans="1:8" x14ac:dyDescent="0.25">
      <c r="A1531" s="145" t="s">
        <v>912</v>
      </c>
      <c r="B1531" s="149"/>
      <c r="C1531" s="189" t="s">
        <v>902</v>
      </c>
      <c r="D1531" s="135">
        <v>45397</v>
      </c>
      <c r="E1531" s="136" t="s">
        <v>918</v>
      </c>
      <c r="F1531" s="136" t="s">
        <v>903</v>
      </c>
      <c r="G1531" s="143">
        <v>4200000</v>
      </c>
      <c r="H1531" s="139" t="s">
        <v>411</v>
      </c>
    </row>
    <row r="1532" spans="1:8" x14ac:dyDescent="0.25">
      <c r="A1532" s="145" t="s">
        <v>912</v>
      </c>
      <c r="B1532" s="149"/>
      <c r="C1532" s="189" t="s">
        <v>902</v>
      </c>
      <c r="D1532" s="135">
        <v>45427</v>
      </c>
      <c r="E1532" s="136" t="s">
        <v>918</v>
      </c>
      <c r="F1532" s="136" t="s">
        <v>903</v>
      </c>
      <c r="G1532" s="143">
        <v>4200000</v>
      </c>
      <c r="H1532" s="139" t="s">
        <v>411</v>
      </c>
    </row>
    <row r="1533" spans="1:8" x14ac:dyDescent="0.25">
      <c r="A1533" s="145" t="s">
        <v>912</v>
      </c>
      <c r="B1533" s="149"/>
      <c r="C1533" s="189" t="s">
        <v>902</v>
      </c>
      <c r="D1533" s="135">
        <v>45458</v>
      </c>
      <c r="E1533" s="136" t="s">
        <v>918</v>
      </c>
      <c r="F1533" s="136" t="s">
        <v>903</v>
      </c>
      <c r="G1533" s="143">
        <v>4200000</v>
      </c>
      <c r="H1533" s="139" t="s">
        <v>411</v>
      </c>
    </row>
    <row r="1534" spans="1:8" x14ac:dyDescent="0.25">
      <c r="A1534" s="145" t="s">
        <v>912</v>
      </c>
      <c r="B1534" s="149"/>
      <c r="C1534" s="189" t="s">
        <v>902</v>
      </c>
      <c r="D1534" s="135">
        <v>45488</v>
      </c>
      <c r="E1534" s="136" t="s">
        <v>918</v>
      </c>
      <c r="F1534" s="136" t="s">
        <v>903</v>
      </c>
      <c r="G1534" s="143">
        <v>4200000</v>
      </c>
      <c r="H1534" s="139" t="s">
        <v>411</v>
      </c>
    </row>
    <row r="1535" spans="1:8" x14ac:dyDescent="0.25">
      <c r="A1535" s="145" t="s">
        <v>912</v>
      </c>
      <c r="B1535" s="149"/>
      <c r="C1535" s="189" t="s">
        <v>902</v>
      </c>
      <c r="D1535" s="135">
        <v>45519</v>
      </c>
      <c r="E1535" s="136" t="s">
        <v>918</v>
      </c>
      <c r="F1535" s="136" t="s">
        <v>903</v>
      </c>
      <c r="G1535" s="143">
        <v>5200000</v>
      </c>
      <c r="H1535" s="139" t="s">
        <v>411</v>
      </c>
    </row>
    <row r="1536" spans="1:8" x14ac:dyDescent="0.25">
      <c r="A1536" s="145" t="s">
        <v>912</v>
      </c>
      <c r="B1536" s="149"/>
      <c r="C1536" s="189" t="s">
        <v>902</v>
      </c>
      <c r="D1536" s="135">
        <v>45550</v>
      </c>
      <c r="E1536" s="136" t="s">
        <v>918</v>
      </c>
      <c r="F1536" s="136" t="s">
        <v>903</v>
      </c>
      <c r="G1536" s="143">
        <v>5200000</v>
      </c>
      <c r="H1536" s="139" t="s">
        <v>411</v>
      </c>
    </row>
    <row r="1537" spans="1:8" x14ac:dyDescent="0.25">
      <c r="A1537" s="145" t="s">
        <v>912</v>
      </c>
      <c r="B1537" s="149"/>
      <c r="C1537" s="189" t="s">
        <v>902</v>
      </c>
      <c r="D1537" s="135">
        <v>45580</v>
      </c>
      <c r="E1537" s="136" t="s">
        <v>918</v>
      </c>
      <c r="F1537" s="136" t="s">
        <v>903</v>
      </c>
      <c r="G1537" s="143">
        <v>5200000</v>
      </c>
      <c r="H1537" s="139" t="s">
        <v>411</v>
      </c>
    </row>
    <row r="1538" spans="1:8" x14ac:dyDescent="0.25">
      <c r="A1538" s="145" t="s">
        <v>912</v>
      </c>
      <c r="B1538" s="149"/>
      <c r="C1538" s="189" t="s">
        <v>902</v>
      </c>
      <c r="D1538" s="135">
        <v>45611</v>
      </c>
      <c r="E1538" s="136" t="s">
        <v>918</v>
      </c>
      <c r="F1538" s="136" t="s">
        <v>903</v>
      </c>
      <c r="G1538" s="143">
        <v>5200000</v>
      </c>
      <c r="H1538" s="139" t="s">
        <v>411</v>
      </c>
    </row>
    <row r="1539" spans="1:8" x14ac:dyDescent="0.25">
      <c r="A1539" s="145" t="s">
        <v>912</v>
      </c>
      <c r="B1539" s="149"/>
      <c r="C1539" s="189" t="s">
        <v>902</v>
      </c>
      <c r="D1539" s="135">
        <v>45641</v>
      </c>
      <c r="E1539" s="136" t="s">
        <v>918</v>
      </c>
      <c r="F1539" s="136" t="s">
        <v>903</v>
      </c>
      <c r="G1539" s="143">
        <v>5200000</v>
      </c>
      <c r="H1539" s="139" t="s">
        <v>411</v>
      </c>
    </row>
    <row r="1540" spans="1:8" x14ac:dyDescent="0.25">
      <c r="A1540" s="145" t="s">
        <v>912</v>
      </c>
      <c r="B1540" s="149"/>
      <c r="C1540" s="189" t="s">
        <v>902</v>
      </c>
      <c r="D1540" s="135">
        <v>45672</v>
      </c>
      <c r="E1540" s="136" t="s">
        <v>918</v>
      </c>
      <c r="F1540" s="136" t="s">
        <v>903</v>
      </c>
      <c r="G1540" s="143">
        <v>5200000</v>
      </c>
      <c r="H1540" s="139" t="s">
        <v>411</v>
      </c>
    </row>
    <row r="1541" spans="1:8" x14ac:dyDescent="0.25">
      <c r="A1541" s="145" t="s">
        <v>912</v>
      </c>
      <c r="B1541" s="149"/>
      <c r="C1541" s="189" t="s">
        <v>902</v>
      </c>
      <c r="D1541" s="135">
        <v>45703</v>
      </c>
      <c r="E1541" s="136" t="s">
        <v>918</v>
      </c>
      <c r="F1541" s="136" t="s">
        <v>903</v>
      </c>
      <c r="G1541" s="143">
        <v>5200000</v>
      </c>
      <c r="H1541" s="139" t="s">
        <v>411</v>
      </c>
    </row>
    <row r="1542" spans="1:8" x14ac:dyDescent="0.25">
      <c r="A1542" s="145" t="s">
        <v>912</v>
      </c>
      <c r="B1542" s="149"/>
      <c r="C1542" s="189" t="s">
        <v>902</v>
      </c>
      <c r="D1542" s="135">
        <v>45731</v>
      </c>
      <c r="E1542" s="136" t="s">
        <v>918</v>
      </c>
      <c r="F1542" s="136" t="s">
        <v>903</v>
      </c>
      <c r="G1542" s="143">
        <v>4000000</v>
      </c>
      <c r="H1542" s="139" t="s">
        <v>411</v>
      </c>
    </row>
    <row r="1543" spans="1:8" x14ac:dyDescent="0.25">
      <c r="A1543" s="145" t="s">
        <v>912</v>
      </c>
      <c r="B1543" s="149"/>
      <c r="C1543" s="189" t="s">
        <v>902</v>
      </c>
      <c r="D1543" s="135">
        <v>45762</v>
      </c>
      <c r="E1543" s="136" t="s">
        <v>918</v>
      </c>
      <c r="F1543" s="136" t="s">
        <v>903</v>
      </c>
      <c r="G1543" s="143">
        <v>4000000</v>
      </c>
      <c r="H1543" s="139"/>
    </row>
    <row r="1544" spans="1:8" x14ac:dyDescent="0.25">
      <c r="A1544" s="145" t="s">
        <v>912</v>
      </c>
      <c r="B1544" s="149"/>
      <c r="C1544" s="189" t="s">
        <v>902</v>
      </c>
      <c r="D1544" s="135">
        <v>45792</v>
      </c>
      <c r="E1544" s="136" t="s">
        <v>918</v>
      </c>
      <c r="F1544" s="136" t="s">
        <v>903</v>
      </c>
      <c r="G1544" s="143">
        <v>4000000</v>
      </c>
      <c r="H1544" s="139"/>
    </row>
    <row r="1545" spans="1:8" x14ac:dyDescent="0.25">
      <c r="A1545" s="145" t="s">
        <v>912</v>
      </c>
      <c r="B1545" s="149"/>
      <c r="C1545" s="189" t="s">
        <v>902</v>
      </c>
      <c r="D1545" s="135">
        <v>45823</v>
      </c>
      <c r="E1545" s="136" t="s">
        <v>918</v>
      </c>
      <c r="F1545" s="136" t="s">
        <v>903</v>
      </c>
      <c r="G1545" s="143">
        <v>4000000</v>
      </c>
      <c r="H1545" s="139"/>
    </row>
    <row r="1546" spans="1:8" x14ac:dyDescent="0.25">
      <c r="A1546" s="145" t="s">
        <v>912</v>
      </c>
      <c r="B1546" s="149"/>
      <c r="C1546" s="189" t="s">
        <v>902</v>
      </c>
      <c r="D1546" s="135">
        <v>45853</v>
      </c>
      <c r="E1546" s="136" t="s">
        <v>918</v>
      </c>
      <c r="F1546" s="136" t="s">
        <v>903</v>
      </c>
      <c r="G1546" s="143">
        <v>4000000</v>
      </c>
      <c r="H1546" s="139"/>
    </row>
    <row r="1547" spans="1:8" x14ac:dyDescent="0.25">
      <c r="A1547" s="145" t="s">
        <v>912</v>
      </c>
      <c r="B1547" s="149"/>
      <c r="C1547" s="189" t="s">
        <v>902</v>
      </c>
      <c r="D1547" s="135">
        <v>45884</v>
      </c>
      <c r="E1547" s="136" t="s">
        <v>918</v>
      </c>
      <c r="F1547" s="136" t="s">
        <v>903</v>
      </c>
      <c r="G1547" s="143">
        <v>4000000</v>
      </c>
      <c r="H1547" s="139"/>
    </row>
    <row r="1548" spans="1:8" x14ac:dyDescent="0.25">
      <c r="A1548" s="145" t="s">
        <v>912</v>
      </c>
      <c r="B1548" s="149"/>
      <c r="C1548" s="189" t="s">
        <v>902</v>
      </c>
      <c r="D1548" s="135">
        <v>45915</v>
      </c>
      <c r="E1548" s="136" t="s">
        <v>918</v>
      </c>
      <c r="F1548" s="136" t="s">
        <v>903</v>
      </c>
      <c r="G1548" s="143">
        <v>4000000</v>
      </c>
      <c r="H1548" s="139"/>
    </row>
    <row r="1549" spans="1:8" x14ac:dyDescent="0.25">
      <c r="A1549" s="145" t="s">
        <v>912</v>
      </c>
      <c r="B1549" s="149"/>
      <c r="C1549" s="189" t="s">
        <v>902</v>
      </c>
      <c r="D1549" s="135">
        <v>45945</v>
      </c>
      <c r="E1549" s="136" t="s">
        <v>918</v>
      </c>
      <c r="F1549" s="136" t="s">
        <v>903</v>
      </c>
      <c r="G1549" s="143">
        <v>4000000</v>
      </c>
      <c r="H1549" s="139"/>
    </row>
    <row r="1550" spans="1:8" x14ac:dyDescent="0.25">
      <c r="A1550" s="145" t="s">
        <v>912</v>
      </c>
      <c r="B1550" s="149"/>
      <c r="C1550" s="189" t="s">
        <v>902</v>
      </c>
      <c r="D1550" s="135">
        <v>45976</v>
      </c>
      <c r="E1550" s="136" t="s">
        <v>918</v>
      </c>
      <c r="F1550" s="136" t="s">
        <v>903</v>
      </c>
      <c r="G1550" s="143">
        <v>4000000</v>
      </c>
      <c r="H1550" s="139"/>
    </row>
    <row r="1551" spans="1:8" x14ac:dyDescent="0.25">
      <c r="A1551" s="145" t="s">
        <v>912</v>
      </c>
      <c r="B1551" s="149"/>
      <c r="C1551" s="189" t="s">
        <v>902</v>
      </c>
      <c r="D1551" s="135">
        <v>46006</v>
      </c>
      <c r="E1551" s="136" t="s">
        <v>918</v>
      </c>
      <c r="F1551" s="136" t="s">
        <v>903</v>
      </c>
      <c r="G1551" s="143">
        <v>4000000</v>
      </c>
      <c r="H1551" s="139"/>
    </row>
    <row r="1552" spans="1:8" x14ac:dyDescent="0.25">
      <c r="A1552" s="145"/>
      <c r="B1552" s="149"/>
      <c r="C1552" s="189"/>
      <c r="D1552" s="135"/>
      <c r="E1552" s="136"/>
      <c r="F1552" s="136"/>
      <c r="G1552" s="143"/>
      <c r="H1552" s="139"/>
    </row>
    <row r="1553" spans="1:8" x14ac:dyDescent="0.25">
      <c r="A1553" s="145"/>
      <c r="B1553" s="149"/>
      <c r="C1553" s="189"/>
      <c r="D1553" s="135"/>
      <c r="E1553" s="136"/>
      <c r="F1553" s="136"/>
      <c r="G1553" s="143"/>
      <c r="H1553" s="139"/>
    </row>
    <row r="1554" spans="1:8" x14ac:dyDescent="0.25">
      <c r="A1554" s="145" t="s">
        <v>912</v>
      </c>
      <c r="B1554" s="149"/>
      <c r="C1554" s="189" t="s">
        <v>318</v>
      </c>
      <c r="D1554" s="135">
        <v>45322</v>
      </c>
      <c r="E1554" s="136" t="s">
        <v>918</v>
      </c>
      <c r="F1554" s="136" t="s">
        <v>904</v>
      </c>
      <c r="G1554" s="143">
        <v>8622277</v>
      </c>
      <c r="H1554" s="139" t="s">
        <v>411</v>
      </c>
    </row>
    <row r="1555" spans="1:8" x14ac:dyDescent="0.25">
      <c r="A1555" s="145" t="s">
        <v>912</v>
      </c>
      <c r="B1555" s="149"/>
      <c r="C1555" s="189" t="s">
        <v>318</v>
      </c>
      <c r="D1555" s="135">
        <v>45350</v>
      </c>
      <c r="E1555" s="136" t="s">
        <v>918</v>
      </c>
      <c r="F1555" s="136" t="s">
        <v>904</v>
      </c>
      <c r="G1555" s="143">
        <v>6884331</v>
      </c>
      <c r="H1555" s="139" t="s">
        <v>411</v>
      </c>
    </row>
    <row r="1556" spans="1:8" x14ac:dyDescent="0.25">
      <c r="A1556" s="145" t="s">
        <v>912</v>
      </c>
      <c r="B1556" s="149"/>
      <c r="C1556" s="189" t="s">
        <v>318</v>
      </c>
      <c r="D1556" s="135">
        <v>45382</v>
      </c>
      <c r="E1556" s="136" t="s">
        <v>918</v>
      </c>
      <c r="F1556" s="136" t="s">
        <v>904</v>
      </c>
      <c r="G1556" s="143">
        <v>10000000</v>
      </c>
      <c r="H1556" s="139" t="s">
        <v>411</v>
      </c>
    </row>
    <row r="1557" spans="1:8" x14ac:dyDescent="0.25">
      <c r="A1557" s="145" t="s">
        <v>912</v>
      </c>
      <c r="B1557" s="149"/>
      <c r="C1557" s="189" t="s">
        <v>318</v>
      </c>
      <c r="D1557" s="135">
        <v>45412</v>
      </c>
      <c r="E1557" s="136" t="s">
        <v>918</v>
      </c>
      <c r="F1557" s="136" t="s">
        <v>904</v>
      </c>
      <c r="G1557" s="143">
        <v>10000000</v>
      </c>
      <c r="H1557" s="139" t="s">
        <v>411</v>
      </c>
    </row>
    <row r="1558" spans="1:8" x14ac:dyDescent="0.25">
      <c r="A1558" s="145" t="s">
        <v>912</v>
      </c>
      <c r="B1558" s="149"/>
      <c r="C1558" s="189" t="s">
        <v>318</v>
      </c>
      <c r="D1558" s="135">
        <v>45443</v>
      </c>
      <c r="E1558" s="136" t="s">
        <v>918</v>
      </c>
      <c r="F1558" s="136" t="s">
        <v>904</v>
      </c>
      <c r="G1558" s="143">
        <v>10000000</v>
      </c>
      <c r="H1558" s="139" t="s">
        <v>411</v>
      </c>
    </row>
    <row r="1559" spans="1:8" x14ac:dyDescent="0.25">
      <c r="A1559" s="145" t="s">
        <v>912</v>
      </c>
      <c r="B1559" s="149"/>
      <c r="C1559" s="189" t="s">
        <v>318</v>
      </c>
      <c r="D1559" s="135">
        <v>45473</v>
      </c>
      <c r="E1559" s="136" t="s">
        <v>918</v>
      </c>
      <c r="F1559" s="136" t="s">
        <v>904</v>
      </c>
      <c r="G1559" s="143">
        <v>10000000</v>
      </c>
      <c r="H1559" s="139" t="s">
        <v>411</v>
      </c>
    </row>
    <row r="1560" spans="1:8" x14ac:dyDescent="0.25">
      <c r="A1560" s="145" t="s">
        <v>912</v>
      </c>
      <c r="B1560" s="149"/>
      <c r="C1560" s="189" t="s">
        <v>318</v>
      </c>
      <c r="D1560" s="135">
        <v>45504</v>
      </c>
      <c r="E1560" s="136" t="s">
        <v>918</v>
      </c>
      <c r="F1560" s="136" t="s">
        <v>904</v>
      </c>
      <c r="G1560" s="143">
        <v>10000000</v>
      </c>
      <c r="H1560" s="139" t="s">
        <v>411</v>
      </c>
    </row>
    <row r="1561" spans="1:8" x14ac:dyDescent="0.25">
      <c r="A1561" s="145" t="s">
        <v>912</v>
      </c>
      <c r="B1561" s="149"/>
      <c r="C1561" s="189" t="s">
        <v>318</v>
      </c>
      <c r="D1561" s="135">
        <v>45535</v>
      </c>
      <c r="E1561" s="136" t="s">
        <v>918</v>
      </c>
      <c r="F1561" s="136" t="s">
        <v>904</v>
      </c>
      <c r="G1561" s="143">
        <v>10000000</v>
      </c>
      <c r="H1561" s="139" t="s">
        <v>411</v>
      </c>
    </row>
    <row r="1562" spans="1:8" x14ac:dyDescent="0.25">
      <c r="A1562" s="145" t="s">
        <v>912</v>
      </c>
      <c r="B1562" s="149"/>
      <c r="C1562" s="189" t="s">
        <v>318</v>
      </c>
      <c r="D1562" s="135">
        <v>45565</v>
      </c>
      <c r="E1562" s="136" t="s">
        <v>918</v>
      </c>
      <c r="F1562" s="136" t="s">
        <v>904</v>
      </c>
      <c r="G1562" s="143">
        <v>10000000</v>
      </c>
      <c r="H1562" s="139" t="s">
        <v>411</v>
      </c>
    </row>
    <row r="1563" spans="1:8" x14ac:dyDescent="0.25">
      <c r="A1563" s="145" t="s">
        <v>912</v>
      </c>
      <c r="B1563" s="149"/>
      <c r="C1563" s="189" t="s">
        <v>318</v>
      </c>
      <c r="D1563" s="135">
        <v>45596</v>
      </c>
      <c r="E1563" s="136" t="s">
        <v>918</v>
      </c>
      <c r="F1563" s="136" t="s">
        <v>904</v>
      </c>
      <c r="G1563" s="143">
        <v>10000000</v>
      </c>
      <c r="H1563" s="139" t="s">
        <v>411</v>
      </c>
    </row>
    <row r="1564" spans="1:8" x14ac:dyDescent="0.25">
      <c r="A1564" s="145" t="s">
        <v>912</v>
      </c>
      <c r="B1564" s="149"/>
      <c r="C1564" s="189" t="s">
        <v>318</v>
      </c>
      <c r="D1564" s="135">
        <v>45626</v>
      </c>
      <c r="E1564" s="136" t="s">
        <v>918</v>
      </c>
      <c r="F1564" s="136" t="s">
        <v>904</v>
      </c>
      <c r="G1564" s="143">
        <v>10000000</v>
      </c>
      <c r="H1564" s="139" t="s">
        <v>411</v>
      </c>
    </row>
    <row r="1565" spans="1:8" x14ac:dyDescent="0.25">
      <c r="A1565" s="145" t="s">
        <v>912</v>
      </c>
      <c r="B1565" s="149"/>
      <c r="C1565" s="189" t="s">
        <v>318</v>
      </c>
      <c r="D1565" s="135">
        <v>45656</v>
      </c>
      <c r="E1565" s="136" t="s">
        <v>918</v>
      </c>
      <c r="F1565" s="136" t="s">
        <v>904</v>
      </c>
      <c r="G1565" s="143">
        <v>10000000</v>
      </c>
      <c r="H1565" s="139" t="s">
        <v>411</v>
      </c>
    </row>
    <row r="1566" spans="1:8" x14ac:dyDescent="0.25">
      <c r="A1566" s="145" t="s">
        <v>912</v>
      </c>
      <c r="B1566" s="149"/>
      <c r="C1566" s="189" t="s">
        <v>318</v>
      </c>
      <c r="D1566" s="135">
        <v>45687</v>
      </c>
      <c r="E1566" s="136" t="s">
        <v>918</v>
      </c>
      <c r="F1566" s="136" t="s">
        <v>904</v>
      </c>
      <c r="G1566" s="143">
        <v>10000000</v>
      </c>
      <c r="H1566" s="139" t="s">
        <v>411</v>
      </c>
    </row>
    <row r="1567" spans="1:8" x14ac:dyDescent="0.25">
      <c r="A1567" s="145" t="s">
        <v>912</v>
      </c>
      <c r="B1567" s="149"/>
      <c r="C1567" s="189" t="s">
        <v>318</v>
      </c>
      <c r="D1567" s="135">
        <v>45716</v>
      </c>
      <c r="E1567" s="136" t="s">
        <v>918</v>
      </c>
      <c r="F1567" s="136" t="s">
        <v>904</v>
      </c>
      <c r="G1567" s="143">
        <v>10000000</v>
      </c>
      <c r="H1567" s="139" t="s">
        <v>411</v>
      </c>
    </row>
    <row r="1568" spans="1:8" x14ac:dyDescent="0.25">
      <c r="A1568" s="145" t="s">
        <v>912</v>
      </c>
      <c r="B1568" s="149"/>
      <c r="C1568" s="189" t="s">
        <v>318</v>
      </c>
      <c r="D1568" s="135">
        <v>45746</v>
      </c>
      <c r="E1568" s="136" t="s">
        <v>918</v>
      </c>
      <c r="F1568" s="136" t="s">
        <v>904</v>
      </c>
      <c r="G1568" s="143">
        <v>10000000</v>
      </c>
      <c r="H1568" s="139"/>
    </row>
    <row r="1569" spans="1:8" x14ac:dyDescent="0.25">
      <c r="A1569" s="145" t="s">
        <v>912</v>
      </c>
      <c r="B1569" s="149"/>
      <c r="C1569" s="189" t="s">
        <v>318</v>
      </c>
      <c r="D1569" s="135">
        <v>45777</v>
      </c>
      <c r="E1569" s="136" t="s">
        <v>918</v>
      </c>
      <c r="F1569" s="136" t="s">
        <v>904</v>
      </c>
      <c r="G1569" s="143">
        <v>10000000</v>
      </c>
      <c r="H1569" s="139"/>
    </row>
    <row r="1570" spans="1:8" x14ac:dyDescent="0.25">
      <c r="A1570" s="145"/>
      <c r="B1570" s="149"/>
      <c r="C1570" s="189"/>
      <c r="D1570" s="135"/>
      <c r="E1570" s="136"/>
      <c r="F1570" s="136"/>
      <c r="G1570" s="143"/>
      <c r="H1570" s="139"/>
    </row>
    <row r="1571" spans="1:8" x14ac:dyDescent="0.25">
      <c r="A1571" s="145"/>
      <c r="B1571" s="149"/>
      <c r="C1571" s="189"/>
      <c r="D1571" s="135"/>
      <c r="E1571" s="136"/>
      <c r="F1571" s="136"/>
      <c r="G1571" s="143"/>
      <c r="H1571" s="139"/>
    </row>
    <row r="1572" spans="1:8" x14ac:dyDescent="0.25">
      <c r="A1572" s="145"/>
      <c r="B1572" s="149"/>
      <c r="C1572" s="189"/>
      <c r="D1572" s="135"/>
      <c r="E1572" s="136"/>
      <c r="F1572" s="136"/>
      <c r="G1572" s="143"/>
      <c r="H1572" s="139"/>
    </row>
    <row r="1573" spans="1:8" x14ac:dyDescent="0.25">
      <c r="A1573" s="145"/>
      <c r="B1573" s="149"/>
      <c r="C1573" s="189"/>
      <c r="D1573" s="135"/>
      <c r="E1573" s="136"/>
      <c r="F1573" s="136"/>
      <c r="G1573" s="143"/>
      <c r="H1573" s="139"/>
    </row>
    <row r="1574" spans="1:8" x14ac:dyDescent="0.25">
      <c r="A1574" s="145"/>
      <c r="B1574" s="149"/>
      <c r="C1574" s="189"/>
      <c r="D1574" s="135"/>
      <c r="E1574" s="136"/>
      <c r="F1574" s="136"/>
      <c r="G1574" s="143"/>
      <c r="H1574" s="139"/>
    </row>
    <row r="1575" spans="1:8" x14ac:dyDescent="0.25">
      <c r="A1575" s="145"/>
      <c r="B1575" s="149"/>
      <c r="C1575" s="189"/>
      <c r="D1575" s="135"/>
      <c r="E1575" s="136"/>
      <c r="F1575" s="136"/>
      <c r="G1575" s="143"/>
      <c r="H1575" s="139"/>
    </row>
    <row r="1576" spans="1:8" x14ac:dyDescent="0.25">
      <c r="A1576" s="145"/>
      <c r="B1576" s="149"/>
      <c r="C1576" s="189"/>
      <c r="D1576" s="135"/>
      <c r="E1576" s="136"/>
      <c r="F1576" s="136"/>
      <c r="G1576" s="143"/>
      <c r="H1576" s="139"/>
    </row>
    <row r="1577" spans="1:8" x14ac:dyDescent="0.25">
      <c r="A1577" s="145"/>
      <c r="B1577" s="149"/>
      <c r="C1577" s="189"/>
      <c r="D1577" s="135"/>
      <c r="E1577" s="136"/>
      <c r="F1577" s="136"/>
      <c r="G1577" s="143"/>
      <c r="H1577" s="139"/>
    </row>
    <row r="1578" spans="1:8" x14ac:dyDescent="0.25">
      <c r="A1578" s="145"/>
      <c r="B1578" s="149"/>
      <c r="C1578" s="189"/>
      <c r="D1578" s="135"/>
      <c r="E1578" s="136"/>
      <c r="F1578" s="136"/>
      <c r="G1578" s="143"/>
      <c r="H1578" s="139"/>
    </row>
    <row r="1579" spans="1:8" s="275" customFormat="1" x14ac:dyDescent="0.25">
      <c r="A1579" s="270" t="s">
        <v>880</v>
      </c>
      <c r="B1579" s="269"/>
      <c r="C1579" s="271" t="s">
        <v>914</v>
      </c>
      <c r="D1579" s="272">
        <v>44950</v>
      </c>
      <c r="E1579" s="273" t="s">
        <v>916</v>
      </c>
      <c r="F1579" s="273" t="s">
        <v>881</v>
      </c>
      <c r="G1579" s="274">
        <v>2966700</v>
      </c>
      <c r="H1579" s="261" t="s">
        <v>411</v>
      </c>
    </row>
    <row r="1580" spans="1:8" x14ac:dyDescent="0.25">
      <c r="A1580" s="145" t="s">
        <v>880</v>
      </c>
      <c r="B1580" s="149"/>
      <c r="C1580" s="189" t="s">
        <v>914</v>
      </c>
      <c r="D1580" s="135">
        <v>44957</v>
      </c>
      <c r="E1580" s="136" t="s">
        <v>916</v>
      </c>
      <c r="F1580" s="136" t="s">
        <v>881</v>
      </c>
      <c r="G1580" s="143">
        <v>2571814</v>
      </c>
      <c r="H1580" s="139" t="s">
        <v>411</v>
      </c>
    </row>
    <row r="1581" spans="1:8" x14ac:dyDescent="0.25">
      <c r="A1581" s="145" t="s">
        <v>880</v>
      </c>
      <c r="B1581" s="149"/>
      <c r="C1581" s="189" t="s">
        <v>914</v>
      </c>
      <c r="D1581" s="135">
        <v>44964</v>
      </c>
      <c r="E1581" s="136" t="s">
        <v>916</v>
      </c>
      <c r="F1581" s="136" t="s">
        <v>881</v>
      </c>
      <c r="G1581" s="143">
        <v>2961700</v>
      </c>
      <c r="H1581" s="139" t="s">
        <v>411</v>
      </c>
    </row>
    <row r="1582" spans="1:8" x14ac:dyDescent="0.25">
      <c r="A1582" s="145" t="s">
        <v>880</v>
      </c>
      <c r="B1582" s="149"/>
      <c r="C1582" s="189" t="s">
        <v>914</v>
      </c>
      <c r="D1582" s="135">
        <v>44971</v>
      </c>
      <c r="E1582" s="136" t="s">
        <v>916</v>
      </c>
      <c r="F1582" s="136" t="s">
        <v>881</v>
      </c>
      <c r="G1582" s="143">
        <v>2433217</v>
      </c>
      <c r="H1582" s="139" t="s">
        <v>411</v>
      </c>
    </row>
    <row r="1583" spans="1:8" x14ac:dyDescent="0.25">
      <c r="A1583" s="145" t="s">
        <v>880</v>
      </c>
      <c r="B1583" s="149"/>
      <c r="C1583" s="189" t="s">
        <v>914</v>
      </c>
      <c r="D1583" s="135">
        <v>44978</v>
      </c>
      <c r="E1583" s="136" t="s">
        <v>916</v>
      </c>
      <c r="F1583" s="136" t="s">
        <v>881</v>
      </c>
      <c r="G1583" s="143">
        <v>2996650</v>
      </c>
      <c r="H1583" s="139" t="s">
        <v>411</v>
      </c>
    </row>
    <row r="1584" spans="1:8" x14ac:dyDescent="0.25">
      <c r="A1584" s="145" t="s">
        <v>880</v>
      </c>
      <c r="B1584" s="149"/>
      <c r="C1584" s="189" t="s">
        <v>914</v>
      </c>
      <c r="D1584" s="135">
        <v>44985</v>
      </c>
      <c r="E1584" s="136" t="s">
        <v>916</v>
      </c>
      <c r="F1584" s="136" t="s">
        <v>881</v>
      </c>
      <c r="G1584" s="143">
        <v>1316330</v>
      </c>
      <c r="H1584" s="139" t="s">
        <v>411</v>
      </c>
    </row>
    <row r="1585" spans="1:8" x14ac:dyDescent="0.25">
      <c r="A1585" s="145" t="s">
        <v>880</v>
      </c>
      <c r="B1585" s="149"/>
      <c r="C1585" s="189" t="s">
        <v>914</v>
      </c>
      <c r="D1585" s="135">
        <v>44992</v>
      </c>
      <c r="E1585" s="136" t="s">
        <v>916</v>
      </c>
      <c r="F1585" s="136" t="s">
        <v>881</v>
      </c>
      <c r="G1585" s="143">
        <v>4293032</v>
      </c>
      <c r="H1585" s="139" t="s">
        <v>411</v>
      </c>
    </row>
    <row r="1586" spans="1:8" x14ac:dyDescent="0.25">
      <c r="A1586" s="152" t="s">
        <v>880</v>
      </c>
      <c r="B1586" s="215"/>
      <c r="C1586" s="216" t="s">
        <v>914</v>
      </c>
      <c r="D1586" s="217">
        <v>44999</v>
      </c>
      <c r="E1586" s="218" t="s">
        <v>916</v>
      </c>
      <c r="F1586" s="218" t="s">
        <v>881</v>
      </c>
      <c r="G1586" s="219">
        <v>3000000</v>
      </c>
      <c r="H1586" s="220" t="s">
        <v>412</v>
      </c>
    </row>
    <row r="1587" spans="1:8" x14ac:dyDescent="0.25">
      <c r="A1587" s="145" t="s">
        <v>880</v>
      </c>
      <c r="B1587" s="149"/>
      <c r="C1587" s="189" t="s">
        <v>914</v>
      </c>
      <c r="D1587" s="135">
        <v>45006</v>
      </c>
      <c r="E1587" s="136" t="s">
        <v>916</v>
      </c>
      <c r="F1587" s="136" t="s">
        <v>881</v>
      </c>
      <c r="G1587" s="143">
        <v>9392000</v>
      </c>
      <c r="H1587" s="139" t="s">
        <v>411</v>
      </c>
    </row>
    <row r="1588" spans="1:8" x14ac:dyDescent="0.25">
      <c r="A1588" s="145" t="s">
        <v>880</v>
      </c>
      <c r="B1588" s="149"/>
      <c r="C1588" s="189" t="s">
        <v>914</v>
      </c>
      <c r="D1588" s="135">
        <v>45013</v>
      </c>
      <c r="E1588" s="136" t="s">
        <v>916</v>
      </c>
      <c r="F1588" s="136" t="s">
        <v>881</v>
      </c>
      <c r="G1588" s="143">
        <v>9561600</v>
      </c>
      <c r="H1588" s="139" t="s">
        <v>411</v>
      </c>
    </row>
    <row r="1589" spans="1:8" x14ac:dyDescent="0.25">
      <c r="A1589" s="152" t="s">
        <v>880</v>
      </c>
      <c r="B1589" s="215"/>
      <c r="C1589" s="216" t="s">
        <v>914</v>
      </c>
      <c r="D1589" s="217">
        <v>45020</v>
      </c>
      <c r="E1589" s="218" t="s">
        <v>916</v>
      </c>
      <c r="F1589" s="218" t="s">
        <v>881</v>
      </c>
      <c r="G1589" s="219">
        <v>3000000</v>
      </c>
      <c r="H1589" s="220" t="s">
        <v>412</v>
      </c>
    </row>
    <row r="1590" spans="1:8" x14ac:dyDescent="0.25">
      <c r="A1590" s="152" t="s">
        <v>880</v>
      </c>
      <c r="B1590" s="215"/>
      <c r="C1590" s="216" t="s">
        <v>914</v>
      </c>
      <c r="D1590" s="217">
        <v>45027</v>
      </c>
      <c r="E1590" s="218" t="s">
        <v>916</v>
      </c>
      <c r="F1590" s="218" t="s">
        <v>881</v>
      </c>
      <c r="G1590" s="219">
        <v>3000000</v>
      </c>
      <c r="H1590" s="220" t="s">
        <v>412</v>
      </c>
    </row>
    <row r="1591" spans="1:8" x14ac:dyDescent="0.25">
      <c r="A1591" s="152" t="s">
        <v>880</v>
      </c>
      <c r="B1591" s="215"/>
      <c r="C1591" s="216" t="s">
        <v>914</v>
      </c>
      <c r="D1591" s="217">
        <v>45034</v>
      </c>
      <c r="E1591" s="218" t="s">
        <v>916</v>
      </c>
      <c r="F1591" s="218" t="s">
        <v>881</v>
      </c>
      <c r="G1591" s="219">
        <v>7976000</v>
      </c>
      <c r="H1591" s="220" t="s">
        <v>411</v>
      </c>
    </row>
    <row r="1592" spans="1:8" x14ac:dyDescent="0.25">
      <c r="A1592" s="145" t="s">
        <v>880</v>
      </c>
      <c r="B1592" s="149"/>
      <c r="C1592" s="189" t="s">
        <v>914</v>
      </c>
      <c r="D1592" s="135">
        <v>45041</v>
      </c>
      <c r="E1592" s="136" t="s">
        <v>916</v>
      </c>
      <c r="F1592" s="136" t="s">
        <v>881</v>
      </c>
      <c r="G1592" s="143">
        <v>3000000</v>
      </c>
      <c r="H1592" s="139" t="s">
        <v>412</v>
      </c>
    </row>
    <row r="1593" spans="1:8" x14ac:dyDescent="0.25">
      <c r="A1593" s="145" t="s">
        <v>880</v>
      </c>
      <c r="B1593" s="149"/>
      <c r="C1593" s="189" t="s">
        <v>914</v>
      </c>
      <c r="D1593" s="135">
        <v>45048</v>
      </c>
      <c r="E1593" s="136" t="s">
        <v>916</v>
      </c>
      <c r="F1593" s="136" t="s">
        <v>881</v>
      </c>
      <c r="G1593" s="143">
        <v>6798730</v>
      </c>
      <c r="H1593" s="139" t="s">
        <v>411</v>
      </c>
    </row>
    <row r="1594" spans="1:8" x14ac:dyDescent="0.25">
      <c r="A1594" s="145" t="s">
        <v>880</v>
      </c>
      <c r="B1594" s="149"/>
      <c r="C1594" s="189" t="s">
        <v>914</v>
      </c>
      <c r="D1594" s="135">
        <v>45055</v>
      </c>
      <c r="E1594" s="136" t="s">
        <v>916</v>
      </c>
      <c r="F1594" s="136" t="s">
        <v>881</v>
      </c>
      <c r="G1594" s="143">
        <v>3000000</v>
      </c>
      <c r="H1594" s="139" t="s">
        <v>412</v>
      </c>
    </row>
    <row r="1595" spans="1:8" x14ac:dyDescent="0.25">
      <c r="A1595" s="145" t="s">
        <v>880</v>
      </c>
      <c r="B1595" s="149"/>
      <c r="C1595" s="189" t="s">
        <v>914</v>
      </c>
      <c r="D1595" s="135">
        <v>45062</v>
      </c>
      <c r="E1595" s="136" t="s">
        <v>916</v>
      </c>
      <c r="F1595" s="136" t="s">
        <v>881</v>
      </c>
      <c r="G1595" s="143">
        <v>3000000</v>
      </c>
      <c r="H1595" s="139" t="s">
        <v>412</v>
      </c>
    </row>
    <row r="1596" spans="1:8" x14ac:dyDescent="0.25">
      <c r="A1596" s="145" t="s">
        <v>880</v>
      </c>
      <c r="B1596" s="149"/>
      <c r="C1596" s="189" t="s">
        <v>914</v>
      </c>
      <c r="D1596" s="135">
        <v>45069</v>
      </c>
      <c r="E1596" s="136" t="s">
        <v>916</v>
      </c>
      <c r="F1596" s="136" t="s">
        <v>881</v>
      </c>
      <c r="G1596" s="143">
        <v>3000000</v>
      </c>
      <c r="H1596" s="139" t="s">
        <v>412</v>
      </c>
    </row>
    <row r="1597" spans="1:8" x14ac:dyDescent="0.25">
      <c r="A1597" s="145" t="s">
        <v>880</v>
      </c>
      <c r="B1597" s="149"/>
      <c r="C1597" s="189" t="s">
        <v>914</v>
      </c>
      <c r="D1597" s="135">
        <v>45076</v>
      </c>
      <c r="E1597" s="136" t="s">
        <v>916</v>
      </c>
      <c r="F1597" s="136" t="s">
        <v>881</v>
      </c>
      <c r="G1597" s="143">
        <v>3000000</v>
      </c>
      <c r="H1597" s="139" t="s">
        <v>412</v>
      </c>
    </row>
    <row r="1598" spans="1:8" x14ac:dyDescent="0.25">
      <c r="A1598" s="145" t="s">
        <v>880</v>
      </c>
      <c r="B1598" s="149"/>
      <c r="C1598" s="189" t="s">
        <v>914</v>
      </c>
      <c r="D1598" s="135">
        <v>45083</v>
      </c>
      <c r="E1598" s="136" t="s">
        <v>916</v>
      </c>
      <c r="F1598" s="136" t="s">
        <v>881</v>
      </c>
      <c r="G1598" s="143">
        <v>3000000</v>
      </c>
      <c r="H1598" s="139" t="s">
        <v>412</v>
      </c>
    </row>
    <row r="1599" spans="1:8" x14ac:dyDescent="0.25">
      <c r="A1599" s="145" t="s">
        <v>880</v>
      </c>
      <c r="B1599" s="149"/>
      <c r="C1599" s="189" t="s">
        <v>914</v>
      </c>
      <c r="D1599" s="135">
        <v>45090</v>
      </c>
      <c r="E1599" s="136" t="s">
        <v>916</v>
      </c>
      <c r="F1599" s="136" t="s">
        <v>881</v>
      </c>
      <c r="G1599" s="143">
        <v>3000000</v>
      </c>
      <c r="H1599" s="139" t="s">
        <v>412</v>
      </c>
    </row>
    <row r="1600" spans="1:8" x14ac:dyDescent="0.25">
      <c r="A1600" s="145" t="s">
        <v>880</v>
      </c>
      <c r="B1600" s="149"/>
      <c r="C1600" s="189" t="s">
        <v>914</v>
      </c>
      <c r="D1600" s="135">
        <v>45097</v>
      </c>
      <c r="E1600" s="136" t="s">
        <v>916</v>
      </c>
      <c r="F1600" s="136" t="s">
        <v>881</v>
      </c>
      <c r="G1600" s="143">
        <v>3000000</v>
      </c>
      <c r="H1600" s="139" t="s">
        <v>412</v>
      </c>
    </row>
    <row r="1601" spans="1:8" x14ac:dyDescent="0.25">
      <c r="A1601" s="145" t="s">
        <v>880</v>
      </c>
      <c r="B1601" s="149"/>
      <c r="C1601" s="189" t="s">
        <v>914</v>
      </c>
      <c r="D1601" s="135">
        <v>45104</v>
      </c>
      <c r="E1601" s="136" t="s">
        <v>916</v>
      </c>
      <c r="F1601" s="136" t="s">
        <v>881</v>
      </c>
      <c r="G1601" s="143">
        <v>3150000</v>
      </c>
      <c r="H1601" s="139" t="s">
        <v>411</v>
      </c>
    </row>
    <row r="1602" spans="1:8" x14ac:dyDescent="0.25">
      <c r="A1602" s="145" t="s">
        <v>880</v>
      </c>
      <c r="B1602" s="149"/>
      <c r="C1602" s="189" t="s">
        <v>914</v>
      </c>
      <c r="D1602" s="135">
        <v>45111</v>
      </c>
      <c r="E1602" s="136" t="s">
        <v>916</v>
      </c>
      <c r="F1602" s="136" t="s">
        <v>881</v>
      </c>
      <c r="G1602" s="143">
        <v>1914000</v>
      </c>
      <c r="H1602" s="139" t="s">
        <v>411</v>
      </c>
    </row>
    <row r="1603" spans="1:8" x14ac:dyDescent="0.25">
      <c r="A1603" s="145" t="s">
        <v>880</v>
      </c>
      <c r="B1603" s="149"/>
      <c r="C1603" s="189" t="s">
        <v>914</v>
      </c>
      <c r="D1603" s="135">
        <v>45118</v>
      </c>
      <c r="E1603" s="136" t="s">
        <v>916</v>
      </c>
      <c r="F1603" s="136" t="s">
        <v>881</v>
      </c>
      <c r="G1603" s="143">
        <v>3000000</v>
      </c>
      <c r="H1603" s="139" t="s">
        <v>412</v>
      </c>
    </row>
    <row r="1604" spans="1:8" x14ac:dyDescent="0.25">
      <c r="A1604" s="145" t="s">
        <v>880</v>
      </c>
      <c r="B1604" s="149"/>
      <c r="C1604" s="189" t="s">
        <v>914</v>
      </c>
      <c r="D1604" s="135">
        <v>45125</v>
      </c>
      <c r="E1604" s="136" t="s">
        <v>916</v>
      </c>
      <c r="F1604" s="136" t="s">
        <v>881</v>
      </c>
      <c r="G1604" s="143">
        <v>3000000</v>
      </c>
      <c r="H1604" s="139" t="s">
        <v>412</v>
      </c>
    </row>
    <row r="1605" spans="1:8" x14ac:dyDescent="0.25">
      <c r="A1605" s="145" t="s">
        <v>880</v>
      </c>
      <c r="B1605" s="149"/>
      <c r="C1605" s="189" t="s">
        <v>914</v>
      </c>
      <c r="D1605" s="135">
        <v>45132</v>
      </c>
      <c r="E1605" s="136" t="s">
        <v>916</v>
      </c>
      <c r="F1605" s="136" t="s">
        <v>881</v>
      </c>
      <c r="G1605" s="143">
        <v>3000000</v>
      </c>
      <c r="H1605" s="139" t="s">
        <v>412</v>
      </c>
    </row>
    <row r="1606" spans="1:8" x14ac:dyDescent="0.25">
      <c r="A1606" s="145" t="s">
        <v>880</v>
      </c>
      <c r="B1606" s="149"/>
      <c r="C1606" s="189" t="s">
        <v>914</v>
      </c>
      <c r="D1606" s="135">
        <v>45139</v>
      </c>
      <c r="E1606" s="136" t="s">
        <v>916</v>
      </c>
      <c r="F1606" s="136" t="s">
        <v>881</v>
      </c>
      <c r="G1606" s="143">
        <v>3000000</v>
      </c>
      <c r="H1606" s="139" t="s">
        <v>412</v>
      </c>
    </row>
    <row r="1607" spans="1:8" x14ac:dyDescent="0.25">
      <c r="A1607" s="145" t="s">
        <v>880</v>
      </c>
      <c r="B1607" s="149"/>
      <c r="C1607" s="189" t="s">
        <v>914</v>
      </c>
      <c r="D1607" s="135">
        <v>45146</v>
      </c>
      <c r="E1607" s="136" t="s">
        <v>916</v>
      </c>
      <c r="F1607" s="136" t="s">
        <v>881</v>
      </c>
      <c r="G1607" s="143">
        <v>3000000</v>
      </c>
      <c r="H1607" s="139" t="s">
        <v>412</v>
      </c>
    </row>
    <row r="1608" spans="1:8" x14ac:dyDescent="0.25">
      <c r="A1608" s="145" t="s">
        <v>880</v>
      </c>
      <c r="B1608" s="149"/>
      <c r="C1608" s="189" t="s">
        <v>914</v>
      </c>
      <c r="D1608" s="135">
        <v>45153</v>
      </c>
      <c r="E1608" s="136" t="s">
        <v>916</v>
      </c>
      <c r="F1608" s="136" t="s">
        <v>881</v>
      </c>
      <c r="G1608" s="143">
        <v>3000000</v>
      </c>
      <c r="H1608" s="139" t="s">
        <v>412</v>
      </c>
    </row>
    <row r="1609" spans="1:8" x14ac:dyDescent="0.25">
      <c r="A1609" s="145" t="s">
        <v>880</v>
      </c>
      <c r="B1609" s="149"/>
      <c r="C1609" s="189" t="s">
        <v>914</v>
      </c>
      <c r="D1609" s="135">
        <v>45160</v>
      </c>
      <c r="E1609" s="136" t="s">
        <v>916</v>
      </c>
      <c r="F1609" s="136" t="s">
        <v>881</v>
      </c>
      <c r="G1609" s="143">
        <v>3000000</v>
      </c>
      <c r="H1609" s="139" t="s">
        <v>412</v>
      </c>
    </row>
    <row r="1610" spans="1:8" x14ac:dyDescent="0.25">
      <c r="A1610" s="145" t="s">
        <v>880</v>
      </c>
      <c r="B1610" s="149"/>
      <c r="C1610" s="189" t="s">
        <v>914</v>
      </c>
      <c r="D1610" s="135">
        <v>45167</v>
      </c>
      <c r="E1610" s="136" t="s">
        <v>916</v>
      </c>
      <c r="F1610" s="136" t="s">
        <v>881</v>
      </c>
      <c r="G1610" s="143">
        <v>3000000</v>
      </c>
      <c r="H1610" s="139" t="s">
        <v>412</v>
      </c>
    </row>
    <row r="1611" spans="1:8" x14ac:dyDescent="0.25">
      <c r="A1611" s="145" t="s">
        <v>880</v>
      </c>
      <c r="B1611" s="149"/>
      <c r="C1611" s="189" t="s">
        <v>914</v>
      </c>
      <c r="D1611" s="135">
        <v>45174</v>
      </c>
      <c r="E1611" s="136" t="s">
        <v>916</v>
      </c>
      <c r="F1611" s="136" t="s">
        <v>881</v>
      </c>
      <c r="G1611" s="143">
        <v>3000000</v>
      </c>
      <c r="H1611" s="139" t="s">
        <v>412</v>
      </c>
    </row>
    <row r="1612" spans="1:8" x14ac:dyDescent="0.25">
      <c r="A1612" s="145" t="s">
        <v>880</v>
      </c>
      <c r="B1612" s="149"/>
      <c r="C1612" s="189" t="s">
        <v>914</v>
      </c>
      <c r="D1612" s="135">
        <v>45181</v>
      </c>
      <c r="E1612" s="136" t="s">
        <v>916</v>
      </c>
      <c r="F1612" s="136" t="s">
        <v>881</v>
      </c>
      <c r="G1612" s="143">
        <v>3000000</v>
      </c>
      <c r="H1612" s="139" t="s">
        <v>412</v>
      </c>
    </row>
    <row r="1613" spans="1:8" x14ac:dyDescent="0.25">
      <c r="A1613" s="145" t="s">
        <v>880</v>
      </c>
      <c r="B1613" s="149"/>
      <c r="C1613" s="189" t="s">
        <v>914</v>
      </c>
      <c r="D1613" s="135">
        <v>45188</v>
      </c>
      <c r="E1613" s="136" t="s">
        <v>916</v>
      </c>
      <c r="F1613" s="136" t="s">
        <v>881</v>
      </c>
      <c r="G1613" s="143">
        <v>3000000</v>
      </c>
      <c r="H1613" s="139" t="s">
        <v>412</v>
      </c>
    </row>
    <row r="1614" spans="1:8" x14ac:dyDescent="0.25">
      <c r="A1614" s="145" t="s">
        <v>880</v>
      </c>
      <c r="B1614" s="149"/>
      <c r="C1614" s="189" t="s">
        <v>914</v>
      </c>
      <c r="D1614" s="135">
        <v>45195</v>
      </c>
      <c r="E1614" s="136" t="s">
        <v>916</v>
      </c>
      <c r="F1614" s="136" t="s">
        <v>881</v>
      </c>
      <c r="G1614" s="143">
        <v>3000000</v>
      </c>
      <c r="H1614" s="139" t="s">
        <v>412</v>
      </c>
    </row>
    <row r="1615" spans="1:8" x14ac:dyDescent="0.25">
      <c r="A1615" s="145" t="s">
        <v>880</v>
      </c>
      <c r="B1615" s="149"/>
      <c r="C1615" s="189" t="s">
        <v>914</v>
      </c>
      <c r="D1615" s="135">
        <v>45202</v>
      </c>
      <c r="E1615" s="136" t="s">
        <v>916</v>
      </c>
      <c r="F1615" s="136" t="s">
        <v>881</v>
      </c>
      <c r="G1615" s="143">
        <v>3000000</v>
      </c>
      <c r="H1615" s="139" t="s">
        <v>412</v>
      </c>
    </row>
    <row r="1616" spans="1:8" x14ac:dyDescent="0.25">
      <c r="A1616" s="145" t="s">
        <v>880</v>
      </c>
      <c r="B1616" s="149"/>
      <c r="C1616" s="189" t="s">
        <v>914</v>
      </c>
      <c r="D1616" s="135">
        <v>45209</v>
      </c>
      <c r="E1616" s="136" t="s">
        <v>916</v>
      </c>
      <c r="F1616" s="136" t="s">
        <v>881</v>
      </c>
      <c r="G1616" s="143">
        <v>3000000</v>
      </c>
      <c r="H1616" s="139" t="s">
        <v>412</v>
      </c>
    </row>
    <row r="1617" spans="1:8" x14ac:dyDescent="0.25">
      <c r="A1617" s="145" t="s">
        <v>880</v>
      </c>
      <c r="B1617" s="149"/>
      <c r="C1617" s="189" t="s">
        <v>914</v>
      </c>
      <c r="D1617" s="135">
        <v>45216</v>
      </c>
      <c r="E1617" s="136" t="s">
        <v>916</v>
      </c>
      <c r="F1617" s="136" t="s">
        <v>881</v>
      </c>
      <c r="G1617" s="143">
        <v>3000000</v>
      </c>
      <c r="H1617" s="139" t="s">
        <v>412</v>
      </c>
    </row>
    <row r="1618" spans="1:8" x14ac:dyDescent="0.25">
      <c r="A1618" s="145" t="s">
        <v>880</v>
      </c>
      <c r="B1618" s="149"/>
      <c r="C1618" s="189" t="s">
        <v>914</v>
      </c>
      <c r="D1618" s="135">
        <v>45223</v>
      </c>
      <c r="E1618" s="136" t="s">
        <v>916</v>
      </c>
      <c r="F1618" s="136" t="s">
        <v>881</v>
      </c>
      <c r="G1618" s="143">
        <v>3000000</v>
      </c>
      <c r="H1618" s="139" t="s">
        <v>412</v>
      </c>
    </row>
    <row r="1619" spans="1:8" x14ac:dyDescent="0.25">
      <c r="A1619" s="145" t="s">
        <v>880</v>
      </c>
      <c r="B1619" s="149"/>
      <c r="C1619" s="189" t="s">
        <v>914</v>
      </c>
      <c r="D1619" s="135">
        <v>45230</v>
      </c>
      <c r="E1619" s="136" t="s">
        <v>916</v>
      </c>
      <c r="F1619" s="136" t="s">
        <v>881</v>
      </c>
      <c r="G1619" s="143">
        <v>3000000</v>
      </c>
      <c r="H1619" s="139" t="s">
        <v>412</v>
      </c>
    </row>
    <row r="1620" spans="1:8" x14ac:dyDescent="0.25">
      <c r="A1620" s="145" t="s">
        <v>880</v>
      </c>
      <c r="B1620" s="149"/>
      <c r="C1620" s="189" t="s">
        <v>914</v>
      </c>
      <c r="D1620" s="135">
        <v>45237</v>
      </c>
      <c r="E1620" s="136" t="s">
        <v>916</v>
      </c>
      <c r="F1620" s="136" t="s">
        <v>881</v>
      </c>
      <c r="G1620" s="143">
        <v>3000000</v>
      </c>
      <c r="H1620" s="139" t="s">
        <v>412</v>
      </c>
    </row>
    <row r="1621" spans="1:8" x14ac:dyDescent="0.25">
      <c r="A1621" s="145" t="s">
        <v>880</v>
      </c>
      <c r="B1621" s="149"/>
      <c r="C1621" s="189" t="s">
        <v>914</v>
      </c>
      <c r="D1621" s="135">
        <v>45244</v>
      </c>
      <c r="E1621" s="136" t="s">
        <v>916</v>
      </c>
      <c r="F1621" s="136" t="s">
        <v>881</v>
      </c>
      <c r="G1621" s="143">
        <v>3000000</v>
      </c>
      <c r="H1621" s="139" t="s">
        <v>412</v>
      </c>
    </row>
    <row r="1622" spans="1:8" x14ac:dyDescent="0.25">
      <c r="A1622" s="145" t="s">
        <v>880</v>
      </c>
      <c r="B1622" s="149"/>
      <c r="C1622" s="189" t="s">
        <v>914</v>
      </c>
      <c r="D1622" s="135">
        <v>45251</v>
      </c>
      <c r="E1622" s="136" t="s">
        <v>916</v>
      </c>
      <c r="F1622" s="136" t="s">
        <v>881</v>
      </c>
      <c r="G1622" s="143">
        <v>3000000</v>
      </c>
      <c r="H1622" s="139" t="s">
        <v>412</v>
      </c>
    </row>
    <row r="1623" spans="1:8" x14ac:dyDescent="0.25">
      <c r="A1623" s="145" t="s">
        <v>880</v>
      </c>
      <c r="B1623" s="149"/>
      <c r="C1623" s="189" t="s">
        <v>914</v>
      </c>
      <c r="D1623" s="135">
        <v>45258</v>
      </c>
      <c r="E1623" s="136" t="s">
        <v>916</v>
      </c>
      <c r="F1623" s="136" t="s">
        <v>881</v>
      </c>
      <c r="G1623" s="143">
        <v>3000000</v>
      </c>
      <c r="H1623" s="139" t="s">
        <v>412</v>
      </c>
    </row>
    <row r="1624" spans="1:8" x14ac:dyDescent="0.25">
      <c r="A1624" s="145" t="s">
        <v>880</v>
      </c>
      <c r="B1624" s="149"/>
      <c r="C1624" s="189" t="s">
        <v>914</v>
      </c>
      <c r="D1624" s="135">
        <v>45265</v>
      </c>
      <c r="E1624" s="136" t="s">
        <v>916</v>
      </c>
      <c r="F1624" s="136" t="s">
        <v>881</v>
      </c>
      <c r="G1624" s="143">
        <v>3000000</v>
      </c>
      <c r="H1624" s="139" t="s">
        <v>412</v>
      </c>
    </row>
    <row r="1625" spans="1:8" x14ac:dyDescent="0.25">
      <c r="A1625" s="145" t="s">
        <v>880</v>
      </c>
      <c r="B1625" s="149"/>
      <c r="C1625" s="189" t="s">
        <v>914</v>
      </c>
      <c r="D1625" s="135">
        <v>45272</v>
      </c>
      <c r="E1625" s="136" t="s">
        <v>916</v>
      </c>
      <c r="F1625" s="136" t="s">
        <v>881</v>
      </c>
      <c r="G1625" s="143">
        <v>3000000</v>
      </c>
      <c r="H1625" s="139" t="s">
        <v>412</v>
      </c>
    </row>
    <row r="1626" spans="1:8" x14ac:dyDescent="0.25">
      <c r="A1626" s="145" t="s">
        <v>880</v>
      </c>
      <c r="B1626" s="149"/>
      <c r="C1626" s="189" t="s">
        <v>914</v>
      </c>
      <c r="D1626" s="135">
        <v>45279</v>
      </c>
      <c r="E1626" s="136" t="s">
        <v>916</v>
      </c>
      <c r="F1626" s="136" t="s">
        <v>881</v>
      </c>
      <c r="G1626" s="143">
        <v>3000000</v>
      </c>
      <c r="H1626" s="139" t="s">
        <v>412</v>
      </c>
    </row>
    <row r="1627" spans="1:8" x14ac:dyDescent="0.25">
      <c r="A1627" s="145" t="s">
        <v>880</v>
      </c>
      <c r="B1627" s="149"/>
      <c r="C1627" s="189" t="s">
        <v>914</v>
      </c>
      <c r="D1627" s="135">
        <v>45286</v>
      </c>
      <c r="E1627" s="136" t="s">
        <v>916</v>
      </c>
      <c r="F1627" s="136" t="s">
        <v>881</v>
      </c>
      <c r="G1627" s="143">
        <v>3000000</v>
      </c>
      <c r="H1627" s="139" t="s">
        <v>412</v>
      </c>
    </row>
    <row r="1628" spans="1:8" x14ac:dyDescent="0.25">
      <c r="A1628" s="145" t="s">
        <v>460</v>
      </c>
      <c r="B1628" s="149"/>
      <c r="C1628" s="189" t="s">
        <v>477</v>
      </c>
      <c r="D1628" s="135">
        <v>44963</v>
      </c>
      <c r="E1628" s="136" t="s">
        <v>692</v>
      </c>
      <c r="F1628" s="136" t="s">
        <v>890</v>
      </c>
      <c r="G1628" s="143">
        <v>9922331</v>
      </c>
      <c r="H1628" s="139" t="s">
        <v>411</v>
      </c>
    </row>
    <row r="1629" spans="1:8" x14ac:dyDescent="0.25">
      <c r="A1629" s="145" t="s">
        <v>460</v>
      </c>
      <c r="B1629" s="149"/>
      <c r="C1629" s="189" t="s">
        <v>477</v>
      </c>
      <c r="D1629" s="135">
        <v>44991</v>
      </c>
      <c r="E1629" s="136" t="s">
        <v>518</v>
      </c>
      <c r="F1629" s="136" t="s">
        <v>944</v>
      </c>
      <c r="G1629" s="143">
        <v>3952704</v>
      </c>
      <c r="H1629" s="139" t="s">
        <v>411</v>
      </c>
    </row>
    <row r="1630" spans="1:8" x14ac:dyDescent="0.25">
      <c r="A1630" s="145" t="s">
        <v>460</v>
      </c>
      <c r="B1630" s="149"/>
      <c r="C1630" s="189" t="s">
        <v>477</v>
      </c>
      <c r="D1630" s="135">
        <v>44991</v>
      </c>
      <c r="E1630" s="136" t="s">
        <v>945</v>
      </c>
      <c r="F1630" s="136" t="s">
        <v>946</v>
      </c>
      <c r="G1630" s="143">
        <v>655571</v>
      </c>
      <c r="H1630" s="139" t="s">
        <v>411</v>
      </c>
    </row>
    <row r="1631" spans="1:8" x14ac:dyDescent="0.25">
      <c r="A1631" s="145" t="s">
        <v>460</v>
      </c>
      <c r="B1631" s="149"/>
      <c r="C1631" s="189" t="s">
        <v>477</v>
      </c>
      <c r="D1631" s="135">
        <v>45059</v>
      </c>
      <c r="E1631" s="136" t="s">
        <v>692</v>
      </c>
      <c r="F1631" s="136" t="s">
        <v>1036</v>
      </c>
      <c r="G1631" s="143">
        <v>8723200</v>
      </c>
      <c r="H1631" s="139" t="s">
        <v>411</v>
      </c>
    </row>
    <row r="1632" spans="1:8" x14ac:dyDescent="0.25">
      <c r="A1632" s="145" t="s">
        <v>460</v>
      </c>
      <c r="B1632" s="149"/>
      <c r="C1632" s="189" t="s">
        <v>1047</v>
      </c>
      <c r="D1632" s="135">
        <v>45101</v>
      </c>
      <c r="E1632" s="136" t="s">
        <v>1048</v>
      </c>
      <c r="F1632" s="136" t="s">
        <v>1049</v>
      </c>
      <c r="G1632" s="143">
        <v>4910000</v>
      </c>
      <c r="H1632" s="139" t="s">
        <v>411</v>
      </c>
    </row>
    <row r="1633" spans="1:8" x14ac:dyDescent="0.25">
      <c r="A1633" s="145" t="s">
        <v>460</v>
      </c>
      <c r="B1633" s="149"/>
      <c r="C1633" s="189" t="s">
        <v>477</v>
      </c>
      <c r="D1633" s="135">
        <v>45115</v>
      </c>
      <c r="E1633" s="136" t="s">
        <v>692</v>
      </c>
      <c r="F1633" s="136" t="s">
        <v>1080</v>
      </c>
      <c r="G1633" s="143">
        <v>1218656</v>
      </c>
      <c r="H1633" s="139" t="s">
        <v>411</v>
      </c>
    </row>
    <row r="1634" spans="1:8" x14ac:dyDescent="0.25">
      <c r="A1634" s="145" t="s">
        <v>460</v>
      </c>
      <c r="B1634" s="149"/>
      <c r="C1634" s="189" t="s">
        <v>345</v>
      </c>
      <c r="D1634" s="135">
        <v>45115</v>
      </c>
      <c r="E1634" s="136" t="s">
        <v>356</v>
      </c>
      <c r="F1634" s="136" t="s">
        <v>1115</v>
      </c>
      <c r="G1634" s="143">
        <v>4898525</v>
      </c>
      <c r="H1634" s="139" t="s">
        <v>411</v>
      </c>
    </row>
    <row r="1635" spans="1:8" x14ac:dyDescent="0.25">
      <c r="A1635" s="145" t="s">
        <v>460</v>
      </c>
      <c r="B1635" s="149"/>
      <c r="C1635" s="189" t="s">
        <v>477</v>
      </c>
      <c r="D1635" s="135">
        <v>45122</v>
      </c>
      <c r="E1635" s="136" t="s">
        <v>1083</v>
      </c>
      <c r="F1635" s="136" t="s">
        <v>1086</v>
      </c>
      <c r="G1635" s="143">
        <v>8000000</v>
      </c>
      <c r="H1635" s="139" t="s">
        <v>411</v>
      </c>
    </row>
    <row r="1636" spans="1:8" x14ac:dyDescent="0.25">
      <c r="A1636" s="145" t="s">
        <v>460</v>
      </c>
      <c r="B1636" s="149"/>
      <c r="C1636" s="189" t="s">
        <v>477</v>
      </c>
      <c r="D1636" s="135">
        <v>45122</v>
      </c>
      <c r="E1636" s="136" t="s">
        <v>1084</v>
      </c>
      <c r="F1636" s="136" t="s">
        <v>1088</v>
      </c>
      <c r="G1636" s="143">
        <v>6043650</v>
      </c>
      <c r="H1636" s="139" t="s">
        <v>411</v>
      </c>
    </row>
    <row r="1637" spans="1:8" x14ac:dyDescent="0.25">
      <c r="A1637" s="145" t="s">
        <v>460</v>
      </c>
      <c r="B1637" s="149"/>
      <c r="C1637" s="189" t="s">
        <v>477</v>
      </c>
      <c r="D1637" s="135">
        <v>45153</v>
      </c>
      <c r="E1637" s="136" t="s">
        <v>1083</v>
      </c>
      <c r="F1637" s="136" t="s">
        <v>1087</v>
      </c>
      <c r="G1637" s="143">
        <v>8000000</v>
      </c>
      <c r="H1637" s="139" t="s">
        <v>411</v>
      </c>
    </row>
    <row r="1638" spans="1:8" x14ac:dyDescent="0.25">
      <c r="A1638" s="145" t="s">
        <v>460</v>
      </c>
      <c r="B1638" s="149"/>
      <c r="C1638" s="189" t="s">
        <v>477</v>
      </c>
      <c r="D1638" s="135">
        <v>45153</v>
      </c>
      <c r="E1638" s="136" t="s">
        <v>1084</v>
      </c>
      <c r="F1638" s="136" t="s">
        <v>1089</v>
      </c>
      <c r="G1638" s="143">
        <v>6043650</v>
      </c>
      <c r="H1638" s="139" t="s">
        <v>411</v>
      </c>
    </row>
    <row r="1639" spans="1:8" x14ac:dyDescent="0.25">
      <c r="A1639" s="145" t="s">
        <v>460</v>
      </c>
      <c r="B1639" s="149"/>
      <c r="C1639" s="189" t="s">
        <v>477</v>
      </c>
      <c r="D1639" s="135">
        <v>45164</v>
      </c>
      <c r="E1639" s="136" t="s">
        <v>641</v>
      </c>
      <c r="F1639" s="136" t="s">
        <v>1123</v>
      </c>
      <c r="G1639" s="143">
        <v>6700000</v>
      </c>
      <c r="H1639" s="139" t="s">
        <v>411</v>
      </c>
    </row>
    <row r="1640" spans="1:8" x14ac:dyDescent="0.25">
      <c r="A1640" s="145" t="s">
        <v>460</v>
      </c>
      <c r="B1640" s="149"/>
      <c r="C1640" s="189" t="s">
        <v>1047</v>
      </c>
      <c r="D1640" s="135">
        <v>45171</v>
      </c>
      <c r="E1640" s="136" t="s">
        <v>1124</v>
      </c>
      <c r="F1640" s="136" t="s">
        <v>1125</v>
      </c>
      <c r="G1640" s="143">
        <v>5700000</v>
      </c>
      <c r="H1640" s="139" t="s">
        <v>411</v>
      </c>
    </row>
    <row r="1641" spans="1:8" x14ac:dyDescent="0.25">
      <c r="A1641" s="145" t="s">
        <v>460</v>
      </c>
      <c r="B1641" s="149"/>
      <c r="C1641" s="189" t="s">
        <v>1047</v>
      </c>
      <c r="D1641" s="135">
        <v>45290</v>
      </c>
      <c r="E1641" s="136" t="s">
        <v>641</v>
      </c>
      <c r="F1641" s="136" t="s">
        <v>1126</v>
      </c>
      <c r="G1641" s="143">
        <v>5000000</v>
      </c>
      <c r="H1641" s="139" t="s">
        <v>412</v>
      </c>
    </row>
    <row r="1642" spans="1:8" x14ac:dyDescent="0.25">
      <c r="A1642" s="145" t="s">
        <v>460</v>
      </c>
      <c r="B1642" s="149"/>
      <c r="C1642" s="189" t="s">
        <v>1135</v>
      </c>
      <c r="D1642" s="135">
        <v>45157</v>
      </c>
      <c r="E1642" s="136" t="s">
        <v>641</v>
      </c>
      <c r="F1642" s="136" t="s">
        <v>1136</v>
      </c>
      <c r="G1642" s="143">
        <v>7500000</v>
      </c>
      <c r="H1642" s="139" t="s">
        <v>412</v>
      </c>
    </row>
    <row r="1643" spans="1:8" x14ac:dyDescent="0.25">
      <c r="A1643" s="145" t="s">
        <v>460</v>
      </c>
      <c r="B1643" s="149"/>
      <c r="C1643" s="189" t="s">
        <v>1135</v>
      </c>
      <c r="D1643" s="135">
        <v>45164</v>
      </c>
      <c r="E1643" s="136" t="s">
        <v>641</v>
      </c>
      <c r="F1643" s="136" t="s">
        <v>1137</v>
      </c>
      <c r="G1643" s="143">
        <v>7500000</v>
      </c>
      <c r="H1643" s="139" t="s">
        <v>412</v>
      </c>
    </row>
    <row r="1644" spans="1:8" x14ac:dyDescent="0.25">
      <c r="A1644" s="145" t="s">
        <v>460</v>
      </c>
      <c r="B1644" s="149"/>
      <c r="C1644" s="189" t="s">
        <v>1047</v>
      </c>
      <c r="D1644" s="135">
        <v>45206</v>
      </c>
      <c r="E1644" s="136" t="s">
        <v>828</v>
      </c>
      <c r="F1644" s="136" t="s">
        <v>1171</v>
      </c>
      <c r="G1644" s="143">
        <v>17000000</v>
      </c>
      <c r="H1644" s="139" t="s">
        <v>412</v>
      </c>
    </row>
    <row r="1645" spans="1:8" x14ac:dyDescent="0.25">
      <c r="A1645" s="145" t="s">
        <v>460</v>
      </c>
      <c r="B1645" s="149"/>
      <c r="C1645" s="189" t="s">
        <v>345</v>
      </c>
      <c r="D1645" s="135">
        <v>45218</v>
      </c>
      <c r="E1645" s="136" t="s">
        <v>641</v>
      </c>
      <c r="F1645" s="136" t="s">
        <v>1195</v>
      </c>
      <c r="G1645" s="143">
        <v>10536910</v>
      </c>
      <c r="H1645" s="139" t="s">
        <v>412</v>
      </c>
    </row>
    <row r="1646" spans="1:8" x14ac:dyDescent="0.25">
      <c r="A1646" s="145" t="s">
        <v>460</v>
      </c>
      <c r="B1646" s="149"/>
      <c r="C1646" s="189" t="s">
        <v>345</v>
      </c>
      <c r="D1646" s="135">
        <v>45249</v>
      </c>
      <c r="E1646" s="136" t="s">
        <v>641</v>
      </c>
      <c r="F1646" s="136" t="s">
        <v>1195</v>
      </c>
      <c r="G1646" s="143">
        <v>11066503</v>
      </c>
      <c r="H1646" s="139" t="s">
        <v>412</v>
      </c>
    </row>
    <row r="1647" spans="1:8" x14ac:dyDescent="0.25">
      <c r="A1647" s="145" t="s">
        <v>460</v>
      </c>
      <c r="B1647" s="149"/>
      <c r="C1647" s="189" t="s">
        <v>477</v>
      </c>
      <c r="D1647" s="135">
        <v>45220</v>
      </c>
      <c r="E1647" s="136" t="s">
        <v>471</v>
      </c>
      <c r="F1647" s="136" t="s">
        <v>1199</v>
      </c>
      <c r="G1647" s="143">
        <v>10599898</v>
      </c>
      <c r="H1647" s="139" t="s">
        <v>412</v>
      </c>
    </row>
    <row r="1648" spans="1:8" x14ac:dyDescent="0.25">
      <c r="A1648" s="145" t="s">
        <v>460</v>
      </c>
      <c r="B1648" s="149"/>
      <c r="C1648" s="189" t="s">
        <v>345</v>
      </c>
      <c r="D1648" s="135">
        <v>45158</v>
      </c>
      <c r="E1648" s="136" t="s">
        <v>356</v>
      </c>
      <c r="F1648" s="136" t="s">
        <v>1102</v>
      </c>
      <c r="G1648" s="143">
        <v>9150150</v>
      </c>
      <c r="H1648" s="139" t="s">
        <v>411</v>
      </c>
    </row>
    <row r="1649" spans="1:8" x14ac:dyDescent="0.25">
      <c r="A1649" s="145"/>
      <c r="B1649" s="149"/>
      <c r="C1649" s="189"/>
      <c r="D1649" s="135"/>
      <c r="E1649" s="136"/>
      <c r="F1649" s="136"/>
      <c r="G1649" s="143"/>
      <c r="H1649" s="139"/>
    </row>
    <row r="1650" spans="1:8" x14ac:dyDescent="0.25">
      <c r="A1650" s="145"/>
      <c r="B1650" s="149"/>
      <c r="C1650" s="189"/>
      <c r="D1650" s="135"/>
      <c r="E1650" s="136"/>
      <c r="F1650" s="136"/>
      <c r="G1650" s="143"/>
      <c r="H1650" s="139"/>
    </row>
    <row r="1651" spans="1:8" x14ac:dyDescent="0.25">
      <c r="A1651" s="145"/>
      <c r="B1651" s="149"/>
      <c r="C1651" s="189"/>
      <c r="D1651" s="135"/>
      <c r="E1651" s="136"/>
      <c r="F1651" s="136"/>
      <c r="G1651" s="143"/>
      <c r="H1651" s="139"/>
    </row>
    <row r="1652" spans="1:8" x14ac:dyDescent="0.25">
      <c r="A1652" s="145"/>
      <c r="B1652" s="149"/>
      <c r="C1652" s="189"/>
      <c r="D1652" s="135"/>
      <c r="E1652" s="136"/>
      <c r="F1652" s="136"/>
      <c r="G1652" s="143"/>
      <c r="H1652" s="139"/>
    </row>
    <row r="1653" spans="1:8" x14ac:dyDescent="0.25">
      <c r="A1653" s="145"/>
      <c r="B1653" s="149"/>
      <c r="C1653" s="189"/>
      <c r="D1653" s="135"/>
      <c r="E1653" s="136"/>
      <c r="F1653" s="136"/>
      <c r="G1653" s="143"/>
      <c r="H1653" s="139"/>
    </row>
    <row r="1654" spans="1:8" x14ac:dyDescent="0.25">
      <c r="A1654" s="145"/>
      <c r="B1654" s="149"/>
      <c r="C1654" s="189"/>
      <c r="D1654" s="135"/>
      <c r="E1654" s="136"/>
      <c r="F1654" s="136"/>
      <c r="G1654" s="143"/>
      <c r="H1654" s="139"/>
    </row>
    <row r="1655" spans="1:8" x14ac:dyDescent="0.25">
      <c r="A1655" s="145" t="s">
        <v>460</v>
      </c>
      <c r="B1655" s="149"/>
      <c r="C1655" s="189" t="s">
        <v>477</v>
      </c>
      <c r="D1655" s="135">
        <v>44914</v>
      </c>
      <c r="E1655" s="136" t="s">
        <v>745</v>
      </c>
      <c r="F1655" s="136" t="s">
        <v>836</v>
      </c>
      <c r="G1655" s="143">
        <v>12207604</v>
      </c>
      <c r="H1655" s="139" t="s">
        <v>411</v>
      </c>
    </row>
    <row r="1656" spans="1:8" x14ac:dyDescent="0.25">
      <c r="A1656" s="145"/>
      <c r="B1656" s="149"/>
      <c r="C1656" s="189"/>
      <c r="D1656" s="135"/>
      <c r="E1656" s="136"/>
      <c r="F1656" s="136"/>
      <c r="G1656" s="143"/>
      <c r="H1656" s="139"/>
    </row>
    <row r="1657" spans="1:8" x14ac:dyDescent="0.25">
      <c r="A1657" s="145"/>
      <c r="B1657" s="149"/>
      <c r="C1657" s="189"/>
      <c r="D1657" s="135"/>
      <c r="E1657" s="136"/>
      <c r="F1657" s="136"/>
      <c r="G1657" s="143"/>
      <c r="H1657" s="139"/>
    </row>
    <row r="1658" spans="1:8" x14ac:dyDescent="0.25">
      <c r="A1658" s="145"/>
      <c r="B1658" s="149"/>
      <c r="C1658" s="189"/>
      <c r="D1658" s="135"/>
      <c r="E1658" s="136"/>
      <c r="F1658" s="136"/>
      <c r="G1658" s="143"/>
      <c r="H1658" s="139"/>
    </row>
    <row r="1659" spans="1:8" x14ac:dyDescent="0.25">
      <c r="A1659" s="145"/>
      <c r="B1659" s="149"/>
      <c r="C1659" s="189"/>
      <c r="D1659" s="135"/>
      <c r="E1659" s="136"/>
      <c r="F1659" s="136"/>
      <c r="G1659" s="143"/>
      <c r="H1659" s="139"/>
    </row>
    <row r="1660" spans="1:8" x14ac:dyDescent="0.25">
      <c r="A1660" s="145"/>
      <c r="B1660" s="149"/>
      <c r="C1660" s="189"/>
      <c r="D1660" s="135"/>
      <c r="E1660" s="136"/>
      <c r="F1660" s="136"/>
      <c r="G1660" s="143"/>
      <c r="H1660" s="139"/>
    </row>
    <row r="1661" spans="1:8" x14ac:dyDescent="0.25">
      <c r="A1661" s="145"/>
      <c r="B1661" s="149"/>
      <c r="C1661" s="189"/>
      <c r="D1661" s="135"/>
      <c r="E1661" s="136"/>
      <c r="F1661" s="136"/>
      <c r="G1661" s="143"/>
      <c r="H1661" s="139"/>
    </row>
    <row r="1662" spans="1:8" x14ac:dyDescent="0.25">
      <c r="A1662" s="145"/>
      <c r="B1662" s="149"/>
      <c r="C1662" s="189"/>
      <c r="D1662" s="135"/>
      <c r="E1662" s="136"/>
      <c r="F1662" s="136"/>
      <c r="G1662" s="143"/>
      <c r="H1662" s="139"/>
    </row>
    <row r="1663" spans="1:8" x14ac:dyDescent="0.25">
      <c r="A1663" s="145"/>
      <c r="B1663" s="149"/>
      <c r="C1663" s="189"/>
      <c r="D1663" s="135"/>
      <c r="E1663" s="136"/>
      <c r="F1663" s="136"/>
      <c r="G1663" s="143"/>
      <c r="H1663" s="139"/>
    </row>
    <row r="1664" spans="1:8" x14ac:dyDescent="0.25">
      <c r="A1664" s="145"/>
      <c r="B1664" s="149"/>
      <c r="C1664" s="189"/>
      <c r="D1664" s="135"/>
      <c r="E1664" s="136"/>
      <c r="F1664" s="136"/>
      <c r="G1664" s="143"/>
      <c r="H1664" s="139"/>
    </row>
    <row r="1665" spans="1:8" x14ac:dyDescent="0.25">
      <c r="A1665" s="145"/>
      <c r="B1665" s="149"/>
      <c r="C1665" s="189"/>
      <c r="D1665" s="135"/>
      <c r="E1665" s="136"/>
      <c r="F1665" s="136"/>
      <c r="G1665" s="143"/>
      <c r="H1665" s="139"/>
    </row>
    <row r="1666" spans="1:8" x14ac:dyDescent="0.25">
      <c r="A1666" s="145"/>
      <c r="B1666" s="149"/>
      <c r="C1666" s="189"/>
      <c r="D1666" s="135"/>
      <c r="E1666" s="136"/>
      <c r="F1666" s="136"/>
      <c r="G1666" s="143"/>
      <c r="H1666" s="139"/>
    </row>
    <row r="1667" spans="1:8" x14ac:dyDescent="0.25">
      <c r="A1667" s="145"/>
      <c r="B1667" s="149"/>
      <c r="C1667" s="189"/>
      <c r="D1667" s="135"/>
      <c r="E1667" s="136"/>
      <c r="F1667" s="136"/>
      <c r="G1667" s="143"/>
      <c r="H1667" s="139"/>
    </row>
  </sheetData>
  <phoneticPr fontId="1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D A A B Q S w M E F A A C A A g A B n p k V e b Y V g q i A A A A 9 g A A A B I A H A B D b 2 5 m a W c v U G F j a 2 F n Z S 5 4 b W w g o h g A K K A U A A A A A A A A A A A A A A A A A A A A A A A A A A A A h Y + 9 D o I w G E V f h X S n f y 6 G f J S B F R I T E + P a l A q N U A g t l n d z 8 J F 8 B T G K u j n e c 8 9 w 7 / 1 6 g 2 z u 2 u i i R 2 d 6 m y K G K Y q 0 V X 1 l b J 2 i y Z / i L c o E 7 K Q 6 y 1 p H i 2 x d M r s q R Y 3 3 Q 0 J I C A G H D e 7 H m n B K G T m W x V 4 1 u p P o I 5 v / c m y s 8 9 I q j Q Q c X m M E x 4 x R z D n H F M g K o T T 2 K / B l 7 7 P 9 g Z B P r Z 9 G L b S L 8 w L I G o G 8 P 4 g H U E s D B B Q A A g A I A A Z 6 Z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e m R V 2 f V y A Y Y A A A D 8 A Q A A E w A c A E Z v c m 1 1 b G F z L 1 N l Y 3 R p b 2 4 x L m 0 g o h g A K K A U A A A A A A A A A A A A A A A A A A A A A A A A A A A A K 0 5 N L s n M z 1 M I h t C G 1 r x c v F z F G Y l F q S k K y k q J R Y l 5 m U m J R Q r J O V Y K M E 4 8 j K G k Y K u Q k 1 r C y 6 U A B P 5 F m e m p e U A R 3 8 r g Q B 8 9 l 8 S S x K T E 4 l Q N u B l 6 y T l K O g p K m K b o K E Q H p Z a U F u U F Z + a l 5 6 T C d N q W F J W m x m r y c m X m I d t A i g M V N I w 0 h 4 A j j Q f I k Q B Q S w E C L Q A U A A I A C A A G e m R V 5 t h W C q I A A A D 2 A A A A E g A A A A A A A A A A A A A A A A A A A A A A Q 2 9 u Z m l n L 1 B h Y 2 t h Z 2 U u e G 1 s U E s B A i 0 A F A A C A A g A B n p k V Q / K 6 a u k A A A A 6 Q A A A B M A A A A A A A A A A A A A A A A A 7 g A A A F t D b 2 5 0 Z W 5 0 X 1 R 5 c G V z X S 5 4 b W x Q S w E C L Q A U A A I A C A A G e m R V 2 f V y A Y Y A A A D 8 A Q A A E w A A A A A A A A A A A A A A A A D f A Q A A R m 9 y b X V s Y X M v U 2 V j d G l v b j E u b V B L B Q Y A A A A A A w A D A M I A A A C y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C w A A A A A A A N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m F u a W J h c i U y M G N s J T N B J T I w Y X J h b m l i Y X J f Y X J h b m l i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2 O j E 5 O j M 4 L j U 0 M D I w N T R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Y X J h b m l i Y X I l M j B j b C U z Q S U y M G F y Y W 5 p Y m F y X 2 F y Y W 5 p Y m F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W 5 p Y m F y J T I w Y 2 w l M 0 E l M j B h c m F u a W J h c l 9 h c m F u a W J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F Q x N j o y N D o x N y 4 2 M z U y O D Y 1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2 F y Y W 5 p Y m F y J T I w Y 2 w l M 0 E l M j B h c m F u a W J h c l 9 h c m F u a W J h c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u a W J h c i U y M G N s J T N B J T I w Y X J h b m l i Y X J f Y X J h b m l i Y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R U M T Y 6 M j U 6 M T A u O T Y 2 O T I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X J h b m l i Y X I l M j B j b C U z Q S U y M G F y Y W 5 p Y m F y X 2 F y Y W 5 p Y m F y J T I w K D M p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k e a k y a V 6 Q 6 P 2 U K w z D V g Z A A A A A A I A A A A A A B B m A A A A A Q A A I A A A A O n x y d D X 1 u Z l 2 H K d F a o d Z m H k 7 B u d + V y G z h t t J u A E I k w b A A A A A A 6 A A A A A A g A A I A A A A N v U a Z q v 4 R C 4 a C 5 2 / B C c X W Z m l T p 9 C y q j K 6 7 z x C l 3 + C m 8 U A A A A D c Y p z 0 f I B c z O 1 w F u R + J D N j O t v g q q / A u 1 y f c H 8 X y F / + / J s g o r Y B P J l s / e m q e b Z A 3 V o g l V p + + t y q Z w H J 8 s L W 8 n x v Y p C X 6 O 0 m f 3 5 X F 6 Y K v k s B Q Q A A A A I p t Q 5 1 y C B c e 7 b z w 8 o w 8 a s n V D L C G 5 M m C o M 1 2 d X 0 k Q k j y p V h N 9 Q D 2 n v J Q Y K y X W H p 3 u H / v 5 8 C I g y f G 6 Z o 0 C G L F t W 4 = < / D a t a M a s h u p > 
</file>

<file path=customXml/itemProps1.xml><?xml version="1.0" encoding="utf-8"?>
<ds:datastoreItem xmlns:ds="http://schemas.openxmlformats.org/officeDocument/2006/customXml" ds:itemID="{C1E32F19-7BAC-4F02-8D77-75C87CF687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PROVEEDORES</vt:lpstr>
      <vt:lpstr>CONTADOR</vt:lpstr>
      <vt:lpstr>PAGOS</vt:lpstr>
      <vt:lpstr>CAJA DE DINERO BANCOS</vt:lpstr>
      <vt:lpstr>CREDITO CLIENTE</vt:lpstr>
      <vt:lpstr>KPI COBRO SEMANAL</vt:lpstr>
      <vt:lpstr>KPI PAGO SEMANAL</vt:lpstr>
      <vt:lpstr>DOCUMENTOS y OTROS</vt:lpstr>
      <vt:lpstr>'CAJA DE DINERO BANCOS'!LINKDOC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4.9.7</dc:creator>
  <cp:lastModifiedBy>HP</cp:lastModifiedBy>
  <cp:lastPrinted>2024-07-27T13:27:37Z</cp:lastPrinted>
  <dcterms:created xsi:type="dcterms:W3CDTF">2022-05-18T16:04:45Z</dcterms:created>
  <dcterms:modified xsi:type="dcterms:W3CDTF">2025-03-20T06:58:37Z</dcterms:modified>
</cp:coreProperties>
</file>