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@ARANIBAR_TRABAJO\@ARANIBAR_2024\"/>
    </mc:Choice>
  </mc:AlternateContent>
  <xr:revisionPtr revIDLastSave="0" documentId="13_ncr:1_{9E952BB1-90AB-4A19-9F83-9F005730FE97}" xr6:coauthVersionLast="47" xr6:coauthVersionMax="47" xr10:uidLastSave="{00000000-0000-0000-0000-000000000000}"/>
  <bookViews>
    <workbookView xWindow="-120" yWindow="-120" windowWidth="29040" windowHeight="15840" firstSheet="9" activeTab="9" xr2:uid="{5C4F1A59-0806-41EB-98D0-AA6CC760D2E0}"/>
  </bookViews>
  <sheets>
    <sheet name="SORTEO" sheetId="4" r:id="rId1"/>
    <sheet name="QUINCENAS 2023" sheetId="1" r:id="rId2"/>
    <sheet name="SUELDO 2023" sheetId="2" r:id="rId3"/>
    <sheet name="CORREOS" sheetId="3" r:id="rId4"/>
    <sheet name="QUINCENA 2024" sheetId="5" r:id="rId5"/>
    <sheet name="SUELDO 2024" sheetId="6" r:id="rId6"/>
    <sheet name="GASTOS" sheetId="7" r:id="rId7"/>
    <sheet name="Hoja2" sheetId="8" r:id="rId8"/>
    <sheet name="QUINCENA 2025" sheetId="9" r:id="rId9"/>
    <sheet name="SUELDO 2025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9" l="1"/>
  <c r="E35" i="9"/>
  <c r="F35" i="9"/>
  <c r="G35" i="9"/>
  <c r="H35" i="9"/>
  <c r="I35" i="9"/>
  <c r="J35" i="9"/>
  <c r="K35" i="9"/>
  <c r="L35" i="9"/>
  <c r="M35" i="9"/>
  <c r="N35" i="9"/>
  <c r="C35" i="9"/>
  <c r="D40" i="10" l="1"/>
  <c r="C40" i="10"/>
  <c r="O45" i="9"/>
  <c r="O44" i="9"/>
  <c r="O46" i="9" s="1"/>
  <c r="N38" i="9"/>
  <c r="M38" i="9"/>
  <c r="L38" i="9"/>
  <c r="K38" i="9"/>
  <c r="J38" i="9"/>
  <c r="I38" i="9"/>
  <c r="H38" i="9"/>
  <c r="G38" i="9"/>
  <c r="F38" i="9"/>
  <c r="E38" i="9"/>
  <c r="D38" i="9"/>
  <c r="C38" i="9"/>
  <c r="M36" i="5" l="1"/>
  <c r="I36" i="5"/>
  <c r="D39" i="5" l="1"/>
  <c r="E39" i="5"/>
  <c r="F39" i="5"/>
  <c r="G39" i="5"/>
  <c r="H39" i="5"/>
  <c r="I39" i="5"/>
  <c r="J39" i="5"/>
  <c r="K39" i="5"/>
  <c r="L39" i="5"/>
  <c r="M39" i="5"/>
  <c r="N39" i="5"/>
  <c r="C39" i="5"/>
  <c r="O46" i="5" l="1"/>
  <c r="O47" i="5" s="1"/>
  <c r="O45" i="5"/>
  <c r="F36" i="5"/>
  <c r="D40" i="6" l="1"/>
  <c r="E40" i="6"/>
  <c r="F40" i="6"/>
  <c r="G40" i="6"/>
  <c r="H40" i="6"/>
  <c r="I40" i="6"/>
  <c r="J40" i="6"/>
  <c r="K40" i="6"/>
  <c r="L40" i="6"/>
  <c r="M40" i="6"/>
  <c r="N40" i="6"/>
  <c r="C40" i="6"/>
  <c r="D36" i="5" l="1"/>
  <c r="D41" i="6" s="1"/>
  <c r="E36" i="5"/>
  <c r="G36" i="5"/>
  <c r="H36" i="5"/>
  <c r="J36" i="5"/>
  <c r="K36" i="5"/>
  <c r="L36" i="5"/>
  <c r="N36" i="5"/>
  <c r="C36" i="5"/>
  <c r="D47" i="6" l="1"/>
  <c r="F12" i="8"/>
  <c r="F41" i="6"/>
  <c r="G41" i="6"/>
  <c r="G47" i="6" s="1"/>
  <c r="H41" i="6"/>
  <c r="H47" i="6" s="1"/>
  <c r="I41" i="6"/>
  <c r="J41" i="6"/>
  <c r="K41" i="6"/>
  <c r="L41" i="6"/>
  <c r="L47" i="6" s="1"/>
  <c r="M41" i="6"/>
  <c r="N41" i="6"/>
  <c r="C41" i="6"/>
  <c r="C47" i="6" s="1"/>
  <c r="Q24" i="2"/>
  <c r="M47" i="6" l="1"/>
  <c r="F47" i="6"/>
  <c r="N47" i="6"/>
  <c r="I47" i="6"/>
  <c r="K47" i="6"/>
  <c r="J47" i="6"/>
  <c r="E41" i="6"/>
  <c r="E47" i="6" s="1"/>
  <c r="O32" i="1"/>
  <c r="G32" i="1" l="1"/>
  <c r="H32" i="1"/>
  <c r="I32" i="1"/>
  <c r="J32" i="1"/>
  <c r="K32" i="1"/>
  <c r="L32" i="1"/>
  <c r="M32" i="1"/>
  <c r="I34" i="2"/>
  <c r="J34" i="2" l="1"/>
  <c r="F32" i="1"/>
  <c r="H34" i="2"/>
  <c r="G34" i="2"/>
  <c r="E32" i="1"/>
  <c r="G35" i="2" s="1"/>
  <c r="K34" i="2"/>
  <c r="L34" i="2"/>
  <c r="M34" i="2"/>
  <c r="N34" i="2"/>
  <c r="O34" i="2"/>
  <c r="F34" i="2"/>
  <c r="E34" i="2"/>
  <c r="D32" i="1"/>
  <c r="D34" i="2" l="1"/>
  <c r="C32" i="1"/>
  <c r="E35" i="2" s="1"/>
  <c r="E36" i="2" s="1"/>
  <c r="B32" i="1"/>
  <c r="D35" i="2" s="1"/>
  <c r="F35" i="2"/>
  <c r="F36" i="2" s="1"/>
  <c r="G36" i="2"/>
  <c r="H35" i="2"/>
  <c r="H36" i="2" s="1"/>
  <c r="I35" i="2"/>
  <c r="I36" i="2" s="1"/>
  <c r="J35" i="2"/>
  <c r="J36" i="2" s="1"/>
  <c r="K35" i="2"/>
  <c r="K36" i="2" s="1"/>
  <c r="L35" i="2"/>
  <c r="L36" i="2" s="1"/>
  <c r="M35" i="2"/>
  <c r="M36" i="2" s="1"/>
  <c r="N35" i="2"/>
  <c r="N36" i="2" s="1"/>
  <c r="O35" i="2"/>
  <c r="O36" i="2" s="1"/>
  <c r="D36" i="2" l="1"/>
</calcChain>
</file>

<file path=xl/sharedStrings.xml><?xml version="1.0" encoding="utf-8"?>
<sst xmlns="http://schemas.openxmlformats.org/spreadsheetml/2006/main" count="675" uniqueCount="157">
  <si>
    <t>ENERO</t>
  </si>
  <si>
    <t>FEBRERO</t>
  </si>
  <si>
    <t>MARZO</t>
  </si>
  <si>
    <t>TRANSPORTES</t>
  </si>
  <si>
    <t>VENTAS</t>
  </si>
  <si>
    <t>OFICINA</t>
  </si>
  <si>
    <t>VENTAS TIENDA</t>
  </si>
  <si>
    <t>Adolfo Nancuan</t>
  </si>
  <si>
    <t>Javier Acevedo</t>
  </si>
  <si>
    <t>Carlos Duran</t>
  </si>
  <si>
    <t>Andrea Dinamarca</t>
  </si>
  <si>
    <t>Miloska Aranibar</t>
  </si>
  <si>
    <t>Juan Aranibar</t>
  </si>
  <si>
    <t>Jorge Aranibar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</si>
  <si>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</si>
  <si>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</si>
  <si>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</si>
  <si>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</si>
  <si>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</si>
  <si>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</si>
  <si>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</si>
  <si>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</si>
  <si>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</si>
  <si>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QUINCENA</t>
  </si>
  <si>
    <t>Sergio Diaz</t>
  </si>
  <si>
    <t>BODEGA</t>
  </si>
  <si>
    <t>TOTAL SUELDO</t>
  </si>
  <si>
    <t>TOTAL</t>
  </si>
  <si>
    <t>Jose Cepedas</t>
  </si>
  <si>
    <t>Ruben</t>
  </si>
  <si>
    <t>Valentina Mardones</t>
  </si>
  <si>
    <t>OTRO</t>
  </si>
  <si>
    <t>Guillermo Ortega</t>
  </si>
  <si>
    <t>Papa y Mama</t>
  </si>
  <si>
    <t>Alejandro Pereira</t>
  </si>
  <si>
    <t>Fabiola</t>
  </si>
  <si>
    <t>Jose Padre</t>
  </si>
  <si>
    <t>Jose hijo</t>
  </si>
  <si>
    <t>Jose Hijo</t>
  </si>
  <si>
    <t>Hernan (Carvancho)</t>
  </si>
  <si>
    <t xml:space="preserve">Joab </t>
  </si>
  <si>
    <t>Joab</t>
  </si>
  <si>
    <t>Richard</t>
  </si>
  <si>
    <t>Contrato</t>
  </si>
  <si>
    <t>Sin Contrato</t>
  </si>
  <si>
    <t>18 Sptiembre</t>
  </si>
  <si>
    <t xml:space="preserve">Richard Moraga </t>
  </si>
  <si>
    <t>VENDEDORES</t>
  </si>
  <si>
    <t>ANDREA</t>
  </si>
  <si>
    <t>CATALINA</t>
  </si>
  <si>
    <t>CARLOS</t>
  </si>
  <si>
    <t>Jenyant@hotmail.com</t>
  </si>
  <si>
    <t>cabeto_71@hotmail.com</t>
  </si>
  <si>
    <t>Catalina.menendez@hotmail.com</t>
  </si>
  <si>
    <t>GUILLERMO</t>
  </si>
  <si>
    <t>Guill3ort3ga@gmail.com</t>
  </si>
  <si>
    <t>JOSE</t>
  </si>
  <si>
    <t>espartano300legionario@hotmail.com</t>
  </si>
  <si>
    <t>ADMINISTRACION</t>
  </si>
  <si>
    <t>ADOLFO</t>
  </si>
  <si>
    <t>JORGE</t>
  </si>
  <si>
    <t>JAVIER</t>
  </si>
  <si>
    <t>Nancuan1994@gmail.com</t>
  </si>
  <si>
    <t>TRANSPORTE</t>
  </si>
  <si>
    <t>rielmomo@gmail.com</t>
  </si>
  <si>
    <t>Villanuevacastillojoseuis06@gmail.com</t>
  </si>
  <si>
    <t>vjoseluisnicolas@gmail.con</t>
  </si>
  <si>
    <t>Gustavoavend17@hotmail.com</t>
  </si>
  <si>
    <t>Gustavo</t>
  </si>
  <si>
    <t>Alejandropereira37.1981@gmail.com</t>
  </si>
  <si>
    <t>Alejandro</t>
  </si>
  <si>
    <t>jorge.aranibar.castro@gmail.com</t>
  </si>
  <si>
    <t>Acevedo.javi1994@gmail.com</t>
  </si>
  <si>
    <t>VENTAS TIENDA Y AYUDANTE  BODEGA</t>
  </si>
  <si>
    <t>EMILIO</t>
  </si>
  <si>
    <t>ACTIVOS FIJOS</t>
  </si>
  <si>
    <t>Computadores</t>
  </si>
  <si>
    <t>Impresoras</t>
  </si>
  <si>
    <t>Impresoras Termicas</t>
  </si>
  <si>
    <t>Camiones Porter</t>
  </si>
  <si>
    <t>Muebles Y Escritorios</t>
  </si>
  <si>
    <t>Retroexcavadora</t>
  </si>
  <si>
    <t>Yale</t>
  </si>
  <si>
    <t>Camioneta 4 x4</t>
  </si>
  <si>
    <t>Auto Pequeño ( Uso trabajo )</t>
  </si>
  <si>
    <t>Auto (Uso personal JUAN ARANBAR)</t>
  </si>
  <si>
    <t>Camion Porter (Uso Personal Papa)</t>
  </si>
  <si>
    <t>Catalina Menendez</t>
  </si>
  <si>
    <t>Ana Rios</t>
  </si>
  <si>
    <t>Fabiola(420,000)</t>
  </si>
  <si>
    <t>Johan</t>
  </si>
  <si>
    <t>Jose Cespedes</t>
  </si>
  <si>
    <t>Miloska Aranibar(131,888)</t>
  </si>
  <si>
    <t>Jhonatan</t>
  </si>
  <si>
    <t>Richard Moraga</t>
  </si>
  <si>
    <t>Falta diferencia</t>
  </si>
  <si>
    <t>Catalina</t>
  </si>
  <si>
    <t>Bodega</t>
  </si>
  <si>
    <t>Carvancho</t>
  </si>
  <si>
    <t>Administradores</t>
  </si>
  <si>
    <t>VENDEDORES TERRENOS</t>
  </si>
  <si>
    <t>VENDEDORES TIENDAS</t>
  </si>
  <si>
    <t xml:space="preserve"> Javier Acevedo</t>
  </si>
  <si>
    <t>Sociedad</t>
  </si>
  <si>
    <t>SIN CONTRATOS</t>
  </si>
  <si>
    <t>Papa Jorge</t>
  </si>
  <si>
    <t>Mama Eliana</t>
  </si>
  <si>
    <t>Otro</t>
  </si>
  <si>
    <t>COTIZACIONES</t>
  </si>
  <si>
    <t>TOTAL SUELDOS</t>
  </si>
  <si>
    <t>Entel PCS Movil</t>
  </si>
  <si>
    <t>$ 170.740</t>
  </si>
  <si>
    <t>$ 16.643</t>
  </si>
  <si>
    <t>ADT</t>
  </si>
  <si>
    <t>$ 43.705</t>
  </si>
  <si>
    <t>VTR Telefonia Fija</t>
  </si>
  <si>
    <t>$ 58.023</t>
  </si>
  <si>
    <t>CGE</t>
  </si>
  <si>
    <t>$ 174.600</t>
  </si>
  <si>
    <t>$ 13.600</t>
  </si>
  <si>
    <t>$ 33.100</t>
  </si>
  <si>
    <t>$ 27.500</t>
  </si>
  <si>
    <t>Movistar</t>
  </si>
  <si>
    <t>$ 33.410</t>
  </si>
  <si>
    <t>$ 19.614</t>
  </si>
  <si>
    <t>GASTOS ENERO</t>
  </si>
  <si>
    <t>MILOSKA</t>
  </si>
  <si>
    <t>JUAN</t>
  </si>
  <si>
    <t>SOCIEDAD</t>
  </si>
  <si>
    <t>TRANSPORTE IRL</t>
  </si>
  <si>
    <t>PAGO IVA FEBRERO</t>
  </si>
  <si>
    <t>Arriendo</t>
  </si>
  <si>
    <t>Tucapel</t>
  </si>
  <si>
    <t>Carvancho(600,000)</t>
  </si>
  <si>
    <t>Contador</t>
  </si>
  <si>
    <t>Hector Andrade</t>
  </si>
  <si>
    <t>Jefferson Taucare</t>
  </si>
  <si>
    <t>Jefferson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</si>
  <si>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</si>
  <si>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</si>
  <si>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</si>
  <si>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</si>
  <si>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</si>
  <si>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</si>
  <si>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</si>
  <si>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</si>
  <si>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</si>
  <si>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</si>
  <si>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</si>
  <si>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</si>
  <si>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Dixon Brito</t>
  </si>
  <si>
    <t>EMPRESA</t>
  </si>
  <si>
    <t>Jose Cespede</t>
  </si>
  <si>
    <t>Milton</t>
  </si>
  <si>
    <t>Katti</t>
  </si>
  <si>
    <t>Papa</t>
  </si>
  <si>
    <t>Mama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</si>
</sst>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;&quot;$&quot;\-#,##0"/>
    <numFmt numFmtId="6" formatCode="&quot;$&quot;#,##0;[Red]&quot;$&quot;\-#,##0"/>
    <numFmt numFmtId="42" formatCode="_ &quot;$&quot;* #,##0_ ;_ &quot;$&quot;* \-#,##0_ ;_ &quot;$&quot;* &quot;-&quot;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97">
    <xf numFmtId="0" fontId="0" fillId="0" borderId="0" xfId="0"/>
    <xf numFmtId="0" fontId="2" fillId="0" borderId="0" xfId="0" applyFont="1"/>
    <xf numFmtId="0" fontId="4" fillId="0" borderId="0" xfId="0" applyFont="1"/>
    <xf numFmtId="0" fontId="4" fillId="2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4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42" fontId="7" fillId="6" borderId="0" xfId="0" applyNumberFormat="1" applyFont="1" applyFill="1" applyAlignment="1">
      <alignment horizontal="right"/>
    </xf>
    <xf numFmtId="42" fontId="4" fillId="4" borderId="0" xfId="0" applyNumberFormat="1" applyFont="1" applyFill="1"/>
    <xf numFmtId="42" fontId="4" fillId="2" borderId="0" xfId="0" applyNumberFormat="1" applyFont="1" applyFill="1"/>
    <xf numFmtId="42" fontId="7" fillId="6" borderId="0" xfId="0" applyNumberFormat="1" applyFont="1" applyFill="1"/>
    <xf numFmtId="0" fontId="5" fillId="0" borderId="0" xfId="0" applyFont="1" applyAlignment="1">
      <alignment horizontal="center"/>
    </xf>
    <xf numFmtId="42" fontId="5" fillId="7" borderId="1" xfId="1" applyFont="1" applyFill="1" applyBorder="1"/>
    <xf numFmtId="42" fontId="5" fillId="8" borderId="1" xfId="1" applyFont="1" applyFill="1" applyBorder="1"/>
    <xf numFmtId="42" fontId="0" fillId="0" borderId="0" xfId="1" applyFont="1"/>
    <xf numFmtId="42" fontId="0" fillId="0" borderId="0" xfId="0" applyNumberFormat="1"/>
    <xf numFmtId="42" fontId="5" fillId="7" borderId="2" xfId="1" applyFont="1" applyFill="1" applyBorder="1"/>
    <xf numFmtId="42" fontId="5" fillId="7" borderId="3" xfId="1" applyFont="1" applyFill="1" applyBorder="1"/>
    <xf numFmtId="42" fontId="4" fillId="2" borderId="0" xfId="1" applyFont="1" applyFill="1" applyAlignment="1">
      <alignment horizontal="center"/>
    </xf>
    <xf numFmtId="0" fontId="0" fillId="9" borderId="0" xfId="0" applyFill="1"/>
    <xf numFmtId="0" fontId="4" fillId="3" borderId="6" xfId="0" applyFont="1" applyFill="1" applyBorder="1" applyAlignment="1">
      <alignment horizontal="center"/>
    </xf>
    <xf numFmtId="42" fontId="5" fillId="3" borderId="6" xfId="1" applyFont="1" applyFill="1" applyBorder="1"/>
    <xf numFmtId="42" fontId="5" fillId="8" borderId="2" xfId="1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42" fontId="5" fillId="8" borderId="3" xfId="1" applyFont="1" applyFill="1" applyBorder="1"/>
    <xf numFmtId="42" fontId="5" fillId="8" borderId="1" xfId="1" applyFont="1" applyFill="1" applyBorder="1" applyAlignment="1">
      <alignment horizontal="center"/>
    </xf>
    <xf numFmtId="42" fontId="5" fillId="11" borderId="1" xfId="1" applyFont="1" applyFill="1" applyBorder="1"/>
    <xf numFmtId="42" fontId="5" fillId="11" borderId="3" xfId="1" applyFont="1" applyFill="1" applyBorder="1"/>
    <xf numFmtId="0" fontId="4" fillId="3" borderId="5" xfId="0" applyFont="1" applyFill="1" applyBorder="1" applyAlignment="1">
      <alignment horizontal="center"/>
    </xf>
    <xf numFmtId="42" fontId="5" fillId="11" borderId="2" xfId="1" applyFont="1" applyFill="1" applyBorder="1"/>
    <xf numFmtId="42" fontId="5" fillId="13" borderId="2" xfId="1" applyFont="1" applyFill="1" applyBorder="1"/>
    <xf numFmtId="42" fontId="5" fillId="13" borderId="1" xfId="1" applyFont="1" applyFill="1" applyBorder="1"/>
    <xf numFmtId="42" fontId="5" fillId="13" borderId="3" xfId="1" applyFont="1" applyFill="1" applyBorder="1"/>
    <xf numFmtId="42" fontId="5" fillId="13" borderId="1" xfId="1" applyFont="1" applyFill="1" applyBorder="1" applyAlignment="1">
      <alignment horizontal="center"/>
    </xf>
    <xf numFmtId="42" fontId="5" fillId="8" borderId="0" xfId="1" applyFont="1" applyFill="1" applyBorder="1"/>
    <xf numFmtId="42" fontId="5" fillId="7" borderId="0" xfId="1" applyFont="1" applyFill="1" applyBorder="1"/>
    <xf numFmtId="42" fontId="5" fillId="11" borderId="0" xfId="1" applyFont="1" applyFill="1" applyBorder="1"/>
    <xf numFmtId="42" fontId="5" fillId="15" borderId="1" xfId="1" applyFont="1" applyFill="1" applyBorder="1"/>
    <xf numFmtId="42" fontId="5" fillId="15" borderId="2" xfId="1" applyFont="1" applyFill="1" applyBorder="1"/>
    <xf numFmtId="42" fontId="5" fillId="15" borderId="3" xfId="1" applyFont="1" applyFill="1" applyBorder="1"/>
    <xf numFmtId="42" fontId="5" fillId="15" borderId="0" xfId="1" applyFont="1" applyFill="1" applyBorder="1"/>
    <xf numFmtId="42" fontId="5" fillId="15" borderId="1" xfId="1" applyFont="1" applyFill="1" applyBorder="1" applyAlignment="1">
      <alignment horizontal="center"/>
    </xf>
    <xf numFmtId="42" fontId="5" fillId="17" borderId="2" xfId="1" applyFont="1" applyFill="1" applyBorder="1"/>
    <xf numFmtId="42" fontId="5" fillId="17" borderId="1" xfId="1" applyFont="1" applyFill="1" applyBorder="1"/>
    <xf numFmtId="42" fontId="5" fillId="17" borderId="3" xfId="1" applyFont="1" applyFill="1" applyBorder="1"/>
    <xf numFmtId="42" fontId="5" fillId="0" borderId="1" xfId="1" applyFont="1" applyFill="1" applyBorder="1" applyAlignment="1">
      <alignment horizontal="center"/>
    </xf>
    <xf numFmtId="42" fontId="5" fillId="18" borderId="1" xfId="1" applyFont="1" applyFill="1" applyBorder="1" applyAlignment="1">
      <alignment horizontal="center"/>
    </xf>
    <xf numFmtId="42" fontId="5" fillId="18" borderId="0" xfId="1" applyFont="1" applyFill="1" applyBorder="1"/>
    <xf numFmtId="42" fontId="5" fillId="18" borderId="1" xfId="1" applyFont="1" applyFill="1" applyBorder="1"/>
    <xf numFmtId="42" fontId="5" fillId="18" borderId="2" xfId="1" applyFont="1" applyFill="1" applyBorder="1"/>
    <xf numFmtId="42" fontId="5" fillId="20" borderId="2" xfId="1" applyFont="1" applyFill="1" applyBorder="1"/>
    <xf numFmtId="42" fontId="5" fillId="20" borderId="1" xfId="1" applyFont="1" applyFill="1" applyBorder="1"/>
    <xf numFmtId="42" fontId="5" fillId="20" borderId="3" xfId="1" applyFont="1" applyFill="1" applyBorder="1"/>
    <xf numFmtId="42" fontId="5" fillId="20" borderId="0" xfId="1" applyFont="1" applyFill="1" applyBorder="1"/>
    <xf numFmtId="42" fontId="5" fillId="20" borderId="1" xfId="1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42" fontId="5" fillId="15" borderId="8" xfId="1" applyFont="1" applyFill="1" applyBorder="1" applyAlignment="1">
      <alignment horizontal="center"/>
    </xf>
    <xf numFmtId="42" fontId="5" fillId="17" borderId="8" xfId="1" applyFont="1" applyFill="1" applyBorder="1" applyAlignment="1">
      <alignment horizontal="center"/>
    </xf>
    <xf numFmtId="42" fontId="5" fillId="20" borderId="8" xfId="1" applyFont="1" applyFill="1" applyBorder="1" applyAlignment="1">
      <alignment horizontal="center"/>
    </xf>
    <xf numFmtId="42" fontId="5" fillId="8" borderId="8" xfId="1" applyFont="1" applyFill="1" applyBorder="1" applyAlignment="1">
      <alignment horizontal="center"/>
    </xf>
    <xf numFmtId="42" fontId="5" fillId="0" borderId="1" xfId="1" applyFont="1" applyBorder="1" applyAlignment="1">
      <alignment horizontal="center"/>
    </xf>
    <xf numFmtId="42" fontId="5" fillId="19" borderId="2" xfId="1" applyFont="1" applyFill="1" applyBorder="1"/>
    <xf numFmtId="42" fontId="5" fillId="19" borderId="1" xfId="1" applyFont="1" applyFill="1" applyBorder="1"/>
    <xf numFmtId="42" fontId="5" fillId="19" borderId="3" xfId="1" applyFont="1" applyFill="1" applyBorder="1"/>
    <xf numFmtId="42" fontId="5" fillId="19" borderId="8" xfId="1" applyFont="1" applyFill="1" applyBorder="1" applyAlignment="1">
      <alignment horizontal="center"/>
    </xf>
    <xf numFmtId="42" fontId="5" fillId="19" borderId="0" xfId="1" applyFont="1" applyFill="1" applyBorder="1"/>
    <xf numFmtId="42" fontId="5" fillId="19" borderId="1" xfId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42" fontId="5" fillId="0" borderId="2" xfId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42" fontId="5" fillId="19" borderId="2" xfId="1" applyFont="1" applyFill="1" applyBorder="1" applyAlignment="1">
      <alignment horizontal="center"/>
    </xf>
    <xf numFmtId="42" fontId="5" fillId="3" borderId="6" xfId="1" applyFont="1" applyFill="1" applyBorder="1" applyAlignment="1">
      <alignment horizontal="center"/>
    </xf>
    <xf numFmtId="42" fontId="5" fillId="22" borderId="2" xfId="1" applyFont="1" applyFill="1" applyBorder="1"/>
    <xf numFmtId="42" fontId="5" fillId="22" borderId="1" xfId="1" applyFont="1" applyFill="1" applyBorder="1" applyAlignment="1">
      <alignment horizontal="center"/>
    </xf>
    <xf numFmtId="42" fontId="5" fillId="22" borderId="1" xfId="1" applyFont="1" applyFill="1" applyBorder="1"/>
    <xf numFmtId="42" fontId="5" fillId="22" borderId="8" xfId="1" applyFont="1" applyFill="1" applyBorder="1" applyAlignment="1">
      <alignment horizontal="center"/>
    </xf>
    <xf numFmtId="42" fontId="5" fillId="22" borderId="3" xfId="1" applyFont="1" applyFill="1" applyBorder="1"/>
    <xf numFmtId="42" fontId="5" fillId="22" borderId="0" xfId="1" applyFont="1" applyFill="1" applyBorder="1"/>
    <xf numFmtId="42" fontId="8" fillId="11" borderId="1" xfId="1" applyFont="1" applyFill="1" applyBorder="1"/>
    <xf numFmtId="42" fontId="6" fillId="12" borderId="1" xfId="1" applyFont="1" applyFill="1" applyBorder="1"/>
    <xf numFmtId="42" fontId="6" fillId="16" borderId="1" xfId="1" applyFont="1" applyFill="1" applyBorder="1"/>
    <xf numFmtId="42" fontId="6" fillId="21" borderId="1" xfId="1" applyFont="1" applyFill="1" applyBorder="1"/>
    <xf numFmtId="42" fontId="6" fillId="0" borderId="1" xfId="1" applyFont="1" applyFill="1" applyBorder="1"/>
    <xf numFmtId="42" fontId="6" fillId="7" borderId="1" xfId="1" applyFont="1" applyFill="1" applyBorder="1"/>
    <xf numFmtId="42" fontId="6" fillId="0" borderId="1" xfId="1" applyFont="1" applyBorder="1"/>
    <xf numFmtId="0" fontId="6" fillId="3" borderId="1" xfId="0" applyFont="1" applyFill="1" applyBorder="1" applyAlignment="1">
      <alignment horizontal="center"/>
    </xf>
    <xf numFmtId="42" fontId="6" fillId="5" borderId="1" xfId="1" applyFont="1" applyFill="1" applyBorder="1"/>
    <xf numFmtId="42" fontId="8" fillId="19" borderId="1" xfId="1" applyFont="1" applyFill="1" applyBorder="1"/>
    <xf numFmtId="42" fontId="6" fillId="19" borderId="1" xfId="1" applyFont="1" applyFill="1" applyBorder="1"/>
    <xf numFmtId="0" fontId="6" fillId="19" borderId="1" xfId="0" applyFont="1" applyFill="1" applyBorder="1" applyAlignment="1">
      <alignment horizontal="center"/>
    </xf>
    <xf numFmtId="0" fontId="6" fillId="19" borderId="1" xfId="0" applyFont="1" applyFill="1" applyBorder="1"/>
    <xf numFmtId="0" fontId="4" fillId="0" borderId="1" xfId="0" applyFont="1" applyBorder="1"/>
    <xf numFmtId="0" fontId="4" fillId="2" borderId="1" xfId="0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/>
    </xf>
    <xf numFmtId="0" fontId="5" fillId="19" borderId="1" xfId="0" applyFont="1" applyFill="1" applyBorder="1"/>
    <xf numFmtId="0" fontId="0" fillId="19" borderId="1" xfId="0" applyFill="1" applyBorder="1"/>
    <xf numFmtId="42" fontId="8" fillId="10" borderId="1" xfId="1" applyFont="1" applyFill="1" applyBorder="1"/>
    <xf numFmtId="42" fontId="6" fillId="14" borderId="1" xfId="1" applyFont="1" applyFill="1" applyBorder="1"/>
    <xf numFmtId="42" fontId="6" fillId="19" borderId="1" xfId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42" fontId="6" fillId="0" borderId="1" xfId="1" applyFont="1" applyFill="1" applyBorder="1" applyAlignment="1">
      <alignment horizontal="center"/>
    </xf>
    <xf numFmtId="42" fontId="6" fillId="7" borderId="1" xfId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42" fontId="6" fillId="4" borderId="1" xfId="1" applyFont="1" applyFill="1" applyBorder="1"/>
    <xf numFmtId="0" fontId="0" fillId="19" borderId="0" xfId="0" applyFill="1"/>
    <xf numFmtId="0" fontId="4" fillId="19" borderId="0" xfId="0" applyFont="1" applyFill="1" applyAlignment="1">
      <alignment horizontal="center"/>
    </xf>
    <xf numFmtId="42" fontId="6" fillId="4" borderId="0" xfId="1" applyFont="1" applyFill="1" applyBorder="1"/>
    <xf numFmtId="0" fontId="5" fillId="0" borderId="9" xfId="0" applyFont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2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23" borderId="1" xfId="0" applyFont="1" applyFill="1" applyBorder="1" applyAlignment="1">
      <alignment horizontal="center"/>
    </xf>
    <xf numFmtId="42" fontId="5" fillId="21" borderId="1" xfId="1" applyFont="1" applyFill="1" applyBorder="1"/>
    <xf numFmtId="42" fontId="5" fillId="21" borderId="2" xfId="1" applyFont="1" applyFill="1" applyBorder="1"/>
    <xf numFmtId="42" fontId="5" fillId="21" borderId="3" xfId="1" applyFont="1" applyFill="1" applyBorder="1"/>
    <xf numFmtId="42" fontId="5" fillId="21" borderId="8" xfId="1" applyFont="1" applyFill="1" applyBorder="1" applyAlignment="1">
      <alignment horizontal="center"/>
    </xf>
    <xf numFmtId="42" fontId="4" fillId="21" borderId="1" xfId="1" applyFont="1" applyFill="1" applyBorder="1" applyAlignment="1">
      <alignment horizontal="center"/>
    </xf>
    <xf numFmtId="42" fontId="5" fillId="21" borderId="0" xfId="1" applyFont="1" applyFill="1" applyBorder="1"/>
    <xf numFmtId="0" fontId="10" fillId="0" borderId="0" xfId="2"/>
    <xf numFmtId="0" fontId="0" fillId="0" borderId="0" xfId="0" applyAlignment="1">
      <alignment horizontal="center"/>
    </xf>
    <xf numFmtId="42" fontId="5" fillId="7" borderId="8" xfId="1" applyFont="1" applyFill="1" applyBorder="1" applyAlignment="1">
      <alignment horizontal="center"/>
    </xf>
    <xf numFmtId="42" fontId="5" fillId="7" borderId="1" xfId="1" applyFont="1" applyFill="1" applyBorder="1" applyAlignment="1">
      <alignment horizontal="center"/>
    </xf>
    <xf numFmtId="42" fontId="4" fillId="7" borderId="1" xfId="1" applyFont="1" applyFill="1" applyBorder="1" applyAlignment="1">
      <alignment horizontal="center"/>
    </xf>
    <xf numFmtId="42" fontId="6" fillId="10" borderId="1" xfId="1" applyFont="1" applyFill="1" applyBorder="1"/>
    <xf numFmtId="42" fontId="6" fillId="10" borderId="1" xfId="1" applyFont="1" applyFill="1" applyBorder="1" applyAlignment="1">
      <alignment horizontal="center"/>
    </xf>
    <xf numFmtId="42" fontId="5" fillId="16" borderId="0" xfId="1" applyFont="1" applyFill="1" applyBorder="1"/>
    <xf numFmtId="42" fontId="5" fillId="16" borderId="1" xfId="1" applyFont="1" applyFill="1" applyBorder="1"/>
    <xf numFmtId="42" fontId="5" fillId="16" borderId="1" xfId="1" applyFont="1" applyFill="1" applyBorder="1" applyAlignment="1">
      <alignment horizontal="center"/>
    </xf>
    <xf numFmtId="42" fontId="5" fillId="16" borderId="2" xfId="1" applyFont="1" applyFill="1" applyBorder="1"/>
    <xf numFmtId="42" fontId="5" fillId="16" borderId="3" xfId="1" applyFont="1" applyFill="1" applyBorder="1"/>
    <xf numFmtId="0" fontId="11" fillId="8" borderId="0" xfId="0" applyFont="1" applyFill="1" applyAlignment="1">
      <alignment horizontal="center"/>
    </xf>
    <xf numFmtId="0" fontId="11" fillId="8" borderId="1" xfId="0" applyFont="1" applyFill="1" applyBorder="1" applyAlignment="1">
      <alignment horizontal="center"/>
    </xf>
    <xf numFmtId="42" fontId="4" fillId="3" borderId="7" xfId="1" applyFont="1" applyFill="1" applyBorder="1" applyAlignment="1">
      <alignment horizontal="center"/>
    </xf>
    <xf numFmtId="42" fontId="4" fillId="4" borderId="0" xfId="1" applyFont="1" applyFill="1"/>
    <xf numFmtId="42" fontId="4" fillId="2" borderId="0" xfId="1" applyFont="1" applyFill="1"/>
    <xf numFmtId="42" fontId="7" fillId="6" borderId="0" xfId="1" applyFont="1" applyFill="1"/>
    <xf numFmtId="42" fontId="4" fillId="8" borderId="2" xfId="1" applyFont="1" applyFill="1" applyBorder="1"/>
    <xf numFmtId="42" fontId="4" fillId="8" borderId="1" xfId="1" applyFont="1" applyFill="1" applyBorder="1"/>
    <xf numFmtId="42" fontId="4" fillId="8" borderId="3" xfId="1" applyFont="1" applyFill="1" applyBorder="1"/>
    <xf numFmtId="42" fontId="4" fillId="8" borderId="8" xfId="1" applyFont="1" applyFill="1" applyBorder="1" applyAlignment="1">
      <alignment horizontal="center"/>
    </xf>
    <xf numFmtId="42" fontId="4" fillId="5" borderId="2" xfId="1" applyFont="1" applyFill="1" applyBorder="1"/>
    <xf numFmtId="42" fontId="4" fillId="5" borderId="1" xfId="1" applyFont="1" applyFill="1" applyBorder="1"/>
    <xf numFmtId="42" fontId="4" fillId="5" borderId="3" xfId="1" applyFont="1" applyFill="1" applyBorder="1"/>
    <xf numFmtId="42" fontId="4" fillId="5" borderId="0" xfId="1" applyFont="1" applyFill="1" applyBorder="1"/>
    <xf numFmtId="42" fontId="4" fillId="5" borderId="2" xfId="1" applyFont="1" applyFill="1" applyBorder="1" applyAlignment="1">
      <alignment horizontal="center"/>
    </xf>
    <xf numFmtId="42" fontId="4" fillId="5" borderId="1" xfId="1" applyFont="1" applyFill="1" applyBorder="1" applyAlignment="1">
      <alignment horizontal="center"/>
    </xf>
    <xf numFmtId="42" fontId="8" fillId="25" borderId="1" xfId="1" applyFont="1" applyFill="1" applyBorder="1"/>
    <xf numFmtId="42" fontId="6" fillId="25" borderId="1" xfId="1" applyFont="1" applyFill="1" applyBorder="1"/>
    <xf numFmtId="0" fontId="4" fillId="0" borderId="1" xfId="0" applyFont="1" applyBorder="1" applyAlignment="1">
      <alignment horizontal="right"/>
    </xf>
    <xf numFmtId="42" fontId="8" fillId="0" borderId="0" xfId="0" applyNumberFormat="1" applyFont="1"/>
    <xf numFmtId="42" fontId="12" fillId="0" borderId="0" xfId="0" applyNumberFormat="1" applyFont="1"/>
    <xf numFmtId="0" fontId="12" fillId="0" borderId="0" xfId="0" applyFont="1" applyAlignment="1">
      <alignment horizontal="right"/>
    </xf>
    <xf numFmtId="42" fontId="13" fillId="0" borderId="0" xfId="0" applyNumberFormat="1" applyFont="1"/>
    <xf numFmtId="0" fontId="8" fillId="0" borderId="0" xfId="0" applyFont="1" applyAlignment="1">
      <alignment horizontal="right"/>
    </xf>
    <xf numFmtId="0" fontId="14" fillId="26" borderId="0" xfId="0" applyFont="1" applyFill="1" applyAlignment="1">
      <alignment horizontal="right"/>
    </xf>
    <xf numFmtId="42" fontId="14" fillId="26" borderId="0" xfId="0" applyNumberFormat="1" applyFont="1" applyFill="1"/>
    <xf numFmtId="42" fontId="14" fillId="26" borderId="0" xfId="1" applyFont="1" applyFill="1"/>
    <xf numFmtId="0" fontId="14" fillId="6" borderId="0" xfId="0" applyFont="1" applyFill="1" applyAlignment="1">
      <alignment horizontal="right"/>
    </xf>
    <xf numFmtId="42" fontId="14" fillId="6" borderId="0" xfId="0" applyNumberFormat="1" applyFont="1" applyFill="1"/>
    <xf numFmtId="0" fontId="4" fillId="2" borderId="12" xfId="0" applyFont="1" applyFill="1" applyBorder="1" applyAlignment="1">
      <alignment horizontal="center"/>
    </xf>
    <xf numFmtId="0" fontId="15" fillId="27" borderId="1" xfId="0" applyFont="1" applyFill="1" applyBorder="1" applyAlignment="1">
      <alignment horizontal="right"/>
    </xf>
    <xf numFmtId="0" fontId="0" fillId="0" borderId="17" xfId="0" applyBorder="1"/>
    <xf numFmtId="0" fontId="0" fillId="0" borderId="19" xfId="0" applyBorder="1"/>
    <xf numFmtId="0" fontId="2" fillId="5" borderId="15" xfId="0" applyFont="1" applyFill="1" applyBorder="1"/>
    <xf numFmtId="0" fontId="2" fillId="5" borderId="16" xfId="0" applyFont="1" applyFill="1" applyBorder="1"/>
    <xf numFmtId="5" fontId="0" fillId="0" borderId="18" xfId="1" applyNumberFormat="1" applyFont="1" applyBorder="1" applyAlignment="1">
      <alignment horizontal="left"/>
    </xf>
    <xf numFmtId="5" fontId="0" fillId="0" borderId="20" xfId="1" applyNumberFormat="1" applyFont="1" applyBorder="1" applyAlignment="1">
      <alignment horizontal="left"/>
    </xf>
    <xf numFmtId="42" fontId="8" fillId="7" borderId="1" xfId="1" applyFont="1" applyFill="1" applyBorder="1"/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42" fontId="6" fillId="7" borderId="8" xfId="1" applyFont="1" applyFill="1" applyBorder="1"/>
    <xf numFmtId="0" fontId="15" fillId="28" borderId="1" xfId="0" applyFont="1" applyFill="1" applyBorder="1" applyAlignment="1">
      <alignment horizontal="right"/>
    </xf>
    <xf numFmtId="0" fontId="15" fillId="29" borderId="1" xfId="0" applyFont="1" applyFill="1" applyBorder="1" applyAlignment="1">
      <alignment horizontal="right"/>
    </xf>
    <xf numFmtId="0" fontId="15" fillId="16" borderId="1" xfId="0" applyFont="1" applyFill="1" applyBorder="1" applyAlignment="1">
      <alignment horizontal="right"/>
    </xf>
    <xf numFmtId="0" fontId="15" fillId="8" borderId="1" xfId="0" applyFont="1" applyFill="1" applyBorder="1" applyAlignment="1">
      <alignment horizontal="right"/>
    </xf>
    <xf numFmtId="0" fontId="15" fillId="8" borderId="12" xfId="0" applyFont="1" applyFill="1" applyBorder="1" applyAlignment="1">
      <alignment horizontal="right"/>
    </xf>
    <xf numFmtId="42" fontId="8" fillId="8" borderId="1" xfId="1" applyFont="1" applyFill="1" applyBorder="1"/>
    <xf numFmtId="42" fontId="6" fillId="8" borderId="1" xfId="1" applyFont="1" applyFill="1" applyBorder="1"/>
    <xf numFmtId="0" fontId="0" fillId="8" borderId="0" xfId="0" applyFill="1"/>
    <xf numFmtId="42" fontId="6" fillId="13" borderId="1" xfId="1" applyFont="1" applyFill="1" applyBorder="1"/>
    <xf numFmtId="42" fontId="8" fillId="13" borderId="1" xfId="1" applyFont="1" applyFill="1" applyBorder="1"/>
    <xf numFmtId="0" fontId="15" fillId="30" borderId="1" xfId="0" applyFont="1" applyFill="1" applyBorder="1" applyAlignment="1">
      <alignment horizontal="center"/>
    </xf>
    <xf numFmtId="0" fontId="7" fillId="30" borderId="1" xfId="0" applyFont="1" applyFill="1" applyBorder="1" applyAlignment="1">
      <alignment horizontal="right"/>
    </xf>
    <xf numFmtId="0" fontId="15" fillId="28" borderId="0" xfId="0" applyFont="1" applyFill="1" applyAlignment="1">
      <alignment horizontal="right"/>
    </xf>
    <xf numFmtId="42" fontId="8" fillId="31" borderId="1" xfId="1" applyFont="1" applyFill="1" applyBorder="1"/>
    <xf numFmtId="42" fontId="6" fillId="31" borderId="1" xfId="1" applyFont="1" applyFill="1" applyBorder="1"/>
    <xf numFmtId="42" fontId="8" fillId="29" borderId="1" xfId="1" applyFont="1" applyFill="1" applyBorder="1"/>
    <xf numFmtId="42" fontId="17" fillId="31" borderId="0" xfId="0" applyNumberFormat="1" applyFont="1" applyFill="1"/>
    <xf numFmtId="6" fontId="8" fillId="7" borderId="1" xfId="1" applyNumberFormat="1" applyFont="1" applyFill="1" applyBorder="1"/>
    <xf numFmtId="0" fontId="15" fillId="27" borderId="2" xfId="0" applyFont="1" applyFill="1" applyBorder="1" applyAlignment="1">
      <alignment horizontal="right"/>
    </xf>
  </cellXfs>
  <cellStyles count="3">
    <cellStyle name="Hipervínculo" xfId="2" builtinId="8"/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vjoseluisnicolas@gmail.con" TargetMode="External"/><Relationship Id="rId3" Type="http://schemas.openxmlformats.org/officeDocument/2006/relationships/hyperlink" Target="mailto:Catalina.menendez@hotmail.com" TargetMode="External"/><Relationship Id="rId7" Type="http://schemas.openxmlformats.org/officeDocument/2006/relationships/hyperlink" Target="mailto:Villanuevacastillojoseuis06@gmail.com" TargetMode="External"/><Relationship Id="rId12" Type="http://schemas.openxmlformats.org/officeDocument/2006/relationships/hyperlink" Target="mailto:Acevedo.javi1994@gmail.com" TargetMode="External"/><Relationship Id="rId2" Type="http://schemas.openxmlformats.org/officeDocument/2006/relationships/hyperlink" Target="mailto:cabeto_71@hotmail.com" TargetMode="External"/><Relationship Id="rId1" Type="http://schemas.openxmlformats.org/officeDocument/2006/relationships/hyperlink" Target="mailto:Jenyant@hotmail.com" TargetMode="External"/><Relationship Id="rId6" Type="http://schemas.openxmlformats.org/officeDocument/2006/relationships/hyperlink" Target="mailto:rielmomo@gmail.com" TargetMode="External"/><Relationship Id="rId11" Type="http://schemas.openxmlformats.org/officeDocument/2006/relationships/hyperlink" Target="mailto:jorge.aranibar.castro@gmail.com" TargetMode="External"/><Relationship Id="rId5" Type="http://schemas.openxmlformats.org/officeDocument/2006/relationships/hyperlink" Target="mailto:Nancuan1994@gmail.com" TargetMode="External"/><Relationship Id="rId10" Type="http://schemas.openxmlformats.org/officeDocument/2006/relationships/hyperlink" Target="mailto:Alejandropereira37.1981@gmail.com" TargetMode="External"/><Relationship Id="rId4" Type="http://schemas.openxmlformats.org/officeDocument/2006/relationships/hyperlink" Target="mailto:Guill3ort3ga@gmail.com" TargetMode="External"/><Relationship Id="rId9" Type="http://schemas.openxmlformats.org/officeDocument/2006/relationships/hyperlink" Target="mailto:Gustavoavend17@hot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0F467-533C-4E5E-A06E-7EFC2A76ED1D}">
  <dimension ref="D6:E20"/>
  <sheetViews>
    <sheetView topLeftCell="A2" workbookViewId="0">
      <selection activeCell="D6" sqref="D6:E20"/>
    </sheetView>
  </sheetViews>
  <sheetFormatPr baseColWidth="10" defaultRowHeight="15" x14ac:dyDescent="0.25"/>
  <cols>
    <col min="5" max="5" width="33.7109375" bestFit="1" customWidth="1"/>
  </cols>
  <sheetData>
    <row r="6" spans="4:5" ht="26.25" x14ac:dyDescent="0.4">
      <c r="D6" s="137">
        <v>1</v>
      </c>
      <c r="E6" s="138" t="s">
        <v>7</v>
      </c>
    </row>
    <row r="7" spans="4:5" ht="26.25" x14ac:dyDescent="0.4">
      <c r="D7" s="137">
        <v>2</v>
      </c>
      <c r="E7" s="138" t="s">
        <v>36</v>
      </c>
    </row>
    <row r="8" spans="4:5" ht="26.25" x14ac:dyDescent="0.4">
      <c r="D8" s="137">
        <v>3</v>
      </c>
      <c r="E8" s="138" t="s">
        <v>34</v>
      </c>
    </row>
    <row r="9" spans="4:5" ht="26.25" x14ac:dyDescent="0.4">
      <c r="D9" s="137">
        <v>4</v>
      </c>
      <c r="E9" s="138" t="s">
        <v>37</v>
      </c>
    </row>
    <row r="10" spans="4:5" ht="26.25" x14ac:dyDescent="0.4">
      <c r="D10" s="137">
        <v>5</v>
      </c>
      <c r="E10" s="138" t="s">
        <v>46</v>
      </c>
    </row>
    <row r="11" spans="4:5" ht="26.25" x14ac:dyDescent="0.4">
      <c r="D11" s="137">
        <v>6</v>
      </c>
      <c r="E11" s="138" t="s">
        <v>9</v>
      </c>
    </row>
    <row r="12" spans="4:5" ht="26.25" x14ac:dyDescent="0.4">
      <c r="D12" s="137">
        <v>7</v>
      </c>
      <c r="E12" s="138" t="s">
        <v>10</v>
      </c>
    </row>
    <row r="13" spans="4:5" ht="26.25" x14ac:dyDescent="0.4">
      <c r="D13" s="137">
        <v>8</v>
      </c>
      <c r="E13" s="138" t="s">
        <v>87</v>
      </c>
    </row>
    <row r="14" spans="4:5" ht="26.25" x14ac:dyDescent="0.4">
      <c r="D14" s="137">
        <v>9</v>
      </c>
      <c r="E14" s="138" t="s">
        <v>35</v>
      </c>
    </row>
    <row r="15" spans="4:5" ht="26.25" x14ac:dyDescent="0.4">
      <c r="D15" s="137">
        <v>10</v>
      </c>
      <c r="E15" s="138" t="s">
        <v>24</v>
      </c>
    </row>
    <row r="16" spans="4:5" ht="26.25" x14ac:dyDescent="0.4">
      <c r="D16" s="137">
        <v>11</v>
      </c>
      <c r="E16" s="138" t="s">
        <v>91</v>
      </c>
    </row>
    <row r="17" spans="4:5" ht="26.25" x14ac:dyDescent="0.4">
      <c r="D17" s="137">
        <v>12</v>
      </c>
      <c r="E17" s="138" t="s">
        <v>29</v>
      </c>
    </row>
    <row r="18" spans="4:5" ht="26.25" x14ac:dyDescent="0.4">
      <c r="D18" s="137">
        <v>13</v>
      </c>
      <c r="E18" s="138" t="s">
        <v>32</v>
      </c>
    </row>
    <row r="19" spans="4:5" ht="26.25" x14ac:dyDescent="0.4">
      <c r="D19" s="137">
        <v>14</v>
      </c>
      <c r="E19" s="138" t="s">
        <v>39</v>
      </c>
    </row>
    <row r="20" spans="4:5" ht="26.25" x14ac:dyDescent="0.4">
      <c r="D20" s="137">
        <v>15</v>
      </c>
      <c r="E20" s="138" t="s">
        <v>90</v>
      </c>
    </row>
  </sheetData>
  <pageMargins left="0.7" right="0.7" top="0.75" bottom="0.75" header="0.3" footer="0.3"/>
  <pageSetup orientation="portrait" horizontalDpi="4294967293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CD1AE-A365-4A6B-88F7-EFDB97EE60E9}">
  <dimension ref="A1:N40"/>
  <sheetViews>
    <sheetView tabSelected="1" topLeftCell="B19" workbookViewId="0">
      <selection activeCell="F25" sqref="F25"/>
    </sheetView>
  </sheetViews>
  <sheetFormatPr baseColWidth="10" defaultRowHeight="15" x14ac:dyDescent="0.25"/>
  <cols>
    <col min="1" max="1" width="22.42578125" bestFit="1" customWidth="1"/>
    <col min="2" max="2" width="29.7109375" bestFit="1" customWidth="1"/>
    <col min="3" max="4" width="23.5703125" bestFit="1" customWidth="1"/>
    <col min="5" max="6" width="15.5703125" bestFit="1" customWidth="1"/>
    <col min="10" max="10" width="11" bestFit="1" customWidth="1"/>
    <col min="11" max="11" width="15.42578125" bestFit="1" customWidth="1"/>
    <col min="12" max="12" width="12" bestFit="1" customWidth="1"/>
    <col min="13" max="13" width="15.42578125" bestFit="1" customWidth="1"/>
    <col min="14" max="14" width="15.5703125" bestFit="1" customWidth="1"/>
  </cols>
  <sheetData>
    <row r="1" spans="1:14" ht="18.75" x14ac:dyDescent="0.3">
      <c r="A1" s="94" t="s">
        <v>151</v>
      </c>
      <c r="B1" s="94" t="s">
        <v>3</v>
      </c>
      <c r="C1" s="94" t="s">
        <v>0</v>
      </c>
      <c r="D1" s="94" t="s">
        <v>1</v>
      </c>
      <c r="E1" s="94" t="s">
        <v>2</v>
      </c>
      <c r="F1" s="94" t="s">
        <v>14</v>
      </c>
      <c r="G1" s="94" t="s">
        <v>15</v>
      </c>
      <c r="H1" s="94" t="s">
        <v>16</v>
      </c>
      <c r="I1" s="94" t="s">
        <v>17</v>
      </c>
      <c r="J1" s="94" t="s">
        <v>18</v>
      </c>
      <c r="K1" s="94" t="s">
        <v>19</v>
      </c>
      <c r="L1" s="94" t="s">
        <v>20</v>
      </c>
      <c r="M1" s="94" t="s">
        <v>21</v>
      </c>
      <c r="N1" s="94" t="s">
        <v>22</v>
      </c>
    </row>
    <row r="2" spans="1:14" ht="23.25" x14ac:dyDescent="0.35">
      <c r="A2" s="178" t="s">
        <v>103</v>
      </c>
      <c r="B2" s="178"/>
      <c r="C2" s="183"/>
      <c r="D2" s="183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4" ht="23.25" x14ac:dyDescent="0.35">
      <c r="A3" s="178" t="s">
        <v>103</v>
      </c>
      <c r="B3" s="178" t="s">
        <v>36</v>
      </c>
      <c r="C3" s="174">
        <v>465700</v>
      </c>
      <c r="D3" s="174">
        <v>465700</v>
      </c>
      <c r="E3" s="184"/>
      <c r="F3" s="184"/>
      <c r="G3" s="184"/>
      <c r="H3" s="184"/>
      <c r="I3" s="184"/>
      <c r="J3" s="184"/>
      <c r="K3" s="184"/>
      <c r="L3" s="184"/>
      <c r="M3" s="184"/>
      <c r="N3" s="184"/>
    </row>
    <row r="4" spans="1:14" ht="23.25" x14ac:dyDescent="0.35">
      <c r="A4" s="178" t="s">
        <v>103</v>
      </c>
      <c r="B4" s="178" t="s">
        <v>150</v>
      </c>
      <c r="C4" s="174">
        <v>472150</v>
      </c>
      <c r="D4" s="174">
        <v>472150</v>
      </c>
      <c r="E4" s="184"/>
      <c r="F4" s="184"/>
      <c r="G4" s="184"/>
      <c r="H4" s="184"/>
      <c r="I4" s="184"/>
      <c r="J4" s="184"/>
      <c r="K4" s="184"/>
      <c r="L4" s="184"/>
      <c r="M4" s="184"/>
      <c r="N4" s="184"/>
    </row>
    <row r="5" spans="1:14" ht="23.25" x14ac:dyDescent="0.35">
      <c r="A5" s="178"/>
      <c r="B5" s="178"/>
      <c r="C5" s="183"/>
      <c r="D5" s="183"/>
      <c r="E5" s="184"/>
      <c r="F5" s="184"/>
      <c r="G5" s="184"/>
      <c r="H5" s="184"/>
      <c r="I5" s="184"/>
      <c r="J5" s="184"/>
      <c r="K5" s="184"/>
      <c r="L5" s="184"/>
      <c r="M5" s="184"/>
      <c r="N5" s="184"/>
    </row>
    <row r="6" spans="1:14" ht="23.25" x14ac:dyDescent="0.35">
      <c r="A6" s="180" t="s">
        <v>12</v>
      </c>
      <c r="B6" s="180" t="s">
        <v>38</v>
      </c>
      <c r="C6" s="174">
        <v>356000</v>
      </c>
      <c r="D6" s="174">
        <v>366763</v>
      </c>
      <c r="E6" s="184"/>
      <c r="F6" s="184"/>
      <c r="G6" s="184"/>
      <c r="H6" s="184"/>
      <c r="I6" s="184"/>
      <c r="J6" s="184"/>
      <c r="K6" s="184"/>
      <c r="L6" s="184"/>
      <c r="M6" s="184"/>
      <c r="N6" s="184"/>
    </row>
    <row r="7" spans="1:14" s="185" customFormat="1" ht="23.25" x14ac:dyDescent="0.35">
      <c r="A7" s="181"/>
      <c r="B7" s="182"/>
      <c r="C7" s="183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</row>
    <row r="8" spans="1:14" ht="21" x14ac:dyDescent="0.35">
      <c r="A8" s="167"/>
      <c r="B8" s="166" t="s">
        <v>100</v>
      </c>
      <c r="C8" s="94" t="s">
        <v>0</v>
      </c>
      <c r="D8" s="94" t="s">
        <v>1</v>
      </c>
      <c r="E8" s="94" t="s">
        <v>2</v>
      </c>
      <c r="F8" s="94" t="s">
        <v>14</v>
      </c>
      <c r="G8" s="94" t="s">
        <v>15</v>
      </c>
      <c r="H8" s="94" t="s">
        <v>16</v>
      </c>
      <c r="I8" s="94" t="s">
        <v>17</v>
      </c>
      <c r="J8" s="94" t="s">
        <v>18</v>
      </c>
      <c r="K8" s="94" t="s">
        <v>19</v>
      </c>
      <c r="L8" s="94" t="s">
        <v>20</v>
      </c>
      <c r="M8" s="94" t="s">
        <v>21</v>
      </c>
      <c r="N8" s="94" t="s">
        <v>22</v>
      </c>
    </row>
    <row r="9" spans="1:14" ht="23.25" x14ac:dyDescent="0.35">
      <c r="A9" s="178" t="s">
        <v>103</v>
      </c>
      <c r="B9" s="178" t="s">
        <v>46</v>
      </c>
      <c r="C9" s="174">
        <v>431500</v>
      </c>
      <c r="D9" s="195">
        <v>833819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</row>
    <row r="10" spans="1:14" ht="23.25" x14ac:dyDescent="0.35">
      <c r="A10" s="180" t="s">
        <v>12</v>
      </c>
      <c r="B10" s="180" t="s">
        <v>9</v>
      </c>
      <c r="C10" s="174">
        <v>606684</v>
      </c>
      <c r="D10" s="174">
        <v>620035</v>
      </c>
      <c r="E10" s="184"/>
      <c r="F10" s="184"/>
      <c r="G10" s="184"/>
      <c r="H10" s="184"/>
      <c r="I10" s="184"/>
      <c r="J10" s="184"/>
      <c r="K10" s="184"/>
      <c r="L10" s="184"/>
      <c r="M10" s="184"/>
      <c r="N10" s="184"/>
    </row>
    <row r="11" spans="1:14" ht="23.25" x14ac:dyDescent="0.35">
      <c r="A11" s="178" t="s">
        <v>103</v>
      </c>
      <c r="B11" s="178" t="s">
        <v>96</v>
      </c>
      <c r="C11" s="174">
        <v>453546</v>
      </c>
      <c r="D11" s="195">
        <v>587410</v>
      </c>
      <c r="E11" s="184"/>
      <c r="F11" s="184"/>
      <c r="G11" s="184"/>
      <c r="H11" s="184"/>
      <c r="I11" s="184"/>
      <c r="J11" s="184"/>
      <c r="K11" s="184"/>
      <c r="L11" s="184"/>
      <c r="M11" s="184"/>
      <c r="N11" s="184"/>
    </row>
    <row r="12" spans="1:14" ht="23.25" x14ac:dyDescent="0.35">
      <c r="A12" s="178" t="s">
        <v>103</v>
      </c>
      <c r="B12" s="190" t="s">
        <v>154</v>
      </c>
      <c r="C12" s="174">
        <v>515125</v>
      </c>
      <c r="D12" s="183">
        <v>548431</v>
      </c>
      <c r="E12" s="184"/>
      <c r="F12" s="184"/>
      <c r="G12" s="184"/>
      <c r="H12" s="184"/>
      <c r="I12" s="184"/>
      <c r="J12" s="184"/>
      <c r="K12" s="184"/>
      <c r="L12" s="184"/>
      <c r="M12" s="184"/>
      <c r="N12" s="184"/>
    </row>
    <row r="13" spans="1:14" ht="21" x14ac:dyDescent="0.35">
      <c r="A13" s="167"/>
    </row>
    <row r="14" spans="1:14" ht="21" x14ac:dyDescent="0.35">
      <c r="A14" s="167"/>
      <c r="B14" s="166" t="s">
        <v>101</v>
      </c>
      <c r="C14" s="94" t="s">
        <v>0</v>
      </c>
      <c r="D14" s="94" t="s">
        <v>1</v>
      </c>
      <c r="E14" s="94" t="s">
        <v>2</v>
      </c>
      <c r="F14" s="94" t="s">
        <v>14</v>
      </c>
      <c r="G14" s="94" t="s">
        <v>15</v>
      </c>
      <c r="H14" s="94" t="s">
        <v>16</v>
      </c>
      <c r="I14" s="94" t="s">
        <v>17</v>
      </c>
      <c r="J14" s="94" t="s">
        <v>18</v>
      </c>
      <c r="K14" s="94" t="s">
        <v>19</v>
      </c>
      <c r="L14" s="94" t="s">
        <v>20</v>
      </c>
      <c r="M14" s="94" t="s">
        <v>21</v>
      </c>
      <c r="N14" s="94" t="s">
        <v>22</v>
      </c>
    </row>
    <row r="15" spans="1:14" ht="23.25" x14ac:dyDescent="0.35">
      <c r="A15" s="180" t="s">
        <v>12</v>
      </c>
      <c r="B15" s="180" t="s">
        <v>32</v>
      </c>
      <c r="C15" s="174">
        <v>441375</v>
      </c>
      <c r="D15" s="174">
        <v>452252</v>
      </c>
      <c r="E15" s="184"/>
      <c r="F15" s="184"/>
      <c r="G15" s="184"/>
      <c r="H15" s="184"/>
      <c r="I15" s="184"/>
      <c r="J15" s="184"/>
      <c r="K15" s="184"/>
      <c r="L15" s="184"/>
      <c r="M15" s="184"/>
      <c r="N15" s="184"/>
    </row>
    <row r="16" spans="1:14" ht="23.25" x14ac:dyDescent="0.35">
      <c r="A16" s="179" t="s">
        <v>44</v>
      </c>
      <c r="B16" s="179" t="s">
        <v>35</v>
      </c>
      <c r="C16" s="174">
        <v>310000</v>
      </c>
      <c r="D16" s="174">
        <v>310000</v>
      </c>
      <c r="E16" s="184"/>
      <c r="F16" s="184"/>
      <c r="G16" s="184"/>
      <c r="H16" s="184"/>
      <c r="I16" s="184"/>
      <c r="J16" s="184"/>
      <c r="K16" s="184"/>
      <c r="L16" s="184"/>
      <c r="M16" s="184"/>
      <c r="N16" s="184"/>
    </row>
    <row r="17" spans="1:14" ht="23.25" x14ac:dyDescent="0.35">
      <c r="A17" s="180" t="s">
        <v>11</v>
      </c>
      <c r="B17" s="180" t="s">
        <v>152</v>
      </c>
      <c r="C17" s="174">
        <v>355938</v>
      </c>
      <c r="D17" s="174">
        <v>366699</v>
      </c>
      <c r="E17" s="184"/>
      <c r="F17" s="184"/>
      <c r="G17" s="184"/>
      <c r="H17" s="184"/>
      <c r="I17" s="184"/>
      <c r="J17" s="184"/>
      <c r="K17" s="184"/>
      <c r="L17" s="184"/>
      <c r="M17" s="184"/>
      <c r="N17" s="184"/>
    </row>
    <row r="18" spans="1:14" ht="23.25" x14ac:dyDescent="0.35">
      <c r="A18" s="180" t="s">
        <v>12</v>
      </c>
      <c r="B18" s="180" t="s">
        <v>24</v>
      </c>
      <c r="C18" s="174">
        <v>507062</v>
      </c>
      <c r="D18" s="174">
        <v>517848</v>
      </c>
      <c r="E18" s="184"/>
      <c r="F18" s="184"/>
      <c r="G18" s="184"/>
      <c r="H18" s="184"/>
      <c r="I18" s="184"/>
      <c r="J18" s="184"/>
      <c r="K18" s="184"/>
      <c r="L18" s="184"/>
      <c r="M18" s="184"/>
      <c r="N18" s="184"/>
    </row>
    <row r="19" spans="1:14" ht="23.25" x14ac:dyDescent="0.35">
      <c r="A19" s="180"/>
      <c r="B19" s="180" t="s">
        <v>155</v>
      </c>
      <c r="C19" s="174">
        <v>0</v>
      </c>
      <c r="D19" s="174">
        <v>600000</v>
      </c>
      <c r="E19" s="184"/>
      <c r="F19" s="184"/>
      <c r="G19" s="184"/>
      <c r="H19" s="184"/>
      <c r="I19" s="184"/>
      <c r="J19" s="184"/>
      <c r="K19" s="184"/>
      <c r="L19" s="184"/>
      <c r="M19" s="184"/>
      <c r="N19" s="184"/>
    </row>
    <row r="20" spans="1:14" ht="23.25" x14ac:dyDescent="0.35">
      <c r="A20" s="180"/>
      <c r="B20" s="180" t="s">
        <v>156</v>
      </c>
      <c r="C20" s="174">
        <v>0</v>
      </c>
      <c r="D20" s="174">
        <v>600000</v>
      </c>
      <c r="E20" s="184"/>
      <c r="F20" s="184"/>
      <c r="G20" s="184"/>
      <c r="H20" s="184"/>
      <c r="I20" s="184"/>
      <c r="J20" s="184"/>
      <c r="K20" s="184"/>
      <c r="L20" s="184"/>
      <c r="M20" s="184"/>
      <c r="N20" s="184"/>
    </row>
    <row r="21" spans="1:14" ht="21" x14ac:dyDescent="0.35">
      <c r="A21" s="196"/>
    </row>
    <row r="22" spans="1:14" ht="21" x14ac:dyDescent="0.35">
      <c r="A22" s="167"/>
      <c r="B22" s="166" t="s">
        <v>97</v>
      </c>
      <c r="C22" s="94" t="s">
        <v>0</v>
      </c>
      <c r="D22" s="94" t="s">
        <v>1</v>
      </c>
      <c r="E22" s="94" t="s">
        <v>2</v>
      </c>
      <c r="F22" s="94" t="s">
        <v>14</v>
      </c>
      <c r="G22" s="94" t="s">
        <v>15</v>
      </c>
      <c r="H22" s="94" t="s">
        <v>16</v>
      </c>
      <c r="I22" s="94" t="s">
        <v>17</v>
      </c>
      <c r="J22" s="94" t="s">
        <v>18</v>
      </c>
      <c r="K22" s="94" t="s">
        <v>19</v>
      </c>
      <c r="L22" s="94" t="s">
        <v>20</v>
      </c>
      <c r="M22" s="94" t="s">
        <v>21</v>
      </c>
      <c r="N22" s="94" t="s">
        <v>22</v>
      </c>
    </row>
    <row r="23" spans="1:14" ht="23.25" x14ac:dyDescent="0.35">
      <c r="A23" s="179" t="s">
        <v>44</v>
      </c>
      <c r="B23" s="179" t="s">
        <v>90</v>
      </c>
      <c r="C23" s="174">
        <v>350000</v>
      </c>
      <c r="D23" s="174">
        <v>350000</v>
      </c>
      <c r="E23" s="184"/>
      <c r="F23" s="184"/>
      <c r="G23" s="184"/>
      <c r="H23" s="184"/>
      <c r="I23" s="184"/>
      <c r="J23" s="184"/>
      <c r="K23" s="184"/>
      <c r="L23" s="184"/>
      <c r="M23" s="184"/>
      <c r="N23" s="184"/>
    </row>
    <row r="24" spans="1:14" ht="23.25" x14ac:dyDescent="0.35">
      <c r="A24" s="179" t="s">
        <v>44</v>
      </c>
      <c r="B24" s="179" t="s">
        <v>133</v>
      </c>
      <c r="C24" s="174">
        <v>400000</v>
      </c>
      <c r="D24" s="191">
        <v>300000</v>
      </c>
      <c r="E24" s="184">
        <v>300000</v>
      </c>
      <c r="F24" s="184">
        <v>300000</v>
      </c>
      <c r="G24" s="184"/>
      <c r="H24" s="184"/>
      <c r="I24" s="184"/>
      <c r="J24" s="184"/>
      <c r="K24" s="184"/>
      <c r="L24" s="184"/>
      <c r="M24" s="184"/>
      <c r="N24" s="184"/>
    </row>
    <row r="25" spans="1:14" ht="23.25" x14ac:dyDescent="0.35">
      <c r="A25" s="179" t="s">
        <v>44</v>
      </c>
      <c r="B25" s="179" t="s">
        <v>153</v>
      </c>
      <c r="C25" s="174">
        <v>350000</v>
      </c>
      <c r="D25" s="174">
        <v>350000</v>
      </c>
      <c r="E25" s="184"/>
      <c r="F25" s="184"/>
      <c r="G25" s="184"/>
      <c r="H25" s="184"/>
      <c r="I25" s="184"/>
      <c r="J25" s="184"/>
      <c r="K25" s="184"/>
      <c r="L25" s="184"/>
      <c r="M25" s="184"/>
      <c r="N25" s="184"/>
    </row>
    <row r="26" spans="1:14" ht="21" x14ac:dyDescent="0.35">
      <c r="A26" s="167"/>
    </row>
    <row r="27" spans="1:14" ht="21" x14ac:dyDescent="0.35">
      <c r="A27" s="167"/>
      <c r="B27" s="166" t="s">
        <v>99</v>
      </c>
      <c r="C27" s="94" t="s">
        <v>0</v>
      </c>
      <c r="D27" s="94" t="s">
        <v>1</v>
      </c>
      <c r="E27" s="94" t="s">
        <v>2</v>
      </c>
      <c r="F27" s="94" t="s">
        <v>14</v>
      </c>
      <c r="G27" s="94" t="s">
        <v>15</v>
      </c>
      <c r="H27" s="94" t="s">
        <v>16</v>
      </c>
      <c r="I27" s="94" t="s">
        <v>17</v>
      </c>
      <c r="J27" s="94" t="s">
        <v>18</v>
      </c>
      <c r="K27" s="94" t="s">
        <v>19</v>
      </c>
      <c r="L27" s="94" t="s">
        <v>20</v>
      </c>
      <c r="M27" s="94" t="s">
        <v>21</v>
      </c>
      <c r="N27" s="94" t="s">
        <v>22</v>
      </c>
    </row>
    <row r="28" spans="1:14" ht="23.25" x14ac:dyDescent="0.35">
      <c r="A28" s="178" t="s">
        <v>103</v>
      </c>
      <c r="B28" s="178" t="s">
        <v>88</v>
      </c>
      <c r="C28" s="174">
        <v>550000</v>
      </c>
      <c r="D28" s="174">
        <v>550000</v>
      </c>
      <c r="E28" s="174">
        <v>150000</v>
      </c>
      <c r="F28" s="183"/>
      <c r="G28" s="183"/>
      <c r="H28" s="183"/>
      <c r="I28" s="183"/>
      <c r="J28" s="183"/>
      <c r="K28" s="183"/>
      <c r="L28" s="183"/>
      <c r="M28" s="183"/>
      <c r="N28" s="183"/>
    </row>
    <row r="29" spans="1:14" ht="23.25" x14ac:dyDescent="0.35">
      <c r="A29" s="180" t="s">
        <v>12</v>
      </c>
      <c r="B29" s="180" t="s">
        <v>7</v>
      </c>
      <c r="C29" s="174">
        <v>390000</v>
      </c>
      <c r="D29" s="174">
        <v>390000</v>
      </c>
      <c r="E29" s="183"/>
      <c r="F29" s="183"/>
      <c r="G29" s="183"/>
      <c r="H29" s="183"/>
      <c r="I29" s="183"/>
      <c r="J29" s="183"/>
      <c r="K29" s="183"/>
      <c r="L29" s="183"/>
      <c r="M29" s="183"/>
      <c r="N29" s="183"/>
    </row>
    <row r="30" spans="1:14" ht="23.25" x14ac:dyDescent="0.35">
      <c r="A30" s="179" t="s">
        <v>44</v>
      </c>
      <c r="B30" s="179" t="s">
        <v>29</v>
      </c>
      <c r="C30" s="183">
        <v>0</v>
      </c>
      <c r="D30" s="183">
        <v>0</v>
      </c>
      <c r="E30" s="184"/>
      <c r="F30" s="184"/>
      <c r="G30" s="184"/>
      <c r="H30" s="184"/>
      <c r="I30" s="184"/>
      <c r="J30" s="184"/>
      <c r="K30" s="184"/>
      <c r="L30" s="184"/>
      <c r="M30" s="184"/>
      <c r="N30" s="184"/>
    </row>
    <row r="31" spans="1:14" ht="23.25" x14ac:dyDescent="0.35">
      <c r="A31" s="178" t="s">
        <v>103</v>
      </c>
      <c r="B31" s="178" t="s">
        <v>102</v>
      </c>
      <c r="C31" s="174">
        <v>661527</v>
      </c>
      <c r="D31" s="174">
        <v>550000</v>
      </c>
      <c r="E31" s="184"/>
      <c r="F31" s="184"/>
      <c r="G31" s="184"/>
      <c r="H31" s="184"/>
      <c r="I31" s="184"/>
      <c r="J31" s="184"/>
      <c r="K31" s="184"/>
      <c r="L31" s="184"/>
      <c r="M31" s="184"/>
      <c r="N31" s="184"/>
    </row>
    <row r="32" spans="1:14" ht="23.25" x14ac:dyDescent="0.35">
      <c r="A32" s="178" t="s">
        <v>103</v>
      </c>
      <c r="B32" s="178" t="s">
        <v>11</v>
      </c>
      <c r="C32" s="174">
        <v>600000</v>
      </c>
      <c r="D32" s="174">
        <v>600000</v>
      </c>
      <c r="E32" s="184"/>
      <c r="F32" s="184"/>
      <c r="G32" s="184"/>
      <c r="H32" s="184"/>
      <c r="I32" s="184"/>
      <c r="J32" s="184"/>
      <c r="K32" s="184"/>
      <c r="L32" s="184"/>
      <c r="M32" s="184"/>
      <c r="N32" s="184"/>
    </row>
    <row r="33" spans="1:14" ht="23.25" x14ac:dyDescent="0.35">
      <c r="A33" s="178" t="s">
        <v>103</v>
      </c>
      <c r="B33" s="178" t="s">
        <v>13</v>
      </c>
      <c r="C33" s="174">
        <v>600000</v>
      </c>
      <c r="D33" s="174">
        <v>600000</v>
      </c>
      <c r="E33" s="184"/>
      <c r="F33" s="184"/>
      <c r="G33" s="184"/>
      <c r="H33" s="184"/>
      <c r="I33" s="184"/>
      <c r="J33" s="184"/>
      <c r="K33" s="184"/>
      <c r="L33" s="184"/>
      <c r="M33" s="184"/>
      <c r="N33" s="184"/>
    </row>
    <row r="34" spans="1:14" ht="23.25" x14ac:dyDescent="0.35">
      <c r="A34" s="178" t="s">
        <v>103</v>
      </c>
      <c r="B34" s="178" t="s">
        <v>12</v>
      </c>
      <c r="C34" s="183">
        <v>600000</v>
      </c>
      <c r="D34" s="174">
        <v>600000</v>
      </c>
      <c r="E34" s="184"/>
      <c r="F34" s="184"/>
      <c r="G34" s="184"/>
      <c r="H34" s="184"/>
      <c r="I34" s="184"/>
      <c r="J34" s="184"/>
      <c r="K34" s="184"/>
      <c r="L34" s="184"/>
      <c r="M34" s="184"/>
      <c r="N34" s="184"/>
    </row>
    <row r="37" spans="1:14" ht="23.25" x14ac:dyDescent="0.35">
      <c r="A37" s="188" t="s">
        <v>107</v>
      </c>
      <c r="B37" s="189" t="s">
        <v>30</v>
      </c>
      <c r="C37" s="85">
        <v>160000</v>
      </c>
      <c r="D37" s="85">
        <v>160000</v>
      </c>
      <c r="E37" s="184"/>
      <c r="F37" s="184"/>
      <c r="G37" s="184"/>
      <c r="H37" s="184"/>
      <c r="I37" s="184"/>
      <c r="J37" s="184"/>
      <c r="K37" s="183"/>
      <c r="L37" s="183"/>
      <c r="M37" s="183"/>
      <c r="N37" s="183"/>
    </row>
    <row r="38" spans="1:14" ht="23.25" x14ac:dyDescent="0.35">
      <c r="A38" s="188" t="s">
        <v>131</v>
      </c>
      <c r="B38" s="189" t="s">
        <v>132</v>
      </c>
      <c r="C38" s="85">
        <v>505000</v>
      </c>
      <c r="D38" s="85">
        <v>505000</v>
      </c>
      <c r="E38" s="184"/>
      <c r="F38" s="184"/>
      <c r="G38" s="184"/>
      <c r="H38" s="184"/>
      <c r="I38" s="184"/>
      <c r="J38" s="184"/>
      <c r="K38" s="183"/>
      <c r="L38" s="183"/>
      <c r="M38" s="183"/>
      <c r="N38" s="183"/>
    </row>
    <row r="39" spans="1:14" ht="23.25" x14ac:dyDescent="0.35">
      <c r="A39" s="188" t="s">
        <v>134</v>
      </c>
      <c r="B39" s="189" t="s">
        <v>135</v>
      </c>
      <c r="C39" s="184">
        <v>1700000</v>
      </c>
      <c r="D39" s="184">
        <v>350000</v>
      </c>
      <c r="E39" s="184"/>
      <c r="F39" s="184"/>
      <c r="G39" s="184"/>
      <c r="H39" s="184"/>
      <c r="I39" s="184"/>
      <c r="J39" s="184"/>
      <c r="K39" s="183"/>
      <c r="L39" s="183"/>
      <c r="M39" s="183"/>
      <c r="N39" s="183"/>
    </row>
    <row r="40" spans="1:14" ht="26.25" x14ac:dyDescent="0.4">
      <c r="C40" s="194">
        <f>SUM(C3:C39)</f>
        <v>11781607</v>
      </c>
      <c r="D40" s="194">
        <f>SUM(D3:D39)</f>
        <v>12046107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61420-717A-41A6-8856-B830B184E6D8}">
  <dimension ref="A2:O32"/>
  <sheetViews>
    <sheetView zoomScale="85" zoomScaleNormal="85" workbookViewId="0">
      <pane xSplit="1" topLeftCell="B1" activePane="topRight" state="frozen"/>
      <selection pane="topRight" activeCell="A18" sqref="A18"/>
    </sheetView>
  </sheetViews>
  <sheetFormatPr baseColWidth="10" defaultRowHeight="15" x14ac:dyDescent="0.25"/>
  <cols>
    <col min="1" max="1" width="27.42578125" bestFit="1" customWidth="1"/>
    <col min="2" max="2" width="18.42578125" bestFit="1" customWidth="1"/>
    <col min="3" max="3" width="18" customWidth="1"/>
    <col min="4" max="4" width="18.42578125" bestFit="1" customWidth="1"/>
    <col min="5" max="7" width="18.42578125" customWidth="1"/>
    <col min="8" max="8" width="18.42578125" bestFit="1" customWidth="1"/>
    <col min="9" max="9" width="19.42578125" bestFit="1" customWidth="1"/>
    <col min="10" max="13" width="18.42578125" bestFit="1" customWidth="1"/>
    <col min="15" max="15" width="16.7109375" bestFit="1" customWidth="1"/>
  </cols>
  <sheetData>
    <row r="2" spans="1:15" s="1" customFormat="1" ht="18.75" x14ac:dyDescent="0.3">
      <c r="A2" s="93"/>
      <c r="B2" s="94" t="s">
        <v>0</v>
      </c>
      <c r="C2" s="94" t="s">
        <v>1</v>
      </c>
      <c r="D2" s="94" t="s">
        <v>2</v>
      </c>
      <c r="E2" s="94" t="s">
        <v>14</v>
      </c>
      <c r="F2" s="94" t="s">
        <v>15</v>
      </c>
      <c r="G2" s="94" t="s">
        <v>16</v>
      </c>
      <c r="H2" s="94" t="s">
        <v>17</v>
      </c>
      <c r="I2" s="94" t="s">
        <v>18</v>
      </c>
      <c r="J2" s="94" t="s">
        <v>19</v>
      </c>
      <c r="K2" s="94" t="s">
        <v>20</v>
      </c>
      <c r="L2" s="94" t="s">
        <v>21</v>
      </c>
      <c r="M2" s="94" t="s">
        <v>22</v>
      </c>
      <c r="O2" s="94" t="s">
        <v>45</v>
      </c>
    </row>
    <row r="3" spans="1:15" ht="18.75" x14ac:dyDescent="0.3">
      <c r="A3" s="95" t="s">
        <v>3</v>
      </c>
      <c r="B3" s="64"/>
      <c r="C3" s="64"/>
      <c r="D3" s="64"/>
      <c r="E3" s="64"/>
      <c r="F3" s="64"/>
      <c r="G3" s="64"/>
      <c r="H3" s="96"/>
      <c r="I3" s="96"/>
      <c r="J3" s="96"/>
      <c r="K3" s="96"/>
      <c r="L3" s="96"/>
      <c r="M3" s="96"/>
      <c r="N3" s="106"/>
      <c r="O3" s="97"/>
    </row>
    <row r="4" spans="1:15" ht="23.25" x14ac:dyDescent="0.35">
      <c r="A4" s="4" t="s">
        <v>7</v>
      </c>
      <c r="B4" s="98">
        <v>150000</v>
      </c>
      <c r="C4" s="80">
        <v>150000</v>
      </c>
      <c r="D4" s="81">
        <v>150000</v>
      </c>
      <c r="E4" s="99">
        <v>200000</v>
      </c>
      <c r="F4" s="82">
        <v>150000</v>
      </c>
      <c r="G4" s="90">
        <v>150000</v>
      </c>
      <c r="H4" s="83">
        <v>150000</v>
      </c>
      <c r="I4" s="84">
        <v>150000</v>
      </c>
      <c r="J4" s="84">
        <v>150000</v>
      </c>
      <c r="K4" s="84">
        <v>150000</v>
      </c>
      <c r="L4" s="130">
        <v>150000</v>
      </c>
      <c r="M4" s="85">
        <v>150000</v>
      </c>
      <c r="O4" s="84">
        <v>15000</v>
      </c>
    </row>
    <row r="5" spans="1:15" ht="23.25" x14ac:dyDescent="0.35">
      <c r="A5" s="4" t="s">
        <v>93</v>
      </c>
      <c r="B5" s="98">
        <v>150000</v>
      </c>
      <c r="C5" s="80">
        <v>150000</v>
      </c>
      <c r="D5" s="81">
        <v>150000</v>
      </c>
      <c r="E5" s="99">
        <v>200000</v>
      </c>
      <c r="F5" s="82">
        <v>150000</v>
      </c>
      <c r="G5" s="90">
        <v>150000</v>
      </c>
      <c r="H5" s="83">
        <v>150000</v>
      </c>
      <c r="I5" s="84">
        <v>150000</v>
      </c>
      <c r="J5" s="84">
        <v>150000</v>
      </c>
      <c r="K5" s="84">
        <v>150000</v>
      </c>
      <c r="L5" s="130">
        <v>150000</v>
      </c>
      <c r="M5" s="84">
        <v>150000</v>
      </c>
      <c r="O5" s="84">
        <v>15000</v>
      </c>
    </row>
    <row r="6" spans="1:15" ht="23.25" x14ac:dyDescent="0.35">
      <c r="A6" s="4" t="s">
        <v>36</v>
      </c>
      <c r="B6" s="98">
        <v>150000</v>
      </c>
      <c r="C6" s="80">
        <v>150000</v>
      </c>
      <c r="D6" s="81">
        <v>150000</v>
      </c>
      <c r="E6" s="99">
        <v>200000</v>
      </c>
      <c r="F6" s="82">
        <v>150000</v>
      </c>
      <c r="G6" s="90">
        <v>150000</v>
      </c>
      <c r="H6" s="83">
        <v>150000</v>
      </c>
      <c r="I6" s="84">
        <v>150000</v>
      </c>
      <c r="J6" s="84">
        <v>150000</v>
      </c>
      <c r="K6" s="84">
        <v>150000</v>
      </c>
      <c r="L6" s="130">
        <v>150000</v>
      </c>
      <c r="M6" s="85">
        <v>150000</v>
      </c>
      <c r="O6" s="84">
        <v>15000</v>
      </c>
    </row>
    <row r="7" spans="1:15" ht="23.25" x14ac:dyDescent="0.35">
      <c r="A7" s="4" t="s">
        <v>34</v>
      </c>
      <c r="B7" s="98">
        <v>150000</v>
      </c>
      <c r="C7" s="80">
        <v>150000</v>
      </c>
      <c r="D7" s="81">
        <v>150000</v>
      </c>
      <c r="E7" s="99">
        <v>200000</v>
      </c>
      <c r="F7" s="82">
        <v>150000</v>
      </c>
      <c r="G7" s="90">
        <v>150000</v>
      </c>
      <c r="H7" s="83">
        <v>150000</v>
      </c>
      <c r="I7" s="84">
        <v>150000</v>
      </c>
      <c r="J7" s="84">
        <v>150000</v>
      </c>
      <c r="K7" s="84">
        <v>150000</v>
      </c>
      <c r="L7" s="130">
        <v>150000</v>
      </c>
      <c r="M7" s="85">
        <v>200000</v>
      </c>
      <c r="O7" s="84">
        <v>15000</v>
      </c>
    </row>
    <row r="8" spans="1:15" ht="23.25" x14ac:dyDescent="0.35">
      <c r="A8" s="4" t="s">
        <v>37</v>
      </c>
      <c r="B8" s="98">
        <v>150000</v>
      </c>
      <c r="C8" s="80">
        <v>150000</v>
      </c>
      <c r="D8" s="81">
        <v>150000</v>
      </c>
      <c r="E8" s="99">
        <v>0</v>
      </c>
      <c r="F8" s="84">
        <v>0</v>
      </c>
      <c r="G8" s="90">
        <v>150000</v>
      </c>
      <c r="H8" s="83">
        <v>150000</v>
      </c>
      <c r="I8" s="84">
        <v>150000</v>
      </c>
      <c r="J8" s="84">
        <v>150000</v>
      </c>
      <c r="K8" s="84">
        <v>150000</v>
      </c>
      <c r="L8" s="130">
        <v>150000</v>
      </c>
      <c r="M8" s="85">
        <v>150000</v>
      </c>
      <c r="O8" s="84">
        <v>15000</v>
      </c>
    </row>
    <row r="9" spans="1:15" ht="23.25" x14ac:dyDescent="0.35">
      <c r="A9" s="4" t="s">
        <v>46</v>
      </c>
      <c r="B9" s="98"/>
      <c r="C9" s="80">
        <v>150000</v>
      </c>
      <c r="D9" s="81">
        <v>150000</v>
      </c>
      <c r="E9" s="99">
        <v>200000</v>
      </c>
      <c r="F9" s="82">
        <v>150000</v>
      </c>
      <c r="G9" s="90">
        <v>150000</v>
      </c>
      <c r="H9" s="83">
        <v>150000</v>
      </c>
      <c r="I9" s="84">
        <v>150000</v>
      </c>
      <c r="J9" s="84">
        <v>150000</v>
      </c>
      <c r="K9" s="84">
        <v>150000</v>
      </c>
      <c r="L9" s="130">
        <v>150000</v>
      </c>
      <c r="M9" s="85">
        <v>150000</v>
      </c>
      <c r="O9" s="84">
        <v>15000</v>
      </c>
    </row>
    <row r="10" spans="1:15" ht="23.25" x14ac:dyDescent="0.35">
      <c r="A10" s="95" t="s">
        <v>4</v>
      </c>
      <c r="B10" s="89"/>
      <c r="C10" s="89"/>
      <c r="D10" s="90"/>
      <c r="E10" s="90"/>
      <c r="F10" s="90"/>
      <c r="G10" s="90"/>
      <c r="H10" s="90"/>
      <c r="I10" s="90"/>
      <c r="J10" s="92"/>
      <c r="K10" s="90"/>
      <c r="L10" s="90"/>
      <c r="M10" s="90"/>
      <c r="N10" s="106"/>
      <c r="O10" s="90"/>
    </row>
    <row r="11" spans="1:15" ht="23.25" x14ac:dyDescent="0.35">
      <c r="A11" s="4" t="s">
        <v>8</v>
      </c>
      <c r="B11" s="98">
        <v>150000</v>
      </c>
      <c r="C11" s="80">
        <v>150000</v>
      </c>
      <c r="D11" s="81">
        <v>150000</v>
      </c>
      <c r="E11" s="99">
        <v>200000</v>
      </c>
      <c r="F11" s="82">
        <v>150000</v>
      </c>
      <c r="G11" s="90">
        <v>150000</v>
      </c>
      <c r="H11" s="83">
        <v>150000</v>
      </c>
      <c r="I11" s="84">
        <v>150000</v>
      </c>
      <c r="J11" s="84">
        <v>150000</v>
      </c>
      <c r="K11" s="84">
        <v>150000</v>
      </c>
      <c r="L11" s="130">
        <v>150000</v>
      </c>
      <c r="M11" s="85">
        <v>150000</v>
      </c>
      <c r="O11" s="84">
        <v>0</v>
      </c>
    </row>
    <row r="12" spans="1:15" ht="23.25" x14ac:dyDescent="0.35">
      <c r="A12" s="4" t="s">
        <v>9</v>
      </c>
      <c r="B12" s="98">
        <v>150000</v>
      </c>
      <c r="C12" s="80">
        <v>150000</v>
      </c>
      <c r="D12" s="81">
        <v>150000</v>
      </c>
      <c r="E12" s="99">
        <v>200000</v>
      </c>
      <c r="F12" s="82">
        <v>150000</v>
      </c>
      <c r="G12" s="90">
        <v>150000</v>
      </c>
      <c r="H12" s="83">
        <v>150000</v>
      </c>
      <c r="I12" s="84">
        <v>150000</v>
      </c>
      <c r="J12" s="84">
        <v>150000</v>
      </c>
      <c r="K12" s="84">
        <v>150000</v>
      </c>
      <c r="L12" s="130">
        <v>150000</v>
      </c>
      <c r="M12" s="85">
        <v>150000</v>
      </c>
      <c r="O12" s="84">
        <v>15000</v>
      </c>
    </row>
    <row r="13" spans="1:15" ht="23.25" x14ac:dyDescent="0.35">
      <c r="A13" s="4" t="s">
        <v>10</v>
      </c>
      <c r="B13" s="98">
        <v>150000</v>
      </c>
      <c r="C13" s="80">
        <v>150000</v>
      </c>
      <c r="D13" s="81">
        <v>150000</v>
      </c>
      <c r="E13" s="99">
        <v>200000</v>
      </c>
      <c r="F13" s="82">
        <v>150000</v>
      </c>
      <c r="G13" s="90">
        <v>150000</v>
      </c>
      <c r="H13" s="83">
        <v>150000</v>
      </c>
      <c r="I13" s="84">
        <v>150000</v>
      </c>
      <c r="J13" s="84">
        <v>150000</v>
      </c>
      <c r="K13" s="84">
        <v>150000</v>
      </c>
      <c r="L13" s="130">
        <v>150000</v>
      </c>
      <c r="M13" s="85">
        <v>150000</v>
      </c>
      <c r="O13" s="84">
        <v>15000</v>
      </c>
    </row>
    <row r="14" spans="1:15" ht="23.25" x14ac:dyDescent="0.35">
      <c r="A14" s="4" t="s">
        <v>11</v>
      </c>
      <c r="B14" s="98">
        <v>600000</v>
      </c>
      <c r="C14" s="80">
        <v>600000</v>
      </c>
      <c r="D14" s="81">
        <v>600000</v>
      </c>
      <c r="E14" s="99">
        <v>600000</v>
      </c>
      <c r="F14" s="82">
        <v>600000</v>
      </c>
      <c r="G14" s="90">
        <v>600000</v>
      </c>
      <c r="H14" s="83">
        <v>600000</v>
      </c>
      <c r="I14" s="84">
        <v>600000</v>
      </c>
      <c r="J14" s="84">
        <v>600000</v>
      </c>
      <c r="K14" s="84">
        <v>600000</v>
      </c>
      <c r="L14" s="130">
        <v>600000</v>
      </c>
      <c r="M14" s="85">
        <v>600000</v>
      </c>
      <c r="O14" s="84">
        <v>0</v>
      </c>
    </row>
    <row r="15" spans="1:15" ht="23.25" x14ac:dyDescent="0.35">
      <c r="A15" s="4" t="s">
        <v>87</v>
      </c>
      <c r="B15" s="98">
        <v>150000</v>
      </c>
      <c r="C15" s="80"/>
      <c r="D15" s="81"/>
      <c r="E15" s="99"/>
      <c r="F15" s="84">
        <v>0</v>
      </c>
      <c r="G15" s="84">
        <v>0</v>
      </c>
      <c r="H15" s="84"/>
      <c r="I15" s="84">
        <v>150000</v>
      </c>
      <c r="J15" s="84">
        <v>150000</v>
      </c>
      <c r="K15" s="84">
        <v>150000</v>
      </c>
      <c r="L15" s="130">
        <v>150000</v>
      </c>
      <c r="M15" s="85">
        <v>150000</v>
      </c>
      <c r="O15" s="84">
        <v>15000</v>
      </c>
    </row>
    <row r="16" spans="1:15" ht="23.25" x14ac:dyDescent="0.35">
      <c r="A16" s="95" t="s">
        <v>6</v>
      </c>
      <c r="B16" s="89"/>
      <c r="C16" s="89"/>
      <c r="D16" s="90"/>
      <c r="E16" s="90"/>
      <c r="F16" s="90">
        <v>0</v>
      </c>
      <c r="G16" s="90">
        <v>0</v>
      </c>
      <c r="H16" s="90"/>
      <c r="I16" s="90"/>
      <c r="J16" s="90"/>
      <c r="K16" s="90"/>
      <c r="L16" s="90"/>
      <c r="M16" s="90"/>
      <c r="N16" s="106"/>
      <c r="O16" s="90"/>
    </row>
    <row r="17" spans="1:15" ht="23.25" x14ac:dyDescent="0.35">
      <c r="A17" s="4"/>
      <c r="B17" s="98">
        <v>150000</v>
      </c>
      <c r="C17" s="80">
        <v>150000</v>
      </c>
      <c r="D17" s="81">
        <v>150000</v>
      </c>
      <c r="E17" s="99">
        <v>150000</v>
      </c>
      <c r="F17" s="84">
        <v>0</v>
      </c>
      <c r="G17" s="90">
        <v>150000</v>
      </c>
      <c r="H17" s="83">
        <v>150000</v>
      </c>
      <c r="I17" s="84"/>
      <c r="J17" s="84"/>
      <c r="K17" s="84"/>
      <c r="L17" s="84"/>
      <c r="M17" s="84"/>
      <c r="O17" s="84"/>
    </row>
    <row r="18" spans="1:15" ht="23.25" x14ac:dyDescent="0.35">
      <c r="A18" s="4" t="s">
        <v>35</v>
      </c>
      <c r="B18" s="98">
        <v>150000</v>
      </c>
      <c r="C18" s="80">
        <v>150000</v>
      </c>
      <c r="D18" s="81">
        <v>150000</v>
      </c>
      <c r="E18" s="99">
        <v>150000</v>
      </c>
      <c r="F18" s="82">
        <v>150000</v>
      </c>
      <c r="G18" s="90">
        <v>150000</v>
      </c>
      <c r="H18" s="83">
        <v>150000</v>
      </c>
      <c r="I18" s="85">
        <v>150000</v>
      </c>
      <c r="J18" s="84">
        <v>150000</v>
      </c>
      <c r="K18" s="84">
        <v>150000</v>
      </c>
      <c r="L18" s="130">
        <v>150000</v>
      </c>
      <c r="M18" s="84">
        <v>150000</v>
      </c>
      <c r="O18" s="84">
        <v>15000</v>
      </c>
    </row>
    <row r="19" spans="1:15" ht="23.25" x14ac:dyDescent="0.35">
      <c r="A19" s="4" t="s">
        <v>24</v>
      </c>
      <c r="B19" s="98">
        <v>0</v>
      </c>
      <c r="C19" s="80">
        <v>0</v>
      </c>
      <c r="D19" s="81">
        <v>0</v>
      </c>
      <c r="E19" s="99">
        <v>0</v>
      </c>
      <c r="F19" s="86">
        <v>0</v>
      </c>
      <c r="G19" s="84">
        <v>0</v>
      </c>
      <c r="H19" s="84">
        <v>0</v>
      </c>
      <c r="I19" s="84">
        <v>0</v>
      </c>
      <c r="J19" s="84">
        <v>0</v>
      </c>
      <c r="K19" s="84">
        <v>0</v>
      </c>
      <c r="L19" s="84">
        <v>0</v>
      </c>
      <c r="M19" s="84">
        <v>0</v>
      </c>
      <c r="O19" s="84">
        <v>0</v>
      </c>
    </row>
    <row r="20" spans="1:15" ht="23.25" x14ac:dyDescent="0.35">
      <c r="A20" s="4" t="s">
        <v>28</v>
      </c>
      <c r="B20" s="98">
        <v>150000</v>
      </c>
      <c r="C20" s="80">
        <v>150000</v>
      </c>
      <c r="D20" s="81">
        <v>150000</v>
      </c>
      <c r="E20" s="99">
        <v>200000</v>
      </c>
      <c r="F20" s="82">
        <v>150000</v>
      </c>
      <c r="G20" s="90">
        <v>150000</v>
      </c>
      <c r="H20" s="83">
        <v>150000</v>
      </c>
      <c r="I20" s="84">
        <v>150000</v>
      </c>
      <c r="J20" s="84">
        <v>150000</v>
      </c>
      <c r="K20" s="84">
        <v>150000</v>
      </c>
      <c r="L20" s="130">
        <v>150000</v>
      </c>
      <c r="M20" s="85">
        <v>200000</v>
      </c>
      <c r="O20" s="84">
        <v>15000</v>
      </c>
    </row>
    <row r="21" spans="1:15" ht="23.25" x14ac:dyDescent="0.35">
      <c r="A21" s="95" t="s">
        <v>5</v>
      </c>
      <c r="B21" s="89"/>
      <c r="C21" s="89"/>
      <c r="D21" s="90"/>
      <c r="E21" s="90"/>
      <c r="F21" s="90">
        <v>0</v>
      </c>
      <c r="G21" s="90">
        <v>0</v>
      </c>
      <c r="H21" s="90"/>
      <c r="I21" s="90"/>
      <c r="J21" s="90"/>
      <c r="K21" s="90"/>
      <c r="L21" s="90"/>
      <c r="M21" s="90"/>
      <c r="N21" s="106"/>
      <c r="O21" s="90"/>
    </row>
    <row r="22" spans="1:15" ht="23.25" x14ac:dyDescent="0.35">
      <c r="A22" s="4" t="s">
        <v>13</v>
      </c>
      <c r="B22" s="98">
        <v>600000</v>
      </c>
      <c r="C22" s="80">
        <v>600000</v>
      </c>
      <c r="D22" s="81">
        <v>600000</v>
      </c>
      <c r="E22" s="99">
        <v>600000</v>
      </c>
      <c r="F22" s="84">
        <v>600000</v>
      </c>
      <c r="G22" s="90">
        <v>600000</v>
      </c>
      <c r="H22" s="83">
        <v>600000</v>
      </c>
      <c r="I22" s="85">
        <v>600000</v>
      </c>
      <c r="J22" s="84">
        <v>600000</v>
      </c>
      <c r="K22" s="84">
        <v>600000</v>
      </c>
      <c r="L22" s="130">
        <v>600000</v>
      </c>
      <c r="M22" s="85">
        <v>600000</v>
      </c>
      <c r="O22" s="84">
        <v>0</v>
      </c>
    </row>
    <row r="23" spans="1:15" ht="23.25" x14ac:dyDescent="0.35">
      <c r="A23" s="4" t="s">
        <v>12</v>
      </c>
      <c r="B23" s="98">
        <v>600000</v>
      </c>
      <c r="C23" s="80">
        <v>600000</v>
      </c>
      <c r="D23" s="81">
        <v>600000</v>
      </c>
      <c r="E23" s="99">
        <v>600000</v>
      </c>
      <c r="F23" s="82">
        <v>600000</v>
      </c>
      <c r="G23" s="90">
        <v>600000</v>
      </c>
      <c r="H23" s="83">
        <v>600000</v>
      </c>
      <c r="I23" s="85">
        <v>600000</v>
      </c>
      <c r="J23" s="84">
        <v>600000</v>
      </c>
      <c r="K23" s="84">
        <v>600000</v>
      </c>
      <c r="L23" s="130">
        <v>600000</v>
      </c>
      <c r="M23" s="85">
        <v>600000</v>
      </c>
      <c r="O23" s="84">
        <v>0</v>
      </c>
    </row>
    <row r="24" spans="1:15" ht="23.25" x14ac:dyDescent="0.35">
      <c r="A24" s="4" t="s">
        <v>29</v>
      </c>
      <c r="B24" s="98">
        <v>350000</v>
      </c>
      <c r="C24" s="80">
        <v>350000</v>
      </c>
      <c r="D24" s="81">
        <v>350000</v>
      </c>
      <c r="E24" s="99">
        <v>350000</v>
      </c>
      <c r="F24" s="82">
        <v>350000</v>
      </c>
      <c r="G24" s="90">
        <v>350000</v>
      </c>
      <c r="H24" s="83">
        <v>350000</v>
      </c>
      <c r="I24" s="85">
        <v>350000</v>
      </c>
      <c r="J24" s="84">
        <v>350000</v>
      </c>
      <c r="K24" s="84">
        <v>350000</v>
      </c>
      <c r="L24" s="130">
        <v>350000</v>
      </c>
      <c r="M24" s="84"/>
      <c r="O24" s="84">
        <v>15000</v>
      </c>
    </row>
    <row r="25" spans="1:15" ht="23.25" x14ac:dyDescent="0.35">
      <c r="A25" s="4" t="s">
        <v>32</v>
      </c>
      <c r="B25" s="98">
        <v>150000</v>
      </c>
      <c r="C25" s="80">
        <v>150000</v>
      </c>
      <c r="D25" s="81">
        <v>150000</v>
      </c>
      <c r="E25" s="99">
        <v>200000</v>
      </c>
      <c r="F25" s="82">
        <v>150000</v>
      </c>
      <c r="G25" s="90">
        <v>150000</v>
      </c>
      <c r="H25" s="83">
        <v>150000</v>
      </c>
      <c r="I25" s="84">
        <v>150000</v>
      </c>
      <c r="J25" s="84">
        <v>150000</v>
      </c>
      <c r="K25" s="84">
        <v>150000</v>
      </c>
      <c r="L25" s="130">
        <v>150000</v>
      </c>
      <c r="M25" s="85">
        <v>150000</v>
      </c>
      <c r="O25" s="84">
        <v>15000</v>
      </c>
    </row>
    <row r="26" spans="1:15" ht="23.25" x14ac:dyDescent="0.35">
      <c r="A26" s="95" t="s">
        <v>25</v>
      </c>
      <c r="B26" s="89"/>
      <c r="C26" s="89"/>
      <c r="D26" s="90"/>
      <c r="E26" s="90"/>
      <c r="F26" s="91"/>
      <c r="G26" s="91"/>
      <c r="H26" s="100"/>
      <c r="I26" s="100"/>
      <c r="J26" s="100"/>
      <c r="K26" s="100"/>
      <c r="L26" s="100"/>
      <c r="M26" s="103"/>
      <c r="N26" s="106"/>
      <c r="O26" s="90"/>
    </row>
    <row r="27" spans="1:15" ht="23.25" x14ac:dyDescent="0.35">
      <c r="A27" s="4"/>
      <c r="B27" s="98">
        <v>150000</v>
      </c>
      <c r="C27" s="80">
        <v>150000</v>
      </c>
      <c r="D27" s="81">
        <v>150000</v>
      </c>
      <c r="E27" s="99">
        <v>200000</v>
      </c>
      <c r="F27" s="82">
        <v>150000</v>
      </c>
      <c r="G27" s="90">
        <v>150000</v>
      </c>
      <c r="H27" s="83">
        <v>150000</v>
      </c>
      <c r="I27" s="84">
        <v>150000</v>
      </c>
      <c r="J27" s="84">
        <v>150000</v>
      </c>
      <c r="K27" s="84">
        <v>150000</v>
      </c>
      <c r="L27" s="84">
        <v>0</v>
      </c>
      <c r="M27" s="84"/>
      <c r="O27" s="84">
        <v>15000</v>
      </c>
    </row>
    <row r="28" spans="1:15" ht="18.75" x14ac:dyDescent="0.3">
      <c r="A28" s="95" t="s">
        <v>31</v>
      </c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107"/>
      <c r="O28" s="95"/>
    </row>
    <row r="29" spans="1:15" ht="23.25" x14ac:dyDescent="0.35">
      <c r="A29" s="4" t="s">
        <v>39</v>
      </c>
      <c r="B29" s="98"/>
      <c r="C29" s="80"/>
      <c r="D29" s="81"/>
      <c r="E29" s="99"/>
      <c r="F29" s="87"/>
      <c r="G29" s="101"/>
      <c r="H29" s="102"/>
      <c r="I29" s="103">
        <v>150000</v>
      </c>
      <c r="J29" s="102">
        <v>150000</v>
      </c>
      <c r="K29" s="102">
        <v>150000</v>
      </c>
      <c r="L29" s="102">
        <v>0</v>
      </c>
      <c r="M29" s="103">
        <v>200000</v>
      </c>
      <c r="O29" s="84">
        <v>15000</v>
      </c>
    </row>
    <row r="30" spans="1:15" ht="23.25" x14ac:dyDescent="0.35">
      <c r="A30" s="4" t="s">
        <v>41</v>
      </c>
      <c r="B30" s="98"/>
      <c r="C30" s="80"/>
      <c r="D30" s="81"/>
      <c r="E30" s="99"/>
      <c r="F30" s="87"/>
      <c r="G30" s="101"/>
      <c r="H30" s="102"/>
      <c r="I30" s="103">
        <v>150000</v>
      </c>
      <c r="J30" s="102">
        <v>150000</v>
      </c>
      <c r="K30" s="102">
        <v>150000</v>
      </c>
      <c r="L30" s="131">
        <v>150000</v>
      </c>
      <c r="M30" s="102">
        <v>150000</v>
      </c>
      <c r="O30" s="84">
        <v>15000</v>
      </c>
    </row>
    <row r="31" spans="1:15" ht="23.25" x14ac:dyDescent="0.35">
      <c r="A31" s="4"/>
      <c r="B31" s="98">
        <v>0</v>
      </c>
      <c r="C31" s="80">
        <v>0</v>
      </c>
      <c r="D31" s="81">
        <v>0</v>
      </c>
      <c r="E31" s="99">
        <v>0</v>
      </c>
      <c r="F31" s="88">
        <v>0</v>
      </c>
      <c r="G31" s="84">
        <v>0</v>
      </c>
      <c r="H31" s="84"/>
      <c r="I31" s="84"/>
      <c r="J31" s="84">
        <v>0</v>
      </c>
      <c r="K31" s="84">
        <v>0</v>
      </c>
      <c r="L31" s="84">
        <v>0</v>
      </c>
      <c r="M31" s="84"/>
      <c r="O31" s="84">
        <v>0</v>
      </c>
    </row>
    <row r="32" spans="1:15" ht="23.25" x14ac:dyDescent="0.35">
      <c r="A32" s="104" t="s">
        <v>23</v>
      </c>
      <c r="B32" s="105">
        <f t="shared" ref="B32:O32" si="0">SUM(B4:B31)</f>
        <v>4250000</v>
      </c>
      <c r="C32" s="105">
        <f t="shared" si="0"/>
        <v>4250000</v>
      </c>
      <c r="D32" s="105">
        <f t="shared" si="0"/>
        <v>4250000</v>
      </c>
      <c r="E32" s="105">
        <f t="shared" si="0"/>
        <v>4650000</v>
      </c>
      <c r="F32" s="105">
        <f t="shared" si="0"/>
        <v>3950000</v>
      </c>
      <c r="G32" s="105">
        <f t="shared" si="0"/>
        <v>4250000</v>
      </c>
      <c r="H32" s="105">
        <f t="shared" si="0"/>
        <v>4250000</v>
      </c>
      <c r="I32" s="105">
        <f t="shared" si="0"/>
        <v>4550000</v>
      </c>
      <c r="J32" s="105">
        <f t="shared" si="0"/>
        <v>4550000</v>
      </c>
      <c r="K32" s="105">
        <f t="shared" si="0"/>
        <v>4550000</v>
      </c>
      <c r="L32" s="105">
        <f t="shared" si="0"/>
        <v>4250000</v>
      </c>
      <c r="M32" s="105">
        <f t="shared" si="0"/>
        <v>4200000</v>
      </c>
      <c r="N32" s="108"/>
      <c r="O32" s="105">
        <f t="shared" si="0"/>
        <v>240000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0C7A9-0CA3-4A89-9341-EEFDAC75379E}">
  <dimension ref="B2:Q51"/>
  <sheetViews>
    <sheetView topLeftCell="B1" zoomScaleNormal="100" workbookViewId="0">
      <pane xSplit="2" topLeftCell="D1" activePane="topRight" state="frozen"/>
      <selection activeCell="B1" sqref="B1"/>
      <selection pane="topRight" activeCell="H23" sqref="H23"/>
    </sheetView>
  </sheetViews>
  <sheetFormatPr baseColWidth="10" defaultRowHeight="15" x14ac:dyDescent="0.25"/>
  <cols>
    <col min="2" max="2" width="15" style="115" customWidth="1"/>
    <col min="3" max="3" width="31.42578125" bestFit="1" customWidth="1"/>
    <col min="4" max="4" width="15.28515625" bestFit="1" customWidth="1"/>
    <col min="5" max="12" width="16.85546875" bestFit="1" customWidth="1"/>
    <col min="13" max="14" width="16.85546875" style="15" bestFit="1" customWidth="1"/>
    <col min="15" max="15" width="16.85546875" bestFit="1" customWidth="1"/>
    <col min="16" max="16" width="14.7109375" bestFit="1" customWidth="1"/>
    <col min="17" max="17" width="14.42578125" bestFit="1" customWidth="1"/>
  </cols>
  <sheetData>
    <row r="2" spans="2:16" ht="19.5" thickBot="1" x14ac:dyDescent="0.35">
      <c r="C2" s="2"/>
      <c r="D2" s="3" t="s">
        <v>0</v>
      </c>
      <c r="E2" s="3" t="s">
        <v>1</v>
      </c>
      <c r="F2" s="3" t="s">
        <v>2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L2" s="3" t="s">
        <v>19</v>
      </c>
      <c r="M2" s="19" t="s">
        <v>20</v>
      </c>
      <c r="N2" s="19" t="s">
        <v>21</v>
      </c>
      <c r="O2" s="3" t="s">
        <v>22</v>
      </c>
    </row>
    <row r="3" spans="2:16" ht="19.5" thickBot="1" x14ac:dyDescent="0.35">
      <c r="C3" s="5" t="s">
        <v>3</v>
      </c>
      <c r="D3" s="22"/>
      <c r="E3" s="22"/>
      <c r="F3" s="22"/>
      <c r="G3" s="24"/>
      <c r="H3" s="24"/>
      <c r="I3" s="24"/>
      <c r="J3" s="24"/>
      <c r="K3" s="24"/>
      <c r="L3" s="24"/>
      <c r="M3" s="22"/>
      <c r="N3" s="22"/>
      <c r="O3" s="25"/>
    </row>
    <row r="4" spans="2:16" ht="18.75" x14ac:dyDescent="0.3">
      <c r="B4" s="116" t="s">
        <v>43</v>
      </c>
      <c r="C4" s="109" t="s">
        <v>7</v>
      </c>
      <c r="D4" s="23">
        <v>350000</v>
      </c>
      <c r="E4" s="17">
        <v>350000</v>
      </c>
      <c r="F4" s="31">
        <v>350000</v>
      </c>
      <c r="G4" s="40">
        <v>300000</v>
      </c>
      <c r="H4" s="44">
        <v>365000</v>
      </c>
      <c r="I4" s="52">
        <v>365000</v>
      </c>
      <c r="J4" s="63">
        <v>365000</v>
      </c>
      <c r="K4" s="74">
        <v>665000</v>
      </c>
      <c r="L4" s="120">
        <v>365000</v>
      </c>
      <c r="M4" s="17">
        <v>365000</v>
      </c>
      <c r="N4" s="135">
        <v>365000</v>
      </c>
      <c r="O4" s="147">
        <v>365000</v>
      </c>
    </row>
    <row r="5" spans="2:16" ht="18.75" x14ac:dyDescent="0.3">
      <c r="B5" s="116" t="s">
        <v>43</v>
      </c>
      <c r="C5" s="109" t="s">
        <v>93</v>
      </c>
      <c r="D5" s="14">
        <v>271316</v>
      </c>
      <c r="E5" s="13">
        <v>320580</v>
      </c>
      <c r="F5" s="28">
        <v>320580</v>
      </c>
      <c r="G5" s="39">
        <v>270580</v>
      </c>
      <c r="H5" s="45">
        <v>273090</v>
      </c>
      <c r="I5" s="53">
        <v>242868</v>
      </c>
      <c r="J5" s="64">
        <v>242868</v>
      </c>
      <c r="K5" s="76">
        <v>255009</v>
      </c>
      <c r="L5" s="14">
        <v>179326</v>
      </c>
      <c r="M5" s="14"/>
      <c r="N5" s="133">
        <v>276413</v>
      </c>
      <c r="O5" s="148">
        <v>339839</v>
      </c>
    </row>
    <row r="6" spans="2:16" ht="18.75" x14ac:dyDescent="0.3">
      <c r="B6" s="116" t="s">
        <v>43</v>
      </c>
      <c r="C6" s="109" t="s">
        <v>36</v>
      </c>
      <c r="D6" s="14">
        <v>285000</v>
      </c>
      <c r="E6" s="13">
        <v>310000</v>
      </c>
      <c r="F6" s="28">
        <v>296019</v>
      </c>
      <c r="G6" s="39">
        <v>260000</v>
      </c>
      <c r="H6" s="14"/>
      <c r="I6" s="53">
        <v>260858</v>
      </c>
      <c r="J6" s="64">
        <v>324067</v>
      </c>
      <c r="K6" s="76">
        <v>324067</v>
      </c>
      <c r="L6" s="119">
        <v>324067</v>
      </c>
      <c r="M6" s="13">
        <v>350579</v>
      </c>
      <c r="N6" s="133">
        <v>350579</v>
      </c>
      <c r="O6" s="148">
        <v>303521</v>
      </c>
    </row>
    <row r="7" spans="2:16" s="20" customFormat="1" ht="18.75" x14ac:dyDescent="0.3">
      <c r="B7" s="116" t="s">
        <v>43</v>
      </c>
      <c r="C7" s="109" t="s">
        <v>34</v>
      </c>
      <c r="D7" s="14">
        <v>200000</v>
      </c>
      <c r="E7" s="13">
        <v>200000</v>
      </c>
      <c r="F7" s="28">
        <v>200000</v>
      </c>
      <c r="G7" s="39">
        <v>228138</v>
      </c>
      <c r="H7" s="45">
        <v>324009</v>
      </c>
      <c r="I7" s="53">
        <v>307209</v>
      </c>
      <c r="J7" s="64">
        <v>314009</v>
      </c>
      <c r="K7" s="76">
        <v>309521</v>
      </c>
      <c r="L7" s="119">
        <v>320521</v>
      </c>
      <c r="M7" s="13">
        <v>320521</v>
      </c>
      <c r="N7" s="133">
        <v>330521</v>
      </c>
      <c r="O7" s="148">
        <v>300521</v>
      </c>
    </row>
    <row r="8" spans="2:16" ht="18.75" x14ac:dyDescent="0.3">
      <c r="B8" s="116" t="s">
        <v>43</v>
      </c>
      <c r="C8" s="109" t="s">
        <v>38</v>
      </c>
      <c r="D8" s="14">
        <v>296170</v>
      </c>
      <c r="E8" s="13">
        <v>240854</v>
      </c>
      <c r="F8" s="14"/>
      <c r="G8" s="39">
        <v>161078</v>
      </c>
      <c r="H8" s="14"/>
      <c r="I8" s="53">
        <v>238768</v>
      </c>
      <c r="J8" s="64">
        <v>298580</v>
      </c>
      <c r="K8" s="76">
        <v>298580</v>
      </c>
      <c r="L8" s="119">
        <v>287704</v>
      </c>
      <c r="M8" s="13">
        <v>315520</v>
      </c>
      <c r="N8" s="133">
        <v>315520</v>
      </c>
      <c r="O8" s="148">
        <v>300004</v>
      </c>
    </row>
    <row r="9" spans="2:16" ht="19.5" thickBot="1" x14ac:dyDescent="0.35">
      <c r="B9" s="116" t="s">
        <v>43</v>
      </c>
      <c r="C9" s="109" t="s">
        <v>94</v>
      </c>
      <c r="D9" s="26">
        <v>0</v>
      </c>
      <c r="E9" s="18">
        <v>230162</v>
      </c>
      <c r="F9" s="34">
        <v>202003</v>
      </c>
      <c r="G9" s="41">
        <v>208322</v>
      </c>
      <c r="H9" s="46">
        <v>287333</v>
      </c>
      <c r="I9" s="54">
        <v>309728</v>
      </c>
      <c r="J9" s="26">
        <v>0</v>
      </c>
      <c r="K9" s="26">
        <v>0</v>
      </c>
      <c r="L9" s="121">
        <v>390562</v>
      </c>
      <c r="M9" s="18">
        <v>420562</v>
      </c>
      <c r="N9" s="136">
        <v>420562</v>
      </c>
      <c r="O9" s="149">
        <v>420562</v>
      </c>
    </row>
    <row r="10" spans="2:16" ht="19.5" thickBot="1" x14ac:dyDescent="0.35">
      <c r="B10" s="117"/>
      <c r="C10" s="110" t="s">
        <v>4</v>
      </c>
      <c r="D10" s="21"/>
      <c r="E10" s="21"/>
      <c r="F10" s="21"/>
      <c r="G10" s="21"/>
      <c r="H10" s="21"/>
      <c r="I10" s="21"/>
      <c r="J10" s="21"/>
      <c r="K10" s="73"/>
      <c r="L10" s="21"/>
      <c r="M10" s="21"/>
      <c r="N10" s="21"/>
      <c r="O10" s="139"/>
    </row>
    <row r="11" spans="2:16" ht="18.75" x14ac:dyDescent="0.3">
      <c r="B11" s="116" t="s">
        <v>43</v>
      </c>
      <c r="C11" s="111" t="s">
        <v>8</v>
      </c>
      <c r="D11" s="23">
        <v>0</v>
      </c>
      <c r="E11" s="17">
        <v>813129</v>
      </c>
      <c r="F11" s="32">
        <v>738825</v>
      </c>
      <c r="G11" s="40">
        <v>778223</v>
      </c>
      <c r="H11" s="50">
        <v>766742</v>
      </c>
      <c r="I11" s="52">
        <v>809968</v>
      </c>
      <c r="J11" s="63">
        <v>775790</v>
      </c>
      <c r="K11" s="74">
        <v>856770</v>
      </c>
      <c r="L11" s="23">
        <v>697300</v>
      </c>
      <c r="M11" s="17">
        <v>675044</v>
      </c>
      <c r="N11" s="135">
        <v>688658</v>
      </c>
      <c r="O11" s="147">
        <v>500000</v>
      </c>
      <c r="P11" t="s">
        <v>95</v>
      </c>
    </row>
    <row r="12" spans="2:16" ht="18.75" x14ac:dyDescent="0.3">
      <c r="B12" s="116" t="s">
        <v>43</v>
      </c>
      <c r="C12" s="109" t="s">
        <v>9</v>
      </c>
      <c r="D12" s="14">
        <v>0</v>
      </c>
      <c r="E12" s="13">
        <v>531138</v>
      </c>
      <c r="F12" s="33">
        <v>544943</v>
      </c>
      <c r="G12" s="39">
        <v>514703</v>
      </c>
      <c r="H12" s="50">
        <v>573102</v>
      </c>
      <c r="I12" s="53">
        <v>615773</v>
      </c>
      <c r="J12" s="64">
        <v>597271</v>
      </c>
      <c r="K12" s="76">
        <v>601792</v>
      </c>
      <c r="L12" s="119">
        <v>622075</v>
      </c>
      <c r="M12" s="13">
        <v>597962</v>
      </c>
      <c r="N12" s="133">
        <v>619378</v>
      </c>
      <c r="O12" s="148">
        <v>605732</v>
      </c>
      <c r="P12" t="s">
        <v>95</v>
      </c>
    </row>
    <row r="13" spans="2:16" ht="18.75" x14ac:dyDescent="0.3">
      <c r="B13" s="116" t="s">
        <v>43</v>
      </c>
      <c r="C13" s="109" t="s">
        <v>10</v>
      </c>
      <c r="D13" s="14">
        <v>0</v>
      </c>
      <c r="E13" s="13">
        <v>528582</v>
      </c>
      <c r="F13" s="33">
        <v>455372</v>
      </c>
      <c r="G13" s="39">
        <v>524118</v>
      </c>
      <c r="H13" s="50">
        <v>518369</v>
      </c>
      <c r="I13" s="53">
        <v>588566</v>
      </c>
      <c r="J13" s="64">
        <v>602898</v>
      </c>
      <c r="K13" s="76">
        <v>560907</v>
      </c>
      <c r="L13" s="119">
        <v>643273</v>
      </c>
      <c r="M13" s="13">
        <v>429294</v>
      </c>
      <c r="N13" s="133">
        <v>681256</v>
      </c>
      <c r="O13" s="144">
        <v>519414</v>
      </c>
      <c r="P13" t="s">
        <v>95</v>
      </c>
    </row>
    <row r="14" spans="2:16" ht="18.75" x14ac:dyDescent="0.3">
      <c r="B14" s="118" t="s">
        <v>44</v>
      </c>
      <c r="C14" s="112" t="s">
        <v>92</v>
      </c>
      <c r="D14" s="14">
        <v>600000</v>
      </c>
      <c r="E14" s="13">
        <v>600000</v>
      </c>
      <c r="F14" s="28">
        <v>600000</v>
      </c>
      <c r="G14" s="39">
        <v>600000</v>
      </c>
      <c r="H14" s="50">
        <v>600000</v>
      </c>
      <c r="I14" s="53">
        <v>600000</v>
      </c>
      <c r="J14" s="64">
        <v>600000</v>
      </c>
      <c r="K14" s="76">
        <v>600000</v>
      </c>
      <c r="L14" s="14">
        <v>600000</v>
      </c>
      <c r="M14" s="14">
        <v>600000</v>
      </c>
      <c r="N14" s="133">
        <v>468112</v>
      </c>
      <c r="O14" s="148">
        <v>468112</v>
      </c>
    </row>
    <row r="15" spans="2:16" ht="19.5" thickBot="1" x14ac:dyDescent="0.35">
      <c r="B15" s="116" t="s">
        <v>43</v>
      </c>
      <c r="C15" s="109" t="s">
        <v>87</v>
      </c>
      <c r="D15" s="14"/>
      <c r="E15" s="14"/>
      <c r="F15" s="14"/>
      <c r="G15" s="14"/>
      <c r="H15" s="26"/>
      <c r="I15" s="26"/>
      <c r="J15" s="26">
        <v>350000</v>
      </c>
      <c r="K15" s="78">
        <v>354830</v>
      </c>
      <c r="L15" s="121">
        <v>434048</v>
      </c>
      <c r="M15" s="18">
        <v>318912</v>
      </c>
      <c r="N15" s="136">
        <v>609766</v>
      </c>
      <c r="O15" s="145">
        <v>482012</v>
      </c>
      <c r="P15" t="s">
        <v>95</v>
      </c>
    </row>
    <row r="16" spans="2:16" ht="19.5" thickBot="1" x14ac:dyDescent="0.35">
      <c r="B16" s="117"/>
      <c r="C16" s="113" t="s">
        <v>6</v>
      </c>
      <c r="D16" s="30"/>
      <c r="E16" s="30"/>
      <c r="F16" s="30"/>
      <c r="G16" s="30"/>
      <c r="H16" s="21"/>
      <c r="I16" s="21"/>
      <c r="J16" s="21"/>
      <c r="K16" s="73"/>
      <c r="L16" s="21"/>
      <c r="M16" s="21"/>
      <c r="N16" s="21"/>
      <c r="O16" s="139"/>
    </row>
    <row r="17" spans="2:17" ht="18.75" x14ac:dyDescent="0.3">
      <c r="B17" s="117"/>
      <c r="C17" s="111"/>
      <c r="D17" s="23">
        <v>150000</v>
      </c>
      <c r="E17" s="17">
        <v>150000</v>
      </c>
      <c r="F17" s="31">
        <v>150000</v>
      </c>
      <c r="G17" s="40">
        <v>150000</v>
      </c>
      <c r="H17" s="23">
        <v>0</v>
      </c>
      <c r="I17" s="52">
        <v>150000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143"/>
    </row>
    <row r="18" spans="2:17" ht="18.75" x14ac:dyDescent="0.3">
      <c r="B18" s="118" t="s">
        <v>44</v>
      </c>
      <c r="C18" s="109" t="s">
        <v>89</v>
      </c>
      <c r="D18" s="27">
        <v>315483</v>
      </c>
      <c r="E18" s="13">
        <v>310369</v>
      </c>
      <c r="F18" s="28">
        <v>308969</v>
      </c>
      <c r="G18" s="39">
        <v>410000</v>
      </c>
      <c r="H18" s="45">
        <v>260000</v>
      </c>
      <c r="I18" s="53">
        <v>260000</v>
      </c>
      <c r="J18" s="65">
        <v>303100</v>
      </c>
      <c r="K18" s="76">
        <v>311400</v>
      </c>
      <c r="L18" s="119">
        <v>300000</v>
      </c>
      <c r="M18" s="13">
        <v>315000</v>
      </c>
      <c r="N18" s="133">
        <v>312000</v>
      </c>
      <c r="O18" s="148">
        <v>305700</v>
      </c>
    </row>
    <row r="19" spans="2:17" ht="18.75" x14ac:dyDescent="0.3">
      <c r="B19" s="116" t="s">
        <v>43</v>
      </c>
      <c r="C19" s="109" t="s">
        <v>24</v>
      </c>
      <c r="D19" s="14"/>
      <c r="E19" s="13">
        <v>450000</v>
      </c>
      <c r="F19" s="28">
        <v>450000</v>
      </c>
      <c r="G19" s="39">
        <v>450000</v>
      </c>
      <c r="H19" s="45">
        <v>450000</v>
      </c>
      <c r="I19" s="53">
        <v>450000</v>
      </c>
      <c r="J19" s="14">
        <v>450000</v>
      </c>
      <c r="K19" s="76">
        <v>450000</v>
      </c>
      <c r="L19" s="119">
        <v>470465</v>
      </c>
      <c r="M19" s="13">
        <v>466498</v>
      </c>
      <c r="N19" s="133">
        <v>466498</v>
      </c>
      <c r="O19" s="148">
        <v>466498</v>
      </c>
    </row>
    <row r="20" spans="2:17" ht="19.5" thickBot="1" x14ac:dyDescent="0.35">
      <c r="B20" s="116" t="s">
        <v>43</v>
      </c>
      <c r="C20" s="114" t="s">
        <v>28</v>
      </c>
      <c r="D20" s="26">
        <v>311664</v>
      </c>
      <c r="E20" s="18">
        <v>268866</v>
      </c>
      <c r="F20" s="29">
        <v>268866</v>
      </c>
      <c r="G20" s="41">
        <v>51320</v>
      </c>
      <c r="H20" s="46">
        <v>284530</v>
      </c>
      <c r="I20" s="54">
        <v>299515</v>
      </c>
      <c r="J20" s="65">
        <v>299515</v>
      </c>
      <c r="K20" s="78">
        <v>299515</v>
      </c>
      <c r="L20" s="121">
        <v>316498</v>
      </c>
      <c r="M20" s="18">
        <v>316498</v>
      </c>
      <c r="N20" s="136">
        <v>315462</v>
      </c>
      <c r="O20" s="149">
        <v>265462</v>
      </c>
    </row>
    <row r="21" spans="2:17" ht="19.5" thickBot="1" x14ac:dyDescent="0.35">
      <c r="B21" s="117"/>
      <c r="C21" s="110" t="s">
        <v>5</v>
      </c>
      <c r="D21" s="21"/>
      <c r="E21" s="21"/>
      <c r="F21" s="21"/>
      <c r="G21" s="21"/>
      <c r="H21" s="21"/>
      <c r="I21" s="21"/>
      <c r="J21" s="21"/>
      <c r="K21" s="73"/>
      <c r="L21" s="21"/>
      <c r="M21" s="21"/>
      <c r="N21" s="21"/>
      <c r="O21" s="139"/>
    </row>
    <row r="22" spans="2:17" ht="18.75" x14ac:dyDescent="0.3">
      <c r="B22" s="116" t="s">
        <v>43</v>
      </c>
      <c r="C22" s="111" t="s">
        <v>13</v>
      </c>
      <c r="D22" s="23">
        <v>600000</v>
      </c>
      <c r="E22" s="17">
        <v>600000</v>
      </c>
      <c r="F22" s="32">
        <v>540000</v>
      </c>
      <c r="G22" s="40">
        <v>600000</v>
      </c>
      <c r="H22" s="51">
        <v>600000</v>
      </c>
      <c r="I22" s="52">
        <v>600000</v>
      </c>
      <c r="J22" s="63">
        <v>600000</v>
      </c>
      <c r="K22" s="74">
        <v>600000</v>
      </c>
      <c r="L22" s="120">
        <v>600000</v>
      </c>
      <c r="M22" s="23">
        <v>600000</v>
      </c>
      <c r="N22" s="135">
        <v>600000</v>
      </c>
      <c r="O22" s="147">
        <v>600000</v>
      </c>
      <c r="Q22" s="15">
        <v>800000</v>
      </c>
    </row>
    <row r="23" spans="2:17" ht="18.75" x14ac:dyDescent="0.3">
      <c r="B23" s="118" t="s">
        <v>44</v>
      </c>
      <c r="C23" s="109" t="s">
        <v>12</v>
      </c>
      <c r="D23" s="14">
        <v>600000</v>
      </c>
      <c r="E23" s="14">
        <v>600000</v>
      </c>
      <c r="F23" s="28">
        <v>550000</v>
      </c>
      <c r="G23" s="39">
        <v>600000</v>
      </c>
      <c r="H23" s="50">
        <v>600000</v>
      </c>
      <c r="I23" s="53">
        <v>600000</v>
      </c>
      <c r="J23" s="64">
        <v>600000</v>
      </c>
      <c r="K23" s="76">
        <v>600000</v>
      </c>
      <c r="L23" s="119">
        <v>600000</v>
      </c>
      <c r="M23" s="14">
        <v>600000</v>
      </c>
      <c r="N23" s="133">
        <v>600000</v>
      </c>
      <c r="O23" s="148">
        <v>600000</v>
      </c>
      <c r="Q23" s="15">
        <v>350000</v>
      </c>
    </row>
    <row r="24" spans="2:17" ht="21" x14ac:dyDescent="0.35">
      <c r="B24" s="118" t="s">
        <v>44</v>
      </c>
      <c r="C24" s="12" t="s">
        <v>29</v>
      </c>
      <c r="D24" s="14">
        <v>400000</v>
      </c>
      <c r="E24" s="14">
        <v>400000</v>
      </c>
      <c r="F24" s="28">
        <v>350000</v>
      </c>
      <c r="G24" s="39">
        <v>100000</v>
      </c>
      <c r="H24" s="45">
        <v>350000</v>
      </c>
      <c r="I24" s="53">
        <v>350000</v>
      </c>
      <c r="J24" s="64">
        <v>350000</v>
      </c>
      <c r="K24" s="14">
        <v>0</v>
      </c>
      <c r="L24" s="14">
        <v>0</v>
      </c>
      <c r="M24" s="14">
        <v>0</v>
      </c>
      <c r="N24" s="14">
        <v>0</v>
      </c>
      <c r="O24" s="144">
        <v>0</v>
      </c>
      <c r="Q24" s="159">
        <f>Q22-Q23</f>
        <v>450000</v>
      </c>
    </row>
    <row r="25" spans="2:17" ht="19.5" thickBot="1" x14ac:dyDescent="0.35">
      <c r="B25" s="116" t="s">
        <v>43</v>
      </c>
      <c r="C25" s="12" t="s">
        <v>32</v>
      </c>
      <c r="D25" s="26">
        <v>272403</v>
      </c>
      <c r="E25" s="18">
        <v>323307</v>
      </c>
      <c r="F25" s="29">
        <v>322525</v>
      </c>
      <c r="G25" s="41">
        <v>306599</v>
      </c>
      <c r="H25" s="46">
        <v>388078</v>
      </c>
      <c r="I25" s="54">
        <v>391056</v>
      </c>
      <c r="J25" s="65">
        <v>385508</v>
      </c>
      <c r="K25" s="78">
        <v>400694</v>
      </c>
      <c r="L25" s="121">
        <v>413603</v>
      </c>
      <c r="M25" s="18">
        <v>403307</v>
      </c>
      <c r="N25" s="136">
        <v>398865</v>
      </c>
      <c r="O25" s="149">
        <v>402055</v>
      </c>
    </row>
    <row r="26" spans="2:17" ht="19.5" thickBot="1" x14ac:dyDescent="0.35">
      <c r="B26" s="117"/>
      <c r="C26" s="110" t="s">
        <v>25</v>
      </c>
      <c r="D26" s="57"/>
      <c r="E26" s="57"/>
      <c r="F26" s="57"/>
      <c r="G26" s="57"/>
      <c r="H26" s="57"/>
      <c r="I26" s="57"/>
      <c r="J26" s="57"/>
      <c r="K26" s="73"/>
      <c r="L26" s="57"/>
      <c r="M26" s="57"/>
      <c r="N26" s="57"/>
      <c r="O26" s="139"/>
    </row>
    <row r="27" spans="2:17" ht="19.5" thickBot="1" x14ac:dyDescent="0.35">
      <c r="B27" s="116" t="s">
        <v>43</v>
      </c>
      <c r="C27" s="12"/>
      <c r="D27" s="26">
        <v>326625</v>
      </c>
      <c r="E27" s="18">
        <v>326625</v>
      </c>
      <c r="F27" s="29">
        <v>326625</v>
      </c>
      <c r="G27" s="58">
        <v>276625</v>
      </c>
      <c r="H27" s="59">
        <v>346155</v>
      </c>
      <c r="I27" s="60">
        <v>346155</v>
      </c>
      <c r="J27" s="66">
        <v>346155</v>
      </c>
      <c r="K27" s="77">
        <v>346155</v>
      </c>
      <c r="L27" s="122">
        <v>351418</v>
      </c>
      <c r="M27" s="127">
        <v>351418</v>
      </c>
      <c r="N27" s="61">
        <v>0</v>
      </c>
      <c r="O27" s="146"/>
    </row>
    <row r="28" spans="2:17" ht="19.5" thickBot="1" x14ac:dyDescent="0.35">
      <c r="B28" s="117"/>
      <c r="C28" s="110" t="s">
        <v>31</v>
      </c>
      <c r="D28" s="21"/>
      <c r="E28" s="21"/>
      <c r="F28" s="21"/>
      <c r="G28" s="21"/>
      <c r="H28" s="21"/>
      <c r="I28" s="21"/>
      <c r="J28" s="21"/>
      <c r="K28" s="73"/>
      <c r="L28" s="21"/>
      <c r="M28" s="21"/>
      <c r="N28" s="21"/>
      <c r="O28" s="139"/>
    </row>
    <row r="29" spans="2:17" ht="18.75" x14ac:dyDescent="0.3">
      <c r="B29" s="118" t="s">
        <v>44</v>
      </c>
      <c r="C29" s="111" t="s">
        <v>39</v>
      </c>
      <c r="D29" s="69"/>
      <c r="E29" s="69"/>
      <c r="F29" s="69"/>
      <c r="G29" s="69"/>
      <c r="H29" s="69"/>
      <c r="I29" s="70">
        <v>450000</v>
      </c>
      <c r="J29" s="72">
        <v>450000</v>
      </c>
      <c r="K29" s="70">
        <v>0</v>
      </c>
      <c r="L29" s="70">
        <v>0</v>
      </c>
      <c r="M29" s="71"/>
      <c r="N29" s="47">
        <v>0</v>
      </c>
      <c r="O29" s="151">
        <v>280000</v>
      </c>
    </row>
    <row r="30" spans="2:17" ht="18.75" x14ac:dyDescent="0.3">
      <c r="B30" s="118" t="s">
        <v>44</v>
      </c>
      <c r="C30" s="111" t="s">
        <v>40</v>
      </c>
      <c r="D30" s="4"/>
      <c r="E30" s="4"/>
      <c r="F30" s="4"/>
      <c r="G30" s="4"/>
      <c r="H30" s="4"/>
      <c r="I30" s="62">
        <v>450000</v>
      </c>
      <c r="J30" s="68">
        <v>450000</v>
      </c>
      <c r="K30" s="75">
        <v>300000</v>
      </c>
      <c r="L30" s="123">
        <v>300000</v>
      </c>
      <c r="M30" s="129">
        <v>330000</v>
      </c>
      <c r="N30" s="134">
        <v>330000</v>
      </c>
      <c r="O30" s="152">
        <v>330000</v>
      </c>
    </row>
    <row r="31" spans="2:17" ht="18.75" x14ac:dyDescent="0.3">
      <c r="B31" s="118" t="s">
        <v>44</v>
      </c>
      <c r="C31" s="111" t="s">
        <v>33</v>
      </c>
      <c r="D31" s="4"/>
      <c r="E31" s="4"/>
      <c r="F31" s="35">
        <v>1200000</v>
      </c>
      <c r="G31" s="43">
        <v>1200000</v>
      </c>
      <c r="H31" s="48">
        <v>1200000</v>
      </c>
      <c r="I31" s="56">
        <v>1200000</v>
      </c>
      <c r="J31" s="68">
        <v>1200000</v>
      </c>
      <c r="K31" s="75">
        <v>1200000</v>
      </c>
      <c r="L31" s="47">
        <v>1200000</v>
      </c>
      <c r="M31" s="128">
        <v>1200000</v>
      </c>
      <c r="N31" s="134">
        <v>1200000</v>
      </c>
      <c r="O31" s="152">
        <v>1200000</v>
      </c>
    </row>
    <row r="32" spans="2:17" ht="18.75" x14ac:dyDescent="0.3">
      <c r="B32" s="118" t="s">
        <v>44</v>
      </c>
      <c r="C32" s="111" t="s">
        <v>30</v>
      </c>
      <c r="D32" s="23">
        <v>160000</v>
      </c>
      <c r="E32" s="17">
        <v>160000</v>
      </c>
      <c r="F32" s="28">
        <v>160000</v>
      </c>
      <c r="G32" s="39">
        <v>160000</v>
      </c>
      <c r="H32" s="45">
        <v>160000</v>
      </c>
      <c r="I32" s="53">
        <v>160000</v>
      </c>
      <c r="J32" s="64">
        <v>160000</v>
      </c>
      <c r="K32" s="76">
        <v>160000</v>
      </c>
      <c r="L32" s="119">
        <v>160000</v>
      </c>
      <c r="M32" s="13">
        <v>160000</v>
      </c>
      <c r="N32" s="133">
        <v>160000</v>
      </c>
      <c r="O32" s="148">
        <v>160000</v>
      </c>
    </row>
    <row r="33" spans="2:15" ht="18.75" x14ac:dyDescent="0.3">
      <c r="B33" s="118" t="s">
        <v>44</v>
      </c>
      <c r="C33" s="12" t="s">
        <v>88</v>
      </c>
      <c r="D33" s="36">
        <v>200000</v>
      </c>
      <c r="E33" s="37">
        <v>200000</v>
      </c>
      <c r="F33" s="38">
        <v>200000</v>
      </c>
      <c r="G33" s="42">
        <v>200000</v>
      </c>
      <c r="H33" s="49">
        <v>200000</v>
      </c>
      <c r="I33" s="55">
        <v>200000</v>
      </c>
      <c r="J33" s="67">
        <v>200000</v>
      </c>
      <c r="K33" s="79">
        <v>200000</v>
      </c>
      <c r="L33" s="124">
        <v>200000</v>
      </c>
      <c r="M33" s="37">
        <v>200000</v>
      </c>
      <c r="N33" s="132">
        <v>200000</v>
      </c>
      <c r="O33" s="150">
        <v>200000</v>
      </c>
    </row>
    <row r="34" spans="2:15" ht="18.75" x14ac:dyDescent="0.3">
      <c r="C34" s="6" t="s">
        <v>26</v>
      </c>
      <c r="D34" s="9">
        <f>SUM(D4:D32)</f>
        <v>5138661</v>
      </c>
      <c r="E34" s="9">
        <f>SUM(E4:E32)</f>
        <v>7713612</v>
      </c>
      <c r="F34" s="9">
        <f t="shared" ref="F34:O34" si="0">SUM(F4:F33)</f>
        <v>8534727</v>
      </c>
      <c r="G34" s="9">
        <f t="shared" si="0"/>
        <v>8349706</v>
      </c>
      <c r="H34" s="9">
        <f t="shared" si="0"/>
        <v>8546408</v>
      </c>
      <c r="I34" s="9">
        <f t="shared" si="0"/>
        <v>10245464</v>
      </c>
      <c r="J34" s="9">
        <f t="shared" si="0"/>
        <v>10264761</v>
      </c>
      <c r="K34" s="9">
        <f t="shared" si="0"/>
        <v>9694240</v>
      </c>
      <c r="L34" s="9">
        <f t="shared" si="0"/>
        <v>9775860</v>
      </c>
      <c r="M34" s="9">
        <f t="shared" si="0"/>
        <v>9336115</v>
      </c>
      <c r="N34" s="9">
        <f t="shared" si="0"/>
        <v>9708590</v>
      </c>
      <c r="O34" s="140">
        <f t="shared" si="0"/>
        <v>9414432</v>
      </c>
    </row>
    <row r="35" spans="2:15" ht="18.75" x14ac:dyDescent="0.3">
      <c r="C35" s="7" t="s">
        <v>23</v>
      </c>
      <c r="D35" s="10">
        <f>'QUINCENAS 2023'!B32</f>
        <v>4250000</v>
      </c>
      <c r="E35" s="10">
        <f>'QUINCENAS 2023'!C32</f>
        <v>4250000</v>
      </c>
      <c r="F35" s="10">
        <f>'QUINCENAS 2023'!D32</f>
        <v>4250000</v>
      </c>
      <c r="G35" s="10">
        <f>'QUINCENAS 2023'!E32</f>
        <v>4650000</v>
      </c>
      <c r="H35" s="10">
        <f>'QUINCENAS 2023'!F32</f>
        <v>3950000</v>
      </c>
      <c r="I35" s="10">
        <f>'QUINCENAS 2023'!G32</f>
        <v>4250000</v>
      </c>
      <c r="J35" s="10">
        <f>'QUINCENAS 2023'!H32</f>
        <v>4250000</v>
      </c>
      <c r="K35" s="10">
        <f>'QUINCENAS 2023'!I32</f>
        <v>4550000</v>
      </c>
      <c r="L35" s="10">
        <f>'QUINCENAS 2023'!J32</f>
        <v>4550000</v>
      </c>
      <c r="M35" s="10">
        <f>'QUINCENAS 2023'!K32</f>
        <v>4550000</v>
      </c>
      <c r="N35" s="10">
        <f>'QUINCENAS 2023'!L32</f>
        <v>4250000</v>
      </c>
      <c r="O35" s="141">
        <f>'QUINCENAS 2023'!M32</f>
        <v>4200000</v>
      </c>
    </row>
    <row r="36" spans="2:15" ht="18.75" x14ac:dyDescent="0.3">
      <c r="C36" s="8" t="s">
        <v>27</v>
      </c>
      <c r="D36" s="11">
        <f>SUM(D34:D35)</f>
        <v>9388661</v>
      </c>
      <c r="E36" s="11">
        <f t="shared" ref="E36:O36" si="1">SUM(E34:E35)</f>
        <v>11963612</v>
      </c>
      <c r="F36" s="11">
        <f t="shared" si="1"/>
        <v>12784727</v>
      </c>
      <c r="G36" s="11">
        <f t="shared" si="1"/>
        <v>12999706</v>
      </c>
      <c r="H36" s="11">
        <f t="shared" si="1"/>
        <v>12496408</v>
      </c>
      <c r="I36" s="11">
        <f t="shared" si="1"/>
        <v>14495464</v>
      </c>
      <c r="J36" s="11">
        <f t="shared" si="1"/>
        <v>14514761</v>
      </c>
      <c r="K36" s="11">
        <f t="shared" si="1"/>
        <v>14244240</v>
      </c>
      <c r="L36" s="11">
        <f t="shared" si="1"/>
        <v>14325860</v>
      </c>
      <c r="M36" s="11">
        <f t="shared" si="1"/>
        <v>13886115</v>
      </c>
      <c r="N36" s="11">
        <f t="shared" si="1"/>
        <v>13958590</v>
      </c>
      <c r="O36" s="142">
        <f t="shared" si="1"/>
        <v>13614432</v>
      </c>
    </row>
    <row r="40" spans="2:15" x14ac:dyDescent="0.25">
      <c r="F40" s="16"/>
    </row>
    <row r="44" spans="2:15" x14ac:dyDescent="0.25">
      <c r="I44" s="15"/>
    </row>
    <row r="45" spans="2:15" x14ac:dyDescent="0.25">
      <c r="I45" s="15"/>
    </row>
    <row r="46" spans="2:15" x14ac:dyDescent="0.25">
      <c r="I46" s="15"/>
      <c r="J46" s="16"/>
    </row>
    <row r="47" spans="2:15" x14ac:dyDescent="0.25">
      <c r="K47" s="16"/>
    </row>
    <row r="50" spans="9:11" x14ac:dyDescent="0.25">
      <c r="I50" s="15"/>
      <c r="J50" s="16"/>
      <c r="K50" s="16"/>
    </row>
    <row r="51" spans="9:11" x14ac:dyDescent="0.25">
      <c r="K51" s="1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139E-DA43-4A1B-BDC9-9522859F25BF}">
  <dimension ref="B2:D35"/>
  <sheetViews>
    <sheetView workbookViewId="0">
      <selection activeCell="I21" sqref="I21"/>
    </sheetView>
  </sheetViews>
  <sheetFormatPr baseColWidth="10" defaultRowHeight="15" x14ac:dyDescent="0.25"/>
  <cols>
    <col min="2" max="2" width="35.28515625" bestFit="1" customWidth="1"/>
    <col min="3" max="3" width="11.140625" bestFit="1" customWidth="1"/>
    <col min="4" max="4" width="35.42578125" bestFit="1" customWidth="1"/>
  </cols>
  <sheetData>
    <row r="2" spans="2:4" x14ac:dyDescent="0.25">
      <c r="B2" t="s">
        <v>47</v>
      </c>
    </row>
    <row r="3" spans="2:4" x14ac:dyDescent="0.25">
      <c r="C3" t="s">
        <v>48</v>
      </c>
      <c r="D3" s="125" t="s">
        <v>51</v>
      </c>
    </row>
    <row r="4" spans="2:4" x14ac:dyDescent="0.25">
      <c r="C4" t="s">
        <v>49</v>
      </c>
      <c r="D4" s="125" t="s">
        <v>53</v>
      </c>
    </row>
    <row r="5" spans="2:4" x14ac:dyDescent="0.25">
      <c r="C5" t="s">
        <v>50</v>
      </c>
      <c r="D5" s="125" t="s">
        <v>52</v>
      </c>
    </row>
    <row r="7" spans="2:4" x14ac:dyDescent="0.25">
      <c r="B7" t="s">
        <v>73</v>
      </c>
    </row>
    <row r="8" spans="2:4" x14ac:dyDescent="0.25">
      <c r="C8" t="s">
        <v>54</v>
      </c>
      <c r="D8" s="125" t="s">
        <v>55</v>
      </c>
    </row>
    <row r="9" spans="2:4" x14ac:dyDescent="0.25">
      <c r="C9" t="s">
        <v>56</v>
      </c>
      <c r="D9" s="125" t="s">
        <v>57</v>
      </c>
    </row>
    <row r="10" spans="2:4" x14ac:dyDescent="0.25">
      <c r="C10" t="s">
        <v>74</v>
      </c>
      <c r="D10" s="125"/>
    </row>
    <row r="11" spans="2:4" x14ac:dyDescent="0.25">
      <c r="B11" t="s">
        <v>58</v>
      </c>
    </row>
    <row r="12" spans="2:4" x14ac:dyDescent="0.25">
      <c r="C12" t="s">
        <v>59</v>
      </c>
      <c r="D12" s="125" t="s">
        <v>62</v>
      </c>
    </row>
    <row r="13" spans="2:4" x14ac:dyDescent="0.25">
      <c r="C13" t="s">
        <v>61</v>
      </c>
      <c r="D13" s="125" t="s">
        <v>72</v>
      </c>
    </row>
    <row r="14" spans="2:4" x14ac:dyDescent="0.25">
      <c r="C14" t="s">
        <v>60</v>
      </c>
      <c r="D14" s="125" t="s">
        <v>71</v>
      </c>
    </row>
    <row r="15" spans="2:4" x14ac:dyDescent="0.25">
      <c r="B15" t="s">
        <v>63</v>
      </c>
    </row>
    <row r="16" spans="2:4" x14ac:dyDescent="0.25">
      <c r="C16" t="s">
        <v>42</v>
      </c>
      <c r="D16" s="125" t="s">
        <v>64</v>
      </c>
    </row>
    <row r="17" spans="2:4" x14ac:dyDescent="0.25">
      <c r="C17" t="s">
        <v>36</v>
      </c>
      <c r="D17" s="125" t="s">
        <v>65</v>
      </c>
    </row>
    <row r="18" spans="2:4" x14ac:dyDescent="0.25">
      <c r="C18" t="s">
        <v>38</v>
      </c>
      <c r="D18" s="125" t="s">
        <v>66</v>
      </c>
    </row>
    <row r="19" spans="2:4" x14ac:dyDescent="0.25">
      <c r="C19" t="s">
        <v>68</v>
      </c>
      <c r="D19" s="125" t="s">
        <v>67</v>
      </c>
    </row>
    <row r="20" spans="2:4" x14ac:dyDescent="0.25">
      <c r="C20" t="s">
        <v>70</v>
      </c>
      <c r="D20" s="125" t="s">
        <v>69</v>
      </c>
    </row>
    <row r="23" spans="2:4" x14ac:dyDescent="0.25">
      <c r="B23" t="s">
        <v>75</v>
      </c>
    </row>
    <row r="25" spans="2:4" x14ac:dyDescent="0.25">
      <c r="B25" t="s">
        <v>76</v>
      </c>
      <c r="C25" s="126">
        <v>3</v>
      </c>
    </row>
    <row r="26" spans="2:4" x14ac:dyDescent="0.25">
      <c r="B26" t="s">
        <v>77</v>
      </c>
      <c r="C26" s="126">
        <v>1</v>
      </c>
    </row>
    <row r="27" spans="2:4" x14ac:dyDescent="0.25">
      <c r="B27" t="s">
        <v>78</v>
      </c>
      <c r="C27" s="126">
        <v>4</v>
      </c>
    </row>
    <row r="28" spans="2:4" x14ac:dyDescent="0.25">
      <c r="B28" t="s">
        <v>79</v>
      </c>
      <c r="C28" s="126">
        <v>3</v>
      </c>
    </row>
    <row r="29" spans="2:4" x14ac:dyDescent="0.25">
      <c r="B29" t="s">
        <v>80</v>
      </c>
      <c r="C29" s="126">
        <v>6</v>
      </c>
    </row>
    <row r="30" spans="2:4" x14ac:dyDescent="0.25">
      <c r="B30" t="s">
        <v>81</v>
      </c>
      <c r="C30" s="126">
        <v>1</v>
      </c>
    </row>
    <row r="31" spans="2:4" x14ac:dyDescent="0.25">
      <c r="B31" t="s">
        <v>82</v>
      </c>
      <c r="C31" s="126">
        <v>3</v>
      </c>
    </row>
    <row r="32" spans="2:4" x14ac:dyDescent="0.25">
      <c r="B32" t="s">
        <v>84</v>
      </c>
      <c r="C32" s="126">
        <v>1</v>
      </c>
    </row>
    <row r="33" spans="2:3" x14ac:dyDescent="0.25">
      <c r="B33" t="s">
        <v>83</v>
      </c>
      <c r="C33" s="126">
        <v>1</v>
      </c>
    </row>
    <row r="34" spans="2:3" x14ac:dyDescent="0.25">
      <c r="B34" t="s">
        <v>85</v>
      </c>
      <c r="C34" s="126">
        <v>1</v>
      </c>
    </row>
    <row r="35" spans="2:3" x14ac:dyDescent="0.25">
      <c r="B35" t="s">
        <v>86</v>
      </c>
      <c r="C35" s="126">
        <v>1</v>
      </c>
    </row>
  </sheetData>
  <hyperlinks>
    <hyperlink ref="D3" r:id="rId1" xr:uid="{255A7DFD-5028-4A0E-BCC7-4B24D8756F83}"/>
    <hyperlink ref="D5" r:id="rId2" xr:uid="{9BDA7701-B5EE-422A-B06F-8FB991BA70B8}"/>
    <hyperlink ref="D4" r:id="rId3" xr:uid="{C551B2CA-028F-4BC4-B85D-9652A413CA20}"/>
    <hyperlink ref="D8" r:id="rId4" xr:uid="{454FA2E8-66D5-45A0-AE2B-85C50468120A}"/>
    <hyperlink ref="D12" r:id="rId5" xr:uid="{CE9D6AAC-7B69-4127-B26E-6366003C197C}"/>
    <hyperlink ref="D16" r:id="rId6" xr:uid="{8FC31645-D5AB-44A1-B891-1D828A55D4EE}"/>
    <hyperlink ref="D17" r:id="rId7" xr:uid="{5318B537-6E20-4FE7-92BD-6169F5B020C6}"/>
    <hyperlink ref="D18" r:id="rId8" xr:uid="{A33F09D7-FE31-47BB-9DCA-D2881C619909}"/>
    <hyperlink ref="D19" r:id="rId9" xr:uid="{B19B7E53-0309-47AB-A04B-19783E818CE4}"/>
    <hyperlink ref="D20" r:id="rId10" xr:uid="{289E36D2-D33A-423E-997E-C5EF7C3485E2}"/>
    <hyperlink ref="D14" r:id="rId11" xr:uid="{F2AA88D3-3305-4B1F-88CD-A041221B33BD}"/>
    <hyperlink ref="D13" r:id="rId12" xr:uid="{3A384259-D8CE-443E-A877-590D8248209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871E8-4929-4F15-91F3-793D55083B0D}">
  <dimension ref="A3:O47"/>
  <sheetViews>
    <sheetView topLeftCell="A22" workbookViewId="0">
      <selection activeCell="B45" sqref="B45"/>
    </sheetView>
  </sheetViews>
  <sheetFormatPr baseColWidth="10" defaultRowHeight="15" x14ac:dyDescent="0.25"/>
  <cols>
    <col min="1" max="1" width="22.42578125" bestFit="1" customWidth="1"/>
    <col min="2" max="2" width="29.7109375" bestFit="1" customWidth="1"/>
    <col min="3" max="14" width="24.7109375" bestFit="1" customWidth="1"/>
  </cols>
  <sheetData>
    <row r="3" spans="1:14" ht="18.75" x14ac:dyDescent="0.3">
      <c r="A3" s="94" t="s">
        <v>151</v>
      </c>
      <c r="B3" s="94" t="s">
        <v>3</v>
      </c>
      <c r="C3" s="94" t="s">
        <v>0</v>
      </c>
      <c r="D3" s="94" t="s">
        <v>1</v>
      </c>
      <c r="E3" s="94" t="s">
        <v>2</v>
      </c>
      <c r="F3" s="94" t="s">
        <v>14</v>
      </c>
      <c r="G3" s="94" t="s">
        <v>15</v>
      </c>
      <c r="H3" s="94" t="s">
        <v>16</v>
      </c>
      <c r="I3" s="94" t="s">
        <v>17</v>
      </c>
      <c r="J3" s="94" t="s">
        <v>18</v>
      </c>
      <c r="K3" s="94" t="s">
        <v>19</v>
      </c>
      <c r="L3" s="94" t="s">
        <v>20</v>
      </c>
      <c r="M3" s="94" t="s">
        <v>21</v>
      </c>
      <c r="N3" s="94" t="s">
        <v>22</v>
      </c>
    </row>
    <row r="4" spans="1:14" ht="23.25" x14ac:dyDescent="0.35">
      <c r="A4" s="178" t="s">
        <v>103</v>
      </c>
      <c r="B4" s="178"/>
      <c r="C4" s="174">
        <v>150000</v>
      </c>
      <c r="D4" s="174">
        <v>0</v>
      </c>
      <c r="E4" s="85">
        <v>0</v>
      </c>
      <c r="F4" s="85">
        <v>0</v>
      </c>
      <c r="G4" s="85">
        <v>0</v>
      </c>
      <c r="H4" s="85">
        <v>0</v>
      </c>
      <c r="I4" s="85">
        <v>0</v>
      </c>
      <c r="J4" s="85">
        <v>0</v>
      </c>
      <c r="K4" s="85">
        <v>150000</v>
      </c>
      <c r="L4" s="186">
        <v>150000</v>
      </c>
      <c r="M4" s="154">
        <v>0</v>
      </c>
      <c r="N4" s="154"/>
    </row>
    <row r="5" spans="1:14" ht="23.25" x14ac:dyDescent="0.35">
      <c r="A5" s="178" t="s">
        <v>103</v>
      </c>
      <c r="B5" s="178" t="s">
        <v>36</v>
      </c>
      <c r="C5" s="174">
        <v>150000</v>
      </c>
      <c r="D5" s="174">
        <v>150000</v>
      </c>
      <c r="E5" s="85">
        <v>0</v>
      </c>
      <c r="F5" s="85">
        <v>150000</v>
      </c>
      <c r="G5" s="85">
        <v>150000</v>
      </c>
      <c r="H5" s="85">
        <v>150000</v>
      </c>
      <c r="I5" s="85">
        <v>150000</v>
      </c>
      <c r="J5" s="177">
        <v>150000</v>
      </c>
      <c r="K5" s="85">
        <v>150000</v>
      </c>
      <c r="L5" s="186">
        <v>150000</v>
      </c>
      <c r="M5" s="154">
        <v>0</v>
      </c>
      <c r="N5" s="85">
        <v>150000</v>
      </c>
    </row>
    <row r="6" spans="1:14" ht="23.25" x14ac:dyDescent="0.35">
      <c r="A6" s="178" t="s">
        <v>103</v>
      </c>
      <c r="B6" s="178" t="s">
        <v>150</v>
      </c>
      <c r="C6" s="174">
        <v>150000</v>
      </c>
      <c r="D6" s="174">
        <v>150000</v>
      </c>
      <c r="E6" s="85">
        <v>150000</v>
      </c>
      <c r="F6" s="85">
        <v>150000</v>
      </c>
      <c r="G6" s="85">
        <v>150000</v>
      </c>
      <c r="H6" s="85">
        <v>150000</v>
      </c>
      <c r="I6" s="85">
        <v>150000</v>
      </c>
      <c r="J6" s="177">
        <v>150000</v>
      </c>
      <c r="K6" s="85">
        <v>150000</v>
      </c>
      <c r="L6" s="186">
        <v>150000</v>
      </c>
      <c r="M6" s="85">
        <v>150000</v>
      </c>
      <c r="N6" s="85">
        <v>150000</v>
      </c>
    </row>
    <row r="7" spans="1:14" ht="23.25" x14ac:dyDescent="0.35">
      <c r="A7" s="178" t="s">
        <v>103</v>
      </c>
      <c r="B7" s="178" t="s">
        <v>46</v>
      </c>
      <c r="C7" s="174">
        <v>150000</v>
      </c>
      <c r="D7" s="174">
        <v>150000</v>
      </c>
      <c r="E7" s="85">
        <v>150000</v>
      </c>
      <c r="F7" s="85">
        <v>150000</v>
      </c>
      <c r="G7" s="85">
        <v>150000</v>
      </c>
      <c r="H7" s="85">
        <v>150000</v>
      </c>
      <c r="I7" s="85">
        <v>150000</v>
      </c>
      <c r="J7" s="177">
        <v>150000</v>
      </c>
      <c r="K7" s="85">
        <v>150000</v>
      </c>
      <c r="L7" s="186">
        <v>150000</v>
      </c>
      <c r="M7" s="85">
        <v>150000</v>
      </c>
      <c r="N7" s="85">
        <v>150000</v>
      </c>
    </row>
    <row r="8" spans="1:14" ht="23.25" x14ac:dyDescent="0.35">
      <c r="A8" s="180" t="s">
        <v>12</v>
      </c>
      <c r="B8" s="180" t="s">
        <v>38</v>
      </c>
      <c r="C8" s="174">
        <v>150000</v>
      </c>
      <c r="D8" s="174">
        <v>150000</v>
      </c>
      <c r="E8" s="85">
        <v>150000</v>
      </c>
      <c r="F8" s="85">
        <v>150000</v>
      </c>
      <c r="G8" s="85">
        <v>150000</v>
      </c>
      <c r="H8" s="85">
        <v>150000</v>
      </c>
      <c r="I8" s="85">
        <v>150000</v>
      </c>
      <c r="J8" s="85">
        <v>150000</v>
      </c>
      <c r="K8" s="85">
        <v>150000</v>
      </c>
      <c r="L8" s="186">
        <v>150000</v>
      </c>
      <c r="M8" s="154">
        <v>0</v>
      </c>
      <c r="N8" s="85">
        <v>150000</v>
      </c>
    </row>
    <row r="9" spans="1:14" s="185" customFormat="1" ht="23.25" x14ac:dyDescent="0.35">
      <c r="A9" s="181"/>
      <c r="B9" s="182"/>
      <c r="C9" s="183"/>
      <c r="D9" s="183"/>
      <c r="E9" s="184"/>
      <c r="F9" s="184"/>
      <c r="G9" s="184"/>
      <c r="H9" s="184"/>
      <c r="I9" s="184"/>
      <c r="J9" s="184"/>
      <c r="K9" s="184"/>
      <c r="L9" s="184"/>
      <c r="M9" s="184"/>
      <c r="N9" s="184"/>
    </row>
    <row r="10" spans="1:14" ht="21" x14ac:dyDescent="0.35">
      <c r="A10" s="167"/>
      <c r="B10" s="166" t="s">
        <v>100</v>
      </c>
      <c r="C10" s="94" t="s">
        <v>0</v>
      </c>
      <c r="D10" s="94" t="s">
        <v>1</v>
      </c>
      <c r="E10" s="94" t="s">
        <v>2</v>
      </c>
      <c r="F10" s="94" t="s">
        <v>14</v>
      </c>
      <c r="G10" s="94" t="s">
        <v>15</v>
      </c>
      <c r="H10" s="94" t="s">
        <v>16</v>
      </c>
      <c r="I10" s="94" t="s">
        <v>17</v>
      </c>
      <c r="J10" s="94" t="s">
        <v>18</v>
      </c>
      <c r="K10" s="94" t="s">
        <v>19</v>
      </c>
      <c r="L10" s="94" t="s">
        <v>20</v>
      </c>
      <c r="M10" s="94" t="s">
        <v>21</v>
      </c>
      <c r="N10" s="94" t="s">
        <v>22</v>
      </c>
    </row>
    <row r="11" spans="1:14" ht="23.25" x14ac:dyDescent="0.35">
      <c r="A11" s="178" t="s">
        <v>103</v>
      </c>
      <c r="B11" s="178" t="s">
        <v>137</v>
      </c>
      <c r="C11" s="174">
        <v>150000</v>
      </c>
      <c r="D11" s="174">
        <v>0</v>
      </c>
      <c r="E11" s="85">
        <v>150000</v>
      </c>
      <c r="F11" s="85">
        <v>150000</v>
      </c>
      <c r="G11" s="85">
        <v>150000</v>
      </c>
      <c r="H11" s="85"/>
      <c r="I11" s="85">
        <v>150000</v>
      </c>
      <c r="J11" s="85">
        <v>150000</v>
      </c>
      <c r="K11" s="85">
        <v>150000</v>
      </c>
      <c r="L11" s="186">
        <v>150000</v>
      </c>
      <c r="M11" s="85">
        <v>150000</v>
      </c>
      <c r="N11" s="85">
        <v>150000</v>
      </c>
    </row>
    <row r="12" spans="1:14" ht="23.25" x14ac:dyDescent="0.35">
      <c r="A12" s="180" t="s">
        <v>12</v>
      </c>
      <c r="B12" s="180" t="s">
        <v>9</v>
      </c>
      <c r="C12" s="174">
        <v>150000</v>
      </c>
      <c r="D12" s="174">
        <v>150000</v>
      </c>
      <c r="E12" s="85">
        <v>150000</v>
      </c>
      <c r="F12" s="85">
        <v>150000</v>
      </c>
      <c r="G12" s="85">
        <v>150000</v>
      </c>
      <c r="H12" s="85">
        <v>150000</v>
      </c>
      <c r="I12" s="85">
        <v>150000</v>
      </c>
      <c r="J12" s="85">
        <v>150000</v>
      </c>
      <c r="K12" s="85">
        <v>150000</v>
      </c>
      <c r="L12" s="186">
        <v>150000</v>
      </c>
      <c r="M12" s="85">
        <v>150000</v>
      </c>
      <c r="N12" s="85">
        <v>150000</v>
      </c>
    </row>
    <row r="13" spans="1:14" ht="23.25" x14ac:dyDescent="0.35">
      <c r="A13" s="178" t="s">
        <v>103</v>
      </c>
      <c r="B13" s="178" t="s">
        <v>96</v>
      </c>
      <c r="C13" s="174">
        <v>150000</v>
      </c>
      <c r="D13" s="174">
        <v>150000</v>
      </c>
      <c r="E13" s="85">
        <v>150000</v>
      </c>
      <c r="F13" s="85">
        <v>150000</v>
      </c>
      <c r="G13" s="85">
        <v>150000</v>
      </c>
      <c r="H13" s="85">
        <v>150000</v>
      </c>
      <c r="I13" s="85">
        <v>150000</v>
      </c>
      <c r="J13" s="85">
        <v>150000</v>
      </c>
      <c r="K13" s="85">
        <v>150000</v>
      </c>
      <c r="L13" s="186">
        <v>150000</v>
      </c>
      <c r="M13" s="85">
        <v>150000</v>
      </c>
      <c r="N13" s="85">
        <v>150000</v>
      </c>
    </row>
    <row r="14" spans="1:14" ht="21" x14ac:dyDescent="0.35">
      <c r="A14" s="167"/>
    </row>
    <row r="15" spans="1:14" ht="21" x14ac:dyDescent="0.35">
      <c r="A15" s="167"/>
      <c r="B15" s="166" t="s">
        <v>101</v>
      </c>
      <c r="C15" s="94" t="s">
        <v>0</v>
      </c>
      <c r="D15" s="94" t="s">
        <v>1</v>
      </c>
      <c r="E15" s="94" t="s">
        <v>2</v>
      </c>
      <c r="F15" s="94" t="s">
        <v>14</v>
      </c>
      <c r="G15" s="94" t="s">
        <v>15</v>
      </c>
      <c r="H15" s="94" t="s">
        <v>16</v>
      </c>
      <c r="I15" s="94" t="s">
        <v>17</v>
      </c>
      <c r="J15" s="94" t="s">
        <v>18</v>
      </c>
      <c r="K15" s="94" t="s">
        <v>19</v>
      </c>
      <c r="L15" s="94" t="s">
        <v>20</v>
      </c>
      <c r="M15" s="94" t="s">
        <v>21</v>
      </c>
      <c r="N15" s="94" t="s">
        <v>22</v>
      </c>
    </row>
    <row r="16" spans="1:14" ht="23.25" x14ac:dyDescent="0.35">
      <c r="A16" s="180" t="s">
        <v>12</v>
      </c>
      <c r="B16" s="180" t="s">
        <v>32</v>
      </c>
      <c r="C16" s="174">
        <v>150000</v>
      </c>
      <c r="D16" s="174">
        <v>150000</v>
      </c>
      <c r="E16" s="85">
        <v>150000</v>
      </c>
      <c r="F16" s="85">
        <v>150000</v>
      </c>
      <c r="G16" s="85">
        <v>150000</v>
      </c>
      <c r="H16" s="85">
        <v>150000</v>
      </c>
      <c r="I16" s="85">
        <v>150000</v>
      </c>
      <c r="J16" s="85">
        <v>150000</v>
      </c>
      <c r="K16" s="85">
        <v>150000</v>
      </c>
      <c r="L16" s="186">
        <v>150000</v>
      </c>
      <c r="M16" s="85">
        <v>150000</v>
      </c>
      <c r="N16" s="85">
        <v>150000</v>
      </c>
    </row>
    <row r="17" spans="1:14" ht="23.25" x14ac:dyDescent="0.35">
      <c r="A17" s="179" t="s">
        <v>44</v>
      </c>
      <c r="B17" s="179" t="s">
        <v>35</v>
      </c>
      <c r="C17" s="174">
        <v>150000</v>
      </c>
      <c r="D17" s="174">
        <v>150000</v>
      </c>
      <c r="E17" s="85">
        <v>150000</v>
      </c>
      <c r="F17" s="85">
        <v>150000</v>
      </c>
      <c r="G17" s="85">
        <v>150000</v>
      </c>
      <c r="H17" s="85">
        <v>150000</v>
      </c>
      <c r="I17" s="85">
        <v>150000</v>
      </c>
      <c r="J17" s="85">
        <v>150000</v>
      </c>
      <c r="K17" s="85">
        <v>150000</v>
      </c>
      <c r="L17" s="186">
        <v>150000</v>
      </c>
      <c r="M17" s="85">
        <v>150000</v>
      </c>
      <c r="N17" s="85">
        <v>150000</v>
      </c>
    </row>
    <row r="18" spans="1:14" ht="23.25" x14ac:dyDescent="0.35">
      <c r="A18" s="180" t="s">
        <v>11</v>
      </c>
      <c r="B18" s="180" t="s">
        <v>152</v>
      </c>
      <c r="C18" s="174">
        <v>150000</v>
      </c>
      <c r="D18" s="174">
        <v>150000</v>
      </c>
      <c r="E18" s="85">
        <v>150000</v>
      </c>
      <c r="F18" s="85">
        <v>150000</v>
      </c>
      <c r="G18" s="85">
        <v>150000</v>
      </c>
      <c r="H18" s="85">
        <v>150000</v>
      </c>
      <c r="I18" s="85">
        <v>150000</v>
      </c>
      <c r="J18" s="85">
        <v>150000</v>
      </c>
      <c r="K18" s="85">
        <v>150000</v>
      </c>
      <c r="L18" s="186">
        <v>150000</v>
      </c>
      <c r="M18" s="85">
        <v>150000</v>
      </c>
      <c r="N18" s="85">
        <v>150000</v>
      </c>
    </row>
    <row r="19" spans="1:14" ht="21" x14ac:dyDescent="0.35">
      <c r="A19" s="167"/>
    </row>
    <row r="20" spans="1:14" ht="21" x14ac:dyDescent="0.35">
      <c r="A20" s="167"/>
    </row>
    <row r="21" spans="1:14" ht="21" x14ac:dyDescent="0.35">
      <c r="A21" s="167"/>
      <c r="B21" s="166" t="s">
        <v>97</v>
      </c>
      <c r="C21" s="94" t="s">
        <v>0</v>
      </c>
      <c r="D21" s="94" t="s">
        <v>1</v>
      </c>
      <c r="E21" s="94" t="s">
        <v>2</v>
      </c>
      <c r="F21" s="94" t="s">
        <v>14</v>
      </c>
      <c r="G21" s="94" t="s">
        <v>15</v>
      </c>
      <c r="H21" s="94" t="s">
        <v>16</v>
      </c>
      <c r="I21" s="94" t="s">
        <v>17</v>
      </c>
      <c r="J21" s="94" t="s">
        <v>18</v>
      </c>
      <c r="K21" s="94" t="s">
        <v>19</v>
      </c>
      <c r="L21" s="94" t="s">
        <v>20</v>
      </c>
      <c r="M21" s="94" t="s">
        <v>21</v>
      </c>
      <c r="N21" s="94" t="s">
        <v>22</v>
      </c>
    </row>
    <row r="22" spans="1:14" ht="23.25" x14ac:dyDescent="0.35">
      <c r="A22" s="179" t="s">
        <v>44</v>
      </c>
      <c r="B22" s="179" t="s">
        <v>90</v>
      </c>
      <c r="C22" s="174">
        <v>150000</v>
      </c>
      <c r="D22" s="174">
        <v>150000</v>
      </c>
      <c r="E22" s="85">
        <v>150000</v>
      </c>
      <c r="F22" s="85">
        <v>150000</v>
      </c>
      <c r="G22" s="85">
        <v>150000</v>
      </c>
      <c r="H22" s="85">
        <v>150000</v>
      </c>
      <c r="I22" s="85">
        <v>150000</v>
      </c>
      <c r="J22" s="85">
        <v>150000</v>
      </c>
      <c r="K22" s="85">
        <v>150000</v>
      </c>
      <c r="L22" s="186">
        <v>150000</v>
      </c>
      <c r="M22" s="85">
        <v>150000</v>
      </c>
      <c r="N22" s="85">
        <v>150000</v>
      </c>
    </row>
    <row r="23" spans="1:14" ht="23.25" x14ac:dyDescent="0.35">
      <c r="A23" s="179" t="s">
        <v>44</v>
      </c>
      <c r="B23" s="179" t="s">
        <v>133</v>
      </c>
      <c r="C23" s="174">
        <v>200000</v>
      </c>
      <c r="D23" s="174">
        <v>0</v>
      </c>
      <c r="E23" s="85">
        <v>200000</v>
      </c>
      <c r="F23" s="85">
        <v>200000</v>
      </c>
      <c r="G23" s="85">
        <v>200000</v>
      </c>
      <c r="H23" s="85">
        <v>200000</v>
      </c>
      <c r="I23" s="85">
        <v>200000</v>
      </c>
      <c r="J23" s="85">
        <v>200000</v>
      </c>
      <c r="K23" s="85">
        <v>200000</v>
      </c>
      <c r="L23" s="154">
        <v>200000</v>
      </c>
      <c r="M23" s="85">
        <v>200000</v>
      </c>
      <c r="N23" s="85">
        <v>200000</v>
      </c>
    </row>
    <row r="24" spans="1:14" ht="23.25" x14ac:dyDescent="0.35">
      <c r="A24" s="179" t="s">
        <v>44</v>
      </c>
      <c r="B24" s="179" t="s">
        <v>153</v>
      </c>
      <c r="C24" s="174"/>
      <c r="D24" s="174"/>
      <c r="E24" s="85"/>
      <c r="F24" s="85"/>
      <c r="G24" s="85"/>
      <c r="H24" s="85"/>
      <c r="I24" s="85"/>
      <c r="J24" s="85"/>
      <c r="K24" s="85"/>
      <c r="L24" s="154"/>
      <c r="M24" s="85">
        <v>150000</v>
      </c>
      <c r="N24" s="85">
        <v>150000</v>
      </c>
    </row>
    <row r="25" spans="1:14" ht="21" x14ac:dyDescent="0.35">
      <c r="A25" s="167"/>
    </row>
    <row r="26" spans="1:14" ht="21" x14ac:dyDescent="0.35">
      <c r="A26" s="167"/>
      <c r="B26" s="166" t="s">
        <v>99</v>
      </c>
      <c r="C26" s="94" t="s">
        <v>0</v>
      </c>
      <c r="D26" s="94" t="s">
        <v>1</v>
      </c>
      <c r="E26" s="94" t="s">
        <v>2</v>
      </c>
      <c r="F26" s="94" t="s">
        <v>14</v>
      </c>
      <c r="G26" s="94" t="s">
        <v>15</v>
      </c>
      <c r="H26" s="94" t="s">
        <v>16</v>
      </c>
      <c r="I26" s="94" t="s">
        <v>17</v>
      </c>
      <c r="J26" s="94" t="s">
        <v>18</v>
      </c>
      <c r="K26" s="94" t="s">
        <v>19</v>
      </c>
      <c r="L26" s="94" t="s">
        <v>20</v>
      </c>
      <c r="M26" s="94" t="s">
        <v>21</v>
      </c>
      <c r="N26" s="94" t="s">
        <v>22</v>
      </c>
    </row>
    <row r="27" spans="1:14" ht="23.25" x14ac:dyDescent="0.35">
      <c r="A27" s="178" t="s">
        <v>103</v>
      </c>
      <c r="B27" s="178" t="s">
        <v>88</v>
      </c>
      <c r="C27" s="174">
        <v>100000</v>
      </c>
      <c r="D27" s="174">
        <v>150000</v>
      </c>
      <c r="E27" s="174">
        <v>150000</v>
      </c>
      <c r="F27" s="174">
        <v>150000</v>
      </c>
      <c r="G27" s="174">
        <v>150000</v>
      </c>
      <c r="H27" s="174">
        <v>150000</v>
      </c>
      <c r="I27" s="174">
        <v>150000</v>
      </c>
      <c r="J27" s="174">
        <v>150000</v>
      </c>
      <c r="K27" s="174">
        <v>150000</v>
      </c>
      <c r="L27" s="187">
        <v>150000</v>
      </c>
      <c r="M27" s="174">
        <v>150000</v>
      </c>
      <c r="N27" s="174">
        <v>150000</v>
      </c>
    </row>
    <row r="28" spans="1:14" ht="23.25" x14ac:dyDescent="0.35">
      <c r="A28" s="180" t="s">
        <v>12</v>
      </c>
      <c r="B28" s="180" t="s">
        <v>7</v>
      </c>
      <c r="C28" s="174">
        <v>150000</v>
      </c>
      <c r="D28" s="174">
        <v>150000</v>
      </c>
      <c r="E28" s="174">
        <v>150000</v>
      </c>
      <c r="F28" s="174">
        <v>150000</v>
      </c>
      <c r="G28" s="174">
        <v>150000</v>
      </c>
      <c r="H28" s="174">
        <v>150000</v>
      </c>
      <c r="I28" s="174">
        <v>150000</v>
      </c>
      <c r="J28" s="174">
        <v>150000</v>
      </c>
      <c r="K28" s="174">
        <v>150000</v>
      </c>
      <c r="L28" s="187">
        <v>150000</v>
      </c>
      <c r="M28" s="174">
        <v>150000</v>
      </c>
      <c r="N28" s="174">
        <v>150000</v>
      </c>
    </row>
    <row r="29" spans="1:14" ht="23.25" x14ac:dyDescent="0.35">
      <c r="A29" s="179" t="s">
        <v>44</v>
      </c>
      <c r="B29" s="179" t="s">
        <v>29</v>
      </c>
      <c r="C29" s="174">
        <v>450000</v>
      </c>
      <c r="D29" s="174">
        <v>450000</v>
      </c>
      <c r="E29" s="85">
        <v>350000</v>
      </c>
      <c r="F29" s="85">
        <v>450000</v>
      </c>
      <c r="G29" s="85">
        <v>450000</v>
      </c>
      <c r="H29" s="85">
        <v>450000</v>
      </c>
      <c r="I29" s="85">
        <v>450000</v>
      </c>
      <c r="J29" s="85">
        <v>450000</v>
      </c>
      <c r="K29" s="85">
        <v>450000</v>
      </c>
      <c r="L29" s="85">
        <v>450000</v>
      </c>
      <c r="M29" s="85">
        <v>400000</v>
      </c>
      <c r="N29" s="154"/>
    </row>
    <row r="30" spans="1:14" ht="23.25" x14ac:dyDescent="0.35">
      <c r="A30" s="178" t="s">
        <v>103</v>
      </c>
      <c r="B30" s="178" t="s">
        <v>102</v>
      </c>
      <c r="C30" s="174">
        <v>150000</v>
      </c>
      <c r="D30" s="174">
        <v>150000</v>
      </c>
      <c r="E30" s="85">
        <v>150000</v>
      </c>
      <c r="F30" s="85">
        <v>150000</v>
      </c>
      <c r="G30" s="85">
        <v>150000</v>
      </c>
      <c r="H30" s="85">
        <v>150000</v>
      </c>
      <c r="I30" s="85">
        <v>150000</v>
      </c>
      <c r="J30" s="85">
        <v>150000</v>
      </c>
      <c r="K30" s="85">
        <v>150000</v>
      </c>
      <c r="L30" s="186">
        <v>150000</v>
      </c>
      <c r="M30" s="85">
        <v>150000</v>
      </c>
      <c r="N30" s="85">
        <v>150000</v>
      </c>
    </row>
    <row r="31" spans="1:14" ht="23.25" x14ac:dyDescent="0.35">
      <c r="A31" s="178" t="s">
        <v>103</v>
      </c>
      <c r="B31" s="178" t="s">
        <v>11</v>
      </c>
      <c r="C31" s="174">
        <v>600000</v>
      </c>
      <c r="D31" s="174">
        <v>600000</v>
      </c>
      <c r="E31" s="85">
        <v>600000</v>
      </c>
      <c r="F31" s="85">
        <v>600000</v>
      </c>
      <c r="G31" s="85">
        <v>600000</v>
      </c>
      <c r="H31" s="85">
        <v>600000</v>
      </c>
      <c r="I31" s="85">
        <v>600000</v>
      </c>
      <c r="J31" s="85">
        <v>600000</v>
      </c>
      <c r="K31" s="85">
        <v>600000</v>
      </c>
      <c r="L31" s="186">
        <v>600000</v>
      </c>
      <c r="M31" s="85">
        <v>600000</v>
      </c>
      <c r="N31" s="85">
        <v>600000</v>
      </c>
    </row>
    <row r="32" spans="1:14" ht="23.25" x14ac:dyDescent="0.35">
      <c r="A32" s="178" t="s">
        <v>103</v>
      </c>
      <c r="B32" s="178" t="s">
        <v>13</v>
      </c>
      <c r="C32" s="174">
        <v>600000</v>
      </c>
      <c r="D32" s="174">
        <v>600000</v>
      </c>
      <c r="E32" s="85">
        <v>600000</v>
      </c>
      <c r="F32" s="85">
        <v>600000</v>
      </c>
      <c r="G32" s="85">
        <v>600000</v>
      </c>
      <c r="H32" s="85">
        <v>600000</v>
      </c>
      <c r="I32" s="85">
        <v>600000</v>
      </c>
      <c r="J32" s="85">
        <v>600000</v>
      </c>
      <c r="K32" s="85">
        <v>600000</v>
      </c>
      <c r="L32" s="186">
        <v>600000</v>
      </c>
      <c r="M32" s="85">
        <v>600000</v>
      </c>
      <c r="N32" s="85">
        <v>600000</v>
      </c>
    </row>
    <row r="33" spans="1:15" ht="23.25" x14ac:dyDescent="0.35">
      <c r="A33" s="178" t="s">
        <v>103</v>
      </c>
      <c r="B33" s="178" t="s">
        <v>12</v>
      </c>
      <c r="C33" s="174">
        <v>600000</v>
      </c>
      <c r="D33" s="174">
        <v>600000</v>
      </c>
      <c r="E33" s="85">
        <v>600000</v>
      </c>
      <c r="F33" s="85">
        <v>600000</v>
      </c>
      <c r="G33" s="85">
        <v>600000</v>
      </c>
      <c r="H33" s="85">
        <v>600000</v>
      </c>
      <c r="I33" s="85">
        <v>600000</v>
      </c>
      <c r="J33" s="85">
        <v>600000</v>
      </c>
      <c r="K33" s="85">
        <v>600000</v>
      </c>
      <c r="L33" s="154">
        <v>600000</v>
      </c>
      <c r="M33" s="85">
        <v>600000</v>
      </c>
      <c r="N33" s="85">
        <v>600000</v>
      </c>
    </row>
    <row r="36" spans="1:15" ht="31.5" x14ac:dyDescent="0.5">
      <c r="B36" s="158" t="s">
        <v>27</v>
      </c>
      <c r="C36" s="157">
        <f t="shared" ref="C36:H36" si="0">SUM(C27:C33,C23,C22,C18,C17,C16,C13,C12,C11,C8,C7,C6,C5,C4)</f>
        <v>4650000</v>
      </c>
      <c r="D36" s="157">
        <f t="shared" si="0"/>
        <v>4200000</v>
      </c>
      <c r="E36" s="157">
        <f t="shared" si="0"/>
        <v>4300000</v>
      </c>
      <c r="F36" s="157">
        <f t="shared" si="0"/>
        <v>4550000</v>
      </c>
      <c r="G36" s="157">
        <f t="shared" si="0"/>
        <v>4550000</v>
      </c>
      <c r="H36" s="157">
        <f t="shared" si="0"/>
        <v>4400000</v>
      </c>
      <c r="I36" s="157">
        <f>SUM(I27:I33,I23,I22,I18,I17,I16,I13,I12,I11,I8,I7,I6,I5,I4)</f>
        <v>4550000</v>
      </c>
      <c r="J36" s="157">
        <f>SUM(J27:J33,J23,J22,J18,J17,J16,J13,J12,J11,J8,'SUELDO 2024'!I5,'SUELDO 2024'!I4,'SUELDO 2024'!I3,J4)</f>
        <v>5153938</v>
      </c>
      <c r="K36" s="157">
        <f>SUM(K27:K33,K23,K22,K18,K17,K16,K13,K12,K11,K8,K7,K6,K5,K4)</f>
        <v>4700000</v>
      </c>
      <c r="L36" s="157">
        <f>SUM(L27:L33,L23,L22,L18,L17,L16,L13,L12,L11,L8,L7,L6,L5,L4)</f>
        <v>4700000</v>
      </c>
      <c r="M36" s="157">
        <f>SUM(M27:M33,M23,M22,M18,M17,M16,M13,M12,M11,M8,M7,M6,M5,M4,M24)</f>
        <v>4350000</v>
      </c>
      <c r="N36" s="157">
        <f>SUM(N27:N33,N23,N22,N18,N17,N16,N13,N12,N11,N8,N7,N6,N5,N4)</f>
        <v>4100000</v>
      </c>
    </row>
    <row r="39" spans="1:15" ht="23.25" x14ac:dyDescent="0.35">
      <c r="B39" s="160" t="s">
        <v>104</v>
      </c>
      <c r="C39" s="156">
        <f>C29+C23+C22+C17</f>
        <v>950000</v>
      </c>
      <c r="D39" s="156">
        <f t="shared" ref="D39:N39" si="1">D29+D23+D22+D17</f>
        <v>750000</v>
      </c>
      <c r="E39" s="156">
        <f t="shared" si="1"/>
        <v>850000</v>
      </c>
      <c r="F39" s="156">
        <f t="shared" si="1"/>
        <v>950000</v>
      </c>
      <c r="G39" s="156">
        <f t="shared" si="1"/>
        <v>950000</v>
      </c>
      <c r="H39" s="156">
        <f t="shared" si="1"/>
        <v>950000</v>
      </c>
      <c r="I39" s="156">
        <f t="shared" si="1"/>
        <v>950000</v>
      </c>
      <c r="J39" s="156">
        <f t="shared" si="1"/>
        <v>950000</v>
      </c>
      <c r="K39" s="156">
        <f t="shared" si="1"/>
        <v>950000</v>
      </c>
      <c r="L39" s="156">
        <f t="shared" si="1"/>
        <v>950000</v>
      </c>
      <c r="M39" s="156">
        <f t="shared" si="1"/>
        <v>900000</v>
      </c>
      <c r="N39" s="156">
        <f t="shared" si="1"/>
        <v>500000</v>
      </c>
    </row>
    <row r="44" spans="1:15" x14ac:dyDescent="0.25">
      <c r="C44" t="s">
        <v>138</v>
      </c>
      <c r="D44" t="s">
        <v>139</v>
      </c>
      <c r="E44" t="s">
        <v>140</v>
      </c>
      <c r="F44" t="s">
        <v>141</v>
      </c>
      <c r="G44" t="s">
        <v>142</v>
      </c>
      <c r="H44" t="s">
        <v>143</v>
      </c>
      <c r="I44" t="s">
        <v>144</v>
      </c>
      <c r="J44" t="s">
        <v>145</v>
      </c>
      <c r="K44" t="s">
        <v>146</v>
      </c>
      <c r="L44" t="s">
        <v>147</v>
      </c>
      <c r="M44" t="s">
        <v>148</v>
      </c>
      <c r="N44" t="s">
        <v>149</v>
      </c>
    </row>
    <row r="45" spans="1:15" x14ac:dyDescent="0.25">
      <c r="B45">
        <v>2023</v>
      </c>
      <c r="C45" s="15"/>
      <c r="D45" s="15"/>
      <c r="E45" s="15"/>
      <c r="F45" s="15"/>
      <c r="G45" s="15"/>
      <c r="H45" s="15"/>
      <c r="I45" s="15"/>
      <c r="J45" s="15">
        <v>350000</v>
      </c>
      <c r="K45" s="15">
        <v>350000</v>
      </c>
      <c r="L45" s="15">
        <v>350000</v>
      </c>
      <c r="M45" s="15">
        <v>350000</v>
      </c>
      <c r="N45" s="15">
        <v>350000</v>
      </c>
      <c r="O45" s="16">
        <f>SUM(C45:N45)</f>
        <v>1750000</v>
      </c>
    </row>
    <row r="46" spans="1:15" x14ac:dyDescent="0.25">
      <c r="B46">
        <v>2024</v>
      </c>
      <c r="C46" s="15">
        <v>350000</v>
      </c>
      <c r="D46" s="15">
        <v>350000</v>
      </c>
      <c r="E46" s="15">
        <v>350000</v>
      </c>
      <c r="F46" s="15">
        <v>350000</v>
      </c>
      <c r="G46" s="15">
        <v>350000</v>
      </c>
      <c r="H46" s="15">
        <v>350000</v>
      </c>
      <c r="I46" s="15">
        <v>350000</v>
      </c>
      <c r="J46" s="15">
        <v>350000</v>
      </c>
      <c r="K46" s="15">
        <v>350000</v>
      </c>
      <c r="L46" s="15">
        <v>350000</v>
      </c>
      <c r="M46" s="15"/>
      <c r="N46" s="15"/>
      <c r="O46" s="16">
        <f>SUM(C46:N46)</f>
        <v>3500000</v>
      </c>
    </row>
    <row r="47" spans="1:15" x14ac:dyDescent="0.25">
      <c r="O47" s="16">
        <f>SUM(O45:O46)</f>
        <v>5250000</v>
      </c>
    </row>
  </sheetData>
  <phoneticPr fontId="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5DAC2-F28D-4F48-A5E7-E155E849D7A3}">
  <dimension ref="A1:P47"/>
  <sheetViews>
    <sheetView topLeftCell="D16" zoomScale="77" zoomScaleNormal="77" workbookViewId="0">
      <selection activeCell="N29" sqref="N29"/>
    </sheetView>
  </sheetViews>
  <sheetFormatPr baseColWidth="10" defaultRowHeight="21" x14ac:dyDescent="0.35"/>
  <cols>
    <col min="1" max="1" width="22.42578125" style="175" bestFit="1" customWidth="1"/>
    <col min="2" max="2" width="36.42578125" bestFit="1" customWidth="1"/>
    <col min="3" max="3" width="28.85546875" bestFit="1" customWidth="1"/>
    <col min="4" max="5" width="27.140625" bestFit="1" customWidth="1"/>
    <col min="6" max="8" width="28.85546875" bestFit="1" customWidth="1"/>
    <col min="9" max="9" width="28.85546875" customWidth="1"/>
    <col min="10" max="11" width="28.85546875" bestFit="1" customWidth="1"/>
    <col min="12" max="13" width="28.85546875" customWidth="1"/>
    <col min="14" max="14" width="28.85546875" bestFit="1" customWidth="1"/>
  </cols>
  <sheetData>
    <row r="1" spans="1:16" x14ac:dyDescent="0.35">
      <c r="B1" s="94" t="s">
        <v>3</v>
      </c>
      <c r="C1" s="94" t="s">
        <v>0</v>
      </c>
      <c r="D1" s="94" t="s">
        <v>1</v>
      </c>
      <c r="E1" s="94" t="s">
        <v>2</v>
      </c>
      <c r="F1" s="94" t="s">
        <v>14</v>
      </c>
      <c r="G1" s="94" t="s">
        <v>15</v>
      </c>
      <c r="H1" s="94" t="s">
        <v>16</v>
      </c>
      <c r="I1" s="94" t="s">
        <v>17</v>
      </c>
      <c r="J1" s="94" t="s">
        <v>18</v>
      </c>
      <c r="K1" s="94" t="s">
        <v>19</v>
      </c>
      <c r="L1" s="94" t="s">
        <v>20</v>
      </c>
      <c r="M1" s="94" t="s">
        <v>21</v>
      </c>
      <c r="N1" s="94" t="s">
        <v>22</v>
      </c>
    </row>
    <row r="2" spans="1:16" ht="23.25" x14ac:dyDescent="0.35">
      <c r="A2" s="178" t="s">
        <v>103</v>
      </c>
      <c r="B2" s="178"/>
      <c r="C2" s="85">
        <v>339839</v>
      </c>
      <c r="D2" s="85">
        <v>0</v>
      </c>
      <c r="E2" s="85">
        <v>0</v>
      </c>
      <c r="F2" s="85">
        <v>0</v>
      </c>
      <c r="G2" s="85">
        <v>0</v>
      </c>
      <c r="H2" s="85">
        <v>0</v>
      </c>
      <c r="I2" s="85">
        <v>0</v>
      </c>
      <c r="J2" s="85">
        <v>0</v>
      </c>
      <c r="K2" s="85">
        <v>426110</v>
      </c>
      <c r="L2" s="85">
        <v>446542</v>
      </c>
      <c r="M2" s="154">
        <v>0</v>
      </c>
      <c r="N2" s="154"/>
    </row>
    <row r="3" spans="1:16" ht="23.25" x14ac:dyDescent="0.35">
      <c r="A3" s="178" t="s">
        <v>103</v>
      </c>
      <c r="B3" s="178" t="s">
        <v>36</v>
      </c>
      <c r="C3" s="85">
        <v>350579</v>
      </c>
      <c r="D3" s="85">
        <v>83919</v>
      </c>
      <c r="E3" s="85">
        <v>280976</v>
      </c>
      <c r="F3" s="85">
        <v>350579</v>
      </c>
      <c r="G3" s="85">
        <v>240579</v>
      </c>
      <c r="H3" s="85">
        <v>200579</v>
      </c>
      <c r="I3" s="85">
        <v>344000</v>
      </c>
      <c r="J3" s="85">
        <v>390000</v>
      </c>
      <c r="K3" s="85">
        <v>446542</v>
      </c>
      <c r="L3" s="85">
        <v>409975</v>
      </c>
      <c r="M3" s="154">
        <v>0</v>
      </c>
      <c r="N3" s="85">
        <v>322970</v>
      </c>
    </row>
    <row r="4" spans="1:16" ht="23.25" x14ac:dyDescent="0.35">
      <c r="A4" s="178" t="s">
        <v>103</v>
      </c>
      <c r="B4" s="178" t="s">
        <v>150</v>
      </c>
      <c r="C4" s="85">
        <v>350521</v>
      </c>
      <c r="D4" s="85">
        <v>340521</v>
      </c>
      <c r="E4" s="85">
        <v>345521</v>
      </c>
      <c r="F4" s="85">
        <v>350521</v>
      </c>
      <c r="G4" s="85">
        <v>299838</v>
      </c>
      <c r="H4" s="85">
        <v>225733</v>
      </c>
      <c r="I4" s="85">
        <v>403938</v>
      </c>
      <c r="J4" s="85">
        <v>383068</v>
      </c>
      <c r="K4" s="85">
        <v>451545</v>
      </c>
      <c r="L4" s="85">
        <v>472150</v>
      </c>
      <c r="M4" s="85">
        <v>472150</v>
      </c>
      <c r="N4" s="85">
        <v>472150</v>
      </c>
    </row>
    <row r="5" spans="1:16" ht="23.25" x14ac:dyDescent="0.35">
      <c r="A5" s="178" t="s">
        <v>103</v>
      </c>
      <c r="B5" s="178" t="s">
        <v>46</v>
      </c>
      <c r="C5" s="85">
        <v>315520</v>
      </c>
      <c r="D5" s="85">
        <v>315520</v>
      </c>
      <c r="E5" s="85">
        <v>300004</v>
      </c>
      <c r="F5" s="85">
        <v>315520</v>
      </c>
      <c r="G5" s="85">
        <v>315520</v>
      </c>
      <c r="H5" s="85">
        <v>265520</v>
      </c>
      <c r="I5" s="85">
        <v>306000</v>
      </c>
      <c r="J5" s="85">
        <v>356000</v>
      </c>
      <c r="K5" s="85">
        <v>461500</v>
      </c>
      <c r="L5" s="85">
        <v>461500</v>
      </c>
      <c r="M5" s="85">
        <v>461500</v>
      </c>
      <c r="N5" s="85">
        <v>268999</v>
      </c>
    </row>
    <row r="6" spans="1:16" ht="23.25" x14ac:dyDescent="0.35">
      <c r="A6" s="180" t="s">
        <v>12</v>
      </c>
      <c r="B6" s="180" t="s">
        <v>38</v>
      </c>
      <c r="C6" s="85">
        <v>417074</v>
      </c>
      <c r="D6" s="85">
        <v>417074</v>
      </c>
      <c r="E6" s="85">
        <v>417074</v>
      </c>
      <c r="F6" s="85">
        <v>417074</v>
      </c>
      <c r="G6" s="85">
        <v>417074</v>
      </c>
      <c r="H6" s="85">
        <v>291757</v>
      </c>
      <c r="I6" s="85">
        <v>455500</v>
      </c>
      <c r="J6" s="85">
        <v>461500</v>
      </c>
      <c r="K6" s="85">
        <v>339132</v>
      </c>
      <c r="L6" s="85">
        <v>256000</v>
      </c>
      <c r="M6" s="85">
        <v>303600</v>
      </c>
      <c r="N6" s="85">
        <v>356000</v>
      </c>
    </row>
    <row r="7" spans="1:16" x14ac:dyDescent="0.35">
      <c r="A7" s="176"/>
    </row>
    <row r="8" spans="1:16" x14ac:dyDescent="0.35">
      <c r="A8" s="176"/>
    </row>
    <row r="9" spans="1:16" x14ac:dyDescent="0.35">
      <c r="A9" s="176"/>
      <c r="B9" s="94" t="s">
        <v>100</v>
      </c>
      <c r="C9" s="94" t="s">
        <v>0</v>
      </c>
      <c r="D9" s="94" t="s">
        <v>1</v>
      </c>
      <c r="E9" s="94" t="s">
        <v>2</v>
      </c>
      <c r="F9" s="94" t="s">
        <v>14</v>
      </c>
      <c r="G9" s="94" t="s">
        <v>15</v>
      </c>
      <c r="H9" s="94" t="s">
        <v>16</v>
      </c>
      <c r="I9" s="94" t="s">
        <v>17</v>
      </c>
      <c r="J9" s="94" t="s">
        <v>18</v>
      </c>
      <c r="K9" s="94" t="s">
        <v>19</v>
      </c>
      <c r="L9" s="94" t="s">
        <v>20</v>
      </c>
      <c r="M9" s="94" t="s">
        <v>21</v>
      </c>
      <c r="N9" s="94" t="s">
        <v>22</v>
      </c>
    </row>
    <row r="10" spans="1:16" ht="23.25" x14ac:dyDescent="0.35">
      <c r="A10" s="178" t="s">
        <v>103</v>
      </c>
      <c r="B10" s="178" t="s">
        <v>136</v>
      </c>
      <c r="C10" s="85">
        <v>471036</v>
      </c>
      <c r="D10" s="85">
        <v>445863</v>
      </c>
      <c r="E10" s="85"/>
      <c r="F10" s="85">
        <v>183627</v>
      </c>
      <c r="G10" s="85">
        <v>495954</v>
      </c>
      <c r="H10" s="85">
        <v>332987</v>
      </c>
      <c r="I10" s="85">
        <v>469126</v>
      </c>
      <c r="J10" s="85">
        <v>598035</v>
      </c>
      <c r="K10" s="85">
        <v>586362</v>
      </c>
      <c r="L10" s="85">
        <v>558104</v>
      </c>
      <c r="M10" s="85">
        <v>587853</v>
      </c>
      <c r="N10" s="85"/>
      <c r="P10" s="16"/>
    </row>
    <row r="11" spans="1:16" ht="23.25" x14ac:dyDescent="0.35">
      <c r="A11" s="180" t="s">
        <v>12</v>
      </c>
      <c r="B11" s="180" t="s">
        <v>9</v>
      </c>
      <c r="C11" s="85">
        <v>612058</v>
      </c>
      <c r="D11" s="85">
        <v>539909</v>
      </c>
      <c r="E11" s="85">
        <v>609648</v>
      </c>
      <c r="F11" s="85">
        <v>505962</v>
      </c>
      <c r="G11" s="85">
        <v>590281</v>
      </c>
      <c r="H11" s="85">
        <v>618034</v>
      </c>
      <c r="I11" s="85">
        <v>655985</v>
      </c>
      <c r="J11" s="85">
        <v>674480</v>
      </c>
      <c r="K11" s="85">
        <v>656643</v>
      </c>
      <c r="L11" s="85">
        <v>584072</v>
      </c>
      <c r="M11" s="85">
        <v>663038</v>
      </c>
      <c r="N11" s="85">
        <v>609226</v>
      </c>
    </row>
    <row r="12" spans="1:16" ht="23.25" x14ac:dyDescent="0.35">
      <c r="A12" s="178" t="s">
        <v>103</v>
      </c>
      <c r="B12" s="178" t="s">
        <v>87</v>
      </c>
      <c r="C12" s="85">
        <v>621907</v>
      </c>
      <c r="D12" s="85">
        <v>554798</v>
      </c>
      <c r="E12" s="85">
        <v>417325</v>
      </c>
      <c r="F12" s="85">
        <v>520020</v>
      </c>
      <c r="G12" s="85">
        <v>472923</v>
      </c>
      <c r="H12" s="85">
        <v>508407</v>
      </c>
      <c r="I12" s="85">
        <v>579669</v>
      </c>
      <c r="J12" s="85">
        <v>468765</v>
      </c>
      <c r="K12" s="85">
        <v>681870</v>
      </c>
      <c r="L12" s="85">
        <v>448211</v>
      </c>
      <c r="M12" s="85">
        <v>559592</v>
      </c>
      <c r="N12" s="85">
        <v>552448</v>
      </c>
    </row>
    <row r="13" spans="1:16" x14ac:dyDescent="0.35">
      <c r="A13" s="176"/>
    </row>
    <row r="14" spans="1:16" x14ac:dyDescent="0.35">
      <c r="A14" s="176"/>
      <c r="B14" s="94" t="s">
        <v>101</v>
      </c>
      <c r="C14" s="94" t="s">
        <v>0</v>
      </c>
      <c r="D14" s="94" t="s">
        <v>1</v>
      </c>
      <c r="E14" s="94" t="s">
        <v>2</v>
      </c>
      <c r="F14" s="94" t="s">
        <v>14</v>
      </c>
      <c r="G14" s="94" t="s">
        <v>15</v>
      </c>
      <c r="H14" s="94" t="s">
        <v>16</v>
      </c>
      <c r="I14" s="94" t="s">
        <v>17</v>
      </c>
      <c r="J14" s="94" t="s">
        <v>18</v>
      </c>
      <c r="K14" s="94" t="s">
        <v>19</v>
      </c>
      <c r="L14" s="94" t="s">
        <v>20</v>
      </c>
      <c r="M14" s="94" t="s">
        <v>21</v>
      </c>
      <c r="N14" s="94" t="s">
        <v>22</v>
      </c>
    </row>
    <row r="15" spans="1:16" ht="23.25" x14ac:dyDescent="0.35">
      <c r="A15" s="178" t="s">
        <v>103</v>
      </c>
      <c r="B15" s="178" t="s">
        <v>105</v>
      </c>
      <c r="C15" s="85">
        <v>600000</v>
      </c>
      <c r="D15" s="85">
        <v>600000</v>
      </c>
      <c r="E15" s="85">
        <v>600000</v>
      </c>
      <c r="F15" s="85">
        <v>600000</v>
      </c>
      <c r="G15" s="85">
        <v>600000</v>
      </c>
      <c r="H15" s="85">
        <v>600000</v>
      </c>
      <c r="I15" s="85">
        <v>600000</v>
      </c>
      <c r="J15" s="85">
        <v>600000</v>
      </c>
      <c r="K15" s="153">
        <v>600000</v>
      </c>
      <c r="L15" s="153">
        <v>600000</v>
      </c>
      <c r="M15" s="85">
        <v>600000</v>
      </c>
      <c r="N15" s="174">
        <v>600000</v>
      </c>
    </row>
    <row r="16" spans="1:16" ht="23.25" x14ac:dyDescent="0.35">
      <c r="A16" s="178" t="s">
        <v>103</v>
      </c>
      <c r="B16" s="178" t="s">
        <v>106</v>
      </c>
      <c r="C16" s="85">
        <v>600000</v>
      </c>
      <c r="D16" s="85">
        <v>600000</v>
      </c>
      <c r="E16" s="85">
        <v>600000</v>
      </c>
      <c r="F16" s="85">
        <v>600000</v>
      </c>
      <c r="G16" s="85">
        <v>600000</v>
      </c>
      <c r="H16" s="85">
        <v>600000</v>
      </c>
      <c r="I16" s="85">
        <v>600000</v>
      </c>
      <c r="J16" s="85">
        <v>600000</v>
      </c>
      <c r="K16" s="153">
        <v>600000</v>
      </c>
      <c r="L16" s="153">
        <v>600000</v>
      </c>
      <c r="M16" s="85">
        <v>600000</v>
      </c>
      <c r="N16" s="153"/>
    </row>
    <row r="17" spans="1:14" ht="23.25" x14ac:dyDescent="0.35">
      <c r="A17" s="180" t="s">
        <v>12</v>
      </c>
      <c r="B17" s="180" t="s">
        <v>32</v>
      </c>
      <c r="C17" s="85">
        <v>388291</v>
      </c>
      <c r="D17" s="85">
        <v>385165</v>
      </c>
      <c r="E17" s="85">
        <v>440465</v>
      </c>
      <c r="F17" s="85">
        <v>440465</v>
      </c>
      <c r="G17" s="85">
        <v>440465</v>
      </c>
      <c r="H17" s="85">
        <v>440465</v>
      </c>
      <c r="I17" s="85">
        <v>441375</v>
      </c>
      <c r="J17" s="85">
        <v>441375</v>
      </c>
      <c r="K17" s="85">
        <v>441375</v>
      </c>
      <c r="L17" s="85">
        <v>441375</v>
      </c>
      <c r="M17" s="85">
        <v>441375</v>
      </c>
      <c r="N17" s="85">
        <v>441375</v>
      </c>
    </row>
    <row r="18" spans="1:14" ht="23.25" x14ac:dyDescent="0.35">
      <c r="A18" s="179" t="s">
        <v>44</v>
      </c>
      <c r="B18" s="179" t="s">
        <v>35</v>
      </c>
      <c r="C18" s="85">
        <v>310000</v>
      </c>
      <c r="D18" s="85">
        <v>303000</v>
      </c>
      <c r="E18" s="85">
        <v>300000</v>
      </c>
      <c r="F18" s="85">
        <v>300000</v>
      </c>
      <c r="G18" s="85">
        <v>300000</v>
      </c>
      <c r="H18" s="85">
        <v>310000</v>
      </c>
      <c r="I18" s="85">
        <v>310000</v>
      </c>
      <c r="J18" s="85">
        <v>310000</v>
      </c>
      <c r="K18" s="85">
        <v>310000</v>
      </c>
      <c r="L18" s="85">
        <v>310000</v>
      </c>
      <c r="M18" s="85">
        <v>310000</v>
      </c>
      <c r="N18" s="85">
        <v>310000</v>
      </c>
    </row>
    <row r="19" spans="1:14" ht="23.25" x14ac:dyDescent="0.35">
      <c r="A19" s="180" t="s">
        <v>12</v>
      </c>
      <c r="B19" s="180" t="s">
        <v>24</v>
      </c>
      <c r="C19" s="85">
        <v>466498</v>
      </c>
      <c r="D19" s="85">
        <v>466498</v>
      </c>
      <c r="E19" s="85">
        <v>466498</v>
      </c>
      <c r="F19" s="85">
        <v>466498</v>
      </c>
      <c r="G19" s="85">
        <v>466498</v>
      </c>
      <c r="H19" s="85">
        <v>466498</v>
      </c>
      <c r="I19" s="85">
        <v>507062</v>
      </c>
      <c r="J19" s="85">
        <v>507062</v>
      </c>
      <c r="K19" s="85">
        <v>507062</v>
      </c>
      <c r="L19" s="85">
        <v>507062</v>
      </c>
      <c r="M19" s="85">
        <v>507062</v>
      </c>
      <c r="N19" s="85">
        <v>507062</v>
      </c>
    </row>
    <row r="20" spans="1:14" ht="23.25" x14ac:dyDescent="0.35">
      <c r="A20" s="180" t="s">
        <v>11</v>
      </c>
      <c r="B20" s="180" t="s">
        <v>91</v>
      </c>
      <c r="C20" s="85">
        <v>315462</v>
      </c>
      <c r="D20" s="85">
        <v>315462</v>
      </c>
      <c r="E20" s="85">
        <v>315462</v>
      </c>
      <c r="F20" s="85">
        <v>315462</v>
      </c>
      <c r="G20" s="85">
        <v>315462</v>
      </c>
      <c r="H20" s="85">
        <v>315462</v>
      </c>
      <c r="I20" s="85">
        <v>355938</v>
      </c>
      <c r="J20" s="85">
        <v>355938</v>
      </c>
      <c r="K20" s="85">
        <v>355938</v>
      </c>
      <c r="L20" s="85">
        <v>355938</v>
      </c>
      <c r="M20" s="85">
        <v>355938</v>
      </c>
      <c r="N20" s="85">
        <v>355938</v>
      </c>
    </row>
    <row r="21" spans="1:14" x14ac:dyDescent="0.35">
      <c r="A21" s="176"/>
    </row>
    <row r="22" spans="1:14" x14ac:dyDescent="0.35">
      <c r="A22" s="176"/>
    </row>
    <row r="23" spans="1:14" x14ac:dyDescent="0.35">
      <c r="A23" s="176"/>
      <c r="B23" s="94" t="s">
        <v>97</v>
      </c>
      <c r="C23" s="94" t="s">
        <v>0</v>
      </c>
      <c r="D23" s="94" t="s">
        <v>1</v>
      </c>
      <c r="E23" s="94" t="s">
        <v>2</v>
      </c>
      <c r="F23" s="94" t="s">
        <v>14</v>
      </c>
      <c r="G23" s="94" t="s">
        <v>15</v>
      </c>
      <c r="H23" s="94" t="s">
        <v>16</v>
      </c>
      <c r="I23" s="94" t="s">
        <v>17</v>
      </c>
      <c r="J23" s="94" t="s">
        <v>18</v>
      </c>
      <c r="K23" s="94" t="s">
        <v>19</v>
      </c>
      <c r="L23" s="94" t="s">
        <v>20</v>
      </c>
      <c r="M23" s="94" t="s">
        <v>21</v>
      </c>
      <c r="N23" s="94" t="s">
        <v>22</v>
      </c>
    </row>
    <row r="24" spans="1:14" ht="23.25" x14ac:dyDescent="0.35">
      <c r="A24" s="179" t="s">
        <v>44</v>
      </c>
      <c r="B24" s="179" t="s">
        <v>90</v>
      </c>
      <c r="C24" s="85">
        <v>350000</v>
      </c>
      <c r="D24" s="85">
        <v>350000</v>
      </c>
      <c r="E24" s="85">
        <v>350000</v>
      </c>
      <c r="F24" s="85">
        <v>350000</v>
      </c>
      <c r="G24" s="85">
        <v>350000</v>
      </c>
      <c r="H24" s="85">
        <v>350000</v>
      </c>
      <c r="I24" s="85">
        <v>350000</v>
      </c>
      <c r="J24" s="85">
        <v>350000</v>
      </c>
      <c r="K24" s="85">
        <v>350000</v>
      </c>
      <c r="L24" s="85">
        <v>350000</v>
      </c>
      <c r="M24" s="85">
        <v>350000</v>
      </c>
      <c r="N24" s="85">
        <v>350000</v>
      </c>
    </row>
    <row r="25" spans="1:14" ht="23.25" x14ac:dyDescent="0.35">
      <c r="A25" s="179" t="s">
        <v>44</v>
      </c>
      <c r="B25" s="179" t="s">
        <v>98</v>
      </c>
      <c r="C25" s="85">
        <v>300000</v>
      </c>
      <c r="D25" s="85">
        <v>0</v>
      </c>
      <c r="E25" s="85">
        <v>215400</v>
      </c>
      <c r="F25" s="85">
        <v>400000</v>
      </c>
      <c r="G25" s="85">
        <v>400000</v>
      </c>
      <c r="H25" s="85">
        <v>380000</v>
      </c>
      <c r="I25" s="85">
        <v>370000</v>
      </c>
      <c r="J25" s="85">
        <v>400000</v>
      </c>
      <c r="K25" s="85">
        <v>400000</v>
      </c>
      <c r="L25" s="85">
        <v>400000</v>
      </c>
      <c r="M25" s="85">
        <v>400000</v>
      </c>
      <c r="N25" s="85">
        <v>400000</v>
      </c>
    </row>
    <row r="26" spans="1:14" ht="23.25" x14ac:dyDescent="0.35">
      <c r="A26" s="176"/>
      <c r="B26" s="179" t="s">
        <v>153</v>
      </c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>
        <v>350000</v>
      </c>
      <c r="N26" s="85">
        <v>350000</v>
      </c>
    </row>
    <row r="27" spans="1:14" x14ac:dyDescent="0.35">
      <c r="A27" s="176"/>
      <c r="C27" s="1"/>
      <c r="D27" s="1"/>
      <c r="E27" s="1"/>
      <c r="F27" s="1"/>
      <c r="G27" s="1"/>
      <c r="H27" s="1"/>
      <c r="I27" s="1"/>
      <c r="J27" s="1"/>
    </row>
    <row r="28" spans="1:14" x14ac:dyDescent="0.35">
      <c r="A28" s="176"/>
      <c r="B28" s="94" t="s">
        <v>99</v>
      </c>
      <c r="C28" s="94" t="s">
        <v>0</v>
      </c>
      <c r="D28" s="94" t="s">
        <v>1</v>
      </c>
      <c r="E28" s="94" t="s">
        <v>2</v>
      </c>
      <c r="F28" s="94" t="s">
        <v>14</v>
      </c>
      <c r="G28" s="94" t="s">
        <v>15</v>
      </c>
      <c r="H28" s="94" t="s">
        <v>16</v>
      </c>
      <c r="I28" s="94" t="s">
        <v>17</v>
      </c>
      <c r="J28" s="94" t="s">
        <v>18</v>
      </c>
      <c r="K28" s="94" t="s">
        <v>19</v>
      </c>
      <c r="L28" s="94" t="s">
        <v>20</v>
      </c>
      <c r="M28" s="94" t="s">
        <v>21</v>
      </c>
      <c r="N28" s="94" t="s">
        <v>22</v>
      </c>
    </row>
    <row r="29" spans="1:14" ht="23.25" x14ac:dyDescent="0.35">
      <c r="A29" s="180" t="s">
        <v>12</v>
      </c>
      <c r="B29" s="180" t="s">
        <v>7</v>
      </c>
      <c r="C29" s="85">
        <v>390000</v>
      </c>
      <c r="D29" s="85">
        <v>390000</v>
      </c>
      <c r="E29" s="85">
        <v>390000</v>
      </c>
      <c r="F29" s="85">
        <v>390000</v>
      </c>
      <c r="G29" s="85">
        <v>390000</v>
      </c>
      <c r="H29" s="85">
        <v>390000</v>
      </c>
      <c r="I29" s="85">
        <v>390000</v>
      </c>
      <c r="J29" s="85">
        <v>390000</v>
      </c>
      <c r="K29" s="85">
        <v>390000</v>
      </c>
      <c r="L29" s="85">
        <v>390000</v>
      </c>
      <c r="M29" s="85">
        <v>390000</v>
      </c>
      <c r="N29" s="85">
        <v>390000</v>
      </c>
    </row>
    <row r="30" spans="1:14" ht="23.25" x14ac:dyDescent="0.35">
      <c r="A30" s="179" t="s">
        <v>44</v>
      </c>
      <c r="B30" s="179" t="s">
        <v>29</v>
      </c>
      <c r="C30" s="154">
        <v>0</v>
      </c>
      <c r="D30" s="154">
        <v>0</v>
      </c>
      <c r="E30" s="154">
        <v>0</v>
      </c>
      <c r="F30" s="154">
        <v>0</v>
      </c>
      <c r="G30" s="154">
        <v>0</v>
      </c>
      <c r="H30" s="154">
        <v>0</v>
      </c>
      <c r="I30" s="154">
        <v>0</v>
      </c>
      <c r="J30" s="154">
        <v>0</v>
      </c>
      <c r="K30" s="154">
        <v>0</v>
      </c>
      <c r="L30" s="154">
        <v>0</v>
      </c>
      <c r="M30" s="85">
        <v>400000</v>
      </c>
      <c r="N30" s="154">
        <v>0</v>
      </c>
    </row>
    <row r="31" spans="1:14" ht="23.25" x14ac:dyDescent="0.35">
      <c r="A31" s="178" t="s">
        <v>103</v>
      </c>
      <c r="B31" s="178" t="s">
        <v>102</v>
      </c>
      <c r="C31" s="85">
        <v>761878</v>
      </c>
      <c r="D31" s="85">
        <v>643100</v>
      </c>
      <c r="E31" s="85">
        <v>637300</v>
      </c>
      <c r="F31" s="85">
        <v>666761</v>
      </c>
      <c r="G31" s="85">
        <v>692700</v>
      </c>
      <c r="H31" s="85">
        <v>693768</v>
      </c>
      <c r="I31" s="85">
        <v>704433</v>
      </c>
      <c r="J31" s="85">
        <v>637921</v>
      </c>
      <c r="K31" s="85">
        <v>698238</v>
      </c>
      <c r="L31" s="85">
        <v>694931</v>
      </c>
      <c r="M31" s="85">
        <v>712346</v>
      </c>
      <c r="N31" s="85">
        <v>662948</v>
      </c>
    </row>
    <row r="32" spans="1:14" ht="23.25" x14ac:dyDescent="0.35">
      <c r="A32" s="178" t="s">
        <v>103</v>
      </c>
      <c r="B32" s="178" t="s">
        <v>11</v>
      </c>
      <c r="C32" s="85">
        <v>468112</v>
      </c>
      <c r="D32" s="85">
        <v>600000</v>
      </c>
      <c r="E32" s="85">
        <v>600000</v>
      </c>
      <c r="F32" s="85">
        <v>600000</v>
      </c>
      <c r="G32" s="85">
        <v>600000</v>
      </c>
      <c r="H32" s="85">
        <v>600000</v>
      </c>
      <c r="I32" s="85">
        <v>600000</v>
      </c>
      <c r="J32" s="85">
        <v>600000</v>
      </c>
      <c r="K32" s="85">
        <v>600000</v>
      </c>
      <c r="L32" s="85">
        <v>600000</v>
      </c>
      <c r="M32" s="85">
        <v>600000</v>
      </c>
      <c r="N32" s="85">
        <v>600000</v>
      </c>
    </row>
    <row r="33" spans="1:14" ht="23.25" x14ac:dyDescent="0.35">
      <c r="A33" s="178" t="s">
        <v>103</v>
      </c>
      <c r="B33" s="178" t="s">
        <v>13</v>
      </c>
      <c r="C33" s="85">
        <v>600000</v>
      </c>
      <c r="D33" s="85">
        <v>600000</v>
      </c>
      <c r="E33" s="85">
        <v>600000</v>
      </c>
      <c r="F33" s="85">
        <v>600000</v>
      </c>
      <c r="G33" s="85">
        <v>600000</v>
      </c>
      <c r="H33" s="85">
        <v>600000</v>
      </c>
      <c r="I33" s="85">
        <v>600000</v>
      </c>
      <c r="J33" s="85">
        <v>600000</v>
      </c>
      <c r="K33" s="85">
        <v>600000</v>
      </c>
      <c r="L33" s="85">
        <v>600000</v>
      </c>
      <c r="M33" s="85">
        <v>600000</v>
      </c>
      <c r="N33" s="85">
        <v>600000</v>
      </c>
    </row>
    <row r="34" spans="1:14" ht="23.25" x14ac:dyDescent="0.35">
      <c r="A34" s="178" t="s">
        <v>103</v>
      </c>
      <c r="B34" s="178" t="s">
        <v>12</v>
      </c>
      <c r="C34" s="85">
        <v>600000</v>
      </c>
      <c r="D34" s="85">
        <v>600000</v>
      </c>
      <c r="E34" s="85">
        <v>600000</v>
      </c>
      <c r="F34" s="85">
        <v>600000</v>
      </c>
      <c r="G34" s="85">
        <v>600000</v>
      </c>
      <c r="H34" s="85">
        <v>600000</v>
      </c>
      <c r="I34" s="85">
        <v>600000</v>
      </c>
      <c r="J34" s="85">
        <v>600000</v>
      </c>
      <c r="K34" s="85">
        <v>600000</v>
      </c>
      <c r="L34" s="85">
        <v>600000</v>
      </c>
      <c r="M34" s="85">
        <v>600000</v>
      </c>
      <c r="N34" s="85">
        <v>300000</v>
      </c>
    </row>
    <row r="35" spans="1:14" ht="23.25" x14ac:dyDescent="0.35">
      <c r="A35" s="178" t="s">
        <v>103</v>
      </c>
      <c r="B35" s="178" t="s">
        <v>88</v>
      </c>
      <c r="C35" s="85">
        <v>500000</v>
      </c>
      <c r="D35" s="85">
        <v>450000</v>
      </c>
      <c r="E35" s="85">
        <v>450000</v>
      </c>
      <c r="F35" s="85">
        <v>450000</v>
      </c>
      <c r="G35" s="85">
        <v>450000</v>
      </c>
      <c r="H35" s="85">
        <v>450000</v>
      </c>
      <c r="I35" s="85">
        <v>550000</v>
      </c>
      <c r="J35" s="85">
        <v>550000</v>
      </c>
      <c r="K35" s="85">
        <v>550000</v>
      </c>
      <c r="L35" s="85">
        <v>550000</v>
      </c>
      <c r="M35" s="85">
        <v>550000</v>
      </c>
      <c r="N35" s="85">
        <v>550000</v>
      </c>
    </row>
    <row r="36" spans="1:14" x14ac:dyDescent="0.35">
      <c r="A36" s="176"/>
      <c r="C36" s="1"/>
      <c r="D36" s="1"/>
      <c r="E36" s="1"/>
      <c r="F36" s="1"/>
      <c r="G36" s="1"/>
      <c r="H36" s="1"/>
      <c r="I36" s="1"/>
      <c r="J36" s="1"/>
    </row>
    <row r="37" spans="1:14" ht="23.25" x14ac:dyDescent="0.35">
      <c r="A37" s="176" t="s">
        <v>107</v>
      </c>
      <c r="B37" s="155" t="s">
        <v>30</v>
      </c>
      <c r="C37" s="85">
        <v>160000</v>
      </c>
      <c r="D37" s="85">
        <v>160000</v>
      </c>
      <c r="E37" s="85">
        <v>160000</v>
      </c>
      <c r="F37" s="85">
        <v>160000</v>
      </c>
      <c r="G37" s="85">
        <v>160000</v>
      </c>
      <c r="H37" s="85">
        <v>160000</v>
      </c>
      <c r="I37" s="85">
        <v>160000</v>
      </c>
      <c r="J37" s="85">
        <v>160000</v>
      </c>
      <c r="K37" s="174">
        <v>160000</v>
      </c>
      <c r="L37" s="174">
        <v>160000</v>
      </c>
      <c r="M37" s="174">
        <v>160000</v>
      </c>
      <c r="N37" s="174">
        <v>160000</v>
      </c>
    </row>
    <row r="38" spans="1:14" ht="23.25" x14ac:dyDescent="0.35">
      <c r="A38" s="176" t="s">
        <v>131</v>
      </c>
      <c r="B38" s="155" t="s">
        <v>132</v>
      </c>
      <c r="C38" s="85"/>
      <c r="D38" s="85">
        <v>485000</v>
      </c>
      <c r="E38" s="85">
        <v>485000</v>
      </c>
      <c r="F38" s="85">
        <v>485000</v>
      </c>
      <c r="G38" s="85">
        <v>485000</v>
      </c>
      <c r="H38" s="85">
        <v>485000</v>
      </c>
      <c r="I38" s="85">
        <v>485000</v>
      </c>
      <c r="J38" s="85">
        <v>505000</v>
      </c>
      <c r="K38" s="174">
        <v>505000</v>
      </c>
      <c r="L38" s="174">
        <v>505000</v>
      </c>
      <c r="M38" s="174">
        <v>505000</v>
      </c>
      <c r="N38" s="174">
        <v>505000</v>
      </c>
    </row>
    <row r="39" spans="1:14" ht="23.25" x14ac:dyDescent="0.35">
      <c r="A39" s="176" t="s">
        <v>134</v>
      </c>
      <c r="B39" s="155" t="s">
        <v>135</v>
      </c>
      <c r="C39" s="85"/>
      <c r="D39" s="85"/>
      <c r="E39" s="85">
        <v>350000</v>
      </c>
      <c r="F39" s="85">
        <v>350000</v>
      </c>
      <c r="G39" s="85">
        <v>1130500</v>
      </c>
      <c r="H39" s="85">
        <v>1178100</v>
      </c>
      <c r="I39" s="85"/>
      <c r="J39" s="85"/>
      <c r="K39" s="174">
        <v>1773100</v>
      </c>
      <c r="L39" s="174">
        <v>1773100</v>
      </c>
      <c r="M39" s="153"/>
      <c r="N39" s="153"/>
    </row>
    <row r="40" spans="1:14" ht="31.5" x14ac:dyDescent="0.5">
      <c r="B40" s="161" t="s">
        <v>109</v>
      </c>
      <c r="C40" s="162">
        <f>SUM(C2:C39)</f>
        <v>10288775</v>
      </c>
      <c r="D40" s="162">
        <f t="shared" ref="D40:N40" si="0">SUM(D2:D39)</f>
        <v>9645829</v>
      </c>
      <c r="E40" s="162">
        <f t="shared" si="0"/>
        <v>9930673</v>
      </c>
      <c r="F40" s="162">
        <f t="shared" si="0"/>
        <v>10417489</v>
      </c>
      <c r="G40" s="162">
        <f t="shared" si="0"/>
        <v>11412794</v>
      </c>
      <c r="H40" s="162">
        <f t="shared" si="0"/>
        <v>11062310</v>
      </c>
      <c r="I40" s="162">
        <f t="shared" si="0"/>
        <v>10838026</v>
      </c>
      <c r="J40" s="162">
        <f t="shared" si="0"/>
        <v>10939144</v>
      </c>
      <c r="K40" s="162">
        <f t="shared" si="0"/>
        <v>13490417</v>
      </c>
      <c r="L40" s="162">
        <f t="shared" si="0"/>
        <v>13073960</v>
      </c>
      <c r="M40" s="162">
        <f t="shared" si="0"/>
        <v>11479454</v>
      </c>
      <c r="N40" s="162">
        <f t="shared" si="0"/>
        <v>9664116</v>
      </c>
    </row>
    <row r="41" spans="1:14" ht="31.5" x14ac:dyDescent="0.5">
      <c r="B41" s="161" t="s">
        <v>23</v>
      </c>
      <c r="C41" s="162">
        <f>'QUINCENA 2024'!C36</f>
        <v>4650000</v>
      </c>
      <c r="D41" s="162">
        <f>'QUINCENA 2024'!D36</f>
        <v>4200000</v>
      </c>
      <c r="E41" s="162">
        <f>'QUINCENA 2024'!E36</f>
        <v>4300000</v>
      </c>
      <c r="F41" s="162">
        <f>'QUINCENA 2024'!F36</f>
        <v>4550000</v>
      </c>
      <c r="G41" s="162">
        <f>'QUINCENA 2024'!G36</f>
        <v>4550000</v>
      </c>
      <c r="H41" s="162">
        <f>'QUINCENA 2024'!H36</f>
        <v>4400000</v>
      </c>
      <c r="I41" s="162">
        <f>'QUINCENA 2024'!I36</f>
        <v>4550000</v>
      </c>
      <c r="J41" s="162">
        <f>'QUINCENA 2024'!J36</f>
        <v>5153938</v>
      </c>
      <c r="K41" s="162">
        <f>'QUINCENA 2024'!K36</f>
        <v>4700000</v>
      </c>
      <c r="L41" s="162">
        <f>'QUINCENA 2024'!L36</f>
        <v>4700000</v>
      </c>
      <c r="M41" s="162">
        <f>'QUINCENA 2024'!M36</f>
        <v>4350000</v>
      </c>
      <c r="N41" s="162">
        <f>'QUINCENA 2024'!N36</f>
        <v>4100000</v>
      </c>
    </row>
    <row r="42" spans="1:14" x14ac:dyDescent="0.35">
      <c r="C42" s="1"/>
      <c r="D42" s="1"/>
      <c r="E42" s="1"/>
      <c r="F42" s="1"/>
      <c r="G42" s="1"/>
      <c r="H42" s="1"/>
      <c r="I42" s="1"/>
      <c r="J42" s="1"/>
    </row>
    <row r="43" spans="1:14" x14ac:dyDescent="0.35">
      <c r="C43" s="1"/>
      <c r="D43" s="1"/>
      <c r="E43" s="1"/>
      <c r="F43" s="1"/>
      <c r="G43" s="1"/>
      <c r="H43" s="1"/>
      <c r="I43" s="1"/>
      <c r="J43" s="1"/>
    </row>
    <row r="44" spans="1:14" ht="31.5" x14ac:dyDescent="0.5">
      <c r="B44" s="161" t="s">
        <v>108</v>
      </c>
      <c r="C44" s="163">
        <v>2365737</v>
      </c>
      <c r="D44" s="163">
        <v>2365737</v>
      </c>
      <c r="E44" s="163">
        <v>2365737</v>
      </c>
      <c r="F44" s="163">
        <v>2365737</v>
      </c>
      <c r="G44" s="163">
        <v>2365737</v>
      </c>
      <c r="H44" s="163">
        <v>2365737</v>
      </c>
      <c r="I44" s="163">
        <v>2365737</v>
      </c>
      <c r="J44" s="163">
        <v>2365737</v>
      </c>
      <c r="K44" s="163">
        <v>2365737</v>
      </c>
      <c r="L44" s="163">
        <v>2365737</v>
      </c>
      <c r="M44" s="163">
        <v>2365737</v>
      </c>
      <c r="N44" s="163">
        <v>2365737</v>
      </c>
    </row>
    <row r="45" spans="1:14" x14ac:dyDescent="0.35">
      <c r="C45" s="1"/>
      <c r="D45" s="1"/>
      <c r="E45" s="1"/>
      <c r="F45" s="1"/>
      <c r="G45" s="1"/>
      <c r="H45" s="1"/>
      <c r="I45" s="1"/>
      <c r="J45" s="1"/>
    </row>
    <row r="46" spans="1:14" x14ac:dyDescent="0.35">
      <c r="C46" s="1"/>
      <c r="D46" s="1"/>
      <c r="E46" s="1"/>
      <c r="F46" s="1"/>
      <c r="G46" s="1"/>
      <c r="H46" s="1"/>
      <c r="I46" s="1"/>
      <c r="J46" s="1"/>
    </row>
    <row r="47" spans="1:14" ht="31.5" x14ac:dyDescent="0.5">
      <c r="B47" s="164" t="s">
        <v>27</v>
      </c>
      <c r="C47" s="165">
        <f t="shared" ref="C47:N47" si="1">C40+C41+C44</f>
        <v>17304512</v>
      </c>
      <c r="D47" s="165">
        <f>D40+D41+D44</f>
        <v>16211566</v>
      </c>
      <c r="E47" s="165">
        <f>E40+E41+E44</f>
        <v>16596410</v>
      </c>
      <c r="F47" s="165">
        <f t="shared" si="1"/>
        <v>17333226</v>
      </c>
      <c r="G47" s="165">
        <f t="shared" si="1"/>
        <v>18328531</v>
      </c>
      <c r="H47" s="165">
        <f t="shared" si="1"/>
        <v>17828047</v>
      </c>
      <c r="I47" s="165">
        <f t="shared" si="1"/>
        <v>17753763</v>
      </c>
      <c r="J47" s="165">
        <f t="shared" si="1"/>
        <v>18458819</v>
      </c>
      <c r="K47" s="165">
        <f t="shared" si="1"/>
        <v>20556154</v>
      </c>
      <c r="L47" s="165">
        <f t="shared" si="1"/>
        <v>20139697</v>
      </c>
      <c r="M47" s="165">
        <f t="shared" si="1"/>
        <v>18195191</v>
      </c>
      <c r="N47" s="165">
        <f t="shared" si="1"/>
        <v>16129853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DA71-DE73-47ED-9CCD-B941F61BCCAA}">
  <dimension ref="D3:E15"/>
  <sheetViews>
    <sheetView workbookViewId="0">
      <selection activeCell="E5" sqref="E5:E14"/>
    </sheetView>
  </sheetViews>
  <sheetFormatPr baseColWidth="10" defaultRowHeight="15" x14ac:dyDescent="0.25"/>
  <cols>
    <col min="4" max="4" width="17" bestFit="1" customWidth="1"/>
  </cols>
  <sheetData>
    <row r="3" spans="4:5" ht="15.75" thickBot="1" x14ac:dyDescent="0.3"/>
    <row r="4" spans="4:5" x14ac:dyDescent="0.25">
      <c r="D4" s="170" t="s">
        <v>125</v>
      </c>
      <c r="E4" s="171"/>
    </row>
    <row r="5" spans="4:5" x14ac:dyDescent="0.25">
      <c r="D5" s="168" t="s">
        <v>110</v>
      </c>
      <c r="E5" s="172" t="s">
        <v>111</v>
      </c>
    </row>
    <row r="6" spans="4:5" x14ac:dyDescent="0.25">
      <c r="D6" s="168" t="s">
        <v>110</v>
      </c>
      <c r="E6" s="172" t="s">
        <v>112</v>
      </c>
    </row>
    <row r="7" spans="4:5" x14ac:dyDescent="0.25">
      <c r="D7" s="168" t="s">
        <v>113</v>
      </c>
      <c r="E7" s="172" t="s">
        <v>114</v>
      </c>
    </row>
    <row r="8" spans="4:5" x14ac:dyDescent="0.25">
      <c r="D8" s="168" t="s">
        <v>115</v>
      </c>
      <c r="E8" s="172" t="s">
        <v>116</v>
      </c>
    </row>
    <row r="9" spans="4:5" x14ac:dyDescent="0.25">
      <c r="D9" s="168" t="s">
        <v>117</v>
      </c>
      <c r="E9" s="172" t="s">
        <v>118</v>
      </c>
    </row>
    <row r="10" spans="4:5" x14ac:dyDescent="0.25">
      <c r="D10" s="168" t="s">
        <v>117</v>
      </c>
      <c r="E10" s="172" t="s">
        <v>119</v>
      </c>
    </row>
    <row r="11" spans="4:5" x14ac:dyDescent="0.25">
      <c r="D11" s="168" t="s">
        <v>117</v>
      </c>
      <c r="E11" s="172" t="s">
        <v>120</v>
      </c>
    </row>
    <row r="12" spans="4:5" x14ac:dyDescent="0.25">
      <c r="D12" s="168" t="s">
        <v>117</v>
      </c>
      <c r="E12" s="172" t="s">
        <v>121</v>
      </c>
    </row>
    <row r="13" spans="4:5" x14ac:dyDescent="0.25">
      <c r="D13" s="168" t="s">
        <v>122</v>
      </c>
      <c r="E13" s="172" t="s">
        <v>123</v>
      </c>
    </row>
    <row r="14" spans="4:5" ht="15.75" thickBot="1" x14ac:dyDescent="0.3">
      <c r="D14" s="169" t="s">
        <v>122</v>
      </c>
      <c r="E14" s="173" t="s">
        <v>124</v>
      </c>
    </row>
    <row r="15" spans="4:5" x14ac:dyDescent="0.25">
      <c r="E15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7ABDC-7489-4FF5-A70D-87E74DFF076F}">
  <dimension ref="E7:F12"/>
  <sheetViews>
    <sheetView workbookViewId="0">
      <selection activeCell="E7" sqref="E7:F12"/>
    </sheetView>
  </sheetViews>
  <sheetFormatPr baseColWidth="10" defaultRowHeight="15" x14ac:dyDescent="0.25"/>
  <cols>
    <col min="5" max="5" width="18.140625" bestFit="1" customWidth="1"/>
    <col min="6" max="6" width="12" bestFit="1" customWidth="1"/>
  </cols>
  <sheetData>
    <row r="7" spans="5:6" x14ac:dyDescent="0.25">
      <c r="E7" s="1" t="s">
        <v>130</v>
      </c>
    </row>
    <row r="8" spans="5:6" x14ac:dyDescent="0.25">
      <c r="E8" t="s">
        <v>126</v>
      </c>
      <c r="F8" s="15">
        <v>9000000</v>
      </c>
    </row>
    <row r="9" spans="5:6" x14ac:dyDescent="0.25">
      <c r="E9" t="s">
        <v>127</v>
      </c>
      <c r="F9" s="15">
        <v>100000</v>
      </c>
    </row>
    <row r="10" spans="5:6" x14ac:dyDescent="0.25">
      <c r="E10" t="s">
        <v>128</v>
      </c>
      <c r="F10" s="15">
        <v>1000000</v>
      </c>
    </row>
    <row r="11" spans="5:6" x14ac:dyDescent="0.25">
      <c r="E11" t="s">
        <v>129</v>
      </c>
      <c r="F11" s="15">
        <v>1000000</v>
      </c>
    </row>
    <row r="12" spans="5:6" x14ac:dyDescent="0.25">
      <c r="E12" t="s">
        <v>27</v>
      </c>
      <c r="F12" s="16">
        <f>SUM(F8:F11)</f>
        <v>11100000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07591-4C19-45FD-B80E-DB096968B5D5}">
  <dimension ref="A3:O46"/>
  <sheetViews>
    <sheetView topLeftCell="A13" workbookViewId="0">
      <selection activeCell="E33" sqref="E33"/>
    </sheetView>
  </sheetViews>
  <sheetFormatPr baseColWidth="10" defaultRowHeight="15" x14ac:dyDescent="0.25"/>
  <cols>
    <col min="1" max="1" width="22.42578125" bestFit="1" customWidth="1"/>
    <col min="2" max="2" width="29.7109375" bestFit="1" customWidth="1"/>
    <col min="3" max="14" width="24.7109375" bestFit="1" customWidth="1"/>
  </cols>
  <sheetData>
    <row r="3" spans="1:14" ht="18.75" x14ac:dyDescent="0.3">
      <c r="A3" s="94" t="s">
        <v>151</v>
      </c>
      <c r="B3" s="94" t="s">
        <v>3</v>
      </c>
      <c r="C3" s="94" t="s">
        <v>0</v>
      </c>
      <c r="D3" s="94" t="s">
        <v>1</v>
      </c>
      <c r="E3" s="94" t="s">
        <v>2</v>
      </c>
      <c r="F3" s="94" t="s">
        <v>14</v>
      </c>
      <c r="G3" s="94" t="s">
        <v>15</v>
      </c>
      <c r="H3" s="94" t="s">
        <v>16</v>
      </c>
      <c r="I3" s="94" t="s">
        <v>17</v>
      </c>
      <c r="J3" s="94" t="s">
        <v>18</v>
      </c>
      <c r="K3" s="94" t="s">
        <v>19</v>
      </c>
      <c r="L3" s="94" t="s">
        <v>20</v>
      </c>
      <c r="M3" s="94" t="s">
        <v>21</v>
      </c>
      <c r="N3" s="94" t="s">
        <v>22</v>
      </c>
    </row>
    <row r="4" spans="1:14" ht="23.25" x14ac:dyDescent="0.35">
      <c r="A4" s="178" t="s">
        <v>103</v>
      </c>
      <c r="B4" s="178"/>
      <c r="C4" s="183"/>
      <c r="D4" s="183"/>
      <c r="E4" s="184"/>
      <c r="F4" s="184"/>
      <c r="G4" s="184"/>
      <c r="H4" s="184"/>
      <c r="I4" s="184"/>
      <c r="J4" s="184"/>
      <c r="K4" s="184"/>
      <c r="L4" s="184"/>
      <c r="M4" s="184"/>
      <c r="N4" s="184"/>
    </row>
    <row r="5" spans="1:14" ht="23.25" x14ac:dyDescent="0.35">
      <c r="A5" s="178" t="s">
        <v>103</v>
      </c>
      <c r="B5" s="178" t="s">
        <v>36</v>
      </c>
      <c r="C5" s="174">
        <v>150000</v>
      </c>
      <c r="D5" s="174">
        <v>150000</v>
      </c>
      <c r="E5" s="85">
        <v>150000</v>
      </c>
      <c r="F5" s="184"/>
      <c r="G5" s="184"/>
      <c r="H5" s="184"/>
      <c r="I5" s="184"/>
      <c r="J5" s="184"/>
      <c r="K5" s="184"/>
      <c r="L5" s="184"/>
      <c r="M5" s="184"/>
      <c r="N5" s="184"/>
    </row>
    <row r="6" spans="1:14" ht="23.25" x14ac:dyDescent="0.35">
      <c r="A6" s="178" t="s">
        <v>103</v>
      </c>
      <c r="B6" s="178" t="s">
        <v>150</v>
      </c>
      <c r="C6" s="174">
        <v>150000</v>
      </c>
      <c r="D6" s="174">
        <v>150000</v>
      </c>
      <c r="E6" s="85">
        <v>150000</v>
      </c>
      <c r="F6" s="184"/>
      <c r="G6" s="184"/>
      <c r="H6" s="184"/>
      <c r="I6" s="184"/>
      <c r="J6" s="184"/>
      <c r="K6" s="184"/>
      <c r="L6" s="184"/>
      <c r="M6" s="184"/>
      <c r="N6" s="184"/>
    </row>
    <row r="7" spans="1:14" ht="23.25" x14ac:dyDescent="0.35">
      <c r="A7" s="180" t="s">
        <v>12</v>
      </c>
      <c r="B7" s="180" t="s">
        <v>38</v>
      </c>
      <c r="C7" s="174">
        <v>150000</v>
      </c>
      <c r="D7" s="174">
        <v>150000</v>
      </c>
      <c r="E7" s="85">
        <v>150000</v>
      </c>
      <c r="F7" s="184"/>
      <c r="G7" s="184"/>
      <c r="H7" s="184"/>
      <c r="I7" s="184"/>
      <c r="J7" s="184"/>
      <c r="K7" s="184"/>
      <c r="L7" s="184"/>
      <c r="M7" s="184"/>
      <c r="N7" s="184"/>
    </row>
    <row r="8" spans="1:14" s="185" customFormat="1" ht="23.25" x14ac:dyDescent="0.35">
      <c r="A8" s="181"/>
      <c r="B8" s="182"/>
      <c r="C8" s="183"/>
      <c r="D8" s="183"/>
      <c r="E8" s="184"/>
      <c r="F8" s="184"/>
      <c r="G8" s="184"/>
      <c r="H8" s="184"/>
      <c r="I8" s="184"/>
      <c r="J8" s="184"/>
      <c r="K8" s="184"/>
      <c r="L8" s="184"/>
      <c r="M8" s="184"/>
      <c r="N8" s="184"/>
    </row>
    <row r="9" spans="1:14" ht="21" x14ac:dyDescent="0.35">
      <c r="A9" s="167"/>
      <c r="B9" s="166" t="s">
        <v>100</v>
      </c>
      <c r="C9" s="94" t="s">
        <v>0</v>
      </c>
      <c r="D9" s="94" t="s">
        <v>1</v>
      </c>
      <c r="E9" s="94" t="s">
        <v>2</v>
      </c>
      <c r="F9" s="94" t="s">
        <v>14</v>
      </c>
      <c r="G9" s="94" t="s">
        <v>15</v>
      </c>
      <c r="H9" s="94" t="s">
        <v>16</v>
      </c>
      <c r="I9" s="94" t="s">
        <v>17</v>
      </c>
      <c r="J9" s="94" t="s">
        <v>18</v>
      </c>
      <c r="K9" s="94" t="s">
        <v>19</v>
      </c>
      <c r="L9" s="94" t="s">
        <v>20</v>
      </c>
      <c r="M9" s="94" t="s">
        <v>21</v>
      </c>
      <c r="N9" s="94" t="s">
        <v>22</v>
      </c>
    </row>
    <row r="10" spans="1:14" ht="23.25" x14ac:dyDescent="0.35">
      <c r="A10" s="178" t="s">
        <v>103</v>
      </c>
      <c r="B10" s="178" t="s">
        <v>46</v>
      </c>
      <c r="C10" s="174">
        <v>150000</v>
      </c>
      <c r="D10" s="174">
        <v>150000</v>
      </c>
      <c r="E10" s="85">
        <v>150000</v>
      </c>
      <c r="F10" s="184"/>
      <c r="G10" s="184"/>
      <c r="H10" s="184"/>
      <c r="I10" s="184"/>
      <c r="J10" s="184"/>
      <c r="K10" s="184"/>
      <c r="L10" s="184"/>
      <c r="M10" s="184"/>
      <c r="N10" s="184"/>
    </row>
    <row r="11" spans="1:14" ht="23.25" x14ac:dyDescent="0.35">
      <c r="A11" s="180" t="s">
        <v>12</v>
      </c>
      <c r="B11" s="180" t="s">
        <v>9</v>
      </c>
      <c r="C11" s="174">
        <v>150000</v>
      </c>
      <c r="D11" s="174">
        <v>150000</v>
      </c>
      <c r="E11" s="85">
        <v>150000</v>
      </c>
      <c r="F11" s="184"/>
      <c r="G11" s="184"/>
      <c r="H11" s="184"/>
      <c r="I11" s="184"/>
      <c r="J11" s="184"/>
      <c r="K11" s="184"/>
      <c r="L11" s="184"/>
      <c r="M11" s="184"/>
      <c r="N11" s="184"/>
    </row>
    <row r="12" spans="1:14" ht="23.25" x14ac:dyDescent="0.35">
      <c r="A12" s="178" t="s">
        <v>103</v>
      </c>
      <c r="B12" s="178" t="s">
        <v>96</v>
      </c>
      <c r="C12" s="174">
        <v>150000</v>
      </c>
      <c r="D12" s="174">
        <v>150000</v>
      </c>
      <c r="E12" s="85">
        <v>150000</v>
      </c>
      <c r="F12" s="184"/>
      <c r="G12" s="184"/>
      <c r="H12" s="184"/>
      <c r="I12" s="184"/>
      <c r="J12" s="184"/>
      <c r="K12" s="184"/>
      <c r="L12" s="184"/>
      <c r="M12" s="184"/>
      <c r="N12" s="184"/>
    </row>
    <row r="13" spans="1:14" ht="21" x14ac:dyDescent="0.35">
      <c r="A13" s="167"/>
    </row>
    <row r="14" spans="1:14" ht="21" x14ac:dyDescent="0.35">
      <c r="A14" s="167"/>
      <c r="B14" s="166" t="s">
        <v>101</v>
      </c>
      <c r="C14" s="94" t="s">
        <v>0</v>
      </c>
      <c r="D14" s="94" t="s">
        <v>1</v>
      </c>
      <c r="E14" s="94" t="s">
        <v>2</v>
      </c>
      <c r="F14" s="94" t="s">
        <v>14</v>
      </c>
      <c r="G14" s="94" t="s">
        <v>15</v>
      </c>
      <c r="H14" s="94" t="s">
        <v>16</v>
      </c>
      <c r="I14" s="94" t="s">
        <v>17</v>
      </c>
      <c r="J14" s="94" t="s">
        <v>18</v>
      </c>
      <c r="K14" s="94" t="s">
        <v>19</v>
      </c>
      <c r="L14" s="94" t="s">
        <v>20</v>
      </c>
      <c r="M14" s="94" t="s">
        <v>21</v>
      </c>
      <c r="N14" s="94" t="s">
        <v>22</v>
      </c>
    </row>
    <row r="15" spans="1:14" ht="23.25" x14ac:dyDescent="0.35">
      <c r="A15" s="180" t="s">
        <v>12</v>
      </c>
      <c r="B15" s="180" t="s">
        <v>32</v>
      </c>
      <c r="C15" s="174">
        <v>150000</v>
      </c>
      <c r="D15" s="174">
        <v>150000</v>
      </c>
      <c r="E15" s="85">
        <v>150000</v>
      </c>
      <c r="F15" s="184"/>
      <c r="G15" s="184"/>
      <c r="H15" s="184"/>
      <c r="I15" s="184"/>
      <c r="J15" s="184"/>
      <c r="K15" s="184"/>
      <c r="L15" s="184"/>
      <c r="M15" s="184"/>
      <c r="N15" s="184"/>
    </row>
    <row r="16" spans="1:14" ht="23.25" x14ac:dyDescent="0.35">
      <c r="A16" s="179" t="s">
        <v>44</v>
      </c>
      <c r="B16" s="179" t="s">
        <v>35</v>
      </c>
      <c r="C16" s="183">
        <v>150000</v>
      </c>
      <c r="D16" s="193">
        <v>150000</v>
      </c>
      <c r="E16" s="85">
        <v>150000</v>
      </c>
      <c r="F16" s="184"/>
      <c r="G16" s="184"/>
      <c r="H16" s="184"/>
      <c r="I16" s="184"/>
      <c r="J16" s="184"/>
      <c r="K16" s="184"/>
      <c r="L16" s="184"/>
      <c r="M16" s="184"/>
      <c r="N16" s="184"/>
    </row>
    <row r="17" spans="1:14" ht="23.25" x14ac:dyDescent="0.35">
      <c r="A17" s="180" t="s">
        <v>11</v>
      </c>
      <c r="B17" s="180" t="s">
        <v>152</v>
      </c>
      <c r="C17" s="174">
        <v>150000</v>
      </c>
      <c r="D17" s="174">
        <v>150000</v>
      </c>
      <c r="E17" s="85">
        <v>150000</v>
      </c>
      <c r="F17" s="184"/>
      <c r="G17" s="184"/>
      <c r="H17" s="184"/>
      <c r="I17" s="184"/>
      <c r="J17" s="184"/>
      <c r="K17" s="184"/>
      <c r="L17" s="184"/>
      <c r="M17" s="184"/>
      <c r="N17" s="184"/>
    </row>
    <row r="18" spans="1:14" ht="21" x14ac:dyDescent="0.35">
      <c r="A18" s="167"/>
    </row>
    <row r="19" spans="1:14" ht="21" x14ac:dyDescent="0.35">
      <c r="A19" s="167"/>
    </row>
    <row r="20" spans="1:14" ht="21" x14ac:dyDescent="0.35">
      <c r="A20" s="167"/>
      <c r="B20" s="166" t="s">
        <v>97</v>
      </c>
      <c r="C20" s="94" t="s">
        <v>0</v>
      </c>
      <c r="D20" s="94" t="s">
        <v>1</v>
      </c>
      <c r="E20" s="94" t="s">
        <v>2</v>
      </c>
      <c r="F20" s="94" t="s">
        <v>14</v>
      </c>
      <c r="G20" s="94" t="s">
        <v>15</v>
      </c>
      <c r="H20" s="94" t="s">
        <v>16</v>
      </c>
      <c r="I20" s="94" t="s">
        <v>17</v>
      </c>
      <c r="J20" s="94" t="s">
        <v>18</v>
      </c>
      <c r="K20" s="94" t="s">
        <v>19</v>
      </c>
      <c r="L20" s="94" t="s">
        <v>20</v>
      </c>
      <c r="M20" s="94" t="s">
        <v>21</v>
      </c>
      <c r="N20" s="94" t="s">
        <v>22</v>
      </c>
    </row>
    <row r="21" spans="1:14" ht="23.25" x14ac:dyDescent="0.35">
      <c r="A21" s="179" t="s">
        <v>44</v>
      </c>
      <c r="B21" s="179" t="s">
        <v>90</v>
      </c>
      <c r="C21" s="183">
        <v>150000</v>
      </c>
      <c r="D21" s="193">
        <v>150000</v>
      </c>
      <c r="E21" s="85">
        <v>150000</v>
      </c>
      <c r="F21" s="184"/>
      <c r="G21" s="184"/>
      <c r="H21" s="184"/>
      <c r="I21" s="184"/>
      <c r="J21" s="184"/>
      <c r="K21" s="184"/>
      <c r="L21" s="184"/>
      <c r="M21" s="184"/>
      <c r="N21" s="184"/>
    </row>
    <row r="22" spans="1:14" ht="23.25" x14ac:dyDescent="0.35">
      <c r="A22" s="179" t="s">
        <v>44</v>
      </c>
      <c r="B22" s="179" t="s">
        <v>133</v>
      </c>
      <c r="C22" s="183">
        <v>200000</v>
      </c>
      <c r="D22" s="191">
        <v>100000</v>
      </c>
      <c r="E22" s="192">
        <v>100000</v>
      </c>
      <c r="F22" s="192">
        <v>100000</v>
      </c>
      <c r="G22" s="184"/>
      <c r="H22" s="184"/>
      <c r="I22" s="184"/>
      <c r="J22" s="184"/>
      <c r="K22" s="184"/>
      <c r="L22" s="184"/>
      <c r="M22" s="184"/>
      <c r="N22" s="184"/>
    </row>
    <row r="23" spans="1:14" ht="23.25" x14ac:dyDescent="0.35">
      <c r="A23" s="179" t="s">
        <v>44</v>
      </c>
      <c r="B23" s="179" t="s">
        <v>153</v>
      </c>
      <c r="C23" s="183">
        <v>150000</v>
      </c>
      <c r="D23" s="193">
        <v>150000</v>
      </c>
      <c r="E23" s="85">
        <v>150000</v>
      </c>
      <c r="F23" s="184"/>
      <c r="G23" s="184"/>
      <c r="H23" s="184"/>
      <c r="I23" s="184"/>
      <c r="J23" s="184"/>
      <c r="K23" s="184"/>
      <c r="L23" s="184"/>
      <c r="M23" s="184"/>
      <c r="N23" s="184"/>
    </row>
    <row r="24" spans="1:14" ht="21" x14ac:dyDescent="0.35">
      <c r="A24" s="167"/>
    </row>
    <row r="25" spans="1:14" ht="21" x14ac:dyDescent="0.35">
      <c r="A25" s="167"/>
      <c r="B25" s="166" t="s">
        <v>99</v>
      </c>
      <c r="C25" s="94" t="s">
        <v>0</v>
      </c>
      <c r="D25" s="94" t="s">
        <v>1</v>
      </c>
      <c r="E25" s="94" t="s">
        <v>2</v>
      </c>
      <c r="F25" s="94" t="s">
        <v>14</v>
      </c>
      <c r="G25" s="94" t="s">
        <v>15</v>
      </c>
      <c r="H25" s="94" t="s">
        <v>16</v>
      </c>
      <c r="I25" s="94" t="s">
        <v>17</v>
      </c>
      <c r="J25" s="94" t="s">
        <v>18</v>
      </c>
      <c r="K25" s="94" t="s">
        <v>19</v>
      </c>
      <c r="L25" s="94" t="s">
        <v>20</v>
      </c>
      <c r="M25" s="94" t="s">
        <v>21</v>
      </c>
      <c r="N25" s="94" t="s">
        <v>22</v>
      </c>
    </row>
    <row r="26" spans="1:14" ht="23.25" x14ac:dyDescent="0.35">
      <c r="A26" s="178" t="s">
        <v>103</v>
      </c>
      <c r="B26" s="178" t="s">
        <v>88</v>
      </c>
      <c r="C26" s="174">
        <v>150000</v>
      </c>
      <c r="D26" s="174">
        <v>150000</v>
      </c>
      <c r="E26" s="174">
        <v>150000</v>
      </c>
      <c r="F26" s="183"/>
      <c r="G26" s="183"/>
      <c r="H26" s="183"/>
      <c r="I26" s="183"/>
      <c r="J26" s="183"/>
      <c r="K26" s="183"/>
      <c r="L26" s="183"/>
      <c r="M26" s="183"/>
      <c r="N26" s="183"/>
    </row>
    <row r="27" spans="1:14" ht="23.25" x14ac:dyDescent="0.35">
      <c r="A27" s="180" t="s">
        <v>12</v>
      </c>
      <c r="B27" s="180" t="s">
        <v>7</v>
      </c>
      <c r="C27" s="174">
        <v>150000</v>
      </c>
      <c r="D27" s="174">
        <v>150000</v>
      </c>
      <c r="E27" s="85">
        <v>150000</v>
      </c>
      <c r="F27" s="183"/>
      <c r="G27" s="183"/>
      <c r="H27" s="183"/>
      <c r="I27" s="183"/>
      <c r="J27" s="183"/>
      <c r="K27" s="183"/>
      <c r="L27" s="183"/>
      <c r="M27" s="183"/>
      <c r="N27" s="183"/>
    </row>
    <row r="28" spans="1:14" ht="23.25" x14ac:dyDescent="0.35">
      <c r="A28" s="179" t="s">
        <v>44</v>
      </c>
      <c r="B28" s="179" t="s">
        <v>29</v>
      </c>
      <c r="C28" s="183">
        <v>0</v>
      </c>
      <c r="D28" s="183">
        <v>0</v>
      </c>
      <c r="E28" s="184">
        <v>0</v>
      </c>
      <c r="F28" s="184"/>
      <c r="G28" s="184"/>
      <c r="H28" s="184"/>
      <c r="I28" s="184"/>
      <c r="J28" s="184"/>
      <c r="K28" s="184"/>
      <c r="L28" s="184"/>
      <c r="M28" s="184"/>
      <c r="N28" s="184"/>
    </row>
    <row r="29" spans="1:14" ht="23.25" x14ac:dyDescent="0.35">
      <c r="A29" s="178" t="s">
        <v>103</v>
      </c>
      <c r="B29" s="178" t="s">
        <v>102</v>
      </c>
      <c r="C29" s="174">
        <v>150000</v>
      </c>
      <c r="D29" s="174">
        <v>150000</v>
      </c>
      <c r="E29" s="85">
        <v>150000</v>
      </c>
      <c r="F29" s="184"/>
      <c r="G29" s="184"/>
      <c r="H29" s="184"/>
      <c r="I29" s="184"/>
      <c r="J29" s="184"/>
      <c r="K29" s="184"/>
      <c r="L29" s="184"/>
      <c r="M29" s="184"/>
      <c r="N29" s="184"/>
    </row>
    <row r="30" spans="1:14" ht="23.25" x14ac:dyDescent="0.35">
      <c r="A30" s="178" t="s">
        <v>103</v>
      </c>
      <c r="B30" s="178" t="s">
        <v>11</v>
      </c>
      <c r="C30" s="174">
        <v>600000</v>
      </c>
      <c r="D30" s="174">
        <v>600000</v>
      </c>
      <c r="E30" s="85">
        <v>600000</v>
      </c>
      <c r="F30" s="184"/>
      <c r="G30" s="184"/>
      <c r="H30" s="184"/>
      <c r="I30" s="184"/>
      <c r="J30" s="184"/>
      <c r="K30" s="184"/>
      <c r="L30" s="184"/>
      <c r="M30" s="184"/>
      <c r="N30" s="184"/>
    </row>
    <row r="31" spans="1:14" ht="23.25" x14ac:dyDescent="0.35">
      <c r="A31" s="178" t="s">
        <v>103</v>
      </c>
      <c r="B31" s="178" t="s">
        <v>13</v>
      </c>
      <c r="C31" s="174">
        <v>600000</v>
      </c>
      <c r="D31" s="174">
        <v>600000</v>
      </c>
      <c r="E31" s="85">
        <v>600000</v>
      </c>
      <c r="F31" s="184"/>
      <c r="G31" s="184"/>
      <c r="H31" s="184"/>
      <c r="I31" s="184"/>
      <c r="J31" s="184"/>
      <c r="K31" s="184"/>
      <c r="L31" s="184"/>
      <c r="M31" s="184"/>
      <c r="N31" s="184"/>
    </row>
    <row r="32" spans="1:14" ht="23.25" x14ac:dyDescent="0.35">
      <c r="A32" s="178" t="s">
        <v>103</v>
      </c>
      <c r="B32" s="178" t="s">
        <v>12</v>
      </c>
      <c r="C32" s="174">
        <v>600000</v>
      </c>
      <c r="D32" s="174">
        <v>600000</v>
      </c>
      <c r="E32" s="184">
        <v>600000</v>
      </c>
      <c r="F32" s="184"/>
      <c r="G32" s="184"/>
      <c r="H32" s="184"/>
      <c r="I32" s="184"/>
      <c r="J32" s="184"/>
      <c r="K32" s="184"/>
      <c r="L32" s="184"/>
      <c r="M32" s="184"/>
      <c r="N32" s="184"/>
    </row>
    <row r="35" spans="2:15" ht="31.5" x14ac:dyDescent="0.5">
      <c r="B35" s="158" t="s">
        <v>27</v>
      </c>
      <c r="C35" s="157">
        <f>SUM(C4:C32)</f>
        <v>4100000</v>
      </c>
      <c r="D35" s="157">
        <f t="shared" ref="D35:N35" si="0">SUM(D4:D32)</f>
        <v>4000000</v>
      </c>
      <c r="E35" s="157">
        <f t="shared" si="0"/>
        <v>4000000</v>
      </c>
      <c r="F35" s="157">
        <f t="shared" si="0"/>
        <v>100000</v>
      </c>
      <c r="G35" s="157">
        <f t="shared" si="0"/>
        <v>0</v>
      </c>
      <c r="H35" s="157">
        <f t="shared" si="0"/>
        <v>0</v>
      </c>
      <c r="I35" s="157">
        <f t="shared" si="0"/>
        <v>0</v>
      </c>
      <c r="J35" s="157">
        <f t="shared" si="0"/>
        <v>0</v>
      </c>
      <c r="K35" s="157">
        <f t="shared" si="0"/>
        <v>0</v>
      </c>
      <c r="L35" s="157">
        <f t="shared" si="0"/>
        <v>0</v>
      </c>
      <c r="M35" s="157">
        <f t="shared" si="0"/>
        <v>0</v>
      </c>
      <c r="N35" s="157">
        <f t="shared" si="0"/>
        <v>0</v>
      </c>
    </row>
    <row r="38" spans="2:15" ht="23.25" x14ac:dyDescent="0.35">
      <c r="B38" s="160" t="s">
        <v>104</v>
      </c>
      <c r="C38" s="156">
        <f>C28+C22+C21+C16</f>
        <v>500000</v>
      </c>
      <c r="D38" s="156">
        <f t="shared" ref="D38:N38" si="1">D28+D22+D21+D16</f>
        <v>400000</v>
      </c>
      <c r="E38" s="156">
        <f t="shared" si="1"/>
        <v>400000</v>
      </c>
      <c r="F38" s="156">
        <f t="shared" si="1"/>
        <v>100000</v>
      </c>
      <c r="G38" s="156">
        <f t="shared" si="1"/>
        <v>0</v>
      </c>
      <c r="H38" s="156">
        <f t="shared" si="1"/>
        <v>0</v>
      </c>
      <c r="I38" s="156">
        <f t="shared" si="1"/>
        <v>0</v>
      </c>
      <c r="J38" s="156">
        <f t="shared" si="1"/>
        <v>0</v>
      </c>
      <c r="K38" s="156">
        <f t="shared" si="1"/>
        <v>0</v>
      </c>
      <c r="L38" s="156">
        <f t="shared" si="1"/>
        <v>0</v>
      </c>
      <c r="M38" s="156">
        <f t="shared" si="1"/>
        <v>0</v>
      </c>
      <c r="N38" s="156">
        <f t="shared" si="1"/>
        <v>0</v>
      </c>
    </row>
    <row r="43" spans="2:15" x14ac:dyDescent="0.25">
      <c r="C43" t="s">
        <v>138</v>
      </c>
      <c r="D43" t="s">
        <v>139</v>
      </c>
      <c r="E43" t="s">
        <v>140</v>
      </c>
      <c r="F43" t="s">
        <v>141</v>
      </c>
      <c r="G43" t="s">
        <v>142</v>
      </c>
      <c r="H43" t="s">
        <v>143</v>
      </c>
      <c r="I43" t="s">
        <v>144</v>
      </c>
      <c r="J43" t="s">
        <v>145</v>
      </c>
      <c r="K43" t="s">
        <v>146</v>
      </c>
      <c r="L43" t="s">
        <v>147</v>
      </c>
      <c r="M43" t="s">
        <v>148</v>
      </c>
      <c r="N43" t="s">
        <v>149</v>
      </c>
    </row>
    <row r="44" spans="2:15" x14ac:dyDescent="0.25">
      <c r="B44">
        <v>2023</v>
      </c>
      <c r="C44" s="15"/>
      <c r="D44" s="15"/>
      <c r="E44" s="15"/>
      <c r="F44" s="15"/>
      <c r="G44" s="15"/>
      <c r="H44" s="15"/>
      <c r="I44" s="15"/>
      <c r="J44" s="15">
        <v>350000</v>
      </c>
      <c r="K44" s="15">
        <v>350000</v>
      </c>
      <c r="L44" s="15">
        <v>350000</v>
      </c>
      <c r="M44" s="15">
        <v>350000</v>
      </c>
      <c r="N44" s="15">
        <v>350000</v>
      </c>
      <c r="O44" s="16">
        <f>SUM(C44:N44)</f>
        <v>1750000</v>
      </c>
    </row>
    <row r="45" spans="2:15" x14ac:dyDescent="0.25">
      <c r="B45">
        <v>2024</v>
      </c>
      <c r="C45" s="15">
        <v>350000</v>
      </c>
      <c r="D45" s="15">
        <v>350000</v>
      </c>
      <c r="E45" s="15">
        <v>350000</v>
      </c>
      <c r="F45" s="15">
        <v>350000</v>
      </c>
      <c r="G45" s="15">
        <v>350000</v>
      </c>
      <c r="H45" s="15">
        <v>350000</v>
      </c>
      <c r="I45" s="15">
        <v>350000</v>
      </c>
      <c r="J45" s="15">
        <v>350000</v>
      </c>
      <c r="K45" s="15">
        <v>350000</v>
      </c>
      <c r="L45" s="15">
        <v>350000</v>
      </c>
      <c r="M45" s="15"/>
      <c r="N45" s="15"/>
      <c r="O45" s="16">
        <f>SUM(C45:N45)</f>
        <v>3500000</v>
      </c>
    </row>
    <row r="46" spans="2:15" x14ac:dyDescent="0.25">
      <c r="O46" s="16">
        <f>SUM(O44:O45)</f>
        <v>5250000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SORTEO</vt:lpstr>
      <vt:lpstr>QUINCENAS 2023</vt:lpstr>
      <vt:lpstr>SUELDO 2023</vt:lpstr>
      <vt:lpstr>CORREOS</vt:lpstr>
      <vt:lpstr>QUINCENA 2024</vt:lpstr>
      <vt:lpstr>SUELDO 2024</vt:lpstr>
      <vt:lpstr>GASTOS</vt:lpstr>
      <vt:lpstr>Hoja2</vt:lpstr>
      <vt:lpstr>QUINCENA 2025</vt:lpstr>
      <vt:lpstr>SUELDO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 ARANIBAR CASTRO</cp:lastModifiedBy>
  <cp:lastPrinted>2023-12-01T14:44:21Z</cp:lastPrinted>
  <dcterms:created xsi:type="dcterms:W3CDTF">2022-03-15T17:56:28Z</dcterms:created>
  <dcterms:modified xsi:type="dcterms:W3CDTF">2025-03-20T00:47:31Z</dcterms:modified>
</cp:coreProperties>
</file>