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U20" i="1" l="1"/>
  <c r="V22" i="1"/>
  <c r="V21" i="1"/>
  <c r="V20" i="1"/>
  <c r="U22" i="1"/>
  <c r="U21" i="1"/>
  <c r="Q4" i="1"/>
  <c r="Q3" i="1"/>
  <c r="P27" i="1"/>
  <c r="P28" i="1"/>
  <c r="P26" i="1"/>
  <c r="O27" i="1"/>
  <c r="O28" i="1"/>
  <c r="O26" i="1"/>
  <c r="N27" i="1"/>
  <c r="N28" i="1"/>
  <c r="N26" i="1"/>
  <c r="K29" i="1"/>
  <c r="J28" i="1"/>
  <c r="J29" i="1" s="1"/>
  <c r="I28" i="1"/>
  <c r="I27" i="1"/>
  <c r="I29" i="1" s="1"/>
  <c r="Q26" i="1"/>
  <c r="R26" i="1" s="1"/>
  <c r="P21" i="1"/>
  <c r="P22" i="1"/>
  <c r="P20" i="1"/>
  <c r="O21" i="1"/>
  <c r="O22" i="1"/>
  <c r="O20" i="1"/>
  <c r="N21" i="1"/>
  <c r="N22" i="1"/>
  <c r="N20" i="1"/>
  <c r="K23" i="1"/>
  <c r="J22" i="1"/>
  <c r="J23" i="1" s="1"/>
  <c r="I22" i="1"/>
  <c r="I21" i="1"/>
  <c r="I23" i="1" s="1"/>
  <c r="P15" i="1"/>
  <c r="P16" i="1"/>
  <c r="P14" i="1"/>
  <c r="O15" i="1"/>
  <c r="O16" i="1"/>
  <c r="O14" i="1"/>
  <c r="N15" i="1"/>
  <c r="N16" i="1"/>
  <c r="N14" i="1"/>
  <c r="K17" i="1"/>
  <c r="J16" i="1"/>
  <c r="J17" i="1" s="1"/>
  <c r="I16" i="1"/>
  <c r="I15" i="1"/>
  <c r="P9" i="1"/>
  <c r="P10" i="1"/>
  <c r="P8" i="1"/>
  <c r="O9" i="1"/>
  <c r="O10" i="1"/>
  <c r="O8" i="1"/>
  <c r="N9" i="1"/>
  <c r="N10" i="1"/>
  <c r="N8" i="1"/>
  <c r="Q8" i="1"/>
  <c r="R8" i="1" s="1"/>
  <c r="K11" i="1"/>
  <c r="J10" i="1"/>
  <c r="J11" i="1" s="1"/>
  <c r="I10" i="1"/>
  <c r="I9" i="1"/>
  <c r="Q9" i="1" s="1"/>
  <c r="R9" i="1" s="1"/>
  <c r="R3" i="1"/>
  <c r="R4" i="1"/>
  <c r="R2" i="1"/>
  <c r="Q2" i="1"/>
  <c r="P3" i="1"/>
  <c r="P4" i="1"/>
  <c r="P2" i="1"/>
  <c r="O3" i="1"/>
  <c r="O4" i="1"/>
  <c r="O2" i="1"/>
  <c r="N4" i="1"/>
  <c r="N3" i="1"/>
  <c r="N2" i="1"/>
  <c r="J4" i="1"/>
  <c r="J5" i="1" s="1"/>
  <c r="I4" i="1"/>
  <c r="I3" i="1"/>
  <c r="K5" i="1"/>
  <c r="F10" i="1"/>
  <c r="F11" i="1"/>
  <c r="F12" i="1"/>
  <c r="E6" i="1"/>
  <c r="E9" i="1" s="1"/>
  <c r="D5" i="1"/>
  <c r="D6" i="1" s="1"/>
  <c r="C5" i="1"/>
  <c r="C4" i="1"/>
  <c r="B5" i="1"/>
  <c r="B4" i="1"/>
  <c r="B3" i="1"/>
  <c r="Q27" i="1" l="1"/>
  <c r="R27" i="1" s="1"/>
  <c r="Q28" i="1"/>
  <c r="R28" i="1" s="1"/>
  <c r="Q22" i="1"/>
  <c r="R22" i="1" s="1"/>
  <c r="Q20" i="1"/>
  <c r="R20" i="1" s="1"/>
  <c r="Q21" i="1"/>
  <c r="R21" i="1" s="1"/>
  <c r="I17" i="1"/>
  <c r="Q14" i="1"/>
  <c r="R14" i="1" s="1"/>
  <c r="Q15" i="1"/>
  <c r="R15" i="1" s="1"/>
  <c r="Q16" i="1"/>
  <c r="R16" i="1" s="1"/>
  <c r="Q10" i="1"/>
  <c r="R10" i="1" s="1"/>
  <c r="I11" i="1"/>
  <c r="I5" i="1"/>
  <c r="C11" i="1"/>
  <c r="C12" i="1"/>
  <c r="D10" i="1"/>
  <c r="D9" i="1"/>
  <c r="D11" i="1"/>
  <c r="D12" i="1"/>
  <c r="E10" i="1"/>
  <c r="E12" i="1"/>
  <c r="B6" i="1"/>
  <c r="C6" i="1"/>
  <c r="E11" i="1"/>
  <c r="B9" i="1" l="1"/>
  <c r="B10" i="1"/>
  <c r="B12" i="1"/>
  <c r="C9" i="1"/>
  <c r="C10" i="1"/>
  <c r="B11" i="1"/>
  <c r="F9" i="1" l="1"/>
</calcChain>
</file>

<file path=xl/sharedStrings.xml><?xml version="1.0" encoding="utf-8"?>
<sst xmlns="http://schemas.openxmlformats.org/spreadsheetml/2006/main" count="122" uniqueCount="16">
  <si>
    <t>Критерий1</t>
  </si>
  <si>
    <t>Критерий2</t>
  </si>
  <si>
    <t>Критерий3</t>
  </si>
  <si>
    <t>Критерий4</t>
  </si>
  <si>
    <t>СУММА</t>
  </si>
  <si>
    <t>СРЗНАЧ</t>
  </si>
  <si>
    <t>цена</t>
  </si>
  <si>
    <t>квартира1</t>
  </si>
  <si>
    <t>квартира2</t>
  </si>
  <si>
    <t>квартира3</t>
  </si>
  <si>
    <t>%</t>
  </si>
  <si>
    <t>размер</t>
  </si>
  <si>
    <t>комнаты</t>
  </si>
  <si>
    <t>близость</t>
  </si>
  <si>
    <t>категория</t>
  </si>
  <si>
    <t>Вес в долях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</si>
</sst>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2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0" borderId="1" xfId="0" applyNumberFormat="1" applyBorder="1"/>
    <xf numFmtId="0" fontId="0" fillId="3" borderId="1" xfId="0" applyFill="1" applyBorder="1"/>
    <xf numFmtId="2" fontId="0" fillId="0" borderId="1" xfId="0" applyNumberFormat="1" applyBorder="1" applyAlignment="1">
      <alignment horizontal="center"/>
    </xf>
    <xf numFmtId="165" fontId="0" fillId="3" borderId="1" xfId="0" applyNumberFormat="1" applyFill="1" applyBorder="1"/>
    <xf numFmtId="12" fontId="0" fillId="0" borderId="1" xfId="0" applyNumberFormat="1" applyBorder="1"/>
    <xf numFmtId="165" fontId="0" fillId="0" borderId="1" xfId="0" applyNumberFormat="1" applyBorder="1"/>
    <xf numFmtId="0" fontId="0" fillId="0" borderId="1" xfId="0" applyFill="1" applyBorder="1"/>
    <xf numFmtId="166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/>
    <xf numFmtId="165" fontId="1" fillId="0" borderId="1" xfId="0" applyNumberFormat="1" applyFont="1" applyBorder="1"/>
    <xf numFmtId="166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topLeftCell="B1" workbookViewId="0">
      <selection activeCell="W9" sqref="W9"/>
    </sheetView>
  </sheetViews>
  <sheetFormatPr defaultRowHeight="15" x14ac:dyDescent="0.25"/>
  <cols>
    <col min="1" max="1" width="11.5703125" customWidth="1"/>
    <col min="2" max="2" width="11.140625" customWidth="1"/>
    <col min="3" max="4" width="11.42578125" customWidth="1"/>
    <col min="5" max="5" width="11.5703125" customWidth="1"/>
    <col min="6" max="6" width="19.42578125" customWidth="1"/>
    <col min="8" max="8" width="10.5703125" customWidth="1"/>
    <col min="9" max="9" width="10.140625" customWidth="1"/>
    <col min="10" max="10" width="10.28515625" customWidth="1"/>
    <col min="11" max="11" width="10.140625" customWidth="1"/>
    <col min="13" max="14" width="10" customWidth="1"/>
    <col min="15" max="15" width="9.85546875" customWidth="1"/>
    <col min="16" max="16" width="9.7109375" customWidth="1"/>
    <col min="20" max="20" width="10.5703125" customWidth="1"/>
    <col min="21" max="21" width="11.42578125" bestFit="1" customWidth="1"/>
    <col min="25" max="25" width="10.28515625" customWidth="1"/>
  </cols>
  <sheetData>
    <row r="1" spans="1:2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H1" s="1" t="s">
        <v>6</v>
      </c>
      <c r="I1" s="1" t="s">
        <v>7</v>
      </c>
      <c r="J1" s="1" t="s">
        <v>8</v>
      </c>
      <c r="K1" s="1" t="s">
        <v>9</v>
      </c>
      <c r="M1" s="1" t="s">
        <v>6</v>
      </c>
      <c r="N1" s="1" t="s">
        <v>7</v>
      </c>
      <c r="O1" s="1" t="s">
        <v>8</v>
      </c>
      <c r="P1" s="1" t="s">
        <v>9</v>
      </c>
      <c r="Q1" s="5" t="s">
        <v>5</v>
      </c>
      <c r="R1" s="10" t="s">
        <v>10</v>
      </c>
    </row>
    <row r="2" spans="1:25" x14ac:dyDescent="0.25">
      <c r="A2" s="1" t="s">
        <v>0</v>
      </c>
      <c r="B2" s="2">
        <v>1</v>
      </c>
      <c r="C2" s="2">
        <v>4</v>
      </c>
      <c r="D2" s="2">
        <v>0.25</v>
      </c>
      <c r="E2" s="2">
        <v>5</v>
      </c>
      <c r="H2" s="1" t="s">
        <v>7</v>
      </c>
      <c r="I2" s="8">
        <v>1</v>
      </c>
      <c r="J2" s="8">
        <v>4</v>
      </c>
      <c r="K2" s="8">
        <v>0.5</v>
      </c>
      <c r="M2" s="1" t="s">
        <v>7</v>
      </c>
      <c r="N2" s="9">
        <f>I2/$I$5</f>
        <v>0.30769230769230771</v>
      </c>
      <c r="O2" s="9">
        <f>J2/$J$5</f>
        <v>0.4</v>
      </c>
      <c r="P2" s="9">
        <f>K2/$K$5</f>
        <v>0.29411764705882354</v>
      </c>
      <c r="Q2" s="7">
        <f>AVERAGE(N2:P2)</f>
        <v>0.33393665158371039</v>
      </c>
      <c r="R2" s="11">
        <f>Q2*100</f>
        <v>33.393665158371036</v>
      </c>
    </row>
    <row r="3" spans="1:25" x14ac:dyDescent="0.25">
      <c r="A3" s="1" t="s">
        <v>1</v>
      </c>
      <c r="B3" s="2">
        <f>1/C2</f>
        <v>0.25</v>
      </c>
      <c r="C3" s="2">
        <v>1</v>
      </c>
      <c r="D3" s="2">
        <v>2</v>
      </c>
      <c r="E3" s="2">
        <v>3</v>
      </c>
      <c r="H3" s="1" t="s">
        <v>8</v>
      </c>
      <c r="I3" s="8">
        <f>1/J2</f>
        <v>0.25</v>
      </c>
      <c r="J3" s="8">
        <v>1</v>
      </c>
      <c r="K3" s="8">
        <v>0.2</v>
      </c>
      <c r="M3" s="1" t="s">
        <v>8</v>
      </c>
      <c r="N3" s="9">
        <f>I3/$I$5</f>
        <v>7.6923076923076927E-2</v>
      </c>
      <c r="O3" s="9">
        <f t="shared" ref="O3:O4" si="0">J3/$J$5</f>
        <v>0.1</v>
      </c>
      <c r="P3" s="9">
        <f t="shared" ref="P3:P4" si="1">K3/$K$5</f>
        <v>0.11764705882352942</v>
      </c>
      <c r="Q3" s="7">
        <f t="shared" ref="Q3:Q4" si="2">AVERAGE(N3:P3)</f>
        <v>9.8190045248868776E-2</v>
      </c>
      <c r="R3" s="11">
        <f t="shared" ref="R3:R4" si="3">Q3*100</f>
        <v>9.8190045248868785</v>
      </c>
    </row>
    <row r="4" spans="1:25" x14ac:dyDescent="0.25">
      <c r="A4" s="1" t="s">
        <v>2</v>
      </c>
      <c r="B4" s="2">
        <f>1/D2</f>
        <v>4</v>
      </c>
      <c r="C4" s="2">
        <f>1/D3</f>
        <v>0.5</v>
      </c>
      <c r="D4" s="2">
        <v>1</v>
      </c>
      <c r="E4" s="2">
        <v>8</v>
      </c>
      <c r="H4" s="1" t="s">
        <v>9</v>
      </c>
      <c r="I4" s="8">
        <f>1/K2</f>
        <v>2</v>
      </c>
      <c r="J4" s="8">
        <f>1/K3</f>
        <v>5</v>
      </c>
      <c r="K4" s="8">
        <v>1</v>
      </c>
      <c r="M4" s="1" t="s">
        <v>9</v>
      </c>
      <c r="N4" s="9">
        <f>I4/$I$5</f>
        <v>0.61538461538461542</v>
      </c>
      <c r="O4" s="9">
        <f t="shared" si="0"/>
        <v>0.5</v>
      </c>
      <c r="P4" s="9">
        <f t="shared" si="1"/>
        <v>0.58823529411764708</v>
      </c>
      <c r="Q4" s="7">
        <f t="shared" si="2"/>
        <v>0.56787330316742091</v>
      </c>
      <c r="R4" s="11">
        <f t="shared" si="3"/>
        <v>56.787330316742093</v>
      </c>
    </row>
    <row r="5" spans="1:25" x14ac:dyDescent="0.25">
      <c r="A5" s="1" t="s">
        <v>3</v>
      </c>
      <c r="B5" s="2">
        <f>1/E2</f>
        <v>0.2</v>
      </c>
      <c r="C5" s="2">
        <f>1/E3</f>
        <v>0.33333333333333331</v>
      </c>
      <c r="D5" s="2">
        <f>1/E4</f>
        <v>0.125</v>
      </c>
      <c r="E5" s="2">
        <v>1</v>
      </c>
      <c r="H5" s="1" t="s">
        <v>4</v>
      </c>
      <c r="I5" s="4">
        <f>SUM(I2:I4)</f>
        <v>3.25</v>
      </c>
      <c r="J5" s="4">
        <f t="shared" ref="J5:K5" si="4">SUM(J2:J4)</f>
        <v>10</v>
      </c>
      <c r="K5" s="4">
        <f t="shared" si="4"/>
        <v>1.7</v>
      </c>
      <c r="T5" s="1"/>
      <c r="U5" s="1" t="s">
        <v>15</v>
      </c>
    </row>
    <row r="6" spans="1:25" x14ac:dyDescent="0.25">
      <c r="A6" s="3" t="s">
        <v>4</v>
      </c>
      <c r="B6" s="4">
        <f>SUM(B2:B5)</f>
        <v>5.45</v>
      </c>
      <c r="C6" s="4">
        <f t="shared" ref="C6:E6" si="5">SUM(C2:C5)</f>
        <v>5.833333333333333</v>
      </c>
      <c r="D6" s="4">
        <f t="shared" si="5"/>
        <v>3.375</v>
      </c>
      <c r="E6" s="4">
        <f t="shared" si="5"/>
        <v>17</v>
      </c>
      <c r="T6" s="1" t="s">
        <v>6</v>
      </c>
      <c r="U6" s="1">
        <v>0.224</v>
      </c>
    </row>
    <row r="7" spans="1:25" x14ac:dyDescent="0.25">
      <c r="H7" s="1" t="s">
        <v>11</v>
      </c>
      <c r="I7" s="1" t="s">
        <v>7</v>
      </c>
      <c r="J7" s="1" t="s">
        <v>8</v>
      </c>
      <c r="K7" s="1" t="s">
        <v>9</v>
      </c>
      <c r="M7" s="1" t="s">
        <v>11</v>
      </c>
      <c r="N7" s="1" t="s">
        <v>7</v>
      </c>
      <c r="O7" s="1" t="s">
        <v>8</v>
      </c>
      <c r="P7" s="1" t="s">
        <v>9</v>
      </c>
      <c r="Q7" s="5" t="s">
        <v>5</v>
      </c>
      <c r="R7" s="10" t="s">
        <v>10</v>
      </c>
      <c r="T7" s="1" t="s">
        <v>11</v>
      </c>
      <c r="U7" s="1">
        <v>7.0999999999999994E-2</v>
      </c>
    </row>
    <row r="8" spans="1:25" x14ac:dyDescent="0.25">
      <c r="A8" s="1"/>
      <c r="B8" s="1" t="s">
        <v>0</v>
      </c>
      <c r="C8" s="1" t="s">
        <v>1</v>
      </c>
      <c r="D8" s="1" t="s">
        <v>2</v>
      </c>
      <c r="E8" s="1" t="s">
        <v>3</v>
      </c>
      <c r="F8" s="5" t="s">
        <v>5</v>
      </c>
      <c r="H8" s="1" t="s">
        <v>7</v>
      </c>
      <c r="I8" s="8">
        <v>1</v>
      </c>
      <c r="J8" s="8">
        <v>0.5</v>
      </c>
      <c r="K8" s="8">
        <v>3</v>
      </c>
      <c r="M8" s="1" t="s">
        <v>7</v>
      </c>
      <c r="N8" s="9">
        <f>I8/$I$11</f>
        <v>0.3</v>
      </c>
      <c r="O8" s="9">
        <f>J8/$J$11</f>
        <v>0.2857142857142857</v>
      </c>
      <c r="P8" s="9">
        <f>K8/$K$11</f>
        <v>0.375</v>
      </c>
      <c r="Q8" s="7">
        <f>AVERAGE(N8:P8)</f>
        <v>0.32023809523809521</v>
      </c>
      <c r="R8" s="11">
        <f>Q8*100</f>
        <v>32.023809523809518</v>
      </c>
      <c r="T8" s="1" t="s">
        <v>12</v>
      </c>
      <c r="U8" s="1">
        <v>0.28199999999999997</v>
      </c>
    </row>
    <row r="9" spans="1:25" x14ac:dyDescent="0.25">
      <c r="A9" s="1" t="s">
        <v>0</v>
      </c>
      <c r="B9" s="6">
        <f>B2/B$6</f>
        <v>0.18348623853211007</v>
      </c>
      <c r="C9" s="6">
        <f t="shared" ref="C9:E9" si="6">C2/C$6</f>
        <v>0.68571428571428572</v>
      </c>
      <c r="D9" s="6">
        <f t="shared" si="6"/>
        <v>7.407407407407407E-2</v>
      </c>
      <c r="E9" s="6">
        <f t="shared" si="6"/>
        <v>0.29411764705882354</v>
      </c>
      <c r="F9" s="7">
        <f>AVERAGE(B9:E9)</f>
        <v>0.30934806134482334</v>
      </c>
      <c r="H9" s="1" t="s">
        <v>8</v>
      </c>
      <c r="I9" s="8">
        <f>1/J8</f>
        <v>2</v>
      </c>
      <c r="J9" s="8">
        <v>1</v>
      </c>
      <c r="K9" s="8">
        <v>4</v>
      </c>
      <c r="M9" s="1" t="s">
        <v>8</v>
      </c>
      <c r="N9" s="9">
        <f t="shared" ref="N9:N10" si="7">I9/$I$11</f>
        <v>0.6</v>
      </c>
      <c r="O9" s="9">
        <f t="shared" ref="O9:O10" si="8">J9/$J$11</f>
        <v>0.5714285714285714</v>
      </c>
      <c r="P9" s="9">
        <f t="shared" ref="P9:P10" si="9">K9/$K$11</f>
        <v>0.5</v>
      </c>
      <c r="Q9" s="7">
        <f t="shared" ref="Q9:Q10" si="10">AVERAGE(N9:P9)</f>
        <v>0.55714285714285705</v>
      </c>
      <c r="R9" s="11">
        <f t="shared" ref="R9:R10" si="11">Q9*100</f>
        <v>55.714285714285708</v>
      </c>
      <c r="T9" s="1" t="s">
        <v>13</v>
      </c>
      <c r="U9" s="1">
        <v>0.38400000000000001</v>
      </c>
    </row>
    <row r="10" spans="1:25" x14ac:dyDescent="0.25">
      <c r="A10" s="1" t="s">
        <v>1</v>
      </c>
      <c r="B10" s="6">
        <f t="shared" ref="B10:E12" si="12">B3/B$6</f>
        <v>4.5871559633027519E-2</v>
      </c>
      <c r="C10" s="6">
        <f t="shared" si="12"/>
        <v>0.17142857142857143</v>
      </c>
      <c r="D10" s="6">
        <f t="shared" si="12"/>
        <v>0.59259259259259256</v>
      </c>
      <c r="E10" s="6">
        <f t="shared" si="12"/>
        <v>0.17647058823529413</v>
      </c>
      <c r="F10" s="7">
        <f t="shared" ref="F10:F12" si="13">AVERAGE(B10:E10)</f>
        <v>0.24659082797237142</v>
      </c>
      <c r="H10" s="1" t="s">
        <v>9</v>
      </c>
      <c r="I10" s="8">
        <f>1/K8</f>
        <v>0.33333333333333331</v>
      </c>
      <c r="J10" s="8">
        <f>1/K9</f>
        <v>0.25</v>
      </c>
      <c r="K10" s="8">
        <v>1</v>
      </c>
      <c r="M10" s="1" t="s">
        <v>9</v>
      </c>
      <c r="N10" s="9">
        <f t="shared" si="7"/>
        <v>9.9999999999999992E-2</v>
      </c>
      <c r="O10" s="9">
        <f t="shared" si="8"/>
        <v>0.14285714285714285</v>
      </c>
      <c r="P10" s="9">
        <f t="shared" si="9"/>
        <v>0.125</v>
      </c>
      <c r="Q10" s="7">
        <f t="shared" si="10"/>
        <v>0.12261904761904761</v>
      </c>
      <c r="R10" s="11">
        <f t="shared" si="11"/>
        <v>12.261904761904761</v>
      </c>
      <c r="T10" s="1" t="s">
        <v>14</v>
      </c>
      <c r="U10" s="1">
        <v>3.9E-2</v>
      </c>
    </row>
    <row r="11" spans="1:25" x14ac:dyDescent="0.25">
      <c r="A11" s="1" t="s">
        <v>2</v>
      </c>
      <c r="B11" s="6">
        <f t="shared" si="12"/>
        <v>0.7339449541284403</v>
      </c>
      <c r="C11" s="6">
        <f t="shared" si="12"/>
        <v>8.5714285714285715E-2</v>
      </c>
      <c r="D11" s="6">
        <f t="shared" si="12"/>
        <v>0.29629629629629628</v>
      </c>
      <c r="E11" s="6">
        <f t="shared" si="12"/>
        <v>0.47058823529411764</v>
      </c>
      <c r="F11" s="7">
        <f t="shared" si="13"/>
        <v>0.39663594285828496</v>
      </c>
      <c r="H11" s="1" t="s">
        <v>4</v>
      </c>
      <c r="I11" s="4">
        <f>SUM(I8:I10)</f>
        <v>3.3333333333333335</v>
      </c>
      <c r="J11" s="4">
        <f t="shared" ref="J11" si="14">SUM(J8:J10)</f>
        <v>1.75</v>
      </c>
      <c r="K11" s="4">
        <f t="shared" ref="K11" si="15">SUM(K8:K10)</f>
        <v>8</v>
      </c>
    </row>
    <row r="12" spans="1:25" x14ac:dyDescent="0.25">
      <c r="A12" s="1" t="s">
        <v>3</v>
      </c>
      <c r="B12" s="6">
        <f t="shared" si="12"/>
        <v>3.669724770642202E-2</v>
      </c>
      <c r="C12" s="6">
        <f t="shared" si="12"/>
        <v>5.7142857142857141E-2</v>
      </c>
      <c r="D12" s="6">
        <f t="shared" si="12"/>
        <v>3.7037037037037035E-2</v>
      </c>
      <c r="E12" s="6">
        <f t="shared" si="12"/>
        <v>5.8823529411764705E-2</v>
      </c>
      <c r="F12" s="7">
        <f t="shared" si="13"/>
        <v>4.742516782452022E-2</v>
      </c>
    </row>
    <row r="13" spans="1:25" x14ac:dyDescent="0.25">
      <c r="H13" s="1" t="s">
        <v>12</v>
      </c>
      <c r="I13" s="1" t="s">
        <v>7</v>
      </c>
      <c r="J13" s="1" t="s">
        <v>8</v>
      </c>
      <c r="K13" s="1" t="s">
        <v>9</v>
      </c>
      <c r="M13" s="1" t="s">
        <v>12</v>
      </c>
      <c r="N13" s="1" t="s">
        <v>7</v>
      </c>
      <c r="O13" s="1" t="s">
        <v>8</v>
      </c>
      <c r="P13" s="1" t="s">
        <v>9</v>
      </c>
      <c r="Q13" s="5" t="s">
        <v>5</v>
      </c>
      <c r="R13" s="10" t="s">
        <v>10</v>
      </c>
    </row>
    <row r="14" spans="1:25" x14ac:dyDescent="0.25">
      <c r="H14" s="1" t="s">
        <v>7</v>
      </c>
      <c r="I14" s="8">
        <v>1</v>
      </c>
      <c r="J14" s="8">
        <v>1</v>
      </c>
      <c r="K14" s="8">
        <v>2</v>
      </c>
      <c r="M14" s="1" t="s">
        <v>7</v>
      </c>
      <c r="N14" s="9">
        <f>I14/$I$17</f>
        <v>0.4</v>
      </c>
      <c r="O14" s="9">
        <f>J14/$J$17</f>
        <v>0.42857142857142855</v>
      </c>
      <c r="P14" s="9">
        <f>K14/$K$17</f>
        <v>0.33333333333333331</v>
      </c>
      <c r="Q14" s="7">
        <f>AVERAGE(N14:P14)</f>
        <v>0.38730158730158726</v>
      </c>
      <c r="R14" s="11">
        <f>Q14*100</f>
        <v>38.730158730158728</v>
      </c>
      <c r="T14" s="1"/>
      <c r="U14" s="1" t="s">
        <v>6</v>
      </c>
      <c r="V14" s="1" t="s">
        <v>11</v>
      </c>
      <c r="W14" s="1" t="s">
        <v>12</v>
      </c>
      <c r="X14" s="1" t="s">
        <v>13</v>
      </c>
      <c r="Y14" s="1" t="s">
        <v>14</v>
      </c>
    </row>
    <row r="15" spans="1:25" x14ac:dyDescent="0.25">
      <c r="H15" s="1" t="s">
        <v>8</v>
      </c>
      <c r="I15" s="8">
        <f>1/J14</f>
        <v>1</v>
      </c>
      <c r="J15" s="8">
        <v>1</v>
      </c>
      <c r="K15" s="8">
        <v>3</v>
      </c>
      <c r="M15" s="1" t="s">
        <v>8</v>
      </c>
      <c r="N15" s="9">
        <f t="shared" ref="N15:N16" si="16">I15/$I$17</f>
        <v>0.4</v>
      </c>
      <c r="O15" s="9">
        <f t="shared" ref="O15:O16" si="17">J15/$J$17</f>
        <v>0.42857142857142855</v>
      </c>
      <c r="P15" s="9">
        <f t="shared" ref="P15:P16" si="18">K15/$K$17</f>
        <v>0.5</v>
      </c>
      <c r="Q15" s="7">
        <f t="shared" ref="Q15:Q16" si="19">AVERAGE(N15:P15)</f>
        <v>0.44285714285714284</v>
      </c>
      <c r="R15" s="11">
        <f t="shared" ref="R15:R16" si="20">Q15*100</f>
        <v>44.285714285714285</v>
      </c>
      <c r="T15" s="1" t="s">
        <v>7</v>
      </c>
      <c r="U15" s="9">
        <v>0.33393665158371039</v>
      </c>
      <c r="V15" s="9">
        <v>0.32023809523809521</v>
      </c>
      <c r="W15" s="9">
        <v>0.38730158730158726</v>
      </c>
      <c r="X15" s="9">
        <v>0.28422847399829498</v>
      </c>
      <c r="Y15" s="9">
        <v>0.1741366131610034</v>
      </c>
    </row>
    <row r="16" spans="1:25" x14ac:dyDescent="0.25">
      <c r="H16" s="1" t="s">
        <v>9</v>
      </c>
      <c r="I16" s="8">
        <f>1/K14</f>
        <v>0.5</v>
      </c>
      <c r="J16" s="8">
        <f>1/K15</f>
        <v>0.33333333333333331</v>
      </c>
      <c r="K16" s="8">
        <v>1</v>
      </c>
      <c r="M16" s="1" t="s">
        <v>9</v>
      </c>
      <c r="N16" s="9">
        <f t="shared" si="16"/>
        <v>0.2</v>
      </c>
      <c r="O16" s="9">
        <f t="shared" si="17"/>
        <v>0.14285714285714285</v>
      </c>
      <c r="P16" s="9">
        <f t="shared" si="18"/>
        <v>0.16666666666666666</v>
      </c>
      <c r="Q16" s="7">
        <f t="shared" si="19"/>
        <v>0.16984126984126982</v>
      </c>
      <c r="R16" s="11">
        <f t="shared" si="20"/>
        <v>16.984126984126981</v>
      </c>
      <c r="T16" s="1" t="s">
        <v>8</v>
      </c>
      <c r="U16" s="9">
        <v>9.8190045248868776E-2</v>
      </c>
      <c r="V16" s="9">
        <v>0.55714285714285705</v>
      </c>
      <c r="W16" s="9">
        <v>0.44285714285714284</v>
      </c>
      <c r="X16" s="9">
        <v>0.61935208866155156</v>
      </c>
      <c r="Y16" s="9">
        <v>0.10332846918212772</v>
      </c>
    </row>
    <row r="17" spans="8:25" x14ac:dyDescent="0.25">
      <c r="H17" s="1" t="s">
        <v>4</v>
      </c>
      <c r="I17" s="4">
        <f>SUM(I14:I16)</f>
        <v>2.5</v>
      </c>
      <c r="J17" s="4">
        <f t="shared" ref="J17" si="21">SUM(J14:J16)</f>
        <v>2.3333333333333335</v>
      </c>
      <c r="K17" s="4">
        <f t="shared" ref="K17" si="22">SUM(K14:K16)</f>
        <v>6</v>
      </c>
      <c r="T17" s="1" t="s">
        <v>9</v>
      </c>
      <c r="U17" s="9">
        <v>0.56787330316742091</v>
      </c>
      <c r="V17" s="9">
        <v>0.12261904761904761</v>
      </c>
      <c r="W17" s="9">
        <v>0.16984126984126982</v>
      </c>
      <c r="X17" s="9">
        <v>9.6419437340153458E-2</v>
      </c>
      <c r="Y17" s="9">
        <v>0.72253491765686884</v>
      </c>
    </row>
    <row r="19" spans="8:25" x14ac:dyDescent="0.25">
      <c r="H19" s="1" t="s">
        <v>13</v>
      </c>
      <c r="I19" s="1" t="s">
        <v>7</v>
      </c>
      <c r="J19" s="1" t="s">
        <v>8</v>
      </c>
      <c r="K19" s="1" t="s">
        <v>9</v>
      </c>
      <c r="M19" s="1" t="s">
        <v>13</v>
      </c>
      <c r="N19" s="1" t="s">
        <v>7</v>
      </c>
      <c r="O19" s="1" t="s">
        <v>8</v>
      </c>
      <c r="P19" s="1" t="s">
        <v>9</v>
      </c>
      <c r="Q19" s="5" t="s">
        <v>5</v>
      </c>
      <c r="R19" s="10" t="s">
        <v>10</v>
      </c>
      <c r="T19" s="12"/>
      <c r="U19" s="12" t="s">
        <v>15</v>
      </c>
      <c r="V19" s="13" t="s">
        <v>10</v>
      </c>
    </row>
    <row r="20" spans="8:25" x14ac:dyDescent="0.25">
      <c r="H20" s="1" t="s">
        <v>7</v>
      </c>
      <c r="I20" s="8">
        <v>1</v>
      </c>
      <c r="J20" s="8">
        <v>0.33333333333333331</v>
      </c>
      <c r="K20" s="8">
        <v>4</v>
      </c>
      <c r="M20" s="1" t="s">
        <v>7</v>
      </c>
      <c r="N20" s="9">
        <f>I20/$I$23</f>
        <v>0.23529411764705882</v>
      </c>
      <c r="O20" s="9">
        <f>J20/$J$23</f>
        <v>0.21739130434782608</v>
      </c>
      <c r="P20" s="9">
        <f>K20/$K$23</f>
        <v>0.4</v>
      </c>
      <c r="Q20" s="7">
        <f>AVERAGE(N20:P20)</f>
        <v>0.28422847399829498</v>
      </c>
      <c r="R20" s="11">
        <f>Q20*100</f>
        <v>28.4228473998295</v>
      </c>
      <c r="T20" s="12" t="s">
        <v>7</v>
      </c>
      <c r="U20" s="14">
        <f>MMULT(U15:Y15,U6:U10)</f>
        <v>0.32269282426432788</v>
      </c>
      <c r="V20" s="15">
        <f>U20*100</f>
        <v>32.269282426432788</v>
      </c>
    </row>
    <row r="21" spans="8:25" x14ac:dyDescent="0.25">
      <c r="H21" s="1" t="s">
        <v>8</v>
      </c>
      <c r="I21" s="8">
        <f>1/J20</f>
        <v>3</v>
      </c>
      <c r="J21" s="8">
        <v>1</v>
      </c>
      <c r="K21" s="8">
        <v>5</v>
      </c>
      <c r="M21" s="1" t="s">
        <v>8</v>
      </c>
      <c r="N21" s="9">
        <f t="shared" ref="N21:N22" si="23">I21/$I$23</f>
        <v>0.70588235294117652</v>
      </c>
      <c r="O21" s="9">
        <f t="shared" ref="O21:O22" si="24">J21/$J$23</f>
        <v>0.65217391304347827</v>
      </c>
      <c r="P21" s="9">
        <f t="shared" ref="P21:P22" si="25">K21/$K$23</f>
        <v>0.5</v>
      </c>
      <c r="Q21" s="7">
        <f t="shared" ref="Q21:Q22" si="26">AVERAGE(N21:P21)</f>
        <v>0.61935208866155156</v>
      </c>
      <c r="R21" s="11">
        <f t="shared" ref="R21:R22" si="27">Q21*100</f>
        <v>61.935208866155158</v>
      </c>
      <c r="T21" s="12" t="s">
        <v>8</v>
      </c>
      <c r="U21" s="14">
        <f>MMULT(U16:Y16,U6:U10)</f>
        <v>0.4282984396227425</v>
      </c>
      <c r="V21" s="15">
        <f>U21*100</f>
        <v>42.829843962274253</v>
      </c>
    </row>
    <row r="22" spans="8:25" x14ac:dyDescent="0.25">
      <c r="H22" s="1" t="s">
        <v>9</v>
      </c>
      <c r="I22" s="8">
        <f>1/K20</f>
        <v>0.25</v>
      </c>
      <c r="J22" s="8">
        <f>1/K21</f>
        <v>0.2</v>
      </c>
      <c r="K22" s="8">
        <v>1</v>
      </c>
      <c r="M22" s="1" t="s">
        <v>9</v>
      </c>
      <c r="N22" s="9">
        <f t="shared" si="23"/>
        <v>5.8823529411764705E-2</v>
      </c>
      <c r="O22" s="9">
        <f t="shared" si="24"/>
        <v>0.13043478260869568</v>
      </c>
      <c r="P22" s="9">
        <f t="shared" si="25"/>
        <v>0.1</v>
      </c>
      <c r="Q22" s="7">
        <f t="shared" si="26"/>
        <v>9.6419437340153458E-2</v>
      </c>
      <c r="R22" s="11">
        <f t="shared" si="27"/>
        <v>9.6419437340153458</v>
      </c>
      <c r="T22" s="12" t="s">
        <v>9</v>
      </c>
      <c r="U22" s="14">
        <f>MMULT(U17:Y17,U6:U10)</f>
        <v>0.24900873611292956</v>
      </c>
      <c r="V22" s="15">
        <f>U22*100</f>
        <v>24.900873611292955</v>
      </c>
    </row>
    <row r="23" spans="8:25" x14ac:dyDescent="0.25">
      <c r="H23" s="1" t="s">
        <v>4</v>
      </c>
      <c r="I23" s="4">
        <f>SUM(I20:I22)</f>
        <v>4.25</v>
      </c>
      <c r="J23" s="4">
        <f t="shared" ref="J23" si="28">SUM(J20:J22)</f>
        <v>1.5333333333333332</v>
      </c>
      <c r="K23" s="4">
        <f t="shared" ref="K23" si="29">SUM(K20:K22)</f>
        <v>10</v>
      </c>
    </row>
    <row r="25" spans="8:25" x14ac:dyDescent="0.25">
      <c r="H25" s="1" t="s">
        <v>14</v>
      </c>
      <c r="I25" s="1" t="s">
        <v>7</v>
      </c>
      <c r="J25" s="1" t="s">
        <v>8</v>
      </c>
      <c r="K25" s="1" t="s">
        <v>9</v>
      </c>
      <c r="M25" s="1" t="s">
        <v>13</v>
      </c>
      <c r="N25" s="1" t="s">
        <v>7</v>
      </c>
      <c r="O25" s="1" t="s">
        <v>8</v>
      </c>
      <c r="P25" s="1" t="s">
        <v>9</v>
      </c>
      <c r="Q25" s="5" t="s">
        <v>5</v>
      </c>
      <c r="R25" s="10" t="s">
        <v>10</v>
      </c>
    </row>
    <row r="26" spans="8:25" x14ac:dyDescent="0.25">
      <c r="H26" s="1" t="s">
        <v>7</v>
      </c>
      <c r="I26" s="8">
        <v>1</v>
      </c>
      <c r="J26" s="8">
        <v>2</v>
      </c>
      <c r="K26" s="8">
        <v>0.2</v>
      </c>
      <c r="M26" s="1" t="s">
        <v>7</v>
      </c>
      <c r="N26" s="9">
        <f>I26/$I$29</f>
        <v>0.15384615384615385</v>
      </c>
      <c r="O26" s="9">
        <f>J26/$J$29</f>
        <v>0.22222222222222221</v>
      </c>
      <c r="P26" s="9">
        <f>K26/$K$29</f>
        <v>0.14634146341463414</v>
      </c>
      <c r="Q26" s="7">
        <f>AVERAGE(N26:P26)</f>
        <v>0.1741366131610034</v>
      </c>
      <c r="R26" s="11">
        <f>Q26*100</f>
        <v>17.413661316100342</v>
      </c>
    </row>
    <row r="27" spans="8:25" x14ac:dyDescent="0.25">
      <c r="H27" s="1" t="s">
        <v>8</v>
      </c>
      <c r="I27" s="8">
        <f>1/J26</f>
        <v>0.5</v>
      </c>
      <c r="J27" s="8">
        <v>1</v>
      </c>
      <c r="K27" s="8">
        <v>0.16666666666666666</v>
      </c>
      <c r="M27" s="1" t="s">
        <v>8</v>
      </c>
      <c r="N27" s="9">
        <f t="shared" ref="N27:N28" si="30">I27/$I$29</f>
        <v>7.6923076923076927E-2</v>
      </c>
      <c r="O27" s="9">
        <f t="shared" ref="O27:O28" si="31">J27/$J$29</f>
        <v>0.1111111111111111</v>
      </c>
      <c r="P27" s="9">
        <f t="shared" ref="P27:P28" si="32">K27/$K$29</f>
        <v>0.12195121951219512</v>
      </c>
      <c r="Q27" s="7">
        <f t="shared" ref="Q27:Q28" si="33">AVERAGE(N27:P27)</f>
        <v>0.10332846918212772</v>
      </c>
      <c r="R27" s="11">
        <f t="shared" ref="R27:R28" si="34">Q27*100</f>
        <v>10.332846918212772</v>
      </c>
    </row>
    <row r="28" spans="8:25" x14ac:dyDescent="0.25">
      <c r="H28" s="1" t="s">
        <v>9</v>
      </c>
      <c r="I28" s="8">
        <f>1/K26</f>
        <v>5</v>
      </c>
      <c r="J28" s="8">
        <f>1/K27</f>
        <v>6</v>
      </c>
      <c r="K28" s="8">
        <v>1</v>
      </c>
      <c r="M28" s="1" t="s">
        <v>9</v>
      </c>
      <c r="N28" s="9">
        <f t="shared" si="30"/>
        <v>0.76923076923076927</v>
      </c>
      <c r="O28" s="9">
        <f t="shared" si="31"/>
        <v>0.66666666666666663</v>
      </c>
      <c r="P28" s="9">
        <f t="shared" si="32"/>
        <v>0.73170731707317072</v>
      </c>
      <c r="Q28" s="7">
        <f t="shared" si="33"/>
        <v>0.72253491765686884</v>
      </c>
      <c r="R28" s="11">
        <f t="shared" si="34"/>
        <v>72.253491765686888</v>
      </c>
    </row>
    <row r="29" spans="8:25" x14ac:dyDescent="0.25">
      <c r="H29" s="1" t="s">
        <v>4</v>
      </c>
      <c r="I29" s="4">
        <f>SUM(I26:I28)</f>
        <v>6.5</v>
      </c>
      <c r="J29" s="4">
        <f t="shared" ref="J29" si="35">SUM(J26:J28)</f>
        <v>9</v>
      </c>
      <c r="K29" s="4">
        <f t="shared" ref="K29" si="36">SUM(K26:K28)</f>
        <v>1.3666666666666667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2020-09-11T06:53:00Z</dcterms:modified>
</cp:coreProperties>
</file>