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2"/>
  </bookViews>
  <sheets>
    <sheet name="DS KHÁCH HÀNG KM" sheetId="1" r:id="rId1"/>
    <sheet name="19" sheetId="2" r:id="rId2"/>
    <sheet name="19 (2)" sheetId="24" r:id="rId3"/>
    <sheet name="20" sheetId="15" r:id="rId4"/>
    <sheet name="21" sheetId="16" r:id="rId5"/>
    <sheet name="22" sheetId="17" r:id="rId6"/>
    <sheet name="23" sheetId="18" r:id="rId7"/>
    <sheet name="24" sheetId="19" r:id="rId8"/>
    <sheet name="25" sheetId="20" r:id="rId9"/>
    <sheet name="26" sheetId="21" r:id="rId10"/>
    <sheet name="27" sheetId="22" r:id="rId11"/>
    <sheet name="27 (2)" sheetId="23" r:id="rId12"/>
  </sheets>
  <calcPr calcId="145621"/>
</workbook>
</file>

<file path=xl/calcChain.xml><?xml version="1.0" encoding="utf-8"?>
<calcChain xmlns="http://schemas.openxmlformats.org/spreadsheetml/2006/main">
  <c r="F9" i="24" l="1"/>
  <c r="F8" i="24"/>
  <c r="F7" i="24"/>
  <c r="D1" i="24"/>
  <c r="AD5" i="24"/>
  <c r="R5" i="24"/>
  <c r="AW4" i="24"/>
  <c r="AK4" i="24"/>
  <c r="Y4" i="24"/>
  <c r="I4" i="24"/>
  <c r="AS4" i="24"/>
  <c r="Q4" i="24"/>
  <c r="N5" i="24"/>
  <c r="AG4" i="24"/>
  <c r="M4" i="24"/>
  <c r="AH5" i="24"/>
  <c r="Z5" i="24"/>
  <c r="V5" i="24"/>
  <c r="J5" i="24"/>
  <c r="AO4" i="24"/>
  <c r="AC4" i="24"/>
  <c r="U4" i="24"/>
  <c r="AY6" i="24"/>
  <c r="U3" i="24" l="1"/>
  <c r="AC3" i="24"/>
  <c r="AO3" i="24"/>
  <c r="M3" i="24"/>
  <c r="AG3" i="24"/>
  <c r="Q3" i="24"/>
  <c r="AS3" i="24"/>
  <c r="I3" i="24"/>
  <c r="Y3" i="24"/>
  <c r="AK3" i="24"/>
  <c r="AW3" i="24"/>
  <c r="D1" i="2"/>
  <c r="G17" i="23"/>
  <c r="C17" i="23"/>
  <c r="G16" i="23"/>
  <c r="C16" i="23"/>
  <c r="G15" i="23"/>
  <c r="C15" i="23"/>
  <c r="G14" i="23"/>
  <c r="C14" i="23"/>
  <c r="G13" i="23"/>
  <c r="C13" i="23"/>
  <c r="G12" i="23"/>
  <c r="C12" i="23"/>
  <c r="G11" i="23"/>
  <c r="C11" i="23"/>
  <c r="G10" i="23"/>
  <c r="C10" i="23"/>
  <c r="G9" i="23"/>
  <c r="C9" i="23"/>
  <c r="N8" i="23"/>
  <c r="G8" i="23" s="1"/>
  <c r="G2" i="23" s="1"/>
  <c r="C8" i="23"/>
  <c r="G7" i="23"/>
  <c r="C7" i="23"/>
  <c r="G6" i="23"/>
  <c r="C6" i="23"/>
  <c r="G5" i="23"/>
  <c r="C5" i="23"/>
  <c r="G4" i="23"/>
  <c r="C4" i="23"/>
  <c r="G3" i="23"/>
  <c r="C3" i="23"/>
  <c r="BH2" i="23"/>
  <c r="BG2" i="23"/>
  <c r="BF2" i="23"/>
  <c r="BE2" i="23"/>
  <c r="BD2" i="23"/>
  <c r="BC2" i="23"/>
  <c r="BB2" i="23"/>
  <c r="BA2" i="23"/>
  <c r="AZ2" i="23"/>
  <c r="AY2" i="23"/>
  <c r="AX2" i="23"/>
  <c r="AW2" i="23"/>
  <c r="AV2" i="23"/>
  <c r="AU2" i="23"/>
  <c r="AT2" i="23"/>
  <c r="AS2" i="23"/>
  <c r="AR2" i="23"/>
  <c r="AQ2" i="23"/>
  <c r="AP2" i="23"/>
  <c r="AO2" i="23"/>
  <c r="AN2" i="23"/>
  <c r="AM2" i="23"/>
  <c r="AL2" i="23"/>
  <c r="AK2" i="23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N4" i="24"/>
  <c r="O5" i="24"/>
  <c r="AU5" i="24"/>
  <c r="AF6" i="24"/>
  <c r="AE4" i="24"/>
  <c r="G4" i="24"/>
  <c r="AN5" i="24"/>
  <c r="AC6" i="24"/>
  <c r="AS6" i="24"/>
  <c r="AJ4" i="24"/>
  <c r="U5" i="24"/>
  <c r="J6" i="24"/>
  <c r="AP6" i="24"/>
  <c r="K6" i="24"/>
  <c r="AQ6" i="24"/>
  <c r="R4" i="24"/>
  <c r="AH4" i="24"/>
  <c r="AX4" i="24"/>
  <c r="S5" i="24"/>
  <c r="AI5" i="24"/>
  <c r="AY5" i="24"/>
  <c r="T6" i="24"/>
  <c r="AJ6" i="24"/>
  <c r="AZ6" i="24"/>
  <c r="AQ4" i="24"/>
  <c r="AJ5" i="24"/>
  <c r="O4" i="24"/>
  <c r="AM4" i="24"/>
  <c r="T5" i="24"/>
  <c r="AR5" i="24"/>
  <c r="Q6" i="24"/>
  <c r="AG6" i="24"/>
  <c r="H4" i="24"/>
  <c r="X4" i="24"/>
  <c r="AN4" i="24"/>
  <c r="I5" i="24"/>
  <c r="Y5" i="24"/>
  <c r="AO5" i="24"/>
  <c r="N6" i="24"/>
  <c r="AD6" i="24"/>
  <c r="AT6" i="24"/>
  <c r="AT5" i="24"/>
  <c r="O6" i="24"/>
  <c r="AE6" i="24"/>
  <c r="AU6" i="24"/>
  <c r="AL4" i="24"/>
  <c r="G5" i="24"/>
  <c r="AM5" i="24"/>
  <c r="X6" i="24"/>
  <c r="K4" i="24"/>
  <c r="AY4" i="24"/>
  <c r="S4" i="24"/>
  <c r="AB5" i="24"/>
  <c r="U6" i="24"/>
  <c r="L4" i="24"/>
  <c r="AR4" i="24"/>
  <c r="AC5" i="24"/>
  <c r="R6" i="24"/>
  <c r="AX6" i="24"/>
  <c r="S6" i="24"/>
  <c r="V4" i="24"/>
  <c r="W5" i="24"/>
  <c r="H6" i="24"/>
  <c r="AN6" i="24"/>
  <c r="AZ5" i="24"/>
  <c r="AU4" i="24"/>
  <c r="AV5" i="24"/>
  <c r="AK6" i="24"/>
  <c r="AB4" i="24"/>
  <c r="M5" i="24"/>
  <c r="AS5" i="24"/>
  <c r="AH6" i="24"/>
  <c r="AX5" i="24"/>
  <c r="AI6" i="24"/>
  <c r="J4" i="24"/>
  <c r="Z4" i="24"/>
  <c r="AP4" i="24"/>
  <c r="K5" i="24"/>
  <c r="AA5" i="24"/>
  <c r="AQ5" i="24"/>
  <c r="L6" i="24"/>
  <c r="AB6" i="24"/>
  <c r="AR6" i="24"/>
  <c r="W4" i="24"/>
  <c r="L5" i="24"/>
  <c r="AW6" i="24"/>
  <c r="AA4" i="24"/>
  <c r="H5" i="24"/>
  <c r="AF5" i="24"/>
  <c r="I6" i="24"/>
  <c r="Y6" i="24"/>
  <c r="AO6" i="24"/>
  <c r="P4" i="24"/>
  <c r="AF4" i="24"/>
  <c r="AV4" i="24"/>
  <c r="Q5" i="24"/>
  <c r="AG5" i="24"/>
  <c r="AW5" i="24"/>
  <c r="V6" i="24"/>
  <c r="AL6" i="24"/>
  <c r="AL5" i="24"/>
  <c r="G6" i="24"/>
  <c r="W6" i="24"/>
  <c r="AM6" i="24"/>
  <c r="AD4" i="24"/>
  <c r="AT4" i="24"/>
  <c r="AE5" i="24"/>
  <c r="P6" i="24"/>
  <c r="AV6" i="24"/>
  <c r="X5" i="24"/>
  <c r="AI4" i="24"/>
  <c r="P5" i="24"/>
  <c r="M6" i="24"/>
  <c r="T4" i="24"/>
  <c r="AZ4" i="24"/>
  <c r="AK5" i="24"/>
  <c r="Z6" i="24"/>
  <c r="AP5" i="24"/>
  <c r="AA6" i="24"/>
  <c r="AI6" i="2"/>
  <c r="T6" i="2"/>
  <c r="AJ6" i="2"/>
  <c r="AZ6" i="2"/>
  <c r="U6" i="2"/>
  <c r="AO6" i="2"/>
  <c r="J6" i="2"/>
  <c r="Z6" i="2"/>
  <c r="AP6" i="2"/>
  <c r="K6" i="2"/>
  <c r="AA6" i="2"/>
  <c r="AU6" i="2"/>
  <c r="S5" i="2"/>
  <c r="AY5" i="2"/>
  <c r="T5" i="2"/>
  <c r="AJ5" i="2"/>
  <c r="AZ5" i="2"/>
  <c r="U5" i="2"/>
  <c r="J5" i="2"/>
  <c r="AP5" i="2"/>
  <c r="AB4" i="2"/>
  <c r="AK4" i="2"/>
  <c r="AT4" i="2"/>
  <c r="P4" i="2"/>
  <c r="H6" i="2"/>
  <c r="X6" i="2"/>
  <c r="AN6" i="2"/>
  <c r="I6" i="2"/>
  <c r="Y6" i="2"/>
  <c r="AS6" i="2"/>
  <c r="N6" i="2"/>
  <c r="AD6" i="2"/>
  <c r="AT6" i="2"/>
  <c r="O6" i="2"/>
  <c r="AE6" i="2"/>
  <c r="AY6" i="2"/>
  <c r="AA5" i="2"/>
  <c r="H5" i="2"/>
  <c r="X5" i="2"/>
  <c r="AN5" i="2"/>
  <c r="Q5" i="2"/>
  <c r="AW5" i="2"/>
  <c r="Y5" i="2"/>
  <c r="N5" i="2"/>
  <c r="AD5" i="2"/>
  <c r="AT5" i="2"/>
  <c r="AE5" i="2"/>
  <c r="I4" i="2"/>
  <c r="Y4" i="2"/>
  <c r="AO4" i="2"/>
  <c r="N4" i="2"/>
  <c r="AH4" i="2"/>
  <c r="AX4" i="2"/>
  <c r="S4" i="2"/>
  <c r="AI4" i="2"/>
  <c r="AY4" i="2"/>
  <c r="T4" i="2"/>
  <c r="AN4" i="2"/>
  <c r="G4" i="2"/>
  <c r="R4" i="2"/>
  <c r="AD4" i="2"/>
  <c r="AM4" i="2"/>
  <c r="H4" i="2"/>
  <c r="AR4" i="2"/>
  <c r="O4" i="2"/>
  <c r="AJ4" i="2"/>
  <c r="L6" i="2"/>
  <c r="AB6" i="2"/>
  <c r="AR6" i="2"/>
  <c r="M6" i="2"/>
  <c r="AC6" i="2"/>
  <c r="AW6" i="2"/>
  <c r="R6" i="2"/>
  <c r="AH6" i="2"/>
  <c r="AX6" i="2"/>
  <c r="S6" i="2"/>
  <c r="AM6" i="2"/>
  <c r="G5" i="2"/>
  <c r="AI5" i="2"/>
  <c r="L5" i="2"/>
  <c r="AB5" i="2"/>
  <c r="AR5" i="2"/>
  <c r="AC5" i="2"/>
  <c r="I5" i="2"/>
  <c r="AG5" i="2"/>
  <c r="R5" i="2"/>
  <c r="AH5" i="2"/>
  <c r="AX5" i="2"/>
  <c r="AM5" i="2"/>
  <c r="M4" i="2"/>
  <c r="AC4" i="2"/>
  <c r="AS4" i="2"/>
  <c r="AL4" i="2"/>
  <c r="W4" i="2"/>
  <c r="X4" i="2"/>
  <c r="Z4" i="2"/>
  <c r="AU4" i="2"/>
  <c r="P6" i="2"/>
  <c r="AF6" i="2"/>
  <c r="AV6" i="2"/>
  <c r="Q6" i="2"/>
  <c r="AG6" i="2"/>
  <c r="AK6" i="2"/>
  <c r="V6" i="2"/>
  <c r="AL6" i="2"/>
  <c r="G6" i="2"/>
  <c r="W6" i="2"/>
  <c r="AQ6" i="2"/>
  <c r="K5" i="2"/>
  <c r="AQ5" i="2"/>
  <c r="P5" i="2"/>
  <c r="AF5" i="2"/>
  <c r="AV5" i="2"/>
  <c r="AK5" i="2"/>
  <c r="M5" i="2"/>
  <c r="AS5" i="2"/>
  <c r="V5" i="2"/>
  <c r="AL5" i="2"/>
  <c r="O5" i="2"/>
  <c r="AU5" i="2"/>
  <c r="Q4" i="2"/>
  <c r="AG4" i="2"/>
  <c r="AW4" i="2"/>
  <c r="V4" i="2"/>
  <c r="AP4" i="2"/>
  <c r="K4" i="2"/>
  <c r="AA4" i="2"/>
  <c r="AQ4" i="2"/>
  <c r="L4" i="2"/>
  <c r="AF4" i="2"/>
  <c r="AV4" i="2"/>
  <c r="AO5" i="2"/>
  <c r="Z5" i="2"/>
  <c r="W5" i="2"/>
  <c r="U4" i="2"/>
  <c r="J4" i="2"/>
  <c r="AE4" i="2"/>
  <c r="AZ4" i="2"/>
  <c r="AZ3" i="24" l="1"/>
  <c r="T3" i="24"/>
  <c r="AI3" i="24"/>
  <c r="AT3" i="24"/>
  <c r="AD3" i="24"/>
  <c r="F6" i="24"/>
  <c r="AV3" i="24"/>
  <c r="AF3" i="24"/>
  <c r="P3" i="24"/>
  <c r="AA3" i="24"/>
  <c r="W3" i="24"/>
  <c r="AP3" i="24"/>
  <c r="Z3" i="24"/>
  <c r="J3" i="24"/>
  <c r="AB3" i="24"/>
  <c r="AU3" i="24"/>
  <c r="V3" i="24"/>
  <c r="AR3" i="24"/>
  <c r="L3" i="24"/>
  <c r="S3" i="24"/>
  <c r="AY3" i="24"/>
  <c r="K3" i="24"/>
  <c r="F5" i="24"/>
  <c r="AL3" i="24"/>
  <c r="AN3" i="24"/>
  <c r="X3" i="24"/>
  <c r="H3" i="24"/>
  <c r="AM3" i="24"/>
  <c r="O3" i="24"/>
  <c r="AQ3" i="24"/>
  <c r="AX3" i="24"/>
  <c r="AH3" i="24"/>
  <c r="R3" i="24"/>
  <c r="AJ3" i="24"/>
  <c r="G3" i="24"/>
  <c r="F4" i="24"/>
  <c r="F3" i="24" s="1"/>
  <c r="AE3" i="24"/>
  <c r="N3" i="24"/>
  <c r="G17" i="22"/>
  <c r="C17" i="22"/>
  <c r="G16" i="22"/>
  <c r="C16" i="22"/>
  <c r="G15" i="22"/>
  <c r="C15" i="22"/>
  <c r="G14" i="22"/>
  <c r="C14" i="22"/>
  <c r="G13" i="22"/>
  <c r="C13" i="22"/>
  <c r="G12" i="22"/>
  <c r="C12" i="22"/>
  <c r="G11" i="22"/>
  <c r="C11" i="22"/>
  <c r="G10" i="22"/>
  <c r="C10" i="22"/>
  <c r="G9" i="22"/>
  <c r="C9" i="22"/>
  <c r="N8" i="22"/>
  <c r="G8" i="22"/>
  <c r="C8" i="22"/>
  <c r="G7" i="22"/>
  <c r="C7" i="22"/>
  <c r="G6" i="22"/>
  <c r="C6" i="22"/>
  <c r="G5" i="22"/>
  <c r="C5" i="22"/>
  <c r="G4" i="22"/>
  <c r="C4" i="22"/>
  <c r="G3" i="22"/>
  <c r="C3" i="22"/>
  <c r="BH2" i="22"/>
  <c r="BG2" i="22"/>
  <c r="BF2" i="22"/>
  <c r="BE2" i="22"/>
  <c r="BD2" i="22"/>
  <c r="BC2" i="22"/>
  <c r="BB2" i="22"/>
  <c r="BA2" i="22"/>
  <c r="AZ2" i="22"/>
  <c r="AY2" i="22"/>
  <c r="AX2" i="22"/>
  <c r="AW2" i="22"/>
  <c r="AV2" i="22"/>
  <c r="AU2" i="22"/>
  <c r="AT2" i="22"/>
  <c r="AS2" i="22"/>
  <c r="AR2" i="22"/>
  <c r="AQ2" i="22"/>
  <c r="AP2" i="22"/>
  <c r="AO2" i="22"/>
  <c r="AN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C17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3" i="21"/>
  <c r="G17" i="21" l="1"/>
  <c r="G16" i="21"/>
  <c r="G15" i="21"/>
  <c r="G14" i="21"/>
  <c r="G13" i="21"/>
  <c r="G12" i="21"/>
  <c r="G11" i="21"/>
  <c r="G10" i="21"/>
  <c r="G9" i="21"/>
  <c r="N8" i="21"/>
  <c r="G8" i="21"/>
  <c r="G7" i="21"/>
  <c r="G6" i="21"/>
  <c r="G5" i="21"/>
  <c r="G4" i="21"/>
  <c r="G3" i="21"/>
  <c r="BH2" i="21"/>
  <c r="BG2" i="21"/>
  <c r="BF2" i="21"/>
  <c r="BE2" i="21"/>
  <c r="BD2" i="21"/>
  <c r="BC2" i="21"/>
  <c r="BB2" i="21"/>
  <c r="BA2" i="21"/>
  <c r="AZ2" i="21"/>
  <c r="AY2" i="21"/>
  <c r="AX2" i="21"/>
  <c r="AW2" i="21"/>
  <c r="AV2" i="21"/>
  <c r="AU2" i="21"/>
  <c r="AT2" i="21"/>
  <c r="AS2" i="21"/>
  <c r="AR2" i="21"/>
  <c r="AQ2" i="21"/>
  <c r="AP2" i="21"/>
  <c r="AO2" i="21"/>
  <c r="AN2" i="21"/>
  <c r="AM2" i="21"/>
  <c r="AL2" i="21"/>
  <c r="AK2" i="21"/>
  <c r="AJ2" i="2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F17" i="20"/>
  <c r="F16" i="20"/>
  <c r="M8" i="20"/>
  <c r="G2" i="21" l="1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BG2" i="20"/>
  <c r="BF2" i="20"/>
  <c r="BE2" i="20"/>
  <c r="BD2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 l="1"/>
  <c r="F15" i="19"/>
  <c r="M8" i="19"/>
  <c r="F8" i="19" s="1"/>
  <c r="F14" i="19"/>
  <c r="F13" i="19"/>
  <c r="F12" i="19"/>
  <c r="F11" i="19"/>
  <c r="F10" i="19"/>
  <c r="F9" i="19"/>
  <c r="F7" i="19"/>
  <c r="F6" i="19"/>
  <c r="F5" i="19"/>
  <c r="F4" i="19"/>
  <c r="F3" i="19"/>
  <c r="BG2" i="19"/>
  <c r="BF2" i="19"/>
  <c r="BE2" i="19"/>
  <c r="BD2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L2" i="19"/>
  <c r="K2" i="19"/>
  <c r="J2" i="19"/>
  <c r="I2" i="19"/>
  <c r="H2" i="19"/>
  <c r="G2" i="19"/>
  <c r="M2" i="19" l="1"/>
  <c r="F2" i="19"/>
  <c r="F14" i="18"/>
  <c r="F13" i="18" l="1"/>
  <c r="F12" i="18"/>
  <c r="F11" i="18"/>
  <c r="F10" i="18"/>
  <c r="F9" i="18"/>
  <c r="F8" i="18"/>
  <c r="F7" i="18"/>
  <c r="F6" i="18"/>
  <c r="F5" i="18"/>
  <c r="F4" i="18"/>
  <c r="F3" i="18"/>
  <c r="BG2" i="18"/>
  <c r="BF2" i="18"/>
  <c r="BE2" i="18"/>
  <c r="BD2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 l="1"/>
  <c r="F14" i="17"/>
  <c r="F13" i="17"/>
  <c r="F12" i="17"/>
  <c r="F11" i="17"/>
  <c r="F10" i="17"/>
  <c r="F9" i="17"/>
  <c r="F8" i="17"/>
  <c r="F7" i="17"/>
  <c r="F6" i="17"/>
  <c r="F5" i="17"/>
  <c r="F4" i="17"/>
  <c r="F2" i="17" s="1"/>
  <c r="F3" i="17"/>
  <c r="BG2" i="17"/>
  <c r="BF2" i="17"/>
  <c r="BE2" i="17"/>
  <c r="BD2" i="17"/>
  <c r="BC2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4" i="16" l="1"/>
  <c r="F5" i="16"/>
  <c r="F6" i="16"/>
  <c r="F7" i="16"/>
  <c r="F8" i="16"/>
  <c r="F9" i="16"/>
  <c r="F10" i="16"/>
  <c r="F11" i="16"/>
  <c r="F12" i="16"/>
  <c r="F13" i="16"/>
  <c r="F14" i="16"/>
  <c r="F3" i="16"/>
  <c r="BA2" i="16"/>
  <c r="BB2" i="16"/>
  <c r="BC2" i="16"/>
  <c r="BD2" i="16"/>
  <c r="BE2" i="16"/>
  <c r="BF2" i="16"/>
  <c r="BG2" i="16"/>
  <c r="AZ2" i="16" l="1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AK2" i="15"/>
  <c r="AL2" i="15"/>
  <c r="AM2" i="15"/>
  <c r="AN2" i="15"/>
  <c r="AO2" i="15"/>
  <c r="AP2" i="15"/>
  <c r="AQ2" i="15"/>
  <c r="AR2" i="15"/>
  <c r="AS2" i="15"/>
  <c r="AT2" i="15"/>
  <c r="AU2" i="15"/>
  <c r="AV2" i="15"/>
  <c r="AW2" i="15"/>
  <c r="AX2" i="15"/>
  <c r="AY2" i="15"/>
  <c r="AZ2" i="15"/>
  <c r="F4" i="15"/>
  <c r="F5" i="15"/>
  <c r="F6" i="15"/>
  <c r="F7" i="15"/>
  <c r="F8" i="15"/>
  <c r="F9" i="15"/>
  <c r="F10" i="15"/>
  <c r="F3" i="15"/>
  <c r="F2" i="15" l="1"/>
  <c r="F5" i="2"/>
  <c r="F6" i="2"/>
  <c r="F7" i="2"/>
  <c r="F8" i="2"/>
  <c r="F9" i="2"/>
  <c r="F4" i="2"/>
  <c r="F3" i="2" l="1"/>
  <c r="AZ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Q3" i="2"/>
  <c r="P3" i="2"/>
  <c r="O3" i="2"/>
  <c r="N3" i="2"/>
  <c r="M3" i="2"/>
  <c r="L3" i="2"/>
  <c r="K3" i="2"/>
  <c r="J3" i="2"/>
  <c r="I3" i="2"/>
  <c r="H3" i="2"/>
  <c r="G3" i="2"/>
  <c r="G2" i="1"/>
  <c r="H2" i="1"/>
  <c r="I2" i="1"/>
  <c r="J2" i="1"/>
  <c r="K2" i="1"/>
  <c r="L2" i="1"/>
  <c r="M2" i="1"/>
  <c r="N2" i="1"/>
  <c r="O2" i="1"/>
  <c r="P2" i="1"/>
  <c r="Q2" i="1"/>
  <c r="R2" i="1"/>
  <c r="S2" i="1"/>
</calcChain>
</file>

<file path=xl/sharedStrings.xml><?xml version="1.0" encoding="utf-8"?>
<sst xmlns="http://schemas.openxmlformats.org/spreadsheetml/2006/main" count="611" uniqueCount="83">
  <si>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</si>
  <si>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</si>
  <si>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</si>
  <si>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</si>
  <si>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</si>
  <si>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</si>
  <si>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</si>
  <si>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</si>
  <si>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</si>
  <si>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</si>
  <si>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Trà sữa 199X</t>
  </si>
  <si>
    <t>MT041912</t>
  </si>
  <si>
    <t>0347221135</t>
  </si>
  <si>
    <t>Ms. Thoa (Ngoại Kéc)</t>
  </si>
  <si>
    <t>MT031912</t>
  </si>
  <si>
    <t>Phước thể</t>
  </si>
  <si>
    <t>Cô Tiền</t>
  </si>
  <si>
    <t>MT021912</t>
  </si>
  <si>
    <t>Đối diện BHX Phước Thể</t>
  </si>
  <si>
    <t>Chị Nga Bánh mì que</t>
  </si>
  <si>
    <t>MT011912</t>
  </si>
  <si>
    <t>31/12</t>
  </si>
  <si>
    <t>30/12</t>
  </si>
  <si>
    <t>29/12</t>
  </si>
  <si>
    <t>28/12</t>
  </si>
  <si>
    <t>27/12</t>
  </si>
  <si>
    <t>26/12</t>
  </si>
  <si>
    <t>25/12</t>
  </si>
  <si>
    <t>24/12</t>
  </si>
  <si>
    <t>23/12</t>
  </si>
  <si>
    <t>22/12</t>
  </si>
  <si>
    <t>21/12</t>
  </si>
  <si>
    <t>20/12</t>
  </si>
  <si>
    <t>19/12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</si>
  <si>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</si>
  <si>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</si>
  <si>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</si>
  <si>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</si>
  <si>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</si>
  <si>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</si>
  <si>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</si>
  <si>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</si>
  <si>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MS. Thúy Bình</t>
  </si>
  <si>
    <t>Vĩnh Tân</t>
  </si>
  <si>
    <t>MT082012</t>
  </si>
  <si>
    <t>Chị Thảo</t>
  </si>
  <si>
    <t>KP11 - Liên Hương</t>
  </si>
  <si>
    <t>0772075310</t>
  </si>
  <si>
    <t>Kim Vân (Nhi)</t>
  </si>
  <si>
    <t>Ms. Hoàng Ti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</si>
  <si>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</si>
  <si>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</si>
  <si>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</si>
  <si>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</si>
  <si>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</si>
  <si>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</si>
  <si>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</si>
  <si>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</si>
  <si>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</si>
  <si>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</si>
  <si>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Ms. Sinh Thẻ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</si>
  <si>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</si>
  <si>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</si>
  <si>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</si>
  <si>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</si>
  <si>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</si>
  <si>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</si>
  <si>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</si>
  <si>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</si>
  <si>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Ngày</t>
  </si>
  <si>
    <t>19</t>
  </si>
  <si>
    <t>20</t>
  </si>
  <si>
    <t>21</t>
  </si>
  <si>
    <t>22</t>
  </si>
  <si>
    <t>25</t>
  </si>
  <si>
    <t>Chị Nga</t>
  </si>
  <si>
    <t>Ms. Thoa</t>
  </si>
  <si>
    <t>TS 199X</t>
  </si>
  <si>
    <t>Thúy Bình</t>
  </si>
  <si>
    <t>Hoàng Ti</t>
  </si>
  <si>
    <t>Sinh Thẻ</t>
  </si>
  <si>
    <t>NGÀY</t>
  </si>
  <si>
    <t>Ngoại Kéc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</si>
</sst>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1" fontId="2" fillId="0" borderId="1" xfId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6" fontId="3" fillId="2" borderId="1" xfId="0" quotePrefix="1" applyNumberFormat="1" applyFont="1" applyFill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quotePrefix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S20"/>
  <sheetViews>
    <sheetView workbookViewId="0">
      <pane xSplit="6" ySplit="2" topLeftCell="G9" activePane="bottomRight" state="frozen"/>
      <selection pane="topRight" activeCell="E1" sqref="E1"/>
      <selection pane="bottomLeft" activeCell="A3" sqref="A3"/>
      <selection pane="bottomRight" activeCell="D3" sqref="D3"/>
    </sheetView>
  </sheetViews>
  <sheetFormatPr defaultRowHeight="15" x14ac:dyDescent="0.25"/>
  <cols>
    <col min="1" max="1" width="6.28515625" style="1" customWidth="1"/>
    <col min="2" max="2" width="10.5703125" style="1" customWidth="1"/>
    <col min="3" max="3" width="7.28515625" style="1" customWidth="1"/>
    <col min="4" max="4" width="29.5703125" style="1" customWidth="1"/>
    <col min="5" max="5" width="27.85546875" style="1" customWidth="1"/>
    <col min="6" max="6" width="12" style="1" customWidth="1"/>
    <col min="7" max="16384" width="9.140625" style="1"/>
  </cols>
  <sheetData>
    <row r="1" spans="1:19" s="2" customFormat="1" ht="33" customHeight="1" x14ac:dyDescent="0.25">
      <c r="A1" s="9" t="s">
        <v>38</v>
      </c>
      <c r="B1" s="9" t="s">
        <v>37</v>
      </c>
      <c r="C1" s="9" t="s">
        <v>81</v>
      </c>
      <c r="D1" s="9" t="s">
        <v>36</v>
      </c>
      <c r="E1" s="9" t="s">
        <v>35</v>
      </c>
      <c r="F1" s="9" t="s">
        <v>34</v>
      </c>
      <c r="G1" s="13" t="s">
        <v>33</v>
      </c>
      <c r="H1" s="12" t="s">
        <v>32</v>
      </c>
      <c r="I1" s="11" t="s">
        <v>31</v>
      </c>
      <c r="J1" s="9" t="s">
        <v>30</v>
      </c>
      <c r="K1" s="10" t="s">
        <v>29</v>
      </c>
      <c r="L1" s="9" t="s">
        <v>28</v>
      </c>
      <c r="M1" s="10" t="s">
        <v>27</v>
      </c>
      <c r="N1" s="9" t="s">
        <v>26</v>
      </c>
      <c r="O1" s="10" t="s">
        <v>25</v>
      </c>
      <c r="P1" s="9" t="s">
        <v>24</v>
      </c>
      <c r="Q1" s="10" t="s">
        <v>23</v>
      </c>
      <c r="R1" s="9" t="s">
        <v>22</v>
      </c>
      <c r="S1" s="10" t="s">
        <v>21</v>
      </c>
    </row>
    <row r="2" spans="1:19" s="2" customFormat="1" ht="24.75" customHeight="1" x14ac:dyDescent="0.25">
      <c r="A2" s="9"/>
      <c r="B2" s="9"/>
      <c r="C2" s="9"/>
      <c r="D2" s="9"/>
      <c r="E2" s="9"/>
      <c r="F2" s="9"/>
      <c r="G2" s="8">
        <f t="shared" ref="G2:S2" si="0">SUBTOTAL(9,G3:G100)</f>
        <v>0</v>
      </c>
      <c r="H2" s="8">
        <f t="shared" si="0"/>
        <v>0</v>
      </c>
      <c r="I2" s="8">
        <f t="shared" si="0"/>
        <v>0</v>
      </c>
      <c r="J2" s="8">
        <f t="shared" si="0"/>
        <v>0</v>
      </c>
      <c r="K2" s="8">
        <f t="shared" si="0"/>
        <v>0</v>
      </c>
      <c r="L2" s="8">
        <f t="shared" si="0"/>
        <v>0</v>
      </c>
      <c r="M2" s="8">
        <f t="shared" si="0"/>
        <v>0</v>
      </c>
      <c r="N2" s="8">
        <f t="shared" si="0"/>
        <v>0</v>
      </c>
      <c r="O2" s="8">
        <f t="shared" si="0"/>
        <v>0</v>
      </c>
      <c r="P2" s="8">
        <f t="shared" si="0"/>
        <v>0</v>
      </c>
      <c r="Q2" s="8">
        <f t="shared" si="0"/>
        <v>0</v>
      </c>
      <c r="R2" s="8">
        <f t="shared" si="0"/>
        <v>0</v>
      </c>
      <c r="S2" s="8">
        <f t="shared" si="0"/>
        <v>0</v>
      </c>
    </row>
    <row r="3" spans="1:19" ht="24.95" customHeight="1" x14ac:dyDescent="0.25">
      <c r="A3" s="7">
        <v>1</v>
      </c>
      <c r="B3" s="7" t="s">
        <v>20</v>
      </c>
      <c r="C3" s="10" t="s">
        <v>70</v>
      </c>
      <c r="D3" s="6" t="s">
        <v>75</v>
      </c>
      <c r="E3" s="5" t="s">
        <v>18</v>
      </c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4.95" customHeight="1" x14ac:dyDescent="0.25">
      <c r="A4" s="7">
        <v>2</v>
      </c>
      <c r="B4" s="7" t="s">
        <v>17</v>
      </c>
      <c r="C4" s="10" t="s">
        <v>70</v>
      </c>
      <c r="D4" s="6" t="s">
        <v>16</v>
      </c>
      <c r="E4" s="5" t="s">
        <v>15</v>
      </c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4.95" customHeight="1" x14ac:dyDescent="0.25">
      <c r="A5" s="7">
        <v>3</v>
      </c>
      <c r="B5" s="7" t="s">
        <v>14</v>
      </c>
      <c r="C5" s="10" t="s">
        <v>70</v>
      </c>
      <c r="D5" s="6" t="s">
        <v>76</v>
      </c>
      <c r="E5" s="5" t="s">
        <v>9</v>
      </c>
      <c r="F5" s="4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24.95" customHeight="1" x14ac:dyDescent="0.25">
      <c r="A6" s="7">
        <v>4</v>
      </c>
      <c r="B6" s="7" t="s">
        <v>11</v>
      </c>
      <c r="C6" s="10" t="s">
        <v>70</v>
      </c>
      <c r="D6" s="6" t="s">
        <v>77</v>
      </c>
      <c r="E6" s="5" t="s">
        <v>9</v>
      </c>
      <c r="F6" s="4" t="s">
        <v>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24.95" customHeight="1" x14ac:dyDescent="0.25">
      <c r="A7" s="7">
        <v>5</v>
      </c>
      <c r="B7" s="7" t="s">
        <v>7</v>
      </c>
      <c r="C7" s="10" t="s">
        <v>71</v>
      </c>
      <c r="D7" s="6" t="s">
        <v>6</v>
      </c>
      <c r="E7" s="5" t="s">
        <v>5</v>
      </c>
      <c r="F7" s="4" t="s">
        <v>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24.95" customHeight="1" x14ac:dyDescent="0.25">
      <c r="A8" s="7">
        <v>6</v>
      </c>
      <c r="B8" s="7" t="s">
        <v>3</v>
      </c>
      <c r="C8" s="10" t="s">
        <v>71</v>
      </c>
      <c r="D8" s="6" t="s">
        <v>2</v>
      </c>
      <c r="E8" s="5" t="s">
        <v>1</v>
      </c>
      <c r="F8" s="4" t="s">
        <v>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24.95" customHeight="1" x14ac:dyDescent="0.25">
      <c r="A9" s="7">
        <v>7</v>
      </c>
      <c r="B9" s="7" t="s">
        <v>40</v>
      </c>
      <c r="C9" s="10" t="s">
        <v>71</v>
      </c>
      <c r="D9" s="6" t="s">
        <v>78</v>
      </c>
      <c r="E9" s="5" t="s">
        <v>43</v>
      </c>
      <c r="F9" s="4" t="s">
        <v>41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24.95" customHeight="1" x14ac:dyDescent="0.25">
      <c r="A10" s="7">
        <v>8</v>
      </c>
      <c r="B10" s="7" t="s">
        <v>44</v>
      </c>
      <c r="C10" s="10" t="s">
        <v>71</v>
      </c>
      <c r="D10" s="6" t="s">
        <v>45</v>
      </c>
      <c r="E10" s="5" t="s">
        <v>46</v>
      </c>
      <c r="F10" s="4" t="s">
        <v>47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24.95" customHeight="1" x14ac:dyDescent="0.25">
      <c r="A11" s="7">
        <v>9</v>
      </c>
      <c r="B11" s="7" t="s">
        <v>53</v>
      </c>
      <c r="C11" s="10" t="s">
        <v>72</v>
      </c>
      <c r="D11" s="6" t="s">
        <v>79</v>
      </c>
      <c r="E11" s="5" t="s">
        <v>50</v>
      </c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24.95" customHeight="1" x14ac:dyDescent="0.25">
      <c r="A12" s="7">
        <v>10</v>
      </c>
      <c r="B12" s="7" t="s">
        <v>54</v>
      </c>
      <c r="C12" s="10" t="s">
        <v>73</v>
      </c>
      <c r="D12" s="6" t="s">
        <v>80</v>
      </c>
      <c r="E12" s="5" t="s">
        <v>52</v>
      </c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24.95" customHeight="1" x14ac:dyDescent="0.25">
      <c r="A13" s="7">
        <v>11</v>
      </c>
      <c r="B13" s="7" t="s">
        <v>55</v>
      </c>
      <c r="C13" s="10" t="s">
        <v>73</v>
      </c>
      <c r="D13" s="6" t="s">
        <v>51</v>
      </c>
      <c r="E13" s="5" t="s">
        <v>52</v>
      </c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24.95" customHeight="1" x14ac:dyDescent="0.25">
      <c r="A14" s="7">
        <v>12</v>
      </c>
      <c r="B14" s="7" t="s">
        <v>59</v>
      </c>
      <c r="C14" s="10" t="s">
        <v>73</v>
      </c>
      <c r="D14" s="6" t="s">
        <v>56</v>
      </c>
      <c r="E14" s="5" t="s">
        <v>58</v>
      </c>
      <c r="F14" s="4" t="s">
        <v>57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24.95" customHeight="1" x14ac:dyDescent="0.25">
      <c r="A15" s="7">
        <v>13</v>
      </c>
      <c r="B15" s="7" t="s">
        <v>61</v>
      </c>
      <c r="C15" s="10" t="s">
        <v>73</v>
      </c>
      <c r="D15" s="6" t="s">
        <v>62</v>
      </c>
      <c r="E15" s="5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24.95" customHeight="1" x14ac:dyDescent="0.25">
      <c r="A16" s="7">
        <v>14</v>
      </c>
      <c r="B16" s="7" t="s">
        <v>63</v>
      </c>
      <c r="C16" s="10" t="s">
        <v>74</v>
      </c>
      <c r="D16" s="6" t="s">
        <v>64</v>
      </c>
      <c r="E16" s="5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24.95" customHeight="1" x14ac:dyDescent="0.25">
      <c r="A17" s="7">
        <v>15</v>
      </c>
      <c r="B17" s="7" t="s">
        <v>65</v>
      </c>
      <c r="C17" s="10" t="s">
        <v>74</v>
      </c>
      <c r="D17" s="6" t="s">
        <v>66</v>
      </c>
      <c r="E17" s="5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24.95" customHeight="1" x14ac:dyDescent="0.25"/>
    <row r="19" spans="1:19" ht="24.95" customHeight="1" x14ac:dyDescent="0.25"/>
    <row r="20" spans="1:19" ht="24.95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G4" sqref="G4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6.28515625" style="1" customWidth="1"/>
    <col min="4" max="4" width="26.5703125" style="1" customWidth="1"/>
    <col min="5" max="5" width="24.42578125" style="1" hidden="1" customWidth="1"/>
    <col min="6" max="6" width="12.5703125" style="1" hidden="1" customWidth="1"/>
    <col min="7" max="7" width="10" style="1" customWidth="1"/>
    <col min="8" max="67" width="4.28515625" style="1" customWidth="1"/>
    <col min="68" max="16384" width="9.140625" style="1"/>
  </cols>
  <sheetData>
    <row r="1" spans="1:67" s="2" customFormat="1" ht="33" customHeight="1" x14ac:dyDescent="0.25">
      <c r="A1" s="17" t="s">
        <v>38</v>
      </c>
      <c r="B1" s="17" t="s">
        <v>37</v>
      </c>
      <c r="C1" s="17" t="s">
        <v>69</v>
      </c>
      <c r="D1" s="17" t="s">
        <v>36</v>
      </c>
      <c r="E1" s="17" t="s">
        <v>35</v>
      </c>
      <c r="F1" s="17" t="s">
        <v>34</v>
      </c>
      <c r="G1" s="17" t="s">
        <v>39</v>
      </c>
      <c r="H1" s="11">
        <v>1</v>
      </c>
      <c r="I1" s="9">
        <v>2</v>
      </c>
      <c r="J1" s="10">
        <v>3</v>
      </c>
      <c r="K1" s="9">
        <v>4</v>
      </c>
      <c r="L1" s="10">
        <v>5</v>
      </c>
      <c r="M1" s="9">
        <v>6</v>
      </c>
      <c r="N1" s="10">
        <v>7</v>
      </c>
      <c r="O1" s="9">
        <v>8</v>
      </c>
      <c r="P1" s="10">
        <v>9</v>
      </c>
      <c r="Q1" s="9">
        <v>10</v>
      </c>
      <c r="R1" s="10">
        <v>11</v>
      </c>
      <c r="S1" s="9">
        <v>12</v>
      </c>
      <c r="T1" s="10">
        <v>13</v>
      </c>
      <c r="U1" s="9">
        <v>14</v>
      </c>
      <c r="V1" s="10">
        <v>15</v>
      </c>
      <c r="W1" s="9">
        <v>16</v>
      </c>
      <c r="X1" s="10">
        <v>17</v>
      </c>
      <c r="Y1" s="9">
        <v>18</v>
      </c>
      <c r="Z1" s="10">
        <v>19</v>
      </c>
      <c r="AA1" s="9">
        <v>20</v>
      </c>
      <c r="AB1" s="10">
        <v>21</v>
      </c>
      <c r="AC1" s="9">
        <v>22</v>
      </c>
      <c r="AD1" s="10">
        <v>23</v>
      </c>
      <c r="AE1" s="9">
        <v>24</v>
      </c>
      <c r="AF1" s="10">
        <v>25</v>
      </c>
      <c r="AG1" s="9">
        <v>26</v>
      </c>
      <c r="AH1" s="10">
        <v>27</v>
      </c>
      <c r="AI1" s="9">
        <v>28</v>
      </c>
      <c r="AJ1" s="10">
        <v>29</v>
      </c>
      <c r="AK1" s="9">
        <v>30</v>
      </c>
      <c r="AL1" s="10">
        <v>31</v>
      </c>
      <c r="AM1" s="9">
        <v>32</v>
      </c>
      <c r="AN1" s="10">
        <v>33</v>
      </c>
      <c r="AO1" s="9">
        <v>34</v>
      </c>
      <c r="AP1" s="10">
        <v>35</v>
      </c>
      <c r="AQ1" s="9">
        <v>36</v>
      </c>
      <c r="AR1" s="10">
        <v>37</v>
      </c>
      <c r="AS1" s="9">
        <v>38</v>
      </c>
      <c r="AT1" s="10">
        <v>39</v>
      </c>
      <c r="AU1" s="9">
        <v>40</v>
      </c>
      <c r="AV1" s="10">
        <v>41</v>
      </c>
      <c r="AW1" s="9">
        <v>42</v>
      </c>
      <c r="AX1" s="10">
        <v>43</v>
      </c>
      <c r="AY1" s="9">
        <v>44</v>
      </c>
      <c r="AZ1" s="10">
        <v>45</v>
      </c>
      <c r="BA1" s="9">
        <v>46</v>
      </c>
      <c r="BB1" s="10">
        <v>47</v>
      </c>
      <c r="BC1" s="9">
        <v>48</v>
      </c>
      <c r="BD1" s="10">
        <v>49</v>
      </c>
      <c r="BE1" s="9">
        <v>50</v>
      </c>
      <c r="BF1" s="10">
        <v>51</v>
      </c>
      <c r="BG1" s="9">
        <v>52</v>
      </c>
      <c r="BH1" s="10">
        <v>53</v>
      </c>
      <c r="BI1" s="9">
        <v>54</v>
      </c>
      <c r="BJ1" s="10">
        <v>55</v>
      </c>
      <c r="BK1" s="9">
        <v>56</v>
      </c>
      <c r="BL1" s="10">
        <v>57</v>
      </c>
      <c r="BM1" s="9">
        <v>58</v>
      </c>
      <c r="BN1" s="10">
        <v>59</v>
      </c>
      <c r="BO1" s="9">
        <v>60</v>
      </c>
    </row>
    <row r="2" spans="1:67" s="2" customFormat="1" ht="24.75" customHeight="1" x14ac:dyDescent="0.25">
      <c r="A2" s="17"/>
      <c r="B2" s="17"/>
      <c r="C2" s="17"/>
      <c r="D2" s="17"/>
      <c r="E2" s="17"/>
      <c r="F2" s="17"/>
      <c r="G2" s="17">
        <f t="shared" ref="G2:BH2" si="0">SUBTOTAL(9,G3:G100)</f>
        <v>189.75</v>
      </c>
      <c r="H2" s="25">
        <f t="shared" si="0"/>
        <v>3.5</v>
      </c>
      <c r="I2" s="25">
        <f t="shared" si="0"/>
        <v>29.5</v>
      </c>
      <c r="J2" s="25">
        <f t="shared" si="0"/>
        <v>9.5</v>
      </c>
      <c r="K2" s="25">
        <f t="shared" si="0"/>
        <v>7</v>
      </c>
      <c r="L2" s="25">
        <f t="shared" si="0"/>
        <v>8.5</v>
      </c>
      <c r="M2" s="25">
        <f t="shared" si="0"/>
        <v>10.5</v>
      </c>
      <c r="N2" s="25">
        <f t="shared" si="0"/>
        <v>6.75</v>
      </c>
      <c r="O2" s="25">
        <f t="shared" si="0"/>
        <v>7.5</v>
      </c>
      <c r="P2" s="25">
        <f t="shared" si="0"/>
        <v>8</v>
      </c>
      <c r="Q2" s="25">
        <f t="shared" si="0"/>
        <v>5.5</v>
      </c>
      <c r="R2" s="25">
        <f t="shared" si="0"/>
        <v>3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1</v>
      </c>
      <c r="W2" s="25">
        <f t="shared" si="0"/>
        <v>11.5</v>
      </c>
      <c r="X2" s="25">
        <f t="shared" si="0"/>
        <v>10</v>
      </c>
      <c r="Y2" s="25">
        <f t="shared" si="0"/>
        <v>4</v>
      </c>
      <c r="Z2" s="25">
        <f t="shared" si="0"/>
        <v>3.5</v>
      </c>
      <c r="AA2" s="25">
        <f t="shared" si="0"/>
        <v>14</v>
      </c>
      <c r="AB2" s="25">
        <f t="shared" si="0"/>
        <v>14.5</v>
      </c>
      <c r="AC2" s="25">
        <f t="shared" si="0"/>
        <v>2</v>
      </c>
      <c r="AD2" s="25">
        <f t="shared" si="0"/>
        <v>2</v>
      </c>
      <c r="AE2" s="25">
        <f t="shared" si="0"/>
        <v>0</v>
      </c>
      <c r="AF2" s="25">
        <f t="shared" si="0"/>
        <v>0</v>
      </c>
      <c r="AG2" s="25">
        <f t="shared" si="0"/>
        <v>0.5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0</v>
      </c>
      <c r="AV2" s="25">
        <f t="shared" si="0"/>
        <v>1</v>
      </c>
      <c r="AW2" s="25">
        <f t="shared" si="0"/>
        <v>0</v>
      </c>
      <c r="AX2" s="25">
        <f t="shared" si="0"/>
        <v>0</v>
      </c>
      <c r="AY2" s="25">
        <f t="shared" si="0"/>
        <v>1</v>
      </c>
      <c r="AZ2" s="25">
        <f t="shared" si="0"/>
        <v>0</v>
      </c>
      <c r="BA2" s="25">
        <f t="shared" si="0"/>
        <v>1</v>
      </c>
      <c r="BB2" s="25">
        <f t="shared" si="0"/>
        <v>3.5</v>
      </c>
      <c r="BC2" s="25">
        <f t="shared" si="0"/>
        <v>2</v>
      </c>
      <c r="BD2" s="25">
        <f t="shared" si="0"/>
        <v>2</v>
      </c>
      <c r="BE2" s="25">
        <f t="shared" si="0"/>
        <v>0</v>
      </c>
      <c r="BF2" s="25">
        <f t="shared" si="0"/>
        <v>3.5</v>
      </c>
      <c r="BG2" s="25">
        <f t="shared" si="0"/>
        <v>0</v>
      </c>
      <c r="BH2" s="25">
        <f t="shared" si="0"/>
        <v>0</v>
      </c>
      <c r="BI2" s="25"/>
      <c r="BJ2" s="25"/>
      <c r="BK2" s="25"/>
      <c r="BL2" s="25"/>
      <c r="BM2" s="25"/>
      <c r="BN2" s="25"/>
      <c r="BO2" s="25"/>
    </row>
    <row r="3" spans="1:67" ht="24.95" customHeight="1" x14ac:dyDescent="0.25">
      <c r="A3" s="7">
        <v>1</v>
      </c>
      <c r="B3" s="7" t="s">
        <v>20</v>
      </c>
      <c r="C3" s="10" t="str">
        <f>MID($B3,5,2)</f>
        <v>19</v>
      </c>
      <c r="D3" s="6" t="s">
        <v>19</v>
      </c>
      <c r="E3" s="5" t="s">
        <v>18</v>
      </c>
      <c r="F3" s="5"/>
      <c r="G3" s="28">
        <f>SUM(H3:DF3)</f>
        <v>2.5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>
        <v>2.5</v>
      </c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</row>
    <row r="4" spans="1:67" ht="24.95" customHeight="1" x14ac:dyDescent="0.25">
      <c r="A4" s="7">
        <v>2</v>
      </c>
      <c r="B4" s="7" t="s">
        <v>17</v>
      </c>
      <c r="C4" s="10" t="str">
        <f t="shared" ref="C4:C17" si="1">MID($B4,5,2)</f>
        <v>19</v>
      </c>
      <c r="D4" s="6" t="s">
        <v>16</v>
      </c>
      <c r="E4" s="5" t="s">
        <v>15</v>
      </c>
      <c r="F4" s="5"/>
      <c r="G4" s="28">
        <f t="shared" ref="G4:G17" si="2">SUM(H4:DF4)</f>
        <v>7.5</v>
      </c>
      <c r="H4" s="14"/>
      <c r="I4" s="14"/>
      <c r="J4" s="14">
        <v>1.5</v>
      </c>
      <c r="K4" s="14"/>
      <c r="L4" s="14">
        <v>0.5</v>
      </c>
      <c r="M4" s="14"/>
      <c r="N4" s="14">
        <v>1.5</v>
      </c>
      <c r="O4" s="14">
        <v>0.5</v>
      </c>
      <c r="P4" s="14">
        <v>0.5</v>
      </c>
      <c r="Q4" s="14"/>
      <c r="R4" s="14"/>
      <c r="S4" s="14"/>
      <c r="T4" s="14"/>
      <c r="U4" s="14"/>
      <c r="V4" s="14"/>
      <c r="W4" s="14"/>
      <c r="X4" s="14">
        <v>0.5</v>
      </c>
      <c r="Y4" s="14"/>
      <c r="Z4" s="14"/>
      <c r="AA4" s="14">
        <v>0.5</v>
      </c>
      <c r="AB4" s="14">
        <v>0.5</v>
      </c>
      <c r="AC4" s="14">
        <v>0.5</v>
      </c>
      <c r="AD4" s="14">
        <v>0.5</v>
      </c>
      <c r="AE4" s="14"/>
      <c r="AF4" s="14"/>
      <c r="AG4" s="14">
        <v>0.5</v>
      </c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</row>
    <row r="5" spans="1:67" ht="24.95" customHeight="1" x14ac:dyDescent="0.25">
      <c r="A5" s="7">
        <v>3</v>
      </c>
      <c r="B5" s="7" t="s">
        <v>14</v>
      </c>
      <c r="C5" s="10" t="str">
        <f t="shared" si="1"/>
        <v>19</v>
      </c>
      <c r="D5" s="6" t="s">
        <v>13</v>
      </c>
      <c r="E5" s="5" t="s">
        <v>9</v>
      </c>
      <c r="F5" s="4" t="s">
        <v>12</v>
      </c>
      <c r="G5" s="28">
        <f t="shared" si="2"/>
        <v>2.5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>
        <v>0.5</v>
      </c>
      <c r="X5" s="14"/>
      <c r="Y5" s="14"/>
      <c r="Z5" s="14"/>
      <c r="AA5" s="14">
        <v>1</v>
      </c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</row>
    <row r="6" spans="1:67" ht="24.95" customHeight="1" x14ac:dyDescent="0.25">
      <c r="A6" s="7">
        <v>4</v>
      </c>
      <c r="B6" s="7" t="s">
        <v>11</v>
      </c>
      <c r="C6" s="10" t="str">
        <f t="shared" si="1"/>
        <v>19</v>
      </c>
      <c r="D6" s="6" t="s">
        <v>10</v>
      </c>
      <c r="E6" s="5" t="s">
        <v>9</v>
      </c>
      <c r="F6" s="4" t="s">
        <v>8</v>
      </c>
      <c r="G6" s="28">
        <f t="shared" si="2"/>
        <v>3.5</v>
      </c>
      <c r="H6" s="14"/>
      <c r="I6" s="14">
        <v>0.5</v>
      </c>
      <c r="J6" s="14"/>
      <c r="K6" s="14">
        <v>0.5</v>
      </c>
      <c r="L6" s="14"/>
      <c r="M6" s="14"/>
      <c r="N6" s="14"/>
      <c r="O6" s="14"/>
      <c r="P6" s="14">
        <v>0.5</v>
      </c>
      <c r="Q6" s="14"/>
      <c r="R6" s="14"/>
      <c r="S6" s="14"/>
      <c r="T6" s="14"/>
      <c r="U6" s="14"/>
      <c r="V6" s="14"/>
      <c r="W6" s="14">
        <v>0.5</v>
      </c>
      <c r="X6" s="14"/>
      <c r="Y6" s="14"/>
      <c r="Z6" s="14"/>
      <c r="AA6" s="14"/>
      <c r="AB6" s="14"/>
      <c r="AC6" s="14">
        <v>0.5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>
        <v>0.5</v>
      </c>
      <c r="BJ6" s="14"/>
      <c r="BK6" s="14"/>
      <c r="BL6" s="14">
        <v>0.5</v>
      </c>
      <c r="BM6" s="14"/>
      <c r="BN6" s="14"/>
      <c r="BO6" s="14"/>
    </row>
    <row r="7" spans="1:67" s="24" customFormat="1" ht="24.95" customHeight="1" x14ac:dyDescent="0.25">
      <c r="A7" s="18">
        <v>5</v>
      </c>
      <c r="B7" s="18" t="s">
        <v>7</v>
      </c>
      <c r="C7" s="10" t="str">
        <f t="shared" si="1"/>
        <v>20</v>
      </c>
      <c r="D7" s="19" t="s">
        <v>6</v>
      </c>
      <c r="E7" s="20" t="s">
        <v>5</v>
      </c>
      <c r="F7" s="21" t="s">
        <v>4</v>
      </c>
      <c r="G7" s="28">
        <f t="shared" si="2"/>
        <v>8.25</v>
      </c>
      <c r="H7" s="23"/>
      <c r="I7" s="23">
        <v>1.5</v>
      </c>
      <c r="J7" s="23">
        <v>0.5</v>
      </c>
      <c r="K7" s="23">
        <v>0.5</v>
      </c>
      <c r="L7" s="23"/>
      <c r="M7" s="23"/>
      <c r="N7" s="23">
        <v>1.25</v>
      </c>
      <c r="O7" s="23">
        <v>0.5</v>
      </c>
      <c r="P7" s="23"/>
      <c r="Q7" s="23">
        <v>1</v>
      </c>
      <c r="R7" s="23"/>
      <c r="S7" s="23"/>
      <c r="T7" s="23"/>
      <c r="U7" s="23"/>
      <c r="V7" s="23"/>
      <c r="W7" s="23">
        <v>1.5</v>
      </c>
      <c r="X7" s="23">
        <v>0.5</v>
      </c>
      <c r="Y7" s="23">
        <v>1</v>
      </c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</row>
    <row r="8" spans="1:67" ht="24.95" customHeight="1" x14ac:dyDescent="0.25">
      <c r="A8" s="7">
        <v>6</v>
      </c>
      <c r="B8" s="7" t="s">
        <v>3</v>
      </c>
      <c r="C8" s="10" t="str">
        <f t="shared" si="1"/>
        <v>20</v>
      </c>
      <c r="D8" s="27" t="s">
        <v>2</v>
      </c>
      <c r="E8" s="5" t="s">
        <v>1</v>
      </c>
      <c r="F8" s="4" t="s">
        <v>0</v>
      </c>
      <c r="G8" s="28">
        <f t="shared" si="2"/>
        <v>57</v>
      </c>
      <c r="H8" s="16">
        <v>1.5</v>
      </c>
      <c r="I8" s="16">
        <v>8</v>
      </c>
      <c r="J8" s="16">
        <v>2.5</v>
      </c>
      <c r="K8" s="16">
        <v>1</v>
      </c>
      <c r="L8" s="16">
        <v>1</v>
      </c>
      <c r="M8" s="16">
        <v>2</v>
      </c>
      <c r="N8" s="16">
        <f>2.75+0.5+0.75</f>
        <v>4</v>
      </c>
      <c r="O8" s="16">
        <v>2</v>
      </c>
      <c r="P8" s="16">
        <v>1</v>
      </c>
      <c r="Q8" s="16">
        <v>2.5</v>
      </c>
      <c r="R8" s="16">
        <v>2</v>
      </c>
      <c r="S8" s="16"/>
      <c r="T8" s="16"/>
      <c r="U8" s="16"/>
      <c r="V8" s="16"/>
      <c r="W8" s="16">
        <v>4.5</v>
      </c>
      <c r="X8" s="16">
        <v>1</v>
      </c>
      <c r="Y8" s="16">
        <v>1</v>
      </c>
      <c r="Z8" s="16">
        <v>2</v>
      </c>
      <c r="AA8" s="16">
        <v>2.5</v>
      </c>
      <c r="AB8" s="16">
        <v>8</v>
      </c>
      <c r="AC8" s="16">
        <v>1</v>
      </c>
      <c r="AD8" s="16">
        <v>0.5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>
        <v>2.5</v>
      </c>
      <c r="BC8" s="16"/>
      <c r="BD8" s="16">
        <v>1.5</v>
      </c>
      <c r="BE8" s="16"/>
      <c r="BF8" s="16">
        <v>1</v>
      </c>
      <c r="BG8" s="16"/>
      <c r="BH8" s="16"/>
      <c r="BI8" s="16">
        <v>1.5</v>
      </c>
      <c r="BJ8" s="16"/>
      <c r="BK8" s="16">
        <v>2</v>
      </c>
      <c r="BL8" s="16">
        <v>0.5</v>
      </c>
      <c r="BM8" s="16"/>
      <c r="BN8" s="16"/>
      <c r="BO8" s="16"/>
    </row>
    <row r="9" spans="1:67" ht="24.95" customHeight="1" x14ac:dyDescent="0.25">
      <c r="A9" s="7">
        <v>7</v>
      </c>
      <c r="B9" s="7" t="s">
        <v>40</v>
      </c>
      <c r="C9" s="10" t="str">
        <f t="shared" si="1"/>
        <v>20</v>
      </c>
      <c r="D9" s="6" t="s">
        <v>42</v>
      </c>
      <c r="E9" s="5" t="s">
        <v>43</v>
      </c>
      <c r="F9" s="4" t="s">
        <v>41</v>
      </c>
      <c r="G9" s="28">
        <f t="shared" si="2"/>
        <v>4.5</v>
      </c>
      <c r="H9" s="16"/>
      <c r="I9" s="16"/>
      <c r="J9" s="16"/>
      <c r="K9" s="16"/>
      <c r="L9" s="16"/>
      <c r="M9" s="16"/>
      <c r="N9" s="16"/>
      <c r="O9" s="16">
        <v>1</v>
      </c>
      <c r="P9" s="16">
        <v>0.5</v>
      </c>
      <c r="Q9" s="16">
        <v>1</v>
      </c>
      <c r="R9" s="16">
        <v>0.5</v>
      </c>
      <c r="S9" s="16"/>
      <c r="T9" s="16"/>
      <c r="U9" s="16"/>
      <c r="V9" s="16"/>
      <c r="W9" s="16"/>
      <c r="X9" s="16"/>
      <c r="Y9" s="16"/>
      <c r="Z9" s="16"/>
      <c r="AA9" s="16"/>
      <c r="AB9" s="16">
        <v>0.5</v>
      </c>
      <c r="AC9" s="16"/>
      <c r="AD9" s="16">
        <v>1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ht="24.95" customHeight="1" x14ac:dyDescent="0.25">
      <c r="A10" s="7">
        <v>8</v>
      </c>
      <c r="B10" s="7" t="s">
        <v>44</v>
      </c>
      <c r="C10" s="10" t="str">
        <f t="shared" si="1"/>
        <v>20</v>
      </c>
      <c r="D10" s="6" t="s">
        <v>45</v>
      </c>
      <c r="E10" s="5" t="s">
        <v>46</v>
      </c>
      <c r="F10" s="4" t="s">
        <v>47</v>
      </c>
      <c r="G10" s="28">
        <f t="shared" si="2"/>
        <v>13</v>
      </c>
      <c r="H10" s="16">
        <v>1</v>
      </c>
      <c r="I10" s="16">
        <v>1</v>
      </c>
      <c r="J10" s="16"/>
      <c r="K10" s="16">
        <v>0.5</v>
      </c>
      <c r="L10" s="16"/>
      <c r="M10" s="16">
        <v>1.5</v>
      </c>
      <c r="N10" s="16"/>
      <c r="O10" s="16">
        <v>1.5</v>
      </c>
      <c r="P10" s="16"/>
      <c r="Q10" s="16"/>
      <c r="R10" s="16"/>
      <c r="S10" s="16"/>
      <c r="T10" s="16"/>
      <c r="U10" s="16"/>
      <c r="V10" s="16"/>
      <c r="W10" s="16">
        <v>1</v>
      </c>
      <c r="X10" s="16">
        <v>1.5</v>
      </c>
      <c r="Y10" s="16"/>
      <c r="Z10" s="16">
        <v>1.5</v>
      </c>
      <c r="AA10" s="16"/>
      <c r="AB10" s="16">
        <v>1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>
        <v>0.5</v>
      </c>
      <c r="BC10" s="16"/>
      <c r="BD10" s="16"/>
      <c r="BE10" s="16"/>
      <c r="BF10" s="16"/>
      <c r="BG10" s="16"/>
      <c r="BH10" s="16"/>
      <c r="BI10" s="16"/>
      <c r="BJ10" s="16">
        <v>2</v>
      </c>
      <c r="BK10" s="16"/>
      <c r="BL10" s="16"/>
      <c r="BM10" s="16"/>
      <c r="BN10" s="16"/>
      <c r="BO10" s="16"/>
    </row>
    <row r="11" spans="1:67" s="24" customFormat="1" ht="24.95" customHeight="1" x14ac:dyDescent="0.25">
      <c r="A11" s="18">
        <v>9</v>
      </c>
      <c r="B11" s="18" t="s">
        <v>53</v>
      </c>
      <c r="C11" s="10" t="str">
        <f t="shared" si="1"/>
        <v>21</v>
      </c>
      <c r="D11" s="19" t="s">
        <v>49</v>
      </c>
      <c r="E11" s="20" t="s">
        <v>50</v>
      </c>
      <c r="F11" s="21"/>
      <c r="G11" s="28">
        <f t="shared" si="2"/>
        <v>23.5</v>
      </c>
      <c r="H11" s="26"/>
      <c r="I11" s="26">
        <v>10</v>
      </c>
      <c r="J11" s="26"/>
      <c r="K11" s="26"/>
      <c r="L11" s="26"/>
      <c r="M11" s="26"/>
      <c r="N11" s="26"/>
      <c r="O11" s="26">
        <v>1</v>
      </c>
      <c r="P11" s="26"/>
      <c r="Q11" s="26"/>
      <c r="R11" s="26">
        <v>0.5</v>
      </c>
      <c r="S11" s="26">
        <v>0.5</v>
      </c>
      <c r="T11" s="26">
        <v>0.5</v>
      </c>
      <c r="U11" s="26">
        <v>0.5</v>
      </c>
      <c r="V11" s="26">
        <v>0.5</v>
      </c>
      <c r="W11" s="26"/>
      <c r="X11" s="26">
        <v>1</v>
      </c>
      <c r="Y11" s="26">
        <v>1</v>
      </c>
      <c r="Z11" s="26"/>
      <c r="AA11" s="26">
        <v>5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>
        <v>1</v>
      </c>
      <c r="AW11" s="26"/>
      <c r="AX11" s="26"/>
      <c r="AY11" s="26">
        <v>1</v>
      </c>
      <c r="AZ11" s="26"/>
      <c r="BA11" s="26">
        <v>1</v>
      </c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</row>
    <row r="12" spans="1:67" ht="24.95" customHeight="1" x14ac:dyDescent="0.25">
      <c r="A12" s="7">
        <v>10</v>
      </c>
      <c r="B12" s="7" t="s">
        <v>54</v>
      </c>
      <c r="C12" s="10" t="str">
        <f t="shared" si="1"/>
        <v>22</v>
      </c>
      <c r="D12" s="6" t="s">
        <v>60</v>
      </c>
      <c r="E12" s="5" t="s">
        <v>52</v>
      </c>
      <c r="F12" s="4"/>
      <c r="G12" s="28">
        <f t="shared" si="2"/>
        <v>2.5</v>
      </c>
      <c r="H12" s="16"/>
      <c r="I12" s="16"/>
      <c r="J12" s="16"/>
      <c r="K12" s="16"/>
      <c r="L12" s="16">
        <v>2.5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</row>
    <row r="13" spans="1:67" ht="24.95" customHeight="1" x14ac:dyDescent="0.25">
      <c r="A13" s="7">
        <v>11</v>
      </c>
      <c r="B13" s="7" t="s">
        <v>55</v>
      </c>
      <c r="C13" s="10" t="str">
        <f t="shared" si="1"/>
        <v>22</v>
      </c>
      <c r="D13" s="6" t="s">
        <v>51</v>
      </c>
      <c r="E13" s="5" t="s">
        <v>52</v>
      </c>
      <c r="F13" s="4"/>
      <c r="G13" s="28">
        <f t="shared" si="2"/>
        <v>7.5</v>
      </c>
      <c r="H13" s="16">
        <v>1</v>
      </c>
      <c r="I13" s="16">
        <v>0.5</v>
      </c>
      <c r="J13" s="16"/>
      <c r="K13" s="16"/>
      <c r="L13" s="16">
        <v>0.5</v>
      </c>
      <c r="M13" s="16">
        <v>0.5</v>
      </c>
      <c r="N13" s="16"/>
      <c r="O13" s="16">
        <v>0.5</v>
      </c>
      <c r="P13" s="16"/>
      <c r="Q13" s="16"/>
      <c r="R13" s="16"/>
      <c r="S13" s="16"/>
      <c r="T13" s="16"/>
      <c r="U13" s="16"/>
      <c r="V13" s="16"/>
      <c r="W13" s="16">
        <v>1.5</v>
      </c>
      <c r="X13" s="16">
        <v>1</v>
      </c>
      <c r="Y13" s="16"/>
      <c r="Z13" s="16"/>
      <c r="AA13" s="16">
        <v>0.5</v>
      </c>
      <c r="AB13" s="16">
        <v>0.5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>
        <v>0.5</v>
      </c>
      <c r="BD13" s="16"/>
      <c r="BE13" s="16"/>
      <c r="BF13" s="16">
        <v>0.5</v>
      </c>
      <c r="BG13" s="16"/>
      <c r="BH13" s="16"/>
      <c r="BI13" s="16"/>
      <c r="BJ13" s="16"/>
      <c r="BK13" s="16"/>
      <c r="BL13" s="16"/>
      <c r="BM13" s="16"/>
      <c r="BN13" s="16"/>
      <c r="BO13" s="16"/>
    </row>
    <row r="14" spans="1:67" ht="24.95" customHeight="1" x14ac:dyDescent="0.25">
      <c r="A14" s="7">
        <v>12</v>
      </c>
      <c r="B14" s="7" t="s">
        <v>59</v>
      </c>
      <c r="C14" s="10" t="str">
        <f t="shared" si="1"/>
        <v>22</v>
      </c>
      <c r="D14" s="6" t="s">
        <v>56</v>
      </c>
      <c r="E14" s="5" t="s">
        <v>58</v>
      </c>
      <c r="F14" s="4" t="s">
        <v>57</v>
      </c>
      <c r="G14" s="28">
        <f t="shared" si="2"/>
        <v>5</v>
      </c>
      <c r="H14" s="16"/>
      <c r="I14" s="16"/>
      <c r="J14" s="16"/>
      <c r="K14" s="16"/>
      <c r="L14" s="16">
        <v>2.5</v>
      </c>
      <c r="M14" s="16">
        <v>2.5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</row>
    <row r="15" spans="1:67" ht="24.95" customHeight="1" x14ac:dyDescent="0.25">
      <c r="A15" s="7">
        <v>13</v>
      </c>
      <c r="B15" s="7" t="s">
        <v>61</v>
      </c>
      <c r="C15" s="10" t="str">
        <f t="shared" si="1"/>
        <v>22</v>
      </c>
      <c r="D15" s="6" t="s">
        <v>62</v>
      </c>
      <c r="E15" s="5" t="s">
        <v>52</v>
      </c>
      <c r="F15" s="4"/>
      <c r="G15" s="28">
        <f t="shared" si="2"/>
        <v>8</v>
      </c>
      <c r="H15" s="16"/>
      <c r="I15" s="16">
        <v>1</v>
      </c>
      <c r="J15" s="16"/>
      <c r="K15" s="16"/>
      <c r="L15" s="16">
        <v>1</v>
      </c>
      <c r="M15" s="16">
        <v>1.5</v>
      </c>
      <c r="N15" s="16"/>
      <c r="O15" s="16">
        <v>0.5</v>
      </c>
      <c r="P15" s="16">
        <v>0.5</v>
      </c>
      <c r="Q15" s="16">
        <v>0.5</v>
      </c>
      <c r="R15" s="16"/>
      <c r="S15" s="16"/>
      <c r="T15" s="16"/>
      <c r="U15" s="16"/>
      <c r="V15" s="16">
        <v>0.5</v>
      </c>
      <c r="W15" s="16">
        <v>0.5</v>
      </c>
      <c r="X15" s="16">
        <v>0.5</v>
      </c>
      <c r="Y15" s="16"/>
      <c r="Z15" s="16"/>
      <c r="AA15" s="16">
        <v>0.5</v>
      </c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>
        <v>0.5</v>
      </c>
      <c r="BE15" s="16"/>
      <c r="BF15" s="16">
        <v>0.5</v>
      </c>
      <c r="BG15" s="16"/>
      <c r="BH15" s="16"/>
      <c r="BI15" s="16"/>
      <c r="BJ15" s="16"/>
      <c r="BK15" s="16"/>
      <c r="BL15" s="16"/>
      <c r="BM15" s="16"/>
      <c r="BN15" s="16"/>
      <c r="BO15" s="16"/>
    </row>
    <row r="16" spans="1:67" ht="24.95" customHeight="1" x14ac:dyDescent="0.25">
      <c r="A16" s="7">
        <v>14</v>
      </c>
      <c r="B16" s="7" t="s">
        <v>63</v>
      </c>
      <c r="C16" s="10" t="str">
        <f t="shared" si="1"/>
        <v>25</v>
      </c>
      <c r="D16" s="6" t="s">
        <v>64</v>
      </c>
      <c r="E16" s="5" t="s">
        <v>52</v>
      </c>
      <c r="F16" s="4"/>
      <c r="G16" s="28">
        <f t="shared" si="2"/>
        <v>7.5</v>
      </c>
      <c r="H16" s="16"/>
      <c r="I16" s="16">
        <v>0.5</v>
      </c>
      <c r="J16" s="16"/>
      <c r="K16" s="16"/>
      <c r="L16" s="16">
        <v>0.5</v>
      </c>
      <c r="M16" s="16">
        <v>1</v>
      </c>
      <c r="N16" s="16"/>
      <c r="O16" s="16"/>
      <c r="P16" s="16">
        <v>0.5</v>
      </c>
      <c r="Q16" s="16">
        <v>0.5</v>
      </c>
      <c r="R16" s="16"/>
      <c r="S16" s="16"/>
      <c r="T16" s="16"/>
      <c r="U16" s="16"/>
      <c r="V16" s="16"/>
      <c r="W16" s="16">
        <v>1.5</v>
      </c>
      <c r="X16" s="16">
        <v>0.5</v>
      </c>
      <c r="Y16" s="16"/>
      <c r="Z16" s="16"/>
      <c r="AA16" s="16">
        <v>1</v>
      </c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>
        <v>0.5</v>
      </c>
      <c r="BC16" s="16">
        <v>0.5</v>
      </c>
      <c r="BD16" s="16"/>
      <c r="BE16" s="16"/>
      <c r="BF16" s="16">
        <v>0.5</v>
      </c>
      <c r="BG16" s="16"/>
      <c r="BH16" s="16"/>
      <c r="BI16" s="16"/>
      <c r="BJ16" s="16"/>
      <c r="BK16" s="16"/>
      <c r="BL16" s="16"/>
      <c r="BM16" s="16"/>
      <c r="BN16" s="16"/>
      <c r="BO16" s="16"/>
    </row>
    <row r="17" spans="1:67" ht="24.95" customHeight="1" x14ac:dyDescent="0.25">
      <c r="A17" s="7">
        <v>15</v>
      </c>
      <c r="B17" s="7" t="s">
        <v>65</v>
      </c>
      <c r="C17" s="10" t="str">
        <f t="shared" si="1"/>
        <v>25</v>
      </c>
      <c r="D17" s="27" t="s">
        <v>66</v>
      </c>
      <c r="E17" s="5" t="s">
        <v>68</v>
      </c>
      <c r="F17" s="4" t="s">
        <v>67</v>
      </c>
      <c r="G17" s="28">
        <f t="shared" si="2"/>
        <v>37</v>
      </c>
      <c r="H17" s="16"/>
      <c r="I17" s="16">
        <v>5.5</v>
      </c>
      <c r="J17" s="16">
        <v>5</v>
      </c>
      <c r="K17" s="16">
        <v>4.5</v>
      </c>
      <c r="L17" s="16"/>
      <c r="M17" s="16">
        <v>1.5</v>
      </c>
      <c r="N17" s="16"/>
      <c r="O17" s="16"/>
      <c r="P17" s="16">
        <v>4.5</v>
      </c>
      <c r="Q17" s="16"/>
      <c r="R17" s="16"/>
      <c r="S17" s="16"/>
      <c r="T17" s="16"/>
      <c r="U17" s="16"/>
      <c r="V17" s="16"/>
      <c r="W17" s="16"/>
      <c r="X17" s="16">
        <v>3.5</v>
      </c>
      <c r="Y17" s="16">
        <v>1</v>
      </c>
      <c r="Z17" s="16"/>
      <c r="AA17" s="16">
        <v>3</v>
      </c>
      <c r="AB17" s="16">
        <v>1.5</v>
      </c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>
        <v>1</v>
      </c>
      <c r="BD17" s="16"/>
      <c r="BE17" s="16"/>
      <c r="BF17" s="16">
        <v>1</v>
      </c>
      <c r="BG17" s="16"/>
      <c r="BH17" s="16"/>
      <c r="BI17" s="16">
        <v>3</v>
      </c>
      <c r="BJ17" s="16">
        <v>1</v>
      </c>
      <c r="BK17" s="16"/>
      <c r="BL17" s="16">
        <v>1</v>
      </c>
      <c r="BM17" s="16"/>
      <c r="BN17" s="16"/>
      <c r="BO17" s="16"/>
    </row>
    <row r="18" spans="1:67" ht="24.95" customHeight="1" x14ac:dyDescent="0.25"/>
    <row r="19" spans="1:67" ht="24.95" customHeight="1" x14ac:dyDescent="0.25"/>
    <row r="20" spans="1:67" ht="24.95" customHeight="1" x14ac:dyDescent="0.25"/>
  </sheetData>
  <conditionalFormatting sqref="G3:G5 G12 G9 G14 G7">
    <cfRule type="expression" dxfId="29" priority="11">
      <formula>$G3&gt;=30</formula>
    </cfRule>
  </conditionalFormatting>
  <conditionalFormatting sqref="G11">
    <cfRule type="expression" dxfId="28" priority="10">
      <formula>$G11&gt;=30</formula>
    </cfRule>
  </conditionalFormatting>
  <conditionalFormatting sqref="G10">
    <cfRule type="expression" dxfId="27" priority="9">
      <formula>$G10&gt;=30</formula>
    </cfRule>
  </conditionalFormatting>
  <conditionalFormatting sqref="G13">
    <cfRule type="expression" dxfId="26" priority="8">
      <formula>$G13&gt;=30</formula>
    </cfRule>
  </conditionalFormatting>
  <conditionalFormatting sqref="G16">
    <cfRule type="expression" dxfId="25" priority="7">
      <formula>$G16&gt;=30</formula>
    </cfRule>
  </conditionalFormatting>
  <conditionalFormatting sqref="G6">
    <cfRule type="expression" dxfId="24" priority="5">
      <formula>$G6&gt;=30</formula>
    </cfRule>
  </conditionalFormatting>
  <conditionalFormatting sqref="G8">
    <cfRule type="expression" dxfId="23" priority="4">
      <formula>$G8&gt;=30</formula>
    </cfRule>
  </conditionalFormatting>
  <conditionalFormatting sqref="G15">
    <cfRule type="expression" dxfId="22" priority="3">
      <formula>$G15&gt;=30</formula>
    </cfRule>
  </conditionalFormatting>
  <conditionalFormatting sqref="G17">
    <cfRule type="expression" dxfId="21" priority="2">
      <formula>$G17&gt;=30</formula>
    </cfRule>
  </conditionalFormatting>
  <conditionalFormatting sqref="C3:C17">
    <cfRule type="expression" dxfId="20" priority="1">
      <formula>$C3=DAY(TODAY())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D3" sqref="D3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6.28515625" style="1" customWidth="1"/>
    <col min="4" max="4" width="26.5703125" style="1" customWidth="1"/>
    <col min="5" max="5" width="24.42578125" style="1" hidden="1" customWidth="1"/>
    <col min="6" max="6" width="12.5703125" style="1" hidden="1" customWidth="1"/>
    <col min="7" max="7" width="10" style="1" customWidth="1"/>
    <col min="8" max="67" width="4.28515625" style="1" customWidth="1"/>
    <col min="68" max="16384" width="9.140625" style="1"/>
  </cols>
  <sheetData>
    <row r="1" spans="1:67" s="2" customFormat="1" ht="33" customHeight="1" x14ac:dyDescent="0.25">
      <c r="A1" s="17" t="s">
        <v>38</v>
      </c>
      <c r="B1" s="17" t="s">
        <v>37</v>
      </c>
      <c r="C1" s="17" t="s">
        <v>69</v>
      </c>
      <c r="D1" s="17" t="s">
        <v>36</v>
      </c>
      <c r="E1" s="17" t="s">
        <v>35</v>
      </c>
      <c r="F1" s="17" t="s">
        <v>34</v>
      </c>
      <c r="G1" s="17" t="s">
        <v>39</v>
      </c>
      <c r="H1" s="11">
        <v>1</v>
      </c>
      <c r="I1" s="9">
        <v>2</v>
      </c>
      <c r="J1" s="10">
        <v>3</v>
      </c>
      <c r="K1" s="9">
        <v>4</v>
      </c>
      <c r="L1" s="10">
        <v>5</v>
      </c>
      <c r="M1" s="9">
        <v>6</v>
      </c>
      <c r="N1" s="10">
        <v>7</v>
      </c>
      <c r="O1" s="9">
        <v>8</v>
      </c>
      <c r="P1" s="10">
        <v>9</v>
      </c>
      <c r="Q1" s="9">
        <v>10</v>
      </c>
      <c r="R1" s="10">
        <v>11</v>
      </c>
      <c r="S1" s="9">
        <v>12</v>
      </c>
      <c r="T1" s="10">
        <v>13</v>
      </c>
      <c r="U1" s="9">
        <v>14</v>
      </c>
      <c r="V1" s="10">
        <v>15</v>
      </c>
      <c r="W1" s="9">
        <v>16</v>
      </c>
      <c r="X1" s="10">
        <v>17</v>
      </c>
      <c r="Y1" s="9">
        <v>18</v>
      </c>
      <c r="Z1" s="10">
        <v>19</v>
      </c>
      <c r="AA1" s="9">
        <v>20</v>
      </c>
      <c r="AB1" s="10">
        <v>21</v>
      </c>
      <c r="AC1" s="9">
        <v>22</v>
      </c>
      <c r="AD1" s="10">
        <v>23</v>
      </c>
      <c r="AE1" s="9">
        <v>24</v>
      </c>
      <c r="AF1" s="10">
        <v>25</v>
      </c>
      <c r="AG1" s="9">
        <v>26</v>
      </c>
      <c r="AH1" s="10">
        <v>27</v>
      </c>
      <c r="AI1" s="9">
        <v>28</v>
      </c>
      <c r="AJ1" s="10">
        <v>29</v>
      </c>
      <c r="AK1" s="9">
        <v>30</v>
      </c>
      <c r="AL1" s="10">
        <v>31</v>
      </c>
      <c r="AM1" s="9">
        <v>32</v>
      </c>
      <c r="AN1" s="10">
        <v>33</v>
      </c>
      <c r="AO1" s="9">
        <v>34</v>
      </c>
      <c r="AP1" s="10">
        <v>35</v>
      </c>
      <c r="AQ1" s="9">
        <v>36</v>
      </c>
      <c r="AR1" s="10">
        <v>37</v>
      </c>
      <c r="AS1" s="9">
        <v>38</v>
      </c>
      <c r="AT1" s="10">
        <v>39</v>
      </c>
      <c r="AU1" s="9">
        <v>40</v>
      </c>
      <c r="AV1" s="10">
        <v>41</v>
      </c>
      <c r="AW1" s="9">
        <v>42</v>
      </c>
      <c r="AX1" s="10">
        <v>43</v>
      </c>
      <c r="AY1" s="9">
        <v>44</v>
      </c>
      <c r="AZ1" s="10">
        <v>45</v>
      </c>
      <c r="BA1" s="9">
        <v>46</v>
      </c>
      <c r="BB1" s="10">
        <v>47</v>
      </c>
      <c r="BC1" s="9">
        <v>48</v>
      </c>
      <c r="BD1" s="10">
        <v>49</v>
      </c>
      <c r="BE1" s="9">
        <v>50</v>
      </c>
      <c r="BF1" s="10">
        <v>51</v>
      </c>
      <c r="BG1" s="9">
        <v>52</v>
      </c>
      <c r="BH1" s="10">
        <v>53</v>
      </c>
      <c r="BI1" s="9">
        <v>54</v>
      </c>
      <c r="BJ1" s="10">
        <v>55</v>
      </c>
      <c r="BK1" s="9">
        <v>56</v>
      </c>
      <c r="BL1" s="10">
        <v>57</v>
      </c>
      <c r="BM1" s="9">
        <v>58</v>
      </c>
      <c r="BN1" s="10">
        <v>59</v>
      </c>
      <c r="BO1" s="9">
        <v>60</v>
      </c>
    </row>
    <row r="2" spans="1:67" s="2" customFormat="1" ht="24.75" customHeight="1" x14ac:dyDescent="0.25">
      <c r="A2" s="17"/>
      <c r="B2" s="17"/>
      <c r="C2" s="17"/>
      <c r="D2" s="17"/>
      <c r="E2" s="17"/>
      <c r="F2" s="17"/>
      <c r="G2" s="17">
        <f t="shared" ref="G2:BH2" si="0">SUBTOTAL(9,G3:G100)</f>
        <v>189.75</v>
      </c>
      <c r="H2" s="25">
        <f t="shared" si="0"/>
        <v>3.5</v>
      </c>
      <c r="I2" s="25">
        <f t="shared" si="0"/>
        <v>29.5</v>
      </c>
      <c r="J2" s="25">
        <f t="shared" si="0"/>
        <v>9.5</v>
      </c>
      <c r="K2" s="25">
        <f t="shared" si="0"/>
        <v>7</v>
      </c>
      <c r="L2" s="25">
        <f t="shared" si="0"/>
        <v>8.5</v>
      </c>
      <c r="M2" s="25">
        <f t="shared" si="0"/>
        <v>10.5</v>
      </c>
      <c r="N2" s="25">
        <f t="shared" si="0"/>
        <v>6.75</v>
      </c>
      <c r="O2" s="25">
        <f t="shared" si="0"/>
        <v>7.5</v>
      </c>
      <c r="P2" s="25">
        <f t="shared" si="0"/>
        <v>8</v>
      </c>
      <c r="Q2" s="25">
        <f t="shared" si="0"/>
        <v>5.5</v>
      </c>
      <c r="R2" s="25">
        <f t="shared" si="0"/>
        <v>3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1</v>
      </c>
      <c r="W2" s="25">
        <f t="shared" si="0"/>
        <v>11.5</v>
      </c>
      <c r="X2" s="25">
        <f t="shared" si="0"/>
        <v>10</v>
      </c>
      <c r="Y2" s="25">
        <f t="shared" si="0"/>
        <v>4</v>
      </c>
      <c r="Z2" s="25">
        <f t="shared" si="0"/>
        <v>3.5</v>
      </c>
      <c r="AA2" s="25">
        <f t="shared" si="0"/>
        <v>14</v>
      </c>
      <c r="AB2" s="25">
        <f t="shared" si="0"/>
        <v>14.5</v>
      </c>
      <c r="AC2" s="25">
        <f t="shared" si="0"/>
        <v>2</v>
      </c>
      <c r="AD2" s="25">
        <f t="shared" si="0"/>
        <v>2</v>
      </c>
      <c r="AE2" s="25">
        <f t="shared" si="0"/>
        <v>0</v>
      </c>
      <c r="AF2" s="25">
        <f t="shared" si="0"/>
        <v>0</v>
      </c>
      <c r="AG2" s="25">
        <f t="shared" si="0"/>
        <v>0.5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0</v>
      </c>
      <c r="AV2" s="25">
        <f t="shared" si="0"/>
        <v>1</v>
      </c>
      <c r="AW2" s="25">
        <f t="shared" si="0"/>
        <v>0</v>
      </c>
      <c r="AX2" s="25">
        <f t="shared" si="0"/>
        <v>0</v>
      </c>
      <c r="AY2" s="25">
        <f t="shared" si="0"/>
        <v>1</v>
      </c>
      <c r="AZ2" s="25">
        <f t="shared" si="0"/>
        <v>0</v>
      </c>
      <c r="BA2" s="25">
        <f t="shared" si="0"/>
        <v>1</v>
      </c>
      <c r="BB2" s="25">
        <f t="shared" si="0"/>
        <v>3.5</v>
      </c>
      <c r="BC2" s="25">
        <f t="shared" si="0"/>
        <v>2</v>
      </c>
      <c r="BD2" s="25">
        <f t="shared" si="0"/>
        <v>2</v>
      </c>
      <c r="BE2" s="25">
        <f t="shared" si="0"/>
        <v>0</v>
      </c>
      <c r="BF2" s="25">
        <f t="shared" si="0"/>
        <v>3.5</v>
      </c>
      <c r="BG2" s="25">
        <f t="shared" si="0"/>
        <v>0</v>
      </c>
      <c r="BH2" s="25">
        <f t="shared" si="0"/>
        <v>0</v>
      </c>
      <c r="BI2" s="25"/>
      <c r="BJ2" s="25"/>
      <c r="BK2" s="25"/>
      <c r="BL2" s="25"/>
      <c r="BM2" s="25"/>
      <c r="BN2" s="25"/>
      <c r="BO2" s="25"/>
    </row>
    <row r="3" spans="1:67" ht="24.95" customHeight="1" x14ac:dyDescent="0.25">
      <c r="A3" s="7">
        <v>1</v>
      </c>
      <c r="B3" s="7" t="s">
        <v>20</v>
      </c>
      <c r="C3" s="10" t="str">
        <f>MID($B3,5,2)</f>
        <v>19</v>
      </c>
      <c r="D3" s="6" t="s">
        <v>19</v>
      </c>
      <c r="E3" s="5" t="s">
        <v>18</v>
      </c>
      <c r="F3" s="5"/>
      <c r="G3" s="28">
        <f>SUM(H3:DF3)</f>
        <v>2.5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>
        <v>2.5</v>
      </c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</row>
    <row r="4" spans="1:67" ht="24.95" customHeight="1" x14ac:dyDescent="0.25">
      <c r="A4" s="7">
        <v>2</v>
      </c>
      <c r="B4" s="7" t="s">
        <v>17</v>
      </c>
      <c r="C4" s="10" t="str">
        <f t="shared" ref="C4:C17" si="1">MID($B4,5,2)</f>
        <v>19</v>
      </c>
      <c r="D4" s="6" t="s">
        <v>16</v>
      </c>
      <c r="E4" s="5" t="s">
        <v>15</v>
      </c>
      <c r="F4" s="5"/>
      <c r="G4" s="28">
        <f t="shared" ref="G4:G17" si="2">SUM(H4:DF4)</f>
        <v>7.5</v>
      </c>
      <c r="H4" s="14"/>
      <c r="I4" s="14"/>
      <c r="J4" s="14">
        <v>1.5</v>
      </c>
      <c r="K4" s="14"/>
      <c r="L4" s="14">
        <v>0.5</v>
      </c>
      <c r="M4" s="14"/>
      <c r="N4" s="14">
        <v>1.5</v>
      </c>
      <c r="O4" s="14">
        <v>0.5</v>
      </c>
      <c r="P4" s="14">
        <v>0.5</v>
      </c>
      <c r="Q4" s="14"/>
      <c r="R4" s="14"/>
      <c r="S4" s="14"/>
      <c r="T4" s="14"/>
      <c r="U4" s="14"/>
      <c r="V4" s="14"/>
      <c r="W4" s="14"/>
      <c r="X4" s="14">
        <v>0.5</v>
      </c>
      <c r="Y4" s="14"/>
      <c r="Z4" s="14"/>
      <c r="AA4" s="14">
        <v>0.5</v>
      </c>
      <c r="AB4" s="14">
        <v>0.5</v>
      </c>
      <c r="AC4" s="14">
        <v>0.5</v>
      </c>
      <c r="AD4" s="14">
        <v>0.5</v>
      </c>
      <c r="AE4" s="14"/>
      <c r="AF4" s="14"/>
      <c r="AG4" s="14">
        <v>0.5</v>
      </c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</row>
    <row r="5" spans="1:67" ht="24.95" customHeight="1" x14ac:dyDescent="0.25">
      <c r="A5" s="7">
        <v>3</v>
      </c>
      <c r="B5" s="7" t="s">
        <v>14</v>
      </c>
      <c r="C5" s="10" t="str">
        <f t="shared" si="1"/>
        <v>19</v>
      </c>
      <c r="D5" s="6" t="s">
        <v>13</v>
      </c>
      <c r="E5" s="5" t="s">
        <v>9</v>
      </c>
      <c r="F5" s="4" t="s">
        <v>12</v>
      </c>
      <c r="G5" s="28">
        <f t="shared" si="2"/>
        <v>2.5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>
        <v>0.5</v>
      </c>
      <c r="X5" s="14"/>
      <c r="Y5" s="14"/>
      <c r="Z5" s="14"/>
      <c r="AA5" s="14">
        <v>1</v>
      </c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</row>
    <row r="6" spans="1:67" ht="24.95" customHeight="1" x14ac:dyDescent="0.25">
      <c r="A6" s="7">
        <v>4</v>
      </c>
      <c r="B6" s="7" t="s">
        <v>11</v>
      </c>
      <c r="C6" s="10" t="str">
        <f t="shared" si="1"/>
        <v>19</v>
      </c>
      <c r="D6" s="6" t="s">
        <v>10</v>
      </c>
      <c r="E6" s="5" t="s">
        <v>9</v>
      </c>
      <c r="F6" s="4" t="s">
        <v>8</v>
      </c>
      <c r="G6" s="28">
        <f t="shared" si="2"/>
        <v>3.5</v>
      </c>
      <c r="H6" s="14"/>
      <c r="I6" s="14">
        <v>0.5</v>
      </c>
      <c r="J6" s="14"/>
      <c r="K6" s="14">
        <v>0.5</v>
      </c>
      <c r="L6" s="14"/>
      <c r="M6" s="14"/>
      <c r="N6" s="14"/>
      <c r="O6" s="14"/>
      <c r="P6" s="14">
        <v>0.5</v>
      </c>
      <c r="Q6" s="14"/>
      <c r="R6" s="14"/>
      <c r="S6" s="14"/>
      <c r="T6" s="14"/>
      <c r="U6" s="14"/>
      <c r="V6" s="14"/>
      <c r="W6" s="14">
        <v>0.5</v>
      </c>
      <c r="X6" s="14"/>
      <c r="Y6" s="14"/>
      <c r="Z6" s="14"/>
      <c r="AA6" s="14"/>
      <c r="AB6" s="14"/>
      <c r="AC6" s="14">
        <v>0.5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>
        <v>0.5</v>
      </c>
      <c r="BJ6" s="14"/>
      <c r="BK6" s="14"/>
      <c r="BL6" s="14">
        <v>0.5</v>
      </c>
      <c r="BM6" s="14"/>
      <c r="BN6" s="14"/>
      <c r="BO6" s="14"/>
    </row>
    <row r="7" spans="1:67" s="24" customFormat="1" ht="24.95" customHeight="1" x14ac:dyDescent="0.25">
      <c r="A7" s="18">
        <v>5</v>
      </c>
      <c r="B7" s="18" t="s">
        <v>7</v>
      </c>
      <c r="C7" s="10" t="str">
        <f t="shared" si="1"/>
        <v>20</v>
      </c>
      <c r="D7" s="19" t="s">
        <v>6</v>
      </c>
      <c r="E7" s="20" t="s">
        <v>5</v>
      </c>
      <c r="F7" s="21" t="s">
        <v>4</v>
      </c>
      <c r="G7" s="28">
        <f t="shared" si="2"/>
        <v>8.25</v>
      </c>
      <c r="H7" s="23"/>
      <c r="I7" s="23">
        <v>1.5</v>
      </c>
      <c r="J7" s="23">
        <v>0.5</v>
      </c>
      <c r="K7" s="23">
        <v>0.5</v>
      </c>
      <c r="L7" s="23"/>
      <c r="M7" s="23"/>
      <c r="N7" s="23">
        <v>1.25</v>
      </c>
      <c r="O7" s="23">
        <v>0.5</v>
      </c>
      <c r="P7" s="23"/>
      <c r="Q7" s="23">
        <v>1</v>
      </c>
      <c r="R7" s="23"/>
      <c r="S7" s="23"/>
      <c r="T7" s="23"/>
      <c r="U7" s="23"/>
      <c r="V7" s="23"/>
      <c r="W7" s="23">
        <v>1.5</v>
      </c>
      <c r="X7" s="23">
        <v>0.5</v>
      </c>
      <c r="Y7" s="23">
        <v>1</v>
      </c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</row>
    <row r="8" spans="1:67" ht="24.95" customHeight="1" x14ac:dyDescent="0.25">
      <c r="A8" s="7">
        <v>6</v>
      </c>
      <c r="B8" s="7" t="s">
        <v>3</v>
      </c>
      <c r="C8" s="10" t="str">
        <f t="shared" si="1"/>
        <v>20</v>
      </c>
      <c r="D8" s="27" t="s">
        <v>2</v>
      </c>
      <c r="E8" s="5" t="s">
        <v>1</v>
      </c>
      <c r="F8" s="4" t="s">
        <v>0</v>
      </c>
      <c r="G8" s="28">
        <f t="shared" si="2"/>
        <v>57</v>
      </c>
      <c r="H8" s="16">
        <v>1.5</v>
      </c>
      <c r="I8" s="16">
        <v>8</v>
      </c>
      <c r="J8" s="16">
        <v>2.5</v>
      </c>
      <c r="K8" s="16">
        <v>1</v>
      </c>
      <c r="L8" s="16">
        <v>1</v>
      </c>
      <c r="M8" s="16">
        <v>2</v>
      </c>
      <c r="N8" s="16">
        <f>2.75+0.5+0.75</f>
        <v>4</v>
      </c>
      <c r="O8" s="16">
        <v>2</v>
      </c>
      <c r="P8" s="16">
        <v>1</v>
      </c>
      <c r="Q8" s="16">
        <v>2.5</v>
      </c>
      <c r="R8" s="16">
        <v>2</v>
      </c>
      <c r="S8" s="16"/>
      <c r="T8" s="16"/>
      <c r="U8" s="16"/>
      <c r="V8" s="16"/>
      <c r="W8" s="16">
        <v>4.5</v>
      </c>
      <c r="X8" s="16">
        <v>1</v>
      </c>
      <c r="Y8" s="16">
        <v>1</v>
      </c>
      <c r="Z8" s="16">
        <v>2</v>
      </c>
      <c r="AA8" s="16">
        <v>2.5</v>
      </c>
      <c r="AB8" s="16">
        <v>8</v>
      </c>
      <c r="AC8" s="16">
        <v>1</v>
      </c>
      <c r="AD8" s="16">
        <v>0.5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>
        <v>2.5</v>
      </c>
      <c r="BC8" s="16"/>
      <c r="BD8" s="16">
        <v>1.5</v>
      </c>
      <c r="BE8" s="16"/>
      <c r="BF8" s="16">
        <v>1</v>
      </c>
      <c r="BG8" s="16"/>
      <c r="BH8" s="16"/>
      <c r="BI8" s="16">
        <v>1.5</v>
      </c>
      <c r="BJ8" s="16"/>
      <c r="BK8" s="16">
        <v>2</v>
      </c>
      <c r="BL8" s="16">
        <v>0.5</v>
      </c>
      <c r="BM8" s="16"/>
      <c r="BN8" s="16"/>
      <c r="BO8" s="16"/>
    </row>
    <row r="9" spans="1:67" ht="24.95" customHeight="1" x14ac:dyDescent="0.25">
      <c r="A9" s="7">
        <v>7</v>
      </c>
      <c r="B9" s="7" t="s">
        <v>40</v>
      </c>
      <c r="C9" s="10" t="str">
        <f t="shared" si="1"/>
        <v>20</v>
      </c>
      <c r="D9" s="6" t="s">
        <v>42</v>
      </c>
      <c r="E9" s="5" t="s">
        <v>43</v>
      </c>
      <c r="F9" s="4" t="s">
        <v>41</v>
      </c>
      <c r="G9" s="28">
        <f t="shared" si="2"/>
        <v>4.5</v>
      </c>
      <c r="H9" s="16"/>
      <c r="I9" s="16"/>
      <c r="J9" s="16"/>
      <c r="K9" s="16"/>
      <c r="L9" s="16"/>
      <c r="M9" s="16"/>
      <c r="N9" s="16"/>
      <c r="O9" s="16">
        <v>1</v>
      </c>
      <c r="P9" s="16">
        <v>0.5</v>
      </c>
      <c r="Q9" s="16">
        <v>1</v>
      </c>
      <c r="R9" s="16">
        <v>0.5</v>
      </c>
      <c r="S9" s="16"/>
      <c r="T9" s="16"/>
      <c r="U9" s="16"/>
      <c r="V9" s="16"/>
      <c r="W9" s="16"/>
      <c r="X9" s="16"/>
      <c r="Y9" s="16"/>
      <c r="Z9" s="16"/>
      <c r="AA9" s="16"/>
      <c r="AB9" s="16">
        <v>0.5</v>
      </c>
      <c r="AC9" s="16"/>
      <c r="AD9" s="16">
        <v>1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ht="24.95" customHeight="1" x14ac:dyDescent="0.25">
      <c r="A10" s="7">
        <v>8</v>
      </c>
      <c r="B10" s="7" t="s">
        <v>44</v>
      </c>
      <c r="C10" s="10" t="str">
        <f t="shared" si="1"/>
        <v>20</v>
      </c>
      <c r="D10" s="6" t="s">
        <v>45</v>
      </c>
      <c r="E10" s="5" t="s">
        <v>46</v>
      </c>
      <c r="F10" s="4" t="s">
        <v>47</v>
      </c>
      <c r="G10" s="28">
        <f t="shared" si="2"/>
        <v>13</v>
      </c>
      <c r="H10" s="16">
        <v>1</v>
      </c>
      <c r="I10" s="16">
        <v>1</v>
      </c>
      <c r="J10" s="16"/>
      <c r="K10" s="16">
        <v>0.5</v>
      </c>
      <c r="L10" s="16"/>
      <c r="M10" s="16">
        <v>1.5</v>
      </c>
      <c r="N10" s="16"/>
      <c r="O10" s="16">
        <v>1.5</v>
      </c>
      <c r="P10" s="16"/>
      <c r="Q10" s="16"/>
      <c r="R10" s="16"/>
      <c r="S10" s="16"/>
      <c r="T10" s="16"/>
      <c r="U10" s="16"/>
      <c r="V10" s="16"/>
      <c r="W10" s="16">
        <v>1</v>
      </c>
      <c r="X10" s="16">
        <v>1.5</v>
      </c>
      <c r="Y10" s="16"/>
      <c r="Z10" s="16">
        <v>1.5</v>
      </c>
      <c r="AA10" s="16"/>
      <c r="AB10" s="16">
        <v>1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>
        <v>0.5</v>
      </c>
      <c r="BC10" s="16"/>
      <c r="BD10" s="16"/>
      <c r="BE10" s="16"/>
      <c r="BF10" s="16"/>
      <c r="BG10" s="16"/>
      <c r="BH10" s="16"/>
      <c r="BI10" s="16"/>
      <c r="BJ10" s="16">
        <v>2</v>
      </c>
      <c r="BK10" s="16"/>
      <c r="BL10" s="16"/>
      <c r="BM10" s="16"/>
      <c r="BN10" s="16"/>
      <c r="BO10" s="16"/>
    </row>
    <row r="11" spans="1:67" s="24" customFormat="1" ht="24.95" customHeight="1" x14ac:dyDescent="0.25">
      <c r="A11" s="18">
        <v>9</v>
      </c>
      <c r="B11" s="18" t="s">
        <v>53</v>
      </c>
      <c r="C11" s="10" t="str">
        <f t="shared" si="1"/>
        <v>21</v>
      </c>
      <c r="D11" s="19" t="s">
        <v>49</v>
      </c>
      <c r="E11" s="20" t="s">
        <v>50</v>
      </c>
      <c r="F11" s="21"/>
      <c r="G11" s="28">
        <f t="shared" si="2"/>
        <v>23.5</v>
      </c>
      <c r="H11" s="26"/>
      <c r="I11" s="26">
        <v>10</v>
      </c>
      <c r="J11" s="26"/>
      <c r="K11" s="26"/>
      <c r="L11" s="26"/>
      <c r="M11" s="26"/>
      <c r="N11" s="26"/>
      <c r="O11" s="26">
        <v>1</v>
      </c>
      <c r="P11" s="26"/>
      <c r="Q11" s="26"/>
      <c r="R11" s="26">
        <v>0.5</v>
      </c>
      <c r="S11" s="26">
        <v>0.5</v>
      </c>
      <c r="T11" s="26">
        <v>0.5</v>
      </c>
      <c r="U11" s="26">
        <v>0.5</v>
      </c>
      <c r="V11" s="26">
        <v>0.5</v>
      </c>
      <c r="W11" s="26"/>
      <c r="X11" s="26">
        <v>1</v>
      </c>
      <c r="Y11" s="26">
        <v>1</v>
      </c>
      <c r="Z11" s="26"/>
      <c r="AA11" s="26">
        <v>5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>
        <v>1</v>
      </c>
      <c r="AW11" s="26"/>
      <c r="AX11" s="26"/>
      <c r="AY11" s="26">
        <v>1</v>
      </c>
      <c r="AZ11" s="26"/>
      <c r="BA11" s="26">
        <v>1</v>
      </c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</row>
    <row r="12" spans="1:67" ht="24.95" customHeight="1" x14ac:dyDescent="0.25">
      <c r="A12" s="7">
        <v>10</v>
      </c>
      <c r="B12" s="7" t="s">
        <v>54</v>
      </c>
      <c r="C12" s="10" t="str">
        <f t="shared" si="1"/>
        <v>22</v>
      </c>
      <c r="D12" s="6" t="s">
        <v>60</v>
      </c>
      <c r="E12" s="5" t="s">
        <v>52</v>
      </c>
      <c r="F12" s="4"/>
      <c r="G12" s="28">
        <f t="shared" si="2"/>
        <v>2.5</v>
      </c>
      <c r="H12" s="16"/>
      <c r="I12" s="16"/>
      <c r="J12" s="16"/>
      <c r="K12" s="16"/>
      <c r="L12" s="16">
        <v>2.5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</row>
    <row r="13" spans="1:67" ht="24.95" customHeight="1" x14ac:dyDescent="0.25">
      <c r="A13" s="7">
        <v>11</v>
      </c>
      <c r="B13" s="7" t="s">
        <v>55</v>
      </c>
      <c r="C13" s="10" t="str">
        <f t="shared" si="1"/>
        <v>22</v>
      </c>
      <c r="D13" s="6" t="s">
        <v>51</v>
      </c>
      <c r="E13" s="5" t="s">
        <v>52</v>
      </c>
      <c r="F13" s="4"/>
      <c r="G13" s="28">
        <f t="shared" si="2"/>
        <v>7.5</v>
      </c>
      <c r="H13" s="16">
        <v>1</v>
      </c>
      <c r="I13" s="16">
        <v>0.5</v>
      </c>
      <c r="J13" s="16"/>
      <c r="K13" s="16"/>
      <c r="L13" s="16">
        <v>0.5</v>
      </c>
      <c r="M13" s="16">
        <v>0.5</v>
      </c>
      <c r="N13" s="16"/>
      <c r="O13" s="16">
        <v>0.5</v>
      </c>
      <c r="P13" s="16"/>
      <c r="Q13" s="16"/>
      <c r="R13" s="16"/>
      <c r="S13" s="16"/>
      <c r="T13" s="16"/>
      <c r="U13" s="16"/>
      <c r="V13" s="16"/>
      <c r="W13" s="16">
        <v>1.5</v>
      </c>
      <c r="X13" s="16">
        <v>1</v>
      </c>
      <c r="Y13" s="16"/>
      <c r="Z13" s="16"/>
      <c r="AA13" s="16">
        <v>0.5</v>
      </c>
      <c r="AB13" s="16">
        <v>0.5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>
        <v>0.5</v>
      </c>
      <c r="BD13" s="16"/>
      <c r="BE13" s="16"/>
      <c r="BF13" s="16">
        <v>0.5</v>
      </c>
      <c r="BG13" s="16"/>
      <c r="BH13" s="16"/>
      <c r="BI13" s="16"/>
      <c r="BJ13" s="16"/>
      <c r="BK13" s="16"/>
      <c r="BL13" s="16"/>
      <c r="BM13" s="16"/>
      <c r="BN13" s="16"/>
      <c r="BO13" s="16"/>
    </row>
    <row r="14" spans="1:67" ht="24.95" customHeight="1" x14ac:dyDescent="0.25">
      <c r="A14" s="7">
        <v>12</v>
      </c>
      <c r="B14" s="7" t="s">
        <v>59</v>
      </c>
      <c r="C14" s="10" t="str">
        <f t="shared" si="1"/>
        <v>22</v>
      </c>
      <c r="D14" s="6" t="s">
        <v>56</v>
      </c>
      <c r="E14" s="5" t="s">
        <v>58</v>
      </c>
      <c r="F14" s="4" t="s">
        <v>57</v>
      </c>
      <c r="G14" s="28">
        <f t="shared" si="2"/>
        <v>5</v>
      </c>
      <c r="H14" s="16"/>
      <c r="I14" s="16"/>
      <c r="J14" s="16"/>
      <c r="K14" s="16"/>
      <c r="L14" s="16">
        <v>2.5</v>
      </c>
      <c r="M14" s="16">
        <v>2.5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</row>
    <row r="15" spans="1:67" ht="24.95" customHeight="1" x14ac:dyDescent="0.25">
      <c r="A15" s="7">
        <v>13</v>
      </c>
      <c r="B15" s="7" t="s">
        <v>61</v>
      </c>
      <c r="C15" s="10" t="str">
        <f t="shared" si="1"/>
        <v>22</v>
      </c>
      <c r="D15" s="6" t="s">
        <v>62</v>
      </c>
      <c r="E15" s="5" t="s">
        <v>52</v>
      </c>
      <c r="F15" s="4"/>
      <c r="G15" s="28">
        <f t="shared" si="2"/>
        <v>8</v>
      </c>
      <c r="H15" s="16"/>
      <c r="I15" s="16">
        <v>1</v>
      </c>
      <c r="J15" s="16"/>
      <c r="K15" s="16"/>
      <c r="L15" s="16">
        <v>1</v>
      </c>
      <c r="M15" s="16">
        <v>1.5</v>
      </c>
      <c r="N15" s="16"/>
      <c r="O15" s="16">
        <v>0.5</v>
      </c>
      <c r="P15" s="16">
        <v>0.5</v>
      </c>
      <c r="Q15" s="16">
        <v>0.5</v>
      </c>
      <c r="R15" s="16"/>
      <c r="S15" s="16"/>
      <c r="T15" s="16"/>
      <c r="U15" s="16"/>
      <c r="V15" s="16">
        <v>0.5</v>
      </c>
      <c r="W15" s="16">
        <v>0.5</v>
      </c>
      <c r="X15" s="16">
        <v>0.5</v>
      </c>
      <c r="Y15" s="16"/>
      <c r="Z15" s="16"/>
      <c r="AA15" s="16">
        <v>0.5</v>
      </c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>
        <v>0.5</v>
      </c>
      <c r="BE15" s="16"/>
      <c r="BF15" s="16">
        <v>0.5</v>
      </c>
      <c r="BG15" s="16"/>
      <c r="BH15" s="16"/>
      <c r="BI15" s="16"/>
      <c r="BJ15" s="16"/>
      <c r="BK15" s="16"/>
      <c r="BL15" s="16"/>
      <c r="BM15" s="16"/>
      <c r="BN15" s="16"/>
      <c r="BO15" s="16"/>
    </row>
    <row r="16" spans="1:67" ht="24.95" customHeight="1" x14ac:dyDescent="0.25">
      <c r="A16" s="7">
        <v>14</v>
      </c>
      <c r="B16" s="7" t="s">
        <v>63</v>
      </c>
      <c r="C16" s="10" t="str">
        <f t="shared" si="1"/>
        <v>25</v>
      </c>
      <c r="D16" s="6" t="s">
        <v>64</v>
      </c>
      <c r="E16" s="5" t="s">
        <v>52</v>
      </c>
      <c r="F16" s="4"/>
      <c r="G16" s="28">
        <f t="shared" si="2"/>
        <v>7.5</v>
      </c>
      <c r="H16" s="16"/>
      <c r="I16" s="16">
        <v>0.5</v>
      </c>
      <c r="J16" s="16"/>
      <c r="K16" s="16"/>
      <c r="L16" s="16">
        <v>0.5</v>
      </c>
      <c r="M16" s="16">
        <v>1</v>
      </c>
      <c r="N16" s="16"/>
      <c r="O16" s="16"/>
      <c r="P16" s="16">
        <v>0.5</v>
      </c>
      <c r="Q16" s="16">
        <v>0.5</v>
      </c>
      <c r="R16" s="16"/>
      <c r="S16" s="16"/>
      <c r="T16" s="16"/>
      <c r="U16" s="16"/>
      <c r="V16" s="16"/>
      <c r="W16" s="16">
        <v>1.5</v>
      </c>
      <c r="X16" s="16">
        <v>0.5</v>
      </c>
      <c r="Y16" s="16"/>
      <c r="Z16" s="16"/>
      <c r="AA16" s="16">
        <v>1</v>
      </c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>
        <v>0.5</v>
      </c>
      <c r="BC16" s="16">
        <v>0.5</v>
      </c>
      <c r="BD16" s="16"/>
      <c r="BE16" s="16"/>
      <c r="BF16" s="16">
        <v>0.5</v>
      </c>
      <c r="BG16" s="16"/>
      <c r="BH16" s="16"/>
      <c r="BI16" s="16"/>
      <c r="BJ16" s="16"/>
      <c r="BK16" s="16"/>
      <c r="BL16" s="16"/>
      <c r="BM16" s="16"/>
      <c r="BN16" s="16"/>
      <c r="BO16" s="16"/>
    </row>
    <row r="17" spans="1:67" ht="24.95" customHeight="1" x14ac:dyDescent="0.25">
      <c r="A17" s="7">
        <v>15</v>
      </c>
      <c r="B17" s="7" t="s">
        <v>65</v>
      </c>
      <c r="C17" s="10" t="str">
        <f t="shared" si="1"/>
        <v>25</v>
      </c>
      <c r="D17" s="27" t="s">
        <v>66</v>
      </c>
      <c r="E17" s="5" t="s">
        <v>68</v>
      </c>
      <c r="F17" s="4" t="s">
        <v>67</v>
      </c>
      <c r="G17" s="28">
        <f t="shared" si="2"/>
        <v>37</v>
      </c>
      <c r="H17" s="16"/>
      <c r="I17" s="16">
        <v>5.5</v>
      </c>
      <c r="J17" s="16">
        <v>5</v>
      </c>
      <c r="K17" s="16">
        <v>4.5</v>
      </c>
      <c r="L17" s="16"/>
      <c r="M17" s="16">
        <v>1.5</v>
      </c>
      <c r="N17" s="16"/>
      <c r="O17" s="16"/>
      <c r="P17" s="16">
        <v>4.5</v>
      </c>
      <c r="Q17" s="16"/>
      <c r="R17" s="16"/>
      <c r="S17" s="16"/>
      <c r="T17" s="16"/>
      <c r="U17" s="16"/>
      <c r="V17" s="16"/>
      <c r="W17" s="16"/>
      <c r="X17" s="16">
        <v>3.5</v>
      </c>
      <c r="Y17" s="16">
        <v>1</v>
      </c>
      <c r="Z17" s="16"/>
      <c r="AA17" s="16">
        <v>3</v>
      </c>
      <c r="AB17" s="16">
        <v>1.5</v>
      </c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>
        <v>1</v>
      </c>
      <c r="BD17" s="16"/>
      <c r="BE17" s="16"/>
      <c r="BF17" s="16">
        <v>1</v>
      </c>
      <c r="BG17" s="16"/>
      <c r="BH17" s="16"/>
      <c r="BI17" s="16">
        <v>3</v>
      </c>
      <c r="BJ17" s="16">
        <v>1</v>
      </c>
      <c r="BK17" s="16"/>
      <c r="BL17" s="16">
        <v>1</v>
      </c>
      <c r="BM17" s="16"/>
      <c r="BN17" s="16"/>
      <c r="BO17" s="16"/>
    </row>
    <row r="18" spans="1:67" ht="24.95" customHeight="1" x14ac:dyDescent="0.25"/>
    <row r="19" spans="1:67" ht="24.95" customHeight="1" x14ac:dyDescent="0.25"/>
    <row r="20" spans="1:67" ht="24.95" customHeight="1" x14ac:dyDescent="0.25"/>
  </sheetData>
  <conditionalFormatting sqref="G3:G5 G12 G9 G14 G7">
    <cfRule type="expression" dxfId="19" priority="10">
      <formula>$G3&gt;=30</formula>
    </cfRule>
  </conditionalFormatting>
  <conditionalFormatting sqref="G11">
    <cfRule type="expression" dxfId="18" priority="9">
      <formula>$G11&gt;=30</formula>
    </cfRule>
  </conditionalFormatting>
  <conditionalFormatting sqref="G10">
    <cfRule type="expression" dxfId="17" priority="8">
      <formula>$G10&gt;=30</formula>
    </cfRule>
  </conditionalFormatting>
  <conditionalFormatting sqref="G13">
    <cfRule type="expression" dxfId="16" priority="7">
      <formula>$G13&gt;=30</formula>
    </cfRule>
  </conditionalFormatting>
  <conditionalFormatting sqref="G16">
    <cfRule type="expression" dxfId="15" priority="6">
      <formula>$G16&gt;=30</formula>
    </cfRule>
  </conditionalFormatting>
  <conditionalFormatting sqref="G6">
    <cfRule type="expression" dxfId="14" priority="5">
      <formula>$G6&gt;=30</formula>
    </cfRule>
  </conditionalFormatting>
  <conditionalFormatting sqref="G8">
    <cfRule type="expression" dxfId="13" priority="4">
      <formula>$G8&gt;=30</formula>
    </cfRule>
  </conditionalFormatting>
  <conditionalFormatting sqref="G15">
    <cfRule type="expression" dxfId="12" priority="3">
      <formula>$G15&gt;=30</formula>
    </cfRule>
  </conditionalFormatting>
  <conditionalFormatting sqref="G17">
    <cfRule type="expression" dxfId="11" priority="2">
      <formula>$G17&gt;=30</formula>
    </cfRule>
  </conditionalFormatting>
  <conditionalFormatting sqref="C3:C17">
    <cfRule type="expression" dxfId="10" priority="1">
      <formula>$C3=DAY(TODAY())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workbookViewId="0">
      <pane xSplit="7" ySplit="2" topLeftCell="H6" activePane="bottomRight" state="frozen"/>
      <selection pane="topRight" activeCell="G1" sqref="G1"/>
      <selection pane="bottomLeft" activeCell="A3" sqref="A3"/>
      <selection pane="bottomRight" activeCell="A3" sqref="A3:C17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6.28515625" style="1" customWidth="1"/>
    <col min="4" max="4" width="26.5703125" style="1" customWidth="1"/>
    <col min="5" max="5" width="24.42578125" style="1" hidden="1" customWidth="1"/>
    <col min="6" max="6" width="12.5703125" style="1" hidden="1" customWidth="1"/>
    <col min="7" max="7" width="10" style="1" customWidth="1"/>
    <col min="8" max="67" width="4.28515625" style="1" customWidth="1"/>
    <col min="68" max="16384" width="9.140625" style="1"/>
  </cols>
  <sheetData>
    <row r="1" spans="1:67" s="2" customFormat="1" ht="33" customHeight="1" x14ac:dyDescent="0.25">
      <c r="A1" s="17" t="s">
        <v>38</v>
      </c>
      <c r="B1" s="17" t="s">
        <v>37</v>
      </c>
      <c r="C1" s="17" t="s">
        <v>69</v>
      </c>
      <c r="D1" s="17" t="s">
        <v>36</v>
      </c>
      <c r="E1" s="17" t="s">
        <v>35</v>
      </c>
      <c r="F1" s="17" t="s">
        <v>34</v>
      </c>
      <c r="G1" s="17" t="s">
        <v>39</v>
      </c>
      <c r="H1" s="11">
        <v>1</v>
      </c>
      <c r="I1" s="9">
        <v>2</v>
      </c>
      <c r="J1" s="10">
        <v>3</v>
      </c>
      <c r="K1" s="9">
        <v>4</v>
      </c>
      <c r="L1" s="10">
        <v>5</v>
      </c>
      <c r="M1" s="9">
        <v>6</v>
      </c>
      <c r="N1" s="10">
        <v>7</v>
      </c>
      <c r="O1" s="9">
        <v>8</v>
      </c>
      <c r="P1" s="10">
        <v>9</v>
      </c>
      <c r="Q1" s="9">
        <v>10</v>
      </c>
      <c r="R1" s="10">
        <v>11</v>
      </c>
      <c r="S1" s="9">
        <v>12</v>
      </c>
      <c r="T1" s="10">
        <v>13</v>
      </c>
      <c r="U1" s="9">
        <v>14</v>
      </c>
      <c r="V1" s="10">
        <v>15</v>
      </c>
      <c r="W1" s="9">
        <v>16</v>
      </c>
      <c r="X1" s="10">
        <v>17</v>
      </c>
      <c r="Y1" s="9">
        <v>18</v>
      </c>
      <c r="Z1" s="10">
        <v>19</v>
      </c>
      <c r="AA1" s="9">
        <v>20</v>
      </c>
      <c r="AB1" s="10">
        <v>21</v>
      </c>
      <c r="AC1" s="9">
        <v>22</v>
      </c>
      <c r="AD1" s="10">
        <v>23</v>
      </c>
      <c r="AE1" s="9">
        <v>24</v>
      </c>
      <c r="AF1" s="10">
        <v>25</v>
      </c>
      <c r="AG1" s="9">
        <v>26</v>
      </c>
      <c r="AH1" s="10">
        <v>27</v>
      </c>
      <c r="AI1" s="9">
        <v>28</v>
      </c>
      <c r="AJ1" s="10">
        <v>29</v>
      </c>
      <c r="AK1" s="9">
        <v>30</v>
      </c>
      <c r="AL1" s="10">
        <v>31</v>
      </c>
      <c r="AM1" s="9">
        <v>32</v>
      </c>
      <c r="AN1" s="10">
        <v>33</v>
      </c>
      <c r="AO1" s="9">
        <v>34</v>
      </c>
      <c r="AP1" s="10">
        <v>35</v>
      </c>
      <c r="AQ1" s="9">
        <v>36</v>
      </c>
      <c r="AR1" s="10">
        <v>37</v>
      </c>
      <c r="AS1" s="9">
        <v>38</v>
      </c>
      <c r="AT1" s="10">
        <v>39</v>
      </c>
      <c r="AU1" s="9">
        <v>40</v>
      </c>
      <c r="AV1" s="10">
        <v>41</v>
      </c>
      <c r="AW1" s="9">
        <v>42</v>
      </c>
      <c r="AX1" s="10">
        <v>43</v>
      </c>
      <c r="AY1" s="9">
        <v>44</v>
      </c>
      <c r="AZ1" s="10">
        <v>45</v>
      </c>
      <c r="BA1" s="9">
        <v>46</v>
      </c>
      <c r="BB1" s="10">
        <v>47</v>
      </c>
      <c r="BC1" s="9">
        <v>48</v>
      </c>
      <c r="BD1" s="10">
        <v>49</v>
      </c>
      <c r="BE1" s="9">
        <v>50</v>
      </c>
      <c r="BF1" s="10">
        <v>51</v>
      </c>
      <c r="BG1" s="9">
        <v>52</v>
      </c>
      <c r="BH1" s="10">
        <v>53</v>
      </c>
      <c r="BI1" s="9">
        <v>54</v>
      </c>
      <c r="BJ1" s="10">
        <v>55</v>
      </c>
      <c r="BK1" s="9">
        <v>56</v>
      </c>
      <c r="BL1" s="10">
        <v>57</v>
      </c>
      <c r="BM1" s="9">
        <v>58</v>
      </c>
      <c r="BN1" s="10">
        <v>59</v>
      </c>
      <c r="BO1" s="9">
        <v>60</v>
      </c>
    </row>
    <row r="2" spans="1:67" s="2" customFormat="1" ht="24.75" customHeight="1" x14ac:dyDescent="0.25">
      <c r="A2" s="17"/>
      <c r="B2" s="17"/>
      <c r="C2" s="17"/>
      <c r="D2" s="17"/>
      <c r="E2" s="17"/>
      <c r="F2" s="17"/>
      <c r="G2" s="17">
        <f t="shared" ref="G2:BH2" si="0">SUBTOTAL(9,G3:G100)</f>
        <v>189.75</v>
      </c>
      <c r="H2" s="25">
        <f t="shared" si="0"/>
        <v>3.5</v>
      </c>
      <c r="I2" s="25">
        <f t="shared" si="0"/>
        <v>29.5</v>
      </c>
      <c r="J2" s="25">
        <f t="shared" si="0"/>
        <v>9.5</v>
      </c>
      <c r="K2" s="25">
        <f t="shared" si="0"/>
        <v>7</v>
      </c>
      <c r="L2" s="25">
        <f t="shared" si="0"/>
        <v>8.5</v>
      </c>
      <c r="M2" s="25">
        <f t="shared" si="0"/>
        <v>10.5</v>
      </c>
      <c r="N2" s="25">
        <f t="shared" si="0"/>
        <v>6.75</v>
      </c>
      <c r="O2" s="25">
        <f t="shared" si="0"/>
        <v>7.5</v>
      </c>
      <c r="P2" s="25">
        <f t="shared" si="0"/>
        <v>8</v>
      </c>
      <c r="Q2" s="25">
        <f t="shared" si="0"/>
        <v>5.5</v>
      </c>
      <c r="R2" s="25">
        <f t="shared" si="0"/>
        <v>3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1</v>
      </c>
      <c r="W2" s="25">
        <f t="shared" si="0"/>
        <v>11.5</v>
      </c>
      <c r="X2" s="25">
        <f t="shared" si="0"/>
        <v>10</v>
      </c>
      <c r="Y2" s="25">
        <f t="shared" si="0"/>
        <v>4</v>
      </c>
      <c r="Z2" s="25">
        <f t="shared" si="0"/>
        <v>3.5</v>
      </c>
      <c r="AA2" s="25">
        <f t="shared" si="0"/>
        <v>14</v>
      </c>
      <c r="AB2" s="25">
        <f t="shared" si="0"/>
        <v>14.5</v>
      </c>
      <c r="AC2" s="25">
        <f t="shared" si="0"/>
        <v>2</v>
      </c>
      <c r="AD2" s="25">
        <f t="shared" si="0"/>
        <v>2</v>
      </c>
      <c r="AE2" s="25">
        <f t="shared" si="0"/>
        <v>0</v>
      </c>
      <c r="AF2" s="25">
        <f t="shared" si="0"/>
        <v>0</v>
      </c>
      <c r="AG2" s="25">
        <f t="shared" si="0"/>
        <v>0.5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0</v>
      </c>
      <c r="AV2" s="25">
        <f t="shared" si="0"/>
        <v>1</v>
      </c>
      <c r="AW2" s="25">
        <f t="shared" si="0"/>
        <v>0</v>
      </c>
      <c r="AX2" s="25">
        <f t="shared" si="0"/>
        <v>0</v>
      </c>
      <c r="AY2" s="25">
        <f t="shared" si="0"/>
        <v>1</v>
      </c>
      <c r="AZ2" s="25">
        <f t="shared" si="0"/>
        <v>0</v>
      </c>
      <c r="BA2" s="25">
        <f t="shared" si="0"/>
        <v>1</v>
      </c>
      <c r="BB2" s="25">
        <f t="shared" si="0"/>
        <v>3.5</v>
      </c>
      <c r="BC2" s="25">
        <f t="shared" si="0"/>
        <v>2</v>
      </c>
      <c r="BD2" s="25">
        <f t="shared" si="0"/>
        <v>2</v>
      </c>
      <c r="BE2" s="25">
        <f t="shared" si="0"/>
        <v>0</v>
      </c>
      <c r="BF2" s="25">
        <f t="shared" si="0"/>
        <v>3.5</v>
      </c>
      <c r="BG2" s="25">
        <f t="shared" si="0"/>
        <v>0</v>
      </c>
      <c r="BH2" s="25">
        <f t="shared" si="0"/>
        <v>0</v>
      </c>
      <c r="BI2" s="25"/>
      <c r="BJ2" s="25"/>
      <c r="BK2" s="25"/>
      <c r="BL2" s="25"/>
      <c r="BM2" s="25"/>
      <c r="BN2" s="25"/>
      <c r="BO2" s="25"/>
    </row>
    <row r="3" spans="1:67" ht="24.95" customHeight="1" x14ac:dyDescent="0.25">
      <c r="A3" s="7">
        <v>1</v>
      </c>
      <c r="B3" s="7" t="s">
        <v>20</v>
      </c>
      <c r="C3" s="10" t="str">
        <f>MID($B3,5,2)</f>
        <v>19</v>
      </c>
      <c r="D3" s="6" t="s">
        <v>75</v>
      </c>
      <c r="E3" s="5" t="s">
        <v>18</v>
      </c>
      <c r="F3" s="5"/>
      <c r="G3" s="28">
        <f>SUM(H3:DF3)</f>
        <v>2.5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>
        <v>2.5</v>
      </c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</row>
    <row r="4" spans="1:67" ht="24.95" customHeight="1" x14ac:dyDescent="0.25">
      <c r="A4" s="7">
        <v>2</v>
      </c>
      <c r="B4" s="7" t="s">
        <v>17</v>
      </c>
      <c r="C4" s="10" t="str">
        <f t="shared" ref="C4:C17" si="1">MID($B4,5,2)</f>
        <v>19</v>
      </c>
      <c r="D4" s="6" t="s">
        <v>16</v>
      </c>
      <c r="E4" s="5" t="s">
        <v>15</v>
      </c>
      <c r="F4" s="5"/>
      <c r="G4" s="28">
        <f t="shared" ref="G4:G17" si="2">SUM(H4:DF4)</f>
        <v>7.5</v>
      </c>
      <c r="H4" s="14"/>
      <c r="I4" s="14"/>
      <c r="J4" s="14">
        <v>1.5</v>
      </c>
      <c r="K4" s="14"/>
      <c r="L4" s="14">
        <v>0.5</v>
      </c>
      <c r="M4" s="14"/>
      <c r="N4" s="14">
        <v>1.5</v>
      </c>
      <c r="O4" s="14">
        <v>0.5</v>
      </c>
      <c r="P4" s="14">
        <v>0.5</v>
      </c>
      <c r="Q4" s="14"/>
      <c r="R4" s="14"/>
      <c r="S4" s="14"/>
      <c r="T4" s="14"/>
      <c r="U4" s="14"/>
      <c r="V4" s="14"/>
      <c r="W4" s="14"/>
      <c r="X4" s="14">
        <v>0.5</v>
      </c>
      <c r="Y4" s="14"/>
      <c r="Z4" s="14"/>
      <c r="AA4" s="14">
        <v>0.5</v>
      </c>
      <c r="AB4" s="14">
        <v>0.5</v>
      </c>
      <c r="AC4" s="14">
        <v>0.5</v>
      </c>
      <c r="AD4" s="14">
        <v>0.5</v>
      </c>
      <c r="AE4" s="14"/>
      <c r="AF4" s="14"/>
      <c r="AG4" s="14">
        <v>0.5</v>
      </c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</row>
    <row r="5" spans="1:67" ht="24.95" customHeight="1" x14ac:dyDescent="0.25">
      <c r="A5" s="7">
        <v>3</v>
      </c>
      <c r="B5" s="7" t="s">
        <v>14</v>
      </c>
      <c r="C5" s="10" t="str">
        <f t="shared" si="1"/>
        <v>19</v>
      </c>
      <c r="D5" s="6" t="s">
        <v>76</v>
      </c>
      <c r="E5" s="5" t="s">
        <v>9</v>
      </c>
      <c r="F5" s="4" t="s">
        <v>12</v>
      </c>
      <c r="G5" s="28">
        <f t="shared" si="2"/>
        <v>2.5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>
        <v>0.5</v>
      </c>
      <c r="X5" s="14"/>
      <c r="Y5" s="14"/>
      <c r="Z5" s="14"/>
      <c r="AA5" s="14">
        <v>1</v>
      </c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</row>
    <row r="6" spans="1:67" ht="24.95" customHeight="1" x14ac:dyDescent="0.25">
      <c r="A6" s="7">
        <v>4</v>
      </c>
      <c r="B6" s="7" t="s">
        <v>11</v>
      </c>
      <c r="C6" s="10" t="str">
        <f t="shared" si="1"/>
        <v>19</v>
      </c>
      <c r="D6" s="6" t="s">
        <v>77</v>
      </c>
      <c r="E6" s="5" t="s">
        <v>9</v>
      </c>
      <c r="F6" s="4" t="s">
        <v>8</v>
      </c>
      <c r="G6" s="28">
        <f t="shared" si="2"/>
        <v>3.5</v>
      </c>
      <c r="H6" s="14"/>
      <c r="I6" s="14">
        <v>0.5</v>
      </c>
      <c r="J6" s="14"/>
      <c r="K6" s="14">
        <v>0.5</v>
      </c>
      <c r="L6" s="14"/>
      <c r="M6" s="14"/>
      <c r="N6" s="14"/>
      <c r="O6" s="14"/>
      <c r="P6" s="14">
        <v>0.5</v>
      </c>
      <c r="Q6" s="14"/>
      <c r="R6" s="14"/>
      <c r="S6" s="14"/>
      <c r="T6" s="14"/>
      <c r="U6" s="14"/>
      <c r="V6" s="14"/>
      <c r="W6" s="14">
        <v>0.5</v>
      </c>
      <c r="X6" s="14"/>
      <c r="Y6" s="14"/>
      <c r="Z6" s="14"/>
      <c r="AA6" s="14"/>
      <c r="AB6" s="14"/>
      <c r="AC6" s="14">
        <v>0.5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>
        <v>0.5</v>
      </c>
      <c r="BJ6" s="14"/>
      <c r="BK6" s="14"/>
      <c r="BL6" s="14">
        <v>0.5</v>
      </c>
      <c r="BM6" s="14"/>
      <c r="BN6" s="14"/>
      <c r="BO6" s="14"/>
    </row>
    <row r="7" spans="1:67" s="24" customFormat="1" ht="24.95" customHeight="1" x14ac:dyDescent="0.25">
      <c r="A7" s="18">
        <v>5</v>
      </c>
      <c r="B7" s="18" t="s">
        <v>7</v>
      </c>
      <c r="C7" s="10" t="str">
        <f t="shared" si="1"/>
        <v>20</v>
      </c>
      <c r="D7" s="19" t="s">
        <v>6</v>
      </c>
      <c r="E7" s="20" t="s">
        <v>5</v>
      </c>
      <c r="F7" s="21" t="s">
        <v>4</v>
      </c>
      <c r="G7" s="28">
        <f t="shared" si="2"/>
        <v>8.25</v>
      </c>
      <c r="H7" s="23"/>
      <c r="I7" s="23">
        <v>1.5</v>
      </c>
      <c r="J7" s="23">
        <v>0.5</v>
      </c>
      <c r="K7" s="23">
        <v>0.5</v>
      </c>
      <c r="L7" s="23"/>
      <c r="M7" s="23"/>
      <c r="N7" s="23">
        <v>1.25</v>
      </c>
      <c r="O7" s="23">
        <v>0.5</v>
      </c>
      <c r="P7" s="23"/>
      <c r="Q7" s="23">
        <v>1</v>
      </c>
      <c r="R7" s="23"/>
      <c r="S7" s="23"/>
      <c r="T7" s="23"/>
      <c r="U7" s="23"/>
      <c r="V7" s="23"/>
      <c r="W7" s="23">
        <v>1.5</v>
      </c>
      <c r="X7" s="23">
        <v>0.5</v>
      </c>
      <c r="Y7" s="23">
        <v>1</v>
      </c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</row>
    <row r="8" spans="1:67" ht="24.95" customHeight="1" x14ac:dyDescent="0.25">
      <c r="A8" s="7">
        <v>6</v>
      </c>
      <c r="B8" s="7" t="s">
        <v>3</v>
      </c>
      <c r="C8" s="10" t="str">
        <f t="shared" si="1"/>
        <v>20</v>
      </c>
      <c r="D8" s="27" t="s">
        <v>2</v>
      </c>
      <c r="E8" s="5" t="s">
        <v>1</v>
      </c>
      <c r="F8" s="4" t="s">
        <v>0</v>
      </c>
      <c r="G8" s="28">
        <f t="shared" si="2"/>
        <v>57</v>
      </c>
      <c r="H8" s="16">
        <v>1.5</v>
      </c>
      <c r="I8" s="16">
        <v>8</v>
      </c>
      <c r="J8" s="16">
        <v>2.5</v>
      </c>
      <c r="K8" s="16">
        <v>1</v>
      </c>
      <c r="L8" s="16">
        <v>1</v>
      </c>
      <c r="M8" s="16">
        <v>2</v>
      </c>
      <c r="N8" s="16">
        <f>2.75+0.5+0.75</f>
        <v>4</v>
      </c>
      <c r="O8" s="16">
        <v>2</v>
      </c>
      <c r="P8" s="16">
        <v>1</v>
      </c>
      <c r="Q8" s="16">
        <v>2.5</v>
      </c>
      <c r="R8" s="16">
        <v>2</v>
      </c>
      <c r="S8" s="16"/>
      <c r="T8" s="16"/>
      <c r="U8" s="16"/>
      <c r="V8" s="16"/>
      <c r="W8" s="16">
        <v>4.5</v>
      </c>
      <c r="X8" s="16">
        <v>1</v>
      </c>
      <c r="Y8" s="16">
        <v>1</v>
      </c>
      <c r="Z8" s="16">
        <v>2</v>
      </c>
      <c r="AA8" s="16">
        <v>2.5</v>
      </c>
      <c r="AB8" s="16">
        <v>8</v>
      </c>
      <c r="AC8" s="16">
        <v>1</v>
      </c>
      <c r="AD8" s="16">
        <v>0.5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>
        <v>2.5</v>
      </c>
      <c r="BC8" s="16"/>
      <c r="BD8" s="16">
        <v>1.5</v>
      </c>
      <c r="BE8" s="16"/>
      <c r="BF8" s="16">
        <v>1</v>
      </c>
      <c r="BG8" s="16"/>
      <c r="BH8" s="16"/>
      <c r="BI8" s="16">
        <v>1.5</v>
      </c>
      <c r="BJ8" s="16"/>
      <c r="BK8" s="16">
        <v>2</v>
      </c>
      <c r="BL8" s="16">
        <v>0.5</v>
      </c>
      <c r="BM8" s="16"/>
      <c r="BN8" s="16"/>
      <c r="BO8" s="16"/>
    </row>
    <row r="9" spans="1:67" ht="24.95" customHeight="1" x14ac:dyDescent="0.25">
      <c r="A9" s="7">
        <v>7</v>
      </c>
      <c r="B9" s="7" t="s">
        <v>40</v>
      </c>
      <c r="C9" s="10" t="str">
        <f t="shared" si="1"/>
        <v>20</v>
      </c>
      <c r="D9" s="6" t="s">
        <v>78</v>
      </c>
      <c r="E9" s="5" t="s">
        <v>43</v>
      </c>
      <c r="F9" s="4" t="s">
        <v>41</v>
      </c>
      <c r="G9" s="28">
        <f t="shared" si="2"/>
        <v>4.5</v>
      </c>
      <c r="H9" s="16"/>
      <c r="I9" s="16"/>
      <c r="J9" s="16"/>
      <c r="K9" s="16"/>
      <c r="L9" s="16"/>
      <c r="M9" s="16"/>
      <c r="N9" s="16"/>
      <c r="O9" s="16">
        <v>1</v>
      </c>
      <c r="P9" s="16">
        <v>0.5</v>
      </c>
      <c r="Q9" s="16">
        <v>1</v>
      </c>
      <c r="R9" s="16">
        <v>0.5</v>
      </c>
      <c r="S9" s="16"/>
      <c r="T9" s="16"/>
      <c r="U9" s="16"/>
      <c r="V9" s="16"/>
      <c r="W9" s="16"/>
      <c r="X9" s="16"/>
      <c r="Y9" s="16"/>
      <c r="Z9" s="16"/>
      <c r="AA9" s="16"/>
      <c r="AB9" s="16">
        <v>0.5</v>
      </c>
      <c r="AC9" s="16"/>
      <c r="AD9" s="16">
        <v>1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ht="24.95" customHeight="1" x14ac:dyDescent="0.25">
      <c r="A10" s="7">
        <v>8</v>
      </c>
      <c r="B10" s="7" t="s">
        <v>44</v>
      </c>
      <c r="C10" s="10" t="str">
        <f t="shared" si="1"/>
        <v>20</v>
      </c>
      <c r="D10" s="6" t="s">
        <v>45</v>
      </c>
      <c r="E10" s="5" t="s">
        <v>46</v>
      </c>
      <c r="F10" s="4" t="s">
        <v>47</v>
      </c>
      <c r="G10" s="28">
        <f t="shared" si="2"/>
        <v>13</v>
      </c>
      <c r="H10" s="16">
        <v>1</v>
      </c>
      <c r="I10" s="16">
        <v>1</v>
      </c>
      <c r="J10" s="16"/>
      <c r="K10" s="16">
        <v>0.5</v>
      </c>
      <c r="L10" s="16"/>
      <c r="M10" s="16">
        <v>1.5</v>
      </c>
      <c r="N10" s="16"/>
      <c r="O10" s="16">
        <v>1.5</v>
      </c>
      <c r="P10" s="16"/>
      <c r="Q10" s="16"/>
      <c r="R10" s="16"/>
      <c r="S10" s="16"/>
      <c r="T10" s="16"/>
      <c r="U10" s="16"/>
      <c r="V10" s="16"/>
      <c r="W10" s="16">
        <v>1</v>
      </c>
      <c r="X10" s="16">
        <v>1.5</v>
      </c>
      <c r="Y10" s="16"/>
      <c r="Z10" s="16">
        <v>1.5</v>
      </c>
      <c r="AA10" s="16"/>
      <c r="AB10" s="16">
        <v>1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>
        <v>0.5</v>
      </c>
      <c r="BC10" s="16"/>
      <c r="BD10" s="16"/>
      <c r="BE10" s="16"/>
      <c r="BF10" s="16"/>
      <c r="BG10" s="16"/>
      <c r="BH10" s="16"/>
      <c r="BI10" s="16"/>
      <c r="BJ10" s="16">
        <v>2</v>
      </c>
      <c r="BK10" s="16"/>
      <c r="BL10" s="16"/>
      <c r="BM10" s="16"/>
      <c r="BN10" s="16"/>
      <c r="BO10" s="16"/>
    </row>
    <row r="11" spans="1:67" s="24" customFormat="1" ht="24.95" customHeight="1" x14ac:dyDescent="0.25">
      <c r="A11" s="18">
        <v>9</v>
      </c>
      <c r="B11" s="18" t="s">
        <v>53</v>
      </c>
      <c r="C11" s="10" t="str">
        <f t="shared" si="1"/>
        <v>21</v>
      </c>
      <c r="D11" s="19" t="s">
        <v>79</v>
      </c>
      <c r="E11" s="20" t="s">
        <v>50</v>
      </c>
      <c r="F11" s="21"/>
      <c r="G11" s="28">
        <f t="shared" si="2"/>
        <v>23.5</v>
      </c>
      <c r="H11" s="26"/>
      <c r="I11" s="26">
        <v>10</v>
      </c>
      <c r="J11" s="26"/>
      <c r="K11" s="26"/>
      <c r="L11" s="26"/>
      <c r="M11" s="26"/>
      <c r="N11" s="26"/>
      <c r="O11" s="26">
        <v>1</v>
      </c>
      <c r="P11" s="26"/>
      <c r="Q11" s="26"/>
      <c r="R11" s="26">
        <v>0.5</v>
      </c>
      <c r="S11" s="26">
        <v>0.5</v>
      </c>
      <c r="T11" s="26">
        <v>0.5</v>
      </c>
      <c r="U11" s="26">
        <v>0.5</v>
      </c>
      <c r="V11" s="26">
        <v>0.5</v>
      </c>
      <c r="W11" s="26"/>
      <c r="X11" s="26">
        <v>1</v>
      </c>
      <c r="Y11" s="26">
        <v>1</v>
      </c>
      <c r="Z11" s="26"/>
      <c r="AA11" s="26">
        <v>5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>
        <v>1</v>
      </c>
      <c r="AW11" s="26"/>
      <c r="AX11" s="26"/>
      <c r="AY11" s="26">
        <v>1</v>
      </c>
      <c r="AZ11" s="26"/>
      <c r="BA11" s="26">
        <v>1</v>
      </c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</row>
    <row r="12" spans="1:67" ht="24.95" customHeight="1" x14ac:dyDescent="0.25">
      <c r="A12" s="7">
        <v>10</v>
      </c>
      <c r="B12" s="7" t="s">
        <v>54</v>
      </c>
      <c r="C12" s="10" t="str">
        <f t="shared" si="1"/>
        <v>22</v>
      </c>
      <c r="D12" s="6" t="s">
        <v>80</v>
      </c>
      <c r="E12" s="5" t="s">
        <v>52</v>
      </c>
      <c r="F12" s="4"/>
      <c r="G12" s="28">
        <f t="shared" si="2"/>
        <v>2.5</v>
      </c>
      <c r="H12" s="16"/>
      <c r="I12" s="16"/>
      <c r="J12" s="16"/>
      <c r="K12" s="16"/>
      <c r="L12" s="16">
        <v>2.5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</row>
    <row r="13" spans="1:67" ht="24.95" customHeight="1" x14ac:dyDescent="0.25">
      <c r="A13" s="7">
        <v>11</v>
      </c>
      <c r="B13" s="7" t="s">
        <v>55</v>
      </c>
      <c r="C13" s="10" t="str">
        <f t="shared" si="1"/>
        <v>22</v>
      </c>
      <c r="D13" s="6" t="s">
        <v>51</v>
      </c>
      <c r="E13" s="5" t="s">
        <v>52</v>
      </c>
      <c r="F13" s="4"/>
      <c r="G13" s="28">
        <f t="shared" si="2"/>
        <v>7.5</v>
      </c>
      <c r="H13" s="16">
        <v>1</v>
      </c>
      <c r="I13" s="16">
        <v>0.5</v>
      </c>
      <c r="J13" s="16"/>
      <c r="K13" s="16"/>
      <c r="L13" s="16">
        <v>0.5</v>
      </c>
      <c r="M13" s="16">
        <v>0.5</v>
      </c>
      <c r="N13" s="16"/>
      <c r="O13" s="16">
        <v>0.5</v>
      </c>
      <c r="P13" s="16"/>
      <c r="Q13" s="16"/>
      <c r="R13" s="16"/>
      <c r="S13" s="16"/>
      <c r="T13" s="16"/>
      <c r="U13" s="16"/>
      <c r="V13" s="16"/>
      <c r="W13" s="16">
        <v>1.5</v>
      </c>
      <c r="X13" s="16">
        <v>1</v>
      </c>
      <c r="Y13" s="16"/>
      <c r="Z13" s="16"/>
      <c r="AA13" s="16">
        <v>0.5</v>
      </c>
      <c r="AB13" s="16">
        <v>0.5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>
        <v>0.5</v>
      </c>
      <c r="BD13" s="16"/>
      <c r="BE13" s="16"/>
      <c r="BF13" s="16">
        <v>0.5</v>
      </c>
      <c r="BG13" s="16"/>
      <c r="BH13" s="16"/>
      <c r="BI13" s="16"/>
      <c r="BJ13" s="16"/>
      <c r="BK13" s="16"/>
      <c r="BL13" s="16"/>
      <c r="BM13" s="16"/>
      <c r="BN13" s="16"/>
      <c r="BO13" s="16"/>
    </row>
    <row r="14" spans="1:67" ht="24.95" customHeight="1" x14ac:dyDescent="0.25">
      <c r="A14" s="7">
        <v>12</v>
      </c>
      <c r="B14" s="7" t="s">
        <v>59</v>
      </c>
      <c r="C14" s="10" t="str">
        <f t="shared" si="1"/>
        <v>22</v>
      </c>
      <c r="D14" s="6" t="s">
        <v>56</v>
      </c>
      <c r="E14" s="5" t="s">
        <v>58</v>
      </c>
      <c r="F14" s="4" t="s">
        <v>57</v>
      </c>
      <c r="G14" s="28">
        <f t="shared" si="2"/>
        <v>5</v>
      </c>
      <c r="H14" s="16"/>
      <c r="I14" s="16"/>
      <c r="J14" s="16"/>
      <c r="K14" s="16"/>
      <c r="L14" s="16">
        <v>2.5</v>
      </c>
      <c r="M14" s="16">
        <v>2.5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</row>
    <row r="15" spans="1:67" ht="24.95" customHeight="1" x14ac:dyDescent="0.25">
      <c r="A15" s="7">
        <v>13</v>
      </c>
      <c r="B15" s="7" t="s">
        <v>61</v>
      </c>
      <c r="C15" s="10" t="str">
        <f t="shared" si="1"/>
        <v>22</v>
      </c>
      <c r="D15" s="6" t="s">
        <v>62</v>
      </c>
      <c r="E15" s="5" t="s">
        <v>52</v>
      </c>
      <c r="F15" s="4"/>
      <c r="G15" s="28">
        <f t="shared" si="2"/>
        <v>8</v>
      </c>
      <c r="H15" s="16"/>
      <c r="I15" s="16">
        <v>1</v>
      </c>
      <c r="J15" s="16"/>
      <c r="K15" s="16"/>
      <c r="L15" s="16">
        <v>1</v>
      </c>
      <c r="M15" s="16">
        <v>1.5</v>
      </c>
      <c r="N15" s="16"/>
      <c r="O15" s="16">
        <v>0.5</v>
      </c>
      <c r="P15" s="16">
        <v>0.5</v>
      </c>
      <c r="Q15" s="16">
        <v>0.5</v>
      </c>
      <c r="R15" s="16"/>
      <c r="S15" s="16"/>
      <c r="T15" s="16"/>
      <c r="U15" s="16"/>
      <c r="V15" s="16">
        <v>0.5</v>
      </c>
      <c r="W15" s="16">
        <v>0.5</v>
      </c>
      <c r="X15" s="16">
        <v>0.5</v>
      </c>
      <c r="Y15" s="16"/>
      <c r="Z15" s="16"/>
      <c r="AA15" s="16">
        <v>0.5</v>
      </c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>
        <v>0.5</v>
      </c>
      <c r="BE15" s="16"/>
      <c r="BF15" s="16">
        <v>0.5</v>
      </c>
      <c r="BG15" s="16"/>
      <c r="BH15" s="16"/>
      <c r="BI15" s="16"/>
      <c r="BJ15" s="16"/>
      <c r="BK15" s="16"/>
      <c r="BL15" s="16"/>
      <c r="BM15" s="16"/>
      <c r="BN15" s="16"/>
      <c r="BO15" s="16"/>
    </row>
    <row r="16" spans="1:67" ht="24.95" customHeight="1" x14ac:dyDescent="0.25">
      <c r="A16" s="7">
        <v>14</v>
      </c>
      <c r="B16" s="7" t="s">
        <v>63</v>
      </c>
      <c r="C16" s="10" t="str">
        <f t="shared" si="1"/>
        <v>25</v>
      </c>
      <c r="D16" s="6" t="s">
        <v>64</v>
      </c>
      <c r="E16" s="5" t="s">
        <v>52</v>
      </c>
      <c r="F16" s="4"/>
      <c r="G16" s="28">
        <f t="shared" si="2"/>
        <v>7.5</v>
      </c>
      <c r="H16" s="16"/>
      <c r="I16" s="16">
        <v>0.5</v>
      </c>
      <c r="J16" s="16"/>
      <c r="K16" s="16"/>
      <c r="L16" s="16">
        <v>0.5</v>
      </c>
      <c r="M16" s="16">
        <v>1</v>
      </c>
      <c r="N16" s="16"/>
      <c r="O16" s="16"/>
      <c r="P16" s="16">
        <v>0.5</v>
      </c>
      <c r="Q16" s="16">
        <v>0.5</v>
      </c>
      <c r="R16" s="16"/>
      <c r="S16" s="16"/>
      <c r="T16" s="16"/>
      <c r="U16" s="16"/>
      <c r="V16" s="16"/>
      <c r="W16" s="16">
        <v>1.5</v>
      </c>
      <c r="X16" s="16">
        <v>0.5</v>
      </c>
      <c r="Y16" s="16"/>
      <c r="Z16" s="16"/>
      <c r="AA16" s="16">
        <v>1</v>
      </c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>
        <v>0.5</v>
      </c>
      <c r="BC16" s="16">
        <v>0.5</v>
      </c>
      <c r="BD16" s="16"/>
      <c r="BE16" s="16"/>
      <c r="BF16" s="16">
        <v>0.5</v>
      </c>
      <c r="BG16" s="16"/>
      <c r="BH16" s="16"/>
      <c r="BI16" s="16"/>
      <c r="BJ16" s="16"/>
      <c r="BK16" s="16"/>
      <c r="BL16" s="16"/>
      <c r="BM16" s="16"/>
      <c r="BN16" s="16"/>
      <c r="BO16" s="16"/>
    </row>
    <row r="17" spans="1:67" ht="24.95" customHeight="1" x14ac:dyDescent="0.25">
      <c r="A17" s="7">
        <v>15</v>
      </c>
      <c r="B17" s="7" t="s">
        <v>65</v>
      </c>
      <c r="C17" s="10" t="str">
        <f t="shared" si="1"/>
        <v>25</v>
      </c>
      <c r="D17" s="27" t="s">
        <v>66</v>
      </c>
      <c r="E17" s="5" t="s">
        <v>68</v>
      </c>
      <c r="F17" s="4" t="s">
        <v>67</v>
      </c>
      <c r="G17" s="28">
        <f t="shared" si="2"/>
        <v>37</v>
      </c>
      <c r="H17" s="16"/>
      <c r="I17" s="16">
        <v>5.5</v>
      </c>
      <c r="J17" s="16">
        <v>5</v>
      </c>
      <c r="K17" s="16">
        <v>4.5</v>
      </c>
      <c r="L17" s="16"/>
      <c r="M17" s="16">
        <v>1.5</v>
      </c>
      <c r="N17" s="16"/>
      <c r="O17" s="16"/>
      <c r="P17" s="16">
        <v>4.5</v>
      </c>
      <c r="Q17" s="16"/>
      <c r="R17" s="16"/>
      <c r="S17" s="16"/>
      <c r="T17" s="16"/>
      <c r="U17" s="16"/>
      <c r="V17" s="16"/>
      <c r="W17" s="16"/>
      <c r="X17" s="16">
        <v>3.5</v>
      </c>
      <c r="Y17" s="16">
        <v>1</v>
      </c>
      <c r="Z17" s="16"/>
      <c r="AA17" s="16">
        <v>3</v>
      </c>
      <c r="AB17" s="16">
        <v>1.5</v>
      </c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>
        <v>1</v>
      </c>
      <c r="BD17" s="16"/>
      <c r="BE17" s="16"/>
      <c r="BF17" s="16">
        <v>1</v>
      </c>
      <c r="BG17" s="16"/>
      <c r="BH17" s="16"/>
      <c r="BI17" s="16">
        <v>3</v>
      </c>
      <c r="BJ17" s="16">
        <v>1</v>
      </c>
      <c r="BK17" s="16"/>
      <c r="BL17" s="16">
        <v>1</v>
      </c>
      <c r="BM17" s="16"/>
      <c r="BN17" s="16"/>
      <c r="BO17" s="16"/>
    </row>
    <row r="18" spans="1:67" ht="24.95" customHeight="1" x14ac:dyDescent="0.25"/>
    <row r="19" spans="1:67" ht="24.95" customHeight="1" x14ac:dyDescent="0.25"/>
    <row r="20" spans="1:67" ht="24.95" customHeight="1" x14ac:dyDescent="0.25"/>
  </sheetData>
  <conditionalFormatting sqref="G3:G5 G12 G9 G14 G7">
    <cfRule type="expression" dxfId="9" priority="10">
      <formula>$G3&gt;=30</formula>
    </cfRule>
  </conditionalFormatting>
  <conditionalFormatting sqref="G11">
    <cfRule type="expression" dxfId="8" priority="9">
      <formula>$G11&gt;=30</formula>
    </cfRule>
  </conditionalFormatting>
  <conditionalFormatting sqref="G10">
    <cfRule type="expression" dxfId="7" priority="8">
      <formula>$G10&gt;=30</formula>
    </cfRule>
  </conditionalFormatting>
  <conditionalFormatting sqref="G13">
    <cfRule type="expression" dxfId="6" priority="7">
      <formula>$G13&gt;=30</formula>
    </cfRule>
  </conditionalFormatting>
  <conditionalFormatting sqref="G16">
    <cfRule type="expression" dxfId="5" priority="6">
      <formula>$G16&gt;=30</formula>
    </cfRule>
  </conditionalFormatting>
  <conditionalFormatting sqref="G6">
    <cfRule type="expression" dxfId="4" priority="5">
      <formula>$G6&gt;=30</formula>
    </cfRule>
  </conditionalFormatting>
  <conditionalFormatting sqref="G8">
    <cfRule type="expression" dxfId="3" priority="4">
      <formula>$G8&gt;=30</formula>
    </cfRule>
  </conditionalFormatting>
  <conditionalFormatting sqref="G15">
    <cfRule type="expression" dxfId="2" priority="3">
      <formula>$G15&gt;=30</formula>
    </cfRule>
  </conditionalFormatting>
  <conditionalFormatting sqref="G17">
    <cfRule type="expression" dxfId="1" priority="2">
      <formula>$G17&gt;=30</formula>
    </cfRule>
  </conditionalFormatting>
  <conditionalFormatting sqref="C3:C17">
    <cfRule type="expression" dxfId="0" priority="1">
      <formula>$C3=DAY(TODAY())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Z19"/>
  <sheetViews>
    <sheetView workbookViewId="0">
      <pane xSplit="5" ySplit="3" topLeftCell="F4" activePane="bottomRight" state="frozen"/>
      <selection activeCell="C13" sqref="C13"/>
      <selection pane="topRight" activeCell="C13" sqref="C13"/>
      <selection pane="bottomLeft" activeCell="C13" sqref="C13"/>
      <selection pane="bottomRight" activeCell="D11" sqref="D11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1.7109375" style="1" customWidth="1"/>
    <col min="4" max="4" width="23.85546875" style="1" customWidth="1"/>
    <col min="5" max="5" width="12" style="1" customWidth="1"/>
    <col min="6" max="6" width="8.85546875" style="1" customWidth="1"/>
    <col min="7" max="52" width="4.28515625" style="1" customWidth="1"/>
    <col min="53" max="16384" width="9.140625" style="1"/>
  </cols>
  <sheetData>
    <row r="1" spans="1:52" ht="33.75" customHeight="1" x14ac:dyDescent="0.25">
      <c r="B1" s="10">
        <v>19</v>
      </c>
      <c r="C1" s="10">
        <v>12</v>
      </c>
      <c r="D1" s="1" t="str">
        <f>"'[TỔNG NHẬP-XUẤT-TỒN "&amp;$B$1&amp;"."&amp;$C$1&amp;".xlsm]"</f>
        <v>'[TỔNG NHẬP-XUẤT-TỒN 19.12.xlsm]</v>
      </c>
    </row>
    <row r="2" spans="1:52" s="2" customFormat="1" ht="33" customHeight="1" x14ac:dyDescent="0.25">
      <c r="A2" s="9" t="s">
        <v>38</v>
      </c>
      <c r="B2" s="9" t="s">
        <v>37</v>
      </c>
      <c r="C2" s="9" t="s">
        <v>36</v>
      </c>
      <c r="D2" s="9" t="s">
        <v>35</v>
      </c>
      <c r="E2" s="9" t="s">
        <v>34</v>
      </c>
      <c r="F2" s="9" t="s">
        <v>39</v>
      </c>
      <c r="G2" s="11">
        <v>1</v>
      </c>
      <c r="H2" s="9">
        <v>2</v>
      </c>
      <c r="I2" s="10">
        <v>3</v>
      </c>
      <c r="J2" s="9">
        <v>4</v>
      </c>
      <c r="K2" s="10">
        <v>5</v>
      </c>
      <c r="L2" s="9">
        <v>6</v>
      </c>
      <c r="M2" s="10">
        <v>7</v>
      </c>
      <c r="N2" s="9">
        <v>8</v>
      </c>
      <c r="O2" s="10">
        <v>9</v>
      </c>
      <c r="P2" s="9">
        <v>10</v>
      </c>
      <c r="Q2" s="10">
        <v>11</v>
      </c>
      <c r="R2" s="9">
        <v>12</v>
      </c>
      <c r="S2" s="10">
        <v>13</v>
      </c>
      <c r="T2" s="9">
        <v>14</v>
      </c>
      <c r="U2" s="10">
        <v>15</v>
      </c>
      <c r="V2" s="9">
        <v>16</v>
      </c>
      <c r="W2" s="10">
        <v>17</v>
      </c>
      <c r="X2" s="9">
        <v>18</v>
      </c>
      <c r="Y2" s="10">
        <v>19</v>
      </c>
      <c r="Z2" s="9">
        <v>20</v>
      </c>
      <c r="AA2" s="10">
        <v>21</v>
      </c>
      <c r="AB2" s="9">
        <v>22</v>
      </c>
      <c r="AC2" s="10">
        <v>23</v>
      </c>
      <c r="AD2" s="9">
        <v>24</v>
      </c>
      <c r="AE2" s="10">
        <v>25</v>
      </c>
      <c r="AF2" s="9">
        <v>26</v>
      </c>
      <c r="AG2" s="10">
        <v>27</v>
      </c>
      <c r="AH2" s="9">
        <v>28</v>
      </c>
      <c r="AI2" s="10">
        <v>29</v>
      </c>
      <c r="AJ2" s="9">
        <v>30</v>
      </c>
      <c r="AK2" s="10">
        <v>31</v>
      </c>
      <c r="AL2" s="9">
        <v>32</v>
      </c>
      <c r="AM2" s="10">
        <v>33</v>
      </c>
      <c r="AN2" s="9">
        <v>34</v>
      </c>
      <c r="AO2" s="10">
        <v>35</v>
      </c>
      <c r="AP2" s="9">
        <v>36</v>
      </c>
      <c r="AQ2" s="10">
        <v>37</v>
      </c>
      <c r="AR2" s="9">
        <v>38</v>
      </c>
      <c r="AS2" s="10">
        <v>39</v>
      </c>
      <c r="AT2" s="9">
        <v>40</v>
      </c>
      <c r="AU2" s="10">
        <v>41</v>
      </c>
      <c r="AV2" s="9">
        <v>42</v>
      </c>
      <c r="AW2" s="10">
        <v>43</v>
      </c>
      <c r="AX2" s="9">
        <v>44</v>
      </c>
      <c r="AY2" s="10">
        <v>45</v>
      </c>
      <c r="AZ2" s="9">
        <v>46</v>
      </c>
    </row>
    <row r="3" spans="1:52" s="2" customFormat="1" ht="24.75" customHeight="1" x14ac:dyDescent="0.25">
      <c r="A3" s="9"/>
      <c r="B3" s="9"/>
      <c r="C3" s="9"/>
      <c r="D3" s="9"/>
      <c r="E3" s="9"/>
      <c r="F3" s="9" t="e">
        <f t="shared" ref="F3:AZ3" ca="1" si="0">SUBTOTAL(9,F4:F99)</f>
        <v>#REF!</v>
      </c>
      <c r="G3" s="15" t="e">
        <f t="shared" ca="1" si="0"/>
        <v>#REF!</v>
      </c>
      <c r="H3" s="15" t="e">
        <f t="shared" ca="1" si="0"/>
        <v>#REF!</v>
      </c>
      <c r="I3" s="15" t="e">
        <f t="shared" ca="1" si="0"/>
        <v>#REF!</v>
      </c>
      <c r="J3" s="15" t="e">
        <f t="shared" ca="1" si="0"/>
        <v>#REF!</v>
      </c>
      <c r="K3" s="15" t="e">
        <f t="shared" ca="1" si="0"/>
        <v>#REF!</v>
      </c>
      <c r="L3" s="15" t="e">
        <f t="shared" ca="1" si="0"/>
        <v>#REF!</v>
      </c>
      <c r="M3" s="15" t="e">
        <f t="shared" ca="1" si="0"/>
        <v>#REF!</v>
      </c>
      <c r="N3" s="15" t="e">
        <f t="shared" ca="1" si="0"/>
        <v>#REF!</v>
      </c>
      <c r="O3" s="15" t="e">
        <f t="shared" ca="1" si="0"/>
        <v>#REF!</v>
      </c>
      <c r="P3" s="15" t="e">
        <f t="shared" ca="1" si="0"/>
        <v>#REF!</v>
      </c>
      <c r="Q3" s="15" t="e">
        <f t="shared" ca="1" si="0"/>
        <v>#REF!</v>
      </c>
      <c r="R3" s="15" t="e">
        <f t="shared" ca="1" si="0"/>
        <v>#REF!</v>
      </c>
      <c r="S3" s="15" t="e">
        <f t="shared" ca="1" si="0"/>
        <v>#REF!</v>
      </c>
      <c r="T3" s="15" t="e">
        <f t="shared" ca="1" si="0"/>
        <v>#REF!</v>
      </c>
      <c r="U3" s="15" t="e">
        <f t="shared" ca="1" si="0"/>
        <v>#REF!</v>
      </c>
      <c r="V3" s="15" t="e">
        <f t="shared" ca="1" si="0"/>
        <v>#REF!</v>
      </c>
      <c r="W3" s="15" t="e">
        <f t="shared" ca="1" si="0"/>
        <v>#REF!</v>
      </c>
      <c r="X3" s="15" t="e">
        <f t="shared" ca="1" si="0"/>
        <v>#REF!</v>
      </c>
      <c r="Y3" s="15" t="e">
        <f t="shared" ca="1" si="0"/>
        <v>#REF!</v>
      </c>
      <c r="Z3" s="15" t="e">
        <f t="shared" ca="1" si="0"/>
        <v>#REF!</v>
      </c>
      <c r="AA3" s="15" t="e">
        <f t="shared" ca="1" si="0"/>
        <v>#REF!</v>
      </c>
      <c r="AB3" s="15" t="e">
        <f t="shared" ca="1" si="0"/>
        <v>#REF!</v>
      </c>
      <c r="AC3" s="15" t="e">
        <f t="shared" ca="1" si="0"/>
        <v>#REF!</v>
      </c>
      <c r="AD3" s="15" t="e">
        <f t="shared" ca="1" si="0"/>
        <v>#REF!</v>
      </c>
      <c r="AE3" s="15" t="e">
        <f t="shared" ca="1" si="0"/>
        <v>#REF!</v>
      </c>
      <c r="AF3" s="15" t="e">
        <f t="shared" ca="1" si="0"/>
        <v>#REF!</v>
      </c>
      <c r="AG3" s="15" t="e">
        <f t="shared" ca="1" si="0"/>
        <v>#REF!</v>
      </c>
      <c r="AH3" s="15" t="e">
        <f t="shared" ca="1" si="0"/>
        <v>#REF!</v>
      </c>
      <c r="AI3" s="15" t="e">
        <f t="shared" ca="1" si="0"/>
        <v>#REF!</v>
      </c>
      <c r="AJ3" s="15" t="e">
        <f t="shared" ca="1" si="0"/>
        <v>#REF!</v>
      </c>
      <c r="AK3" s="15" t="e">
        <f t="shared" ca="1" si="0"/>
        <v>#REF!</v>
      </c>
      <c r="AL3" s="15" t="e">
        <f t="shared" ca="1" si="0"/>
        <v>#REF!</v>
      </c>
      <c r="AM3" s="15" t="e">
        <f t="shared" ca="1" si="0"/>
        <v>#REF!</v>
      </c>
      <c r="AN3" s="15" t="e">
        <f t="shared" ca="1" si="0"/>
        <v>#REF!</v>
      </c>
      <c r="AO3" s="15" t="e">
        <f t="shared" ca="1" si="0"/>
        <v>#REF!</v>
      </c>
      <c r="AP3" s="15" t="e">
        <f t="shared" ca="1" si="0"/>
        <v>#REF!</v>
      </c>
      <c r="AQ3" s="15" t="e">
        <f t="shared" ca="1" si="0"/>
        <v>#REF!</v>
      </c>
      <c r="AR3" s="15" t="e">
        <f t="shared" ca="1" si="0"/>
        <v>#REF!</v>
      </c>
      <c r="AS3" s="15" t="e">
        <f t="shared" ca="1" si="0"/>
        <v>#REF!</v>
      </c>
      <c r="AT3" s="15" t="e">
        <f t="shared" ca="1" si="0"/>
        <v>#REF!</v>
      </c>
      <c r="AU3" s="15" t="e">
        <f t="shared" ca="1" si="0"/>
        <v>#REF!</v>
      </c>
      <c r="AV3" s="15" t="e">
        <f t="shared" ca="1" si="0"/>
        <v>#REF!</v>
      </c>
      <c r="AW3" s="15" t="e">
        <f t="shared" ca="1" si="0"/>
        <v>#REF!</v>
      </c>
      <c r="AX3" s="15" t="e">
        <f t="shared" ca="1" si="0"/>
        <v>#REF!</v>
      </c>
      <c r="AY3" s="15" t="e">
        <f t="shared" ca="1" si="0"/>
        <v>#REF!</v>
      </c>
      <c r="AZ3" s="15" t="e">
        <f t="shared" ca="1" si="0"/>
        <v>#REF!</v>
      </c>
    </row>
    <row r="4" spans="1:52" ht="24.95" customHeight="1" x14ac:dyDescent="0.25">
      <c r="A4" s="7">
        <v>1</v>
      </c>
      <c r="B4" s="7" t="s">
        <v>20</v>
      </c>
      <c r="C4" s="6" t="s">
        <v>75</v>
      </c>
      <c r="D4" s="5" t="s">
        <v>18</v>
      </c>
      <c r="E4" s="5"/>
      <c r="F4" s="9" t="e">
        <f ca="1">SUM(G4:AZ4)</f>
        <v>#REF!</v>
      </c>
      <c r="G4" s="14" t="e">
        <f ca="1">SUMIFS(INDIRECT($D$1&amp;$C4&amp;"'!$G:$G"),INDIRECT($D$1&amp;$C4&amp;"'!$c:$c"),G$2)</f>
        <v>#REF!</v>
      </c>
      <c r="H4" s="14" t="e">
        <f t="shared" ref="H4:AZ6" ca="1" si="1">SUMIFS(INDIRECT($D$1&amp;$C4&amp;"'!$G:$G"),INDIRECT($D$1&amp;$C4&amp;"'!$c:$c"),H$2)</f>
        <v>#REF!</v>
      </c>
      <c r="I4" s="14" t="e">
        <f t="shared" ca="1" si="1"/>
        <v>#REF!</v>
      </c>
      <c r="J4" s="14" t="e">
        <f t="shared" ca="1" si="1"/>
        <v>#REF!</v>
      </c>
      <c r="K4" s="14" t="e">
        <f t="shared" ca="1" si="1"/>
        <v>#REF!</v>
      </c>
      <c r="L4" s="14" t="e">
        <f t="shared" ca="1" si="1"/>
        <v>#REF!</v>
      </c>
      <c r="M4" s="14" t="e">
        <f t="shared" ca="1" si="1"/>
        <v>#REF!</v>
      </c>
      <c r="N4" s="14" t="e">
        <f t="shared" ca="1" si="1"/>
        <v>#REF!</v>
      </c>
      <c r="O4" s="14" t="e">
        <f t="shared" ca="1" si="1"/>
        <v>#REF!</v>
      </c>
      <c r="P4" s="14" t="e">
        <f t="shared" ca="1" si="1"/>
        <v>#REF!</v>
      </c>
      <c r="Q4" s="14" t="e">
        <f t="shared" ca="1" si="1"/>
        <v>#REF!</v>
      </c>
      <c r="R4" s="14" t="e">
        <f t="shared" ca="1" si="1"/>
        <v>#REF!</v>
      </c>
      <c r="S4" s="14" t="e">
        <f t="shared" ca="1" si="1"/>
        <v>#REF!</v>
      </c>
      <c r="T4" s="14" t="e">
        <f t="shared" ca="1" si="1"/>
        <v>#REF!</v>
      </c>
      <c r="U4" s="14" t="e">
        <f t="shared" ca="1" si="1"/>
        <v>#REF!</v>
      </c>
      <c r="V4" s="14" t="e">
        <f t="shared" ca="1" si="1"/>
        <v>#REF!</v>
      </c>
      <c r="W4" s="14" t="e">
        <f t="shared" ca="1" si="1"/>
        <v>#REF!</v>
      </c>
      <c r="X4" s="14" t="e">
        <f t="shared" ca="1" si="1"/>
        <v>#REF!</v>
      </c>
      <c r="Y4" s="14" t="e">
        <f t="shared" ca="1" si="1"/>
        <v>#REF!</v>
      </c>
      <c r="Z4" s="14" t="e">
        <f t="shared" ca="1" si="1"/>
        <v>#REF!</v>
      </c>
      <c r="AA4" s="14" t="e">
        <f t="shared" ca="1" si="1"/>
        <v>#REF!</v>
      </c>
      <c r="AB4" s="14" t="e">
        <f t="shared" ca="1" si="1"/>
        <v>#REF!</v>
      </c>
      <c r="AC4" s="14" t="e">
        <f t="shared" ca="1" si="1"/>
        <v>#REF!</v>
      </c>
      <c r="AD4" s="14" t="e">
        <f t="shared" ca="1" si="1"/>
        <v>#REF!</v>
      </c>
      <c r="AE4" s="14" t="e">
        <f t="shared" ca="1" si="1"/>
        <v>#REF!</v>
      </c>
      <c r="AF4" s="14" t="e">
        <f t="shared" ca="1" si="1"/>
        <v>#REF!</v>
      </c>
      <c r="AG4" s="14" t="e">
        <f t="shared" ca="1" si="1"/>
        <v>#REF!</v>
      </c>
      <c r="AH4" s="14" t="e">
        <f t="shared" ca="1" si="1"/>
        <v>#REF!</v>
      </c>
      <c r="AI4" s="14" t="e">
        <f t="shared" ca="1" si="1"/>
        <v>#REF!</v>
      </c>
      <c r="AJ4" s="14" t="e">
        <f t="shared" ca="1" si="1"/>
        <v>#REF!</v>
      </c>
      <c r="AK4" s="14" t="e">
        <f t="shared" ca="1" si="1"/>
        <v>#REF!</v>
      </c>
      <c r="AL4" s="14" t="e">
        <f t="shared" ca="1" si="1"/>
        <v>#REF!</v>
      </c>
      <c r="AM4" s="14" t="e">
        <f t="shared" ca="1" si="1"/>
        <v>#REF!</v>
      </c>
      <c r="AN4" s="14" t="e">
        <f t="shared" ca="1" si="1"/>
        <v>#REF!</v>
      </c>
      <c r="AO4" s="14" t="e">
        <f t="shared" ca="1" si="1"/>
        <v>#REF!</v>
      </c>
      <c r="AP4" s="14" t="e">
        <f t="shared" ca="1" si="1"/>
        <v>#REF!</v>
      </c>
      <c r="AQ4" s="14" t="e">
        <f t="shared" ca="1" si="1"/>
        <v>#REF!</v>
      </c>
      <c r="AR4" s="14" t="e">
        <f t="shared" ca="1" si="1"/>
        <v>#REF!</v>
      </c>
      <c r="AS4" s="14" t="e">
        <f t="shared" ca="1" si="1"/>
        <v>#REF!</v>
      </c>
      <c r="AT4" s="14" t="e">
        <f t="shared" ca="1" si="1"/>
        <v>#REF!</v>
      </c>
      <c r="AU4" s="14" t="e">
        <f t="shared" ca="1" si="1"/>
        <v>#REF!</v>
      </c>
      <c r="AV4" s="14" t="e">
        <f t="shared" ca="1" si="1"/>
        <v>#REF!</v>
      </c>
      <c r="AW4" s="14" t="e">
        <f t="shared" ca="1" si="1"/>
        <v>#REF!</v>
      </c>
      <c r="AX4" s="14" t="e">
        <f t="shared" ca="1" si="1"/>
        <v>#REF!</v>
      </c>
      <c r="AY4" s="14" t="e">
        <f t="shared" ca="1" si="1"/>
        <v>#REF!</v>
      </c>
      <c r="AZ4" s="14" t="e">
        <f t="shared" ca="1" si="1"/>
        <v>#REF!</v>
      </c>
    </row>
    <row r="5" spans="1:52" ht="24.95" customHeight="1" x14ac:dyDescent="0.25">
      <c r="A5" s="7">
        <v>2</v>
      </c>
      <c r="B5" s="7" t="s">
        <v>17</v>
      </c>
      <c r="C5" s="6" t="s">
        <v>16</v>
      </c>
      <c r="D5" s="5" t="s">
        <v>15</v>
      </c>
      <c r="E5" s="5"/>
      <c r="F5" s="9" t="e">
        <f t="shared" ref="F5:F9" ca="1" si="2">SUM(G5:AZ5)</f>
        <v>#REF!</v>
      </c>
      <c r="G5" s="14" t="e">
        <f ca="1">SUMIFS(INDIRECT($D$1&amp;$C5&amp;"'!$G:$G"),INDIRECT($D$1&amp;$C5&amp;"'!$c:$c"),G$2)</f>
        <v>#REF!</v>
      </c>
      <c r="H5" s="14" t="e">
        <f t="shared" ca="1" si="1"/>
        <v>#REF!</v>
      </c>
      <c r="I5" s="14" t="e">
        <f t="shared" ca="1" si="1"/>
        <v>#REF!</v>
      </c>
      <c r="J5" s="14" t="e">
        <f t="shared" ca="1" si="1"/>
        <v>#REF!</v>
      </c>
      <c r="K5" s="14" t="e">
        <f t="shared" ca="1" si="1"/>
        <v>#REF!</v>
      </c>
      <c r="L5" s="14" t="e">
        <f t="shared" ca="1" si="1"/>
        <v>#REF!</v>
      </c>
      <c r="M5" s="14" t="e">
        <f t="shared" ca="1" si="1"/>
        <v>#REF!</v>
      </c>
      <c r="N5" s="14" t="e">
        <f t="shared" ca="1" si="1"/>
        <v>#REF!</v>
      </c>
      <c r="O5" s="14" t="e">
        <f t="shared" ca="1" si="1"/>
        <v>#REF!</v>
      </c>
      <c r="P5" s="14" t="e">
        <f t="shared" ca="1" si="1"/>
        <v>#REF!</v>
      </c>
      <c r="Q5" s="14" t="e">
        <f t="shared" ca="1" si="1"/>
        <v>#REF!</v>
      </c>
      <c r="R5" s="14" t="e">
        <f t="shared" ca="1" si="1"/>
        <v>#REF!</v>
      </c>
      <c r="S5" s="14" t="e">
        <f t="shared" ca="1" si="1"/>
        <v>#REF!</v>
      </c>
      <c r="T5" s="14" t="e">
        <f t="shared" ca="1" si="1"/>
        <v>#REF!</v>
      </c>
      <c r="U5" s="14" t="e">
        <f t="shared" ca="1" si="1"/>
        <v>#REF!</v>
      </c>
      <c r="V5" s="14" t="e">
        <f t="shared" ca="1" si="1"/>
        <v>#REF!</v>
      </c>
      <c r="W5" s="14" t="e">
        <f t="shared" ca="1" si="1"/>
        <v>#REF!</v>
      </c>
      <c r="X5" s="14" t="e">
        <f t="shared" ca="1" si="1"/>
        <v>#REF!</v>
      </c>
      <c r="Y5" s="14" t="e">
        <f t="shared" ca="1" si="1"/>
        <v>#REF!</v>
      </c>
      <c r="Z5" s="14" t="e">
        <f t="shared" ca="1" si="1"/>
        <v>#REF!</v>
      </c>
      <c r="AA5" s="14" t="e">
        <f t="shared" ca="1" si="1"/>
        <v>#REF!</v>
      </c>
      <c r="AB5" s="14" t="e">
        <f t="shared" ca="1" si="1"/>
        <v>#REF!</v>
      </c>
      <c r="AC5" s="14" t="e">
        <f t="shared" ca="1" si="1"/>
        <v>#REF!</v>
      </c>
      <c r="AD5" s="14" t="e">
        <f t="shared" ca="1" si="1"/>
        <v>#REF!</v>
      </c>
      <c r="AE5" s="14" t="e">
        <f t="shared" ca="1" si="1"/>
        <v>#REF!</v>
      </c>
      <c r="AF5" s="14" t="e">
        <f t="shared" ca="1" si="1"/>
        <v>#REF!</v>
      </c>
      <c r="AG5" s="14" t="e">
        <f t="shared" ca="1" si="1"/>
        <v>#REF!</v>
      </c>
      <c r="AH5" s="14" t="e">
        <f t="shared" ca="1" si="1"/>
        <v>#REF!</v>
      </c>
      <c r="AI5" s="14" t="e">
        <f t="shared" ca="1" si="1"/>
        <v>#REF!</v>
      </c>
      <c r="AJ5" s="14" t="e">
        <f t="shared" ca="1" si="1"/>
        <v>#REF!</v>
      </c>
      <c r="AK5" s="14" t="e">
        <f t="shared" ca="1" si="1"/>
        <v>#REF!</v>
      </c>
      <c r="AL5" s="14" t="e">
        <f t="shared" ca="1" si="1"/>
        <v>#REF!</v>
      </c>
      <c r="AM5" s="14" t="e">
        <f t="shared" ca="1" si="1"/>
        <v>#REF!</v>
      </c>
      <c r="AN5" s="14" t="e">
        <f t="shared" ca="1" si="1"/>
        <v>#REF!</v>
      </c>
      <c r="AO5" s="14" t="e">
        <f t="shared" ca="1" si="1"/>
        <v>#REF!</v>
      </c>
      <c r="AP5" s="14" t="e">
        <f t="shared" ca="1" si="1"/>
        <v>#REF!</v>
      </c>
      <c r="AQ5" s="14" t="e">
        <f t="shared" ca="1" si="1"/>
        <v>#REF!</v>
      </c>
      <c r="AR5" s="14" t="e">
        <f t="shared" ca="1" si="1"/>
        <v>#REF!</v>
      </c>
      <c r="AS5" s="14" t="e">
        <f t="shared" ca="1" si="1"/>
        <v>#REF!</v>
      </c>
      <c r="AT5" s="14" t="e">
        <f t="shared" ca="1" si="1"/>
        <v>#REF!</v>
      </c>
      <c r="AU5" s="14" t="e">
        <f t="shared" ca="1" si="1"/>
        <v>#REF!</v>
      </c>
      <c r="AV5" s="14" t="e">
        <f t="shared" ca="1" si="1"/>
        <v>#REF!</v>
      </c>
      <c r="AW5" s="14" t="e">
        <f t="shared" ca="1" si="1"/>
        <v>#REF!</v>
      </c>
      <c r="AX5" s="14" t="e">
        <f t="shared" ca="1" si="1"/>
        <v>#REF!</v>
      </c>
      <c r="AY5" s="14" t="e">
        <f t="shared" ca="1" si="1"/>
        <v>#REF!</v>
      </c>
      <c r="AZ5" s="14" t="e">
        <f t="shared" ca="1" si="1"/>
        <v>#REF!</v>
      </c>
    </row>
    <row r="6" spans="1:52" ht="24.95" customHeight="1" x14ac:dyDescent="0.25">
      <c r="A6" s="7">
        <v>3</v>
      </c>
      <c r="B6" s="7" t="s">
        <v>14</v>
      </c>
      <c r="C6" s="6" t="s">
        <v>82</v>
      </c>
      <c r="D6" s="5" t="s">
        <v>9</v>
      </c>
      <c r="E6" s="4" t="s">
        <v>12</v>
      </c>
      <c r="F6" s="9" t="e">
        <f t="shared" ca="1" si="2"/>
        <v>#REF!</v>
      </c>
      <c r="G6" s="14" t="e">
        <f ca="1">SUMIFS(INDIRECT($D$1&amp;$C6&amp;"'!$G:$G"),INDIRECT($D$1&amp;$C6&amp;"'!$c:$c"),G$2)</f>
        <v>#REF!</v>
      </c>
      <c r="H6" s="14" t="e">
        <f t="shared" ca="1" si="1"/>
        <v>#REF!</v>
      </c>
      <c r="I6" s="14" t="e">
        <f t="shared" ca="1" si="1"/>
        <v>#REF!</v>
      </c>
      <c r="J6" s="14" t="e">
        <f t="shared" ca="1" si="1"/>
        <v>#REF!</v>
      </c>
      <c r="K6" s="14" t="e">
        <f t="shared" ca="1" si="1"/>
        <v>#REF!</v>
      </c>
      <c r="L6" s="14" t="e">
        <f t="shared" ca="1" si="1"/>
        <v>#REF!</v>
      </c>
      <c r="M6" s="14" t="e">
        <f t="shared" ca="1" si="1"/>
        <v>#REF!</v>
      </c>
      <c r="N6" s="14" t="e">
        <f t="shared" ca="1" si="1"/>
        <v>#REF!</v>
      </c>
      <c r="O6" s="14" t="e">
        <f t="shared" ca="1" si="1"/>
        <v>#REF!</v>
      </c>
      <c r="P6" s="14" t="e">
        <f t="shared" ca="1" si="1"/>
        <v>#REF!</v>
      </c>
      <c r="Q6" s="14" t="e">
        <f t="shared" ca="1" si="1"/>
        <v>#REF!</v>
      </c>
      <c r="R6" s="14" t="e">
        <f t="shared" ca="1" si="1"/>
        <v>#REF!</v>
      </c>
      <c r="S6" s="14" t="e">
        <f t="shared" ca="1" si="1"/>
        <v>#REF!</v>
      </c>
      <c r="T6" s="14" t="e">
        <f t="shared" ca="1" si="1"/>
        <v>#REF!</v>
      </c>
      <c r="U6" s="14" t="e">
        <f t="shared" ca="1" si="1"/>
        <v>#REF!</v>
      </c>
      <c r="V6" s="14" t="e">
        <f t="shared" ca="1" si="1"/>
        <v>#REF!</v>
      </c>
      <c r="W6" s="14" t="e">
        <f t="shared" ca="1" si="1"/>
        <v>#REF!</v>
      </c>
      <c r="X6" s="14" t="e">
        <f t="shared" ca="1" si="1"/>
        <v>#REF!</v>
      </c>
      <c r="Y6" s="14" t="e">
        <f t="shared" ca="1" si="1"/>
        <v>#REF!</v>
      </c>
      <c r="Z6" s="14" t="e">
        <f t="shared" ca="1" si="1"/>
        <v>#REF!</v>
      </c>
      <c r="AA6" s="14" t="e">
        <f t="shared" ca="1" si="1"/>
        <v>#REF!</v>
      </c>
      <c r="AB6" s="14" t="e">
        <f t="shared" ca="1" si="1"/>
        <v>#REF!</v>
      </c>
      <c r="AC6" s="14" t="e">
        <f t="shared" ca="1" si="1"/>
        <v>#REF!</v>
      </c>
      <c r="AD6" s="14" t="e">
        <f t="shared" ca="1" si="1"/>
        <v>#REF!</v>
      </c>
      <c r="AE6" s="14" t="e">
        <f t="shared" ca="1" si="1"/>
        <v>#REF!</v>
      </c>
      <c r="AF6" s="14" t="e">
        <f t="shared" ca="1" si="1"/>
        <v>#REF!</v>
      </c>
      <c r="AG6" s="14" t="e">
        <f t="shared" ca="1" si="1"/>
        <v>#REF!</v>
      </c>
      <c r="AH6" s="14" t="e">
        <f t="shared" ca="1" si="1"/>
        <v>#REF!</v>
      </c>
      <c r="AI6" s="14" t="e">
        <f t="shared" ca="1" si="1"/>
        <v>#REF!</v>
      </c>
      <c r="AJ6" s="14" t="e">
        <f t="shared" ca="1" si="1"/>
        <v>#REF!</v>
      </c>
      <c r="AK6" s="14" t="e">
        <f t="shared" ca="1" si="1"/>
        <v>#REF!</v>
      </c>
      <c r="AL6" s="14" t="e">
        <f t="shared" ca="1" si="1"/>
        <v>#REF!</v>
      </c>
      <c r="AM6" s="14" t="e">
        <f t="shared" ca="1" si="1"/>
        <v>#REF!</v>
      </c>
      <c r="AN6" s="14" t="e">
        <f t="shared" ca="1" si="1"/>
        <v>#REF!</v>
      </c>
      <c r="AO6" s="14" t="e">
        <f t="shared" ca="1" si="1"/>
        <v>#REF!</v>
      </c>
      <c r="AP6" s="14" t="e">
        <f t="shared" ca="1" si="1"/>
        <v>#REF!</v>
      </c>
      <c r="AQ6" s="14" t="e">
        <f t="shared" ca="1" si="1"/>
        <v>#REF!</v>
      </c>
      <c r="AR6" s="14" t="e">
        <f t="shared" ca="1" si="1"/>
        <v>#REF!</v>
      </c>
      <c r="AS6" s="14" t="e">
        <f t="shared" ca="1" si="1"/>
        <v>#REF!</v>
      </c>
      <c r="AT6" s="14" t="e">
        <f t="shared" ca="1" si="1"/>
        <v>#REF!</v>
      </c>
      <c r="AU6" s="14" t="e">
        <f t="shared" ca="1" si="1"/>
        <v>#REF!</v>
      </c>
      <c r="AV6" s="14" t="e">
        <f t="shared" ca="1" si="1"/>
        <v>#REF!</v>
      </c>
      <c r="AW6" s="14" t="e">
        <f t="shared" ca="1" si="1"/>
        <v>#REF!</v>
      </c>
      <c r="AX6" s="14" t="e">
        <f t="shared" ca="1" si="1"/>
        <v>#REF!</v>
      </c>
      <c r="AY6" s="14" t="e">
        <f t="shared" ca="1" si="1"/>
        <v>#REF!</v>
      </c>
      <c r="AZ6" s="14" t="e">
        <f t="shared" ca="1" si="1"/>
        <v>#REF!</v>
      </c>
    </row>
    <row r="7" spans="1:52" ht="24.95" customHeight="1" x14ac:dyDescent="0.25">
      <c r="A7" s="7">
        <v>4</v>
      </c>
      <c r="B7" s="7" t="s">
        <v>11</v>
      </c>
      <c r="C7" s="6" t="s">
        <v>10</v>
      </c>
      <c r="D7" s="5" t="s">
        <v>9</v>
      </c>
      <c r="E7" s="4" t="s">
        <v>8</v>
      </c>
      <c r="F7" s="9">
        <f t="shared" si="2"/>
        <v>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ht="24.95" customHeight="1" x14ac:dyDescent="0.25">
      <c r="A8" s="7">
        <v>5</v>
      </c>
      <c r="B8" s="7" t="s">
        <v>7</v>
      </c>
      <c r="C8" s="6" t="s">
        <v>6</v>
      </c>
      <c r="D8" s="5" t="s">
        <v>5</v>
      </c>
      <c r="E8" s="4" t="s">
        <v>4</v>
      </c>
      <c r="F8" s="9">
        <f t="shared" si="2"/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7">
        <v>6</v>
      </c>
      <c r="B9" s="7" t="s">
        <v>3</v>
      </c>
      <c r="C9" s="6" t="s">
        <v>2</v>
      </c>
      <c r="D9" s="5" t="s">
        <v>1</v>
      </c>
      <c r="E9" s="4" t="s">
        <v>0</v>
      </c>
      <c r="F9" s="9">
        <f t="shared" si="2"/>
        <v>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ht="24.95" customHeight="1" x14ac:dyDescent="0.25">
      <c r="A10" s="2">
        <v>9</v>
      </c>
    </row>
    <row r="11" spans="1:52" ht="24.95" customHeight="1" x14ac:dyDescent="0.25">
      <c r="A11" s="2">
        <v>10</v>
      </c>
    </row>
    <row r="12" spans="1:52" ht="24.95" customHeight="1" x14ac:dyDescent="0.25"/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  <row r="19" ht="24.9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"/>
  <sheetViews>
    <sheetView tabSelected="1" workbookViewId="0">
      <pane xSplit="5" ySplit="3" topLeftCell="F4" activePane="bottomRight" state="frozen"/>
      <selection activeCell="C13" sqref="C13"/>
      <selection pane="topRight" activeCell="C13" sqref="C13"/>
      <selection pane="bottomLeft" activeCell="C13" sqref="C13"/>
      <selection pane="bottomRight" activeCell="D11" sqref="D11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1.7109375" style="1" customWidth="1"/>
    <col min="4" max="4" width="23.85546875" style="1" customWidth="1"/>
    <col min="5" max="5" width="12" style="1" customWidth="1"/>
    <col min="6" max="6" width="8.85546875" style="1" customWidth="1"/>
    <col min="7" max="52" width="4.28515625" style="1" customWidth="1"/>
    <col min="53" max="16384" width="9.140625" style="1"/>
  </cols>
  <sheetData>
    <row r="1" spans="1:52" ht="33.75" customHeight="1" x14ac:dyDescent="0.25">
      <c r="B1" s="10">
        <v>19</v>
      </c>
      <c r="C1" s="10">
        <v>12</v>
      </c>
      <c r="D1" s="1" t="str">
        <f>"'[TỔNG NHẬP-XUẤT-TỒN "&amp;$B$1&amp;"."&amp;$C$1&amp;".xlsm]"</f>
        <v>'[TỔNG NHẬP-XUẤT-TỒN 19.12.xlsm]</v>
      </c>
    </row>
    <row r="2" spans="1:52" s="2" customFormat="1" ht="33" customHeight="1" x14ac:dyDescent="0.25">
      <c r="A2" s="9" t="s">
        <v>38</v>
      </c>
      <c r="B2" s="9" t="s">
        <v>37</v>
      </c>
      <c r="C2" s="9" t="s">
        <v>36</v>
      </c>
      <c r="D2" s="9" t="s">
        <v>35</v>
      </c>
      <c r="E2" s="9" t="s">
        <v>34</v>
      </c>
      <c r="F2" s="9" t="s">
        <v>39</v>
      </c>
      <c r="G2" s="11">
        <v>1</v>
      </c>
      <c r="H2" s="9">
        <v>2</v>
      </c>
      <c r="I2" s="10">
        <v>3</v>
      </c>
      <c r="J2" s="9">
        <v>4</v>
      </c>
      <c r="K2" s="10">
        <v>5</v>
      </c>
      <c r="L2" s="9">
        <v>6</v>
      </c>
      <c r="M2" s="10">
        <v>7</v>
      </c>
      <c r="N2" s="9">
        <v>8</v>
      </c>
      <c r="O2" s="10">
        <v>9</v>
      </c>
      <c r="P2" s="9">
        <v>10</v>
      </c>
      <c r="Q2" s="10">
        <v>11</v>
      </c>
      <c r="R2" s="9">
        <v>12</v>
      </c>
      <c r="S2" s="10">
        <v>13</v>
      </c>
      <c r="T2" s="9">
        <v>14</v>
      </c>
      <c r="U2" s="10">
        <v>15</v>
      </c>
      <c r="V2" s="9">
        <v>16</v>
      </c>
      <c r="W2" s="10">
        <v>17</v>
      </c>
      <c r="X2" s="9">
        <v>18</v>
      </c>
      <c r="Y2" s="10">
        <v>19</v>
      </c>
      <c r="Z2" s="9">
        <v>20</v>
      </c>
      <c r="AA2" s="10">
        <v>21</v>
      </c>
      <c r="AB2" s="9">
        <v>22</v>
      </c>
      <c r="AC2" s="10">
        <v>23</v>
      </c>
      <c r="AD2" s="9">
        <v>24</v>
      </c>
      <c r="AE2" s="10">
        <v>25</v>
      </c>
      <c r="AF2" s="9">
        <v>26</v>
      </c>
      <c r="AG2" s="10">
        <v>27</v>
      </c>
      <c r="AH2" s="9">
        <v>28</v>
      </c>
      <c r="AI2" s="10">
        <v>29</v>
      </c>
      <c r="AJ2" s="9">
        <v>30</v>
      </c>
      <c r="AK2" s="10">
        <v>31</v>
      </c>
      <c r="AL2" s="9">
        <v>32</v>
      </c>
      <c r="AM2" s="10">
        <v>33</v>
      </c>
      <c r="AN2" s="9">
        <v>34</v>
      </c>
      <c r="AO2" s="10">
        <v>35</v>
      </c>
      <c r="AP2" s="9">
        <v>36</v>
      </c>
      <c r="AQ2" s="10">
        <v>37</v>
      </c>
      <c r="AR2" s="9">
        <v>38</v>
      </c>
      <c r="AS2" s="10">
        <v>39</v>
      </c>
      <c r="AT2" s="9">
        <v>40</v>
      </c>
      <c r="AU2" s="10">
        <v>41</v>
      </c>
      <c r="AV2" s="9">
        <v>42</v>
      </c>
      <c r="AW2" s="10">
        <v>43</v>
      </c>
      <c r="AX2" s="9">
        <v>44</v>
      </c>
      <c r="AY2" s="10">
        <v>45</v>
      </c>
      <c r="AZ2" s="9">
        <v>46</v>
      </c>
    </row>
    <row r="3" spans="1:52" s="2" customFormat="1" ht="24.75" customHeight="1" x14ac:dyDescent="0.25">
      <c r="A3" s="9"/>
      <c r="B3" s="9"/>
      <c r="C3" s="9"/>
      <c r="D3" s="9"/>
      <c r="E3" s="9"/>
      <c r="F3" s="9" t="e">
        <f t="shared" ref="F3:AZ3" ca="1" si="0">SUBTOTAL(9,F4:F99)</f>
        <v>#REF!</v>
      </c>
      <c r="G3" s="15" t="e">
        <f t="shared" ca="1" si="0"/>
        <v>#REF!</v>
      </c>
      <c r="H3" s="15" t="e">
        <f t="shared" ca="1" si="0"/>
        <v>#REF!</v>
      </c>
      <c r="I3" s="15" t="e">
        <f t="shared" ca="1" si="0"/>
        <v>#REF!</v>
      </c>
      <c r="J3" s="15" t="e">
        <f t="shared" ca="1" si="0"/>
        <v>#REF!</v>
      </c>
      <c r="K3" s="15" t="e">
        <f t="shared" ca="1" si="0"/>
        <v>#REF!</v>
      </c>
      <c r="L3" s="15" t="e">
        <f t="shared" ca="1" si="0"/>
        <v>#REF!</v>
      </c>
      <c r="M3" s="15" t="e">
        <f t="shared" ca="1" si="0"/>
        <v>#REF!</v>
      </c>
      <c r="N3" s="15" t="e">
        <f t="shared" ca="1" si="0"/>
        <v>#REF!</v>
      </c>
      <c r="O3" s="15" t="e">
        <f t="shared" ca="1" si="0"/>
        <v>#REF!</v>
      </c>
      <c r="P3" s="15" t="e">
        <f t="shared" ca="1" si="0"/>
        <v>#REF!</v>
      </c>
      <c r="Q3" s="15" t="e">
        <f t="shared" ca="1" si="0"/>
        <v>#REF!</v>
      </c>
      <c r="R3" s="15" t="e">
        <f t="shared" ca="1" si="0"/>
        <v>#REF!</v>
      </c>
      <c r="S3" s="15" t="e">
        <f t="shared" ca="1" si="0"/>
        <v>#REF!</v>
      </c>
      <c r="T3" s="15" t="e">
        <f t="shared" ca="1" si="0"/>
        <v>#REF!</v>
      </c>
      <c r="U3" s="15" t="e">
        <f t="shared" ca="1" si="0"/>
        <v>#REF!</v>
      </c>
      <c r="V3" s="15" t="e">
        <f t="shared" ca="1" si="0"/>
        <v>#REF!</v>
      </c>
      <c r="W3" s="15" t="e">
        <f t="shared" ca="1" si="0"/>
        <v>#REF!</v>
      </c>
      <c r="X3" s="15" t="e">
        <f t="shared" ca="1" si="0"/>
        <v>#REF!</v>
      </c>
      <c r="Y3" s="15" t="e">
        <f t="shared" ca="1" si="0"/>
        <v>#REF!</v>
      </c>
      <c r="Z3" s="15" t="e">
        <f t="shared" ca="1" si="0"/>
        <v>#REF!</v>
      </c>
      <c r="AA3" s="15" t="e">
        <f t="shared" ca="1" si="0"/>
        <v>#REF!</v>
      </c>
      <c r="AB3" s="15" t="e">
        <f t="shared" ca="1" si="0"/>
        <v>#REF!</v>
      </c>
      <c r="AC3" s="15" t="e">
        <f t="shared" ca="1" si="0"/>
        <v>#REF!</v>
      </c>
      <c r="AD3" s="15" t="e">
        <f t="shared" ca="1" si="0"/>
        <v>#REF!</v>
      </c>
      <c r="AE3" s="15" t="e">
        <f t="shared" ca="1" si="0"/>
        <v>#REF!</v>
      </c>
      <c r="AF3" s="15" t="e">
        <f t="shared" ca="1" si="0"/>
        <v>#REF!</v>
      </c>
      <c r="AG3" s="15" t="e">
        <f t="shared" ca="1" si="0"/>
        <v>#REF!</v>
      </c>
      <c r="AH3" s="15" t="e">
        <f t="shared" ca="1" si="0"/>
        <v>#REF!</v>
      </c>
      <c r="AI3" s="15" t="e">
        <f t="shared" ca="1" si="0"/>
        <v>#REF!</v>
      </c>
      <c r="AJ3" s="15" t="e">
        <f t="shared" ca="1" si="0"/>
        <v>#REF!</v>
      </c>
      <c r="AK3" s="15" t="e">
        <f t="shared" ca="1" si="0"/>
        <v>#REF!</v>
      </c>
      <c r="AL3" s="15" t="e">
        <f t="shared" ca="1" si="0"/>
        <v>#REF!</v>
      </c>
      <c r="AM3" s="15" t="e">
        <f t="shared" ca="1" si="0"/>
        <v>#REF!</v>
      </c>
      <c r="AN3" s="15" t="e">
        <f t="shared" ca="1" si="0"/>
        <v>#REF!</v>
      </c>
      <c r="AO3" s="15" t="e">
        <f t="shared" ca="1" si="0"/>
        <v>#REF!</v>
      </c>
      <c r="AP3" s="15" t="e">
        <f t="shared" ca="1" si="0"/>
        <v>#REF!</v>
      </c>
      <c r="AQ3" s="15" t="e">
        <f t="shared" ca="1" si="0"/>
        <v>#REF!</v>
      </c>
      <c r="AR3" s="15" t="e">
        <f t="shared" ca="1" si="0"/>
        <v>#REF!</v>
      </c>
      <c r="AS3" s="15" t="e">
        <f t="shared" ca="1" si="0"/>
        <v>#REF!</v>
      </c>
      <c r="AT3" s="15" t="e">
        <f t="shared" ca="1" si="0"/>
        <v>#REF!</v>
      </c>
      <c r="AU3" s="15" t="e">
        <f t="shared" ca="1" si="0"/>
        <v>#REF!</v>
      </c>
      <c r="AV3" s="15" t="e">
        <f t="shared" ca="1" si="0"/>
        <v>#REF!</v>
      </c>
      <c r="AW3" s="15" t="e">
        <f t="shared" ca="1" si="0"/>
        <v>#REF!</v>
      </c>
      <c r="AX3" s="15" t="e">
        <f t="shared" ca="1" si="0"/>
        <v>#REF!</v>
      </c>
      <c r="AY3" s="15" t="e">
        <f t="shared" ca="1" si="0"/>
        <v>#REF!</v>
      </c>
      <c r="AZ3" s="15" t="e">
        <f t="shared" ca="1" si="0"/>
        <v>#REF!</v>
      </c>
    </row>
    <row r="4" spans="1:52" ht="24.95" customHeight="1" x14ac:dyDescent="0.25">
      <c r="A4" s="7">
        <v>1</v>
      </c>
      <c r="B4" s="7" t="s">
        <v>20</v>
      </c>
      <c r="C4" s="6" t="s">
        <v>75</v>
      </c>
      <c r="D4" s="5" t="s">
        <v>18</v>
      </c>
      <c r="E4" s="5"/>
      <c r="F4" s="9" t="e">
        <f ca="1">SUM(G4:AZ4)</f>
        <v>#REF!</v>
      </c>
      <c r="G4" s="14" t="e">
        <f ca="1">SUMIFS(INDIRECT($D$1&amp;$C4&amp;"'!$G:$G"),INDIRECT($D$1&amp;$C4&amp;"'!$c:$c"),G$2)</f>
        <v>#REF!</v>
      </c>
      <c r="H4" s="14" t="e">
        <f t="shared" ref="H4:AZ6" ca="1" si="1">SUMIFS(INDIRECT($D$1&amp;$C4&amp;"'!$G:$G"),INDIRECT($D$1&amp;$C4&amp;"'!$c:$c"),H$2)</f>
        <v>#REF!</v>
      </c>
      <c r="I4" s="14" t="e">
        <f t="shared" ca="1" si="1"/>
        <v>#REF!</v>
      </c>
      <c r="J4" s="14" t="e">
        <f t="shared" ca="1" si="1"/>
        <v>#REF!</v>
      </c>
      <c r="K4" s="14" t="e">
        <f t="shared" ca="1" si="1"/>
        <v>#REF!</v>
      </c>
      <c r="L4" s="14" t="e">
        <f t="shared" ca="1" si="1"/>
        <v>#REF!</v>
      </c>
      <c r="M4" s="14" t="e">
        <f t="shared" ca="1" si="1"/>
        <v>#REF!</v>
      </c>
      <c r="N4" s="14" t="e">
        <f t="shared" ca="1" si="1"/>
        <v>#REF!</v>
      </c>
      <c r="O4" s="14" t="e">
        <f t="shared" ca="1" si="1"/>
        <v>#REF!</v>
      </c>
      <c r="P4" s="14" t="e">
        <f t="shared" ca="1" si="1"/>
        <v>#REF!</v>
      </c>
      <c r="Q4" s="14" t="e">
        <f t="shared" ca="1" si="1"/>
        <v>#REF!</v>
      </c>
      <c r="R4" s="14" t="e">
        <f t="shared" ca="1" si="1"/>
        <v>#REF!</v>
      </c>
      <c r="S4" s="14" t="e">
        <f t="shared" ca="1" si="1"/>
        <v>#REF!</v>
      </c>
      <c r="T4" s="14" t="e">
        <f t="shared" ca="1" si="1"/>
        <v>#REF!</v>
      </c>
      <c r="U4" s="14" t="e">
        <f t="shared" ca="1" si="1"/>
        <v>#REF!</v>
      </c>
      <c r="V4" s="14" t="e">
        <f t="shared" ca="1" si="1"/>
        <v>#REF!</v>
      </c>
      <c r="W4" s="14" t="e">
        <f t="shared" ca="1" si="1"/>
        <v>#REF!</v>
      </c>
      <c r="X4" s="14" t="e">
        <f t="shared" ca="1" si="1"/>
        <v>#REF!</v>
      </c>
      <c r="Y4" s="14" t="e">
        <f t="shared" ca="1" si="1"/>
        <v>#REF!</v>
      </c>
      <c r="Z4" s="14" t="e">
        <f t="shared" ca="1" si="1"/>
        <v>#REF!</v>
      </c>
      <c r="AA4" s="14" t="e">
        <f t="shared" ca="1" si="1"/>
        <v>#REF!</v>
      </c>
      <c r="AB4" s="14" t="e">
        <f t="shared" ca="1" si="1"/>
        <v>#REF!</v>
      </c>
      <c r="AC4" s="14" t="e">
        <f t="shared" ca="1" si="1"/>
        <v>#REF!</v>
      </c>
      <c r="AD4" s="14" t="e">
        <f t="shared" ca="1" si="1"/>
        <v>#REF!</v>
      </c>
      <c r="AE4" s="14" t="e">
        <f t="shared" ca="1" si="1"/>
        <v>#REF!</v>
      </c>
      <c r="AF4" s="14" t="e">
        <f t="shared" ca="1" si="1"/>
        <v>#REF!</v>
      </c>
      <c r="AG4" s="14" t="e">
        <f t="shared" ca="1" si="1"/>
        <v>#REF!</v>
      </c>
      <c r="AH4" s="14" t="e">
        <f t="shared" ca="1" si="1"/>
        <v>#REF!</v>
      </c>
      <c r="AI4" s="14" t="e">
        <f t="shared" ca="1" si="1"/>
        <v>#REF!</v>
      </c>
      <c r="AJ4" s="14" t="e">
        <f t="shared" ca="1" si="1"/>
        <v>#REF!</v>
      </c>
      <c r="AK4" s="14" t="e">
        <f t="shared" ca="1" si="1"/>
        <v>#REF!</v>
      </c>
      <c r="AL4" s="14" t="e">
        <f t="shared" ca="1" si="1"/>
        <v>#REF!</v>
      </c>
      <c r="AM4" s="14" t="e">
        <f t="shared" ca="1" si="1"/>
        <v>#REF!</v>
      </c>
      <c r="AN4" s="14" t="e">
        <f t="shared" ca="1" si="1"/>
        <v>#REF!</v>
      </c>
      <c r="AO4" s="14" t="e">
        <f t="shared" ca="1" si="1"/>
        <v>#REF!</v>
      </c>
      <c r="AP4" s="14" t="e">
        <f t="shared" ca="1" si="1"/>
        <v>#REF!</v>
      </c>
      <c r="AQ4" s="14" t="e">
        <f t="shared" ca="1" si="1"/>
        <v>#REF!</v>
      </c>
      <c r="AR4" s="14" t="e">
        <f t="shared" ca="1" si="1"/>
        <v>#REF!</v>
      </c>
      <c r="AS4" s="14" t="e">
        <f t="shared" ca="1" si="1"/>
        <v>#REF!</v>
      </c>
      <c r="AT4" s="14" t="e">
        <f t="shared" ca="1" si="1"/>
        <v>#REF!</v>
      </c>
      <c r="AU4" s="14" t="e">
        <f t="shared" ca="1" si="1"/>
        <v>#REF!</v>
      </c>
      <c r="AV4" s="14" t="e">
        <f t="shared" ca="1" si="1"/>
        <v>#REF!</v>
      </c>
      <c r="AW4" s="14" t="e">
        <f t="shared" ca="1" si="1"/>
        <v>#REF!</v>
      </c>
      <c r="AX4" s="14" t="e">
        <f t="shared" ca="1" si="1"/>
        <v>#REF!</v>
      </c>
      <c r="AY4" s="14" t="e">
        <f t="shared" ca="1" si="1"/>
        <v>#REF!</v>
      </c>
      <c r="AZ4" s="14" t="e">
        <f t="shared" ca="1" si="1"/>
        <v>#REF!</v>
      </c>
    </row>
    <row r="5" spans="1:52" ht="24.95" customHeight="1" x14ac:dyDescent="0.25">
      <c r="A5" s="7">
        <v>2</v>
      </c>
      <c r="B5" s="7" t="s">
        <v>17</v>
      </c>
      <c r="C5" s="6" t="s">
        <v>16</v>
      </c>
      <c r="D5" s="5" t="s">
        <v>15</v>
      </c>
      <c r="E5" s="5"/>
      <c r="F5" s="9" t="e">
        <f t="shared" ref="F5:F9" ca="1" si="2">SUM(G5:AZ5)</f>
        <v>#REF!</v>
      </c>
      <c r="G5" s="14" t="e">
        <f ca="1">SUMIFS(INDIRECT($D$1&amp;$C5&amp;"'!$G:$G"),INDIRECT($D$1&amp;$C5&amp;"'!$c:$c"),G$2)</f>
        <v>#REF!</v>
      </c>
      <c r="H5" s="14" t="e">
        <f t="shared" ca="1" si="1"/>
        <v>#REF!</v>
      </c>
      <c r="I5" s="14" t="e">
        <f t="shared" ca="1" si="1"/>
        <v>#REF!</v>
      </c>
      <c r="J5" s="14" t="e">
        <f t="shared" ca="1" si="1"/>
        <v>#REF!</v>
      </c>
      <c r="K5" s="14" t="e">
        <f t="shared" ca="1" si="1"/>
        <v>#REF!</v>
      </c>
      <c r="L5" s="14" t="e">
        <f t="shared" ca="1" si="1"/>
        <v>#REF!</v>
      </c>
      <c r="M5" s="14" t="e">
        <f t="shared" ca="1" si="1"/>
        <v>#REF!</v>
      </c>
      <c r="N5" s="14" t="e">
        <f t="shared" ca="1" si="1"/>
        <v>#REF!</v>
      </c>
      <c r="O5" s="14" t="e">
        <f t="shared" ca="1" si="1"/>
        <v>#REF!</v>
      </c>
      <c r="P5" s="14" t="e">
        <f t="shared" ca="1" si="1"/>
        <v>#REF!</v>
      </c>
      <c r="Q5" s="14" t="e">
        <f t="shared" ca="1" si="1"/>
        <v>#REF!</v>
      </c>
      <c r="R5" s="14" t="e">
        <f t="shared" ca="1" si="1"/>
        <v>#REF!</v>
      </c>
      <c r="S5" s="14" t="e">
        <f t="shared" ca="1" si="1"/>
        <v>#REF!</v>
      </c>
      <c r="T5" s="14" t="e">
        <f t="shared" ca="1" si="1"/>
        <v>#REF!</v>
      </c>
      <c r="U5" s="14" t="e">
        <f t="shared" ca="1" si="1"/>
        <v>#REF!</v>
      </c>
      <c r="V5" s="14" t="e">
        <f t="shared" ca="1" si="1"/>
        <v>#REF!</v>
      </c>
      <c r="W5" s="14" t="e">
        <f t="shared" ca="1" si="1"/>
        <v>#REF!</v>
      </c>
      <c r="X5" s="14" t="e">
        <f t="shared" ca="1" si="1"/>
        <v>#REF!</v>
      </c>
      <c r="Y5" s="14" t="e">
        <f t="shared" ca="1" si="1"/>
        <v>#REF!</v>
      </c>
      <c r="Z5" s="14" t="e">
        <f t="shared" ca="1" si="1"/>
        <v>#REF!</v>
      </c>
      <c r="AA5" s="14" t="e">
        <f t="shared" ca="1" si="1"/>
        <v>#REF!</v>
      </c>
      <c r="AB5" s="14" t="e">
        <f t="shared" ca="1" si="1"/>
        <v>#REF!</v>
      </c>
      <c r="AC5" s="14" t="e">
        <f t="shared" ca="1" si="1"/>
        <v>#REF!</v>
      </c>
      <c r="AD5" s="14" t="e">
        <f t="shared" ca="1" si="1"/>
        <v>#REF!</v>
      </c>
      <c r="AE5" s="14" t="e">
        <f t="shared" ca="1" si="1"/>
        <v>#REF!</v>
      </c>
      <c r="AF5" s="14" t="e">
        <f t="shared" ca="1" si="1"/>
        <v>#REF!</v>
      </c>
      <c r="AG5" s="14" t="e">
        <f t="shared" ca="1" si="1"/>
        <v>#REF!</v>
      </c>
      <c r="AH5" s="14" t="e">
        <f t="shared" ca="1" si="1"/>
        <v>#REF!</v>
      </c>
      <c r="AI5" s="14" t="e">
        <f t="shared" ca="1" si="1"/>
        <v>#REF!</v>
      </c>
      <c r="AJ5" s="14" t="e">
        <f t="shared" ca="1" si="1"/>
        <v>#REF!</v>
      </c>
      <c r="AK5" s="14" t="e">
        <f t="shared" ca="1" si="1"/>
        <v>#REF!</v>
      </c>
      <c r="AL5" s="14" t="e">
        <f t="shared" ca="1" si="1"/>
        <v>#REF!</v>
      </c>
      <c r="AM5" s="14" t="e">
        <f t="shared" ca="1" si="1"/>
        <v>#REF!</v>
      </c>
      <c r="AN5" s="14" t="e">
        <f t="shared" ca="1" si="1"/>
        <v>#REF!</v>
      </c>
      <c r="AO5" s="14" t="e">
        <f t="shared" ca="1" si="1"/>
        <v>#REF!</v>
      </c>
      <c r="AP5" s="14" t="e">
        <f t="shared" ca="1" si="1"/>
        <v>#REF!</v>
      </c>
      <c r="AQ5" s="14" t="e">
        <f t="shared" ca="1" si="1"/>
        <v>#REF!</v>
      </c>
      <c r="AR5" s="14" t="e">
        <f t="shared" ca="1" si="1"/>
        <v>#REF!</v>
      </c>
      <c r="AS5" s="14" t="e">
        <f t="shared" ca="1" si="1"/>
        <v>#REF!</v>
      </c>
      <c r="AT5" s="14" t="e">
        <f t="shared" ca="1" si="1"/>
        <v>#REF!</v>
      </c>
      <c r="AU5" s="14" t="e">
        <f t="shared" ca="1" si="1"/>
        <v>#REF!</v>
      </c>
      <c r="AV5" s="14" t="e">
        <f t="shared" ca="1" si="1"/>
        <v>#REF!</v>
      </c>
      <c r="AW5" s="14" t="e">
        <f t="shared" ca="1" si="1"/>
        <v>#REF!</v>
      </c>
      <c r="AX5" s="14" t="e">
        <f t="shared" ca="1" si="1"/>
        <v>#REF!</v>
      </c>
      <c r="AY5" s="14" t="e">
        <f t="shared" ca="1" si="1"/>
        <v>#REF!</v>
      </c>
      <c r="AZ5" s="14" t="e">
        <f t="shared" ca="1" si="1"/>
        <v>#REF!</v>
      </c>
    </row>
    <row r="6" spans="1:52" ht="24.95" customHeight="1" x14ac:dyDescent="0.25">
      <c r="A6" s="7">
        <v>3</v>
      </c>
      <c r="B6" s="7" t="s">
        <v>14</v>
      </c>
      <c r="C6" s="6" t="s">
        <v>82</v>
      </c>
      <c r="D6" s="5" t="s">
        <v>9</v>
      </c>
      <c r="E6" s="4" t="s">
        <v>12</v>
      </c>
      <c r="F6" s="9" t="e">
        <f t="shared" ca="1" si="2"/>
        <v>#REF!</v>
      </c>
      <c r="G6" s="14" t="e">
        <f ca="1">SUMIFS(INDIRECT($D$1&amp;$C6&amp;"'!$G:$G"),INDIRECT($D$1&amp;$C6&amp;"'!$c:$c"),G$2)</f>
        <v>#REF!</v>
      </c>
      <c r="H6" s="14" t="e">
        <f t="shared" ca="1" si="1"/>
        <v>#REF!</v>
      </c>
      <c r="I6" s="14" t="e">
        <f t="shared" ca="1" si="1"/>
        <v>#REF!</v>
      </c>
      <c r="J6" s="14" t="e">
        <f t="shared" ca="1" si="1"/>
        <v>#REF!</v>
      </c>
      <c r="K6" s="14" t="e">
        <f t="shared" ca="1" si="1"/>
        <v>#REF!</v>
      </c>
      <c r="L6" s="14" t="e">
        <f t="shared" ca="1" si="1"/>
        <v>#REF!</v>
      </c>
      <c r="M6" s="14" t="e">
        <f t="shared" ca="1" si="1"/>
        <v>#REF!</v>
      </c>
      <c r="N6" s="14" t="e">
        <f t="shared" ca="1" si="1"/>
        <v>#REF!</v>
      </c>
      <c r="O6" s="14" t="e">
        <f t="shared" ca="1" si="1"/>
        <v>#REF!</v>
      </c>
      <c r="P6" s="14" t="e">
        <f t="shared" ca="1" si="1"/>
        <v>#REF!</v>
      </c>
      <c r="Q6" s="14" t="e">
        <f t="shared" ca="1" si="1"/>
        <v>#REF!</v>
      </c>
      <c r="R6" s="14" t="e">
        <f t="shared" ca="1" si="1"/>
        <v>#REF!</v>
      </c>
      <c r="S6" s="14" t="e">
        <f t="shared" ca="1" si="1"/>
        <v>#REF!</v>
      </c>
      <c r="T6" s="14" t="e">
        <f t="shared" ca="1" si="1"/>
        <v>#REF!</v>
      </c>
      <c r="U6" s="14" t="e">
        <f t="shared" ca="1" si="1"/>
        <v>#REF!</v>
      </c>
      <c r="V6" s="14" t="e">
        <f t="shared" ca="1" si="1"/>
        <v>#REF!</v>
      </c>
      <c r="W6" s="14" t="e">
        <f t="shared" ca="1" si="1"/>
        <v>#REF!</v>
      </c>
      <c r="X6" s="14" t="e">
        <f t="shared" ca="1" si="1"/>
        <v>#REF!</v>
      </c>
      <c r="Y6" s="14" t="e">
        <f t="shared" ca="1" si="1"/>
        <v>#REF!</v>
      </c>
      <c r="Z6" s="14" t="e">
        <f t="shared" ca="1" si="1"/>
        <v>#REF!</v>
      </c>
      <c r="AA6" s="14" t="e">
        <f t="shared" ca="1" si="1"/>
        <v>#REF!</v>
      </c>
      <c r="AB6" s="14" t="e">
        <f t="shared" ca="1" si="1"/>
        <v>#REF!</v>
      </c>
      <c r="AC6" s="14" t="e">
        <f t="shared" ca="1" si="1"/>
        <v>#REF!</v>
      </c>
      <c r="AD6" s="14" t="e">
        <f t="shared" ca="1" si="1"/>
        <v>#REF!</v>
      </c>
      <c r="AE6" s="14" t="e">
        <f t="shared" ca="1" si="1"/>
        <v>#REF!</v>
      </c>
      <c r="AF6" s="14" t="e">
        <f t="shared" ca="1" si="1"/>
        <v>#REF!</v>
      </c>
      <c r="AG6" s="14" t="e">
        <f t="shared" ca="1" si="1"/>
        <v>#REF!</v>
      </c>
      <c r="AH6" s="14" t="e">
        <f t="shared" ca="1" si="1"/>
        <v>#REF!</v>
      </c>
      <c r="AI6" s="14" t="e">
        <f t="shared" ca="1" si="1"/>
        <v>#REF!</v>
      </c>
      <c r="AJ6" s="14" t="e">
        <f t="shared" ca="1" si="1"/>
        <v>#REF!</v>
      </c>
      <c r="AK6" s="14" t="e">
        <f t="shared" ca="1" si="1"/>
        <v>#REF!</v>
      </c>
      <c r="AL6" s="14" t="e">
        <f t="shared" ca="1" si="1"/>
        <v>#REF!</v>
      </c>
      <c r="AM6" s="14" t="e">
        <f t="shared" ca="1" si="1"/>
        <v>#REF!</v>
      </c>
      <c r="AN6" s="14" t="e">
        <f t="shared" ca="1" si="1"/>
        <v>#REF!</v>
      </c>
      <c r="AO6" s="14" t="e">
        <f t="shared" ca="1" si="1"/>
        <v>#REF!</v>
      </c>
      <c r="AP6" s="14" t="e">
        <f t="shared" ca="1" si="1"/>
        <v>#REF!</v>
      </c>
      <c r="AQ6" s="14" t="e">
        <f t="shared" ca="1" si="1"/>
        <v>#REF!</v>
      </c>
      <c r="AR6" s="14" t="e">
        <f t="shared" ca="1" si="1"/>
        <v>#REF!</v>
      </c>
      <c r="AS6" s="14" t="e">
        <f t="shared" ca="1" si="1"/>
        <v>#REF!</v>
      </c>
      <c r="AT6" s="14" t="e">
        <f t="shared" ca="1" si="1"/>
        <v>#REF!</v>
      </c>
      <c r="AU6" s="14" t="e">
        <f t="shared" ca="1" si="1"/>
        <v>#REF!</v>
      </c>
      <c r="AV6" s="14" t="e">
        <f t="shared" ca="1" si="1"/>
        <v>#REF!</v>
      </c>
      <c r="AW6" s="14" t="e">
        <f t="shared" ca="1" si="1"/>
        <v>#REF!</v>
      </c>
      <c r="AX6" s="14" t="e">
        <f t="shared" ca="1" si="1"/>
        <v>#REF!</v>
      </c>
      <c r="AY6" s="14" t="e">
        <f t="shared" ca="1" si="1"/>
        <v>#REF!</v>
      </c>
      <c r="AZ6" s="14" t="e">
        <f t="shared" ca="1" si="1"/>
        <v>#REF!</v>
      </c>
    </row>
    <row r="7" spans="1:52" ht="24.95" customHeight="1" x14ac:dyDescent="0.25">
      <c r="A7" s="7">
        <v>4</v>
      </c>
      <c r="B7" s="7" t="s">
        <v>11</v>
      </c>
      <c r="C7" s="6" t="s">
        <v>10</v>
      </c>
      <c r="D7" s="5" t="s">
        <v>9</v>
      </c>
      <c r="E7" s="4" t="s">
        <v>8</v>
      </c>
      <c r="F7" s="9">
        <f t="shared" si="2"/>
        <v>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ht="24.95" customHeight="1" x14ac:dyDescent="0.25">
      <c r="A8" s="7">
        <v>5</v>
      </c>
      <c r="B8" s="7" t="s">
        <v>7</v>
      </c>
      <c r="C8" s="6" t="s">
        <v>6</v>
      </c>
      <c r="D8" s="5" t="s">
        <v>5</v>
      </c>
      <c r="E8" s="4" t="s">
        <v>4</v>
      </c>
      <c r="F8" s="9">
        <f t="shared" si="2"/>
        <v>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7">
        <v>6</v>
      </c>
      <c r="B9" s="7" t="s">
        <v>3</v>
      </c>
      <c r="C9" s="6" t="s">
        <v>2</v>
      </c>
      <c r="D9" s="5" t="s">
        <v>1</v>
      </c>
      <c r="E9" s="4" t="s">
        <v>0</v>
      </c>
      <c r="F9" s="9">
        <f t="shared" si="2"/>
        <v>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ht="24.95" customHeight="1" x14ac:dyDescent="0.25">
      <c r="A10" s="2">
        <v>9</v>
      </c>
    </row>
    <row r="11" spans="1:52" ht="24.95" customHeight="1" x14ac:dyDescent="0.25">
      <c r="A11" s="2">
        <v>10</v>
      </c>
    </row>
    <row r="12" spans="1:52" ht="24.95" customHeight="1" x14ac:dyDescent="0.25"/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  <row r="19" ht="24.9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workbookViewId="0">
      <pane xSplit="5" ySplit="2" topLeftCell="F3" activePane="bottomRight" state="frozen"/>
      <selection activeCell="C13" sqref="C13"/>
      <selection pane="topRight" activeCell="C13" sqref="C13"/>
      <selection pane="bottomLeft" activeCell="C13" sqref="C13"/>
      <selection pane="bottomRight" activeCell="A5" sqref="A5:XFD5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3.85546875" style="1" hidden="1" customWidth="1"/>
    <col min="5" max="5" width="12" style="1" hidden="1" customWidth="1"/>
    <col min="6" max="6" width="10" style="1" customWidth="1"/>
    <col min="7" max="52" width="4.28515625" style="1" customWidth="1"/>
    <col min="53" max="16384" width="9.140625" style="1"/>
  </cols>
  <sheetData>
    <row r="1" spans="1:52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</row>
    <row r="2" spans="1:52" s="2" customFormat="1" ht="24.75" customHeight="1" x14ac:dyDescent="0.25">
      <c r="A2" s="17"/>
      <c r="B2" s="17"/>
      <c r="C2" s="17"/>
      <c r="D2" s="17"/>
      <c r="E2" s="17"/>
      <c r="F2" s="17">
        <f t="shared" ref="F2:AZ2" si="0">SUBTOTAL(9,F3:F100)</f>
        <v>35</v>
      </c>
      <c r="G2" s="25">
        <f t="shared" si="0"/>
        <v>1</v>
      </c>
      <c r="H2" s="25">
        <f t="shared" si="0"/>
        <v>3</v>
      </c>
      <c r="I2" s="25">
        <f t="shared" si="0"/>
        <v>2</v>
      </c>
      <c r="J2" s="25">
        <f t="shared" si="0"/>
        <v>1</v>
      </c>
      <c r="K2" s="25">
        <f t="shared" si="0"/>
        <v>1</v>
      </c>
      <c r="L2" s="25">
        <f t="shared" si="0"/>
        <v>1</v>
      </c>
      <c r="M2" s="25">
        <f t="shared" si="0"/>
        <v>3.5</v>
      </c>
      <c r="N2" s="25">
        <f t="shared" si="0"/>
        <v>1.5</v>
      </c>
      <c r="O2" s="25">
        <f t="shared" si="0"/>
        <v>1.5</v>
      </c>
      <c r="P2" s="25">
        <f t="shared" si="0"/>
        <v>2</v>
      </c>
      <c r="Q2" s="25">
        <f t="shared" si="0"/>
        <v>1</v>
      </c>
      <c r="R2" s="25">
        <f t="shared" si="0"/>
        <v>0</v>
      </c>
      <c r="S2" s="25">
        <f t="shared" si="0"/>
        <v>0</v>
      </c>
      <c r="T2" s="25">
        <f t="shared" si="0"/>
        <v>0</v>
      </c>
      <c r="U2" s="25">
        <f t="shared" si="0"/>
        <v>0</v>
      </c>
      <c r="V2" s="25">
        <f t="shared" si="0"/>
        <v>4</v>
      </c>
      <c r="W2" s="25">
        <f t="shared" si="0"/>
        <v>2</v>
      </c>
      <c r="X2" s="25">
        <f t="shared" si="0"/>
        <v>0</v>
      </c>
      <c r="Y2" s="25">
        <f t="shared" si="0"/>
        <v>0.5</v>
      </c>
      <c r="Z2" s="25">
        <f t="shared" si="0"/>
        <v>2.5</v>
      </c>
      <c r="AA2" s="25">
        <f t="shared" si="0"/>
        <v>5</v>
      </c>
      <c r="AB2" s="25">
        <f t="shared" si="0"/>
        <v>0.5</v>
      </c>
      <c r="AC2" s="25">
        <f t="shared" si="0"/>
        <v>1.5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0</v>
      </c>
      <c r="AV2" s="25">
        <f t="shared" si="0"/>
        <v>0</v>
      </c>
      <c r="AW2" s="25">
        <f t="shared" si="0"/>
        <v>0</v>
      </c>
      <c r="AX2" s="25">
        <f t="shared" si="0"/>
        <v>0</v>
      </c>
      <c r="AY2" s="25">
        <f t="shared" si="0"/>
        <v>0</v>
      </c>
      <c r="AZ2" s="25">
        <f t="shared" si="0"/>
        <v>0</v>
      </c>
    </row>
    <row r="3" spans="1:52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SUM(G3:AZ3)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0" si="1">SUM(G4:AZ4)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24" customFormat="1" ht="24.95" customHeight="1" x14ac:dyDescent="0.25">
      <c r="A7" s="18">
        <v>5</v>
      </c>
      <c r="B7" s="18" t="s">
        <v>7</v>
      </c>
      <c r="C7" s="19" t="s">
        <v>48</v>
      </c>
      <c r="D7" s="20" t="s">
        <v>5</v>
      </c>
      <c r="E7" s="21" t="s">
        <v>4</v>
      </c>
      <c r="F7" s="22">
        <f t="shared" si="1"/>
        <v>5.5</v>
      </c>
      <c r="G7" s="23"/>
      <c r="H7" s="23">
        <v>1</v>
      </c>
      <c r="I7" s="23">
        <v>0.5</v>
      </c>
      <c r="J7" s="23">
        <v>0.5</v>
      </c>
      <c r="K7" s="23"/>
      <c r="L7" s="23"/>
      <c r="M7" s="23">
        <v>1</v>
      </c>
      <c r="N7" s="23"/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8</v>
      </c>
      <c r="G8" s="14"/>
      <c r="H8" s="14">
        <v>1</v>
      </c>
      <c r="I8" s="14"/>
      <c r="J8" s="14"/>
      <c r="K8" s="14">
        <v>0.5</v>
      </c>
      <c r="L8" s="14">
        <v>0.5</v>
      </c>
      <c r="M8" s="14">
        <v>1</v>
      </c>
      <c r="N8" s="14"/>
      <c r="O8" s="14">
        <v>0.5</v>
      </c>
      <c r="P8" s="14">
        <v>0.5</v>
      </c>
      <c r="Q8" s="14">
        <v>0.5</v>
      </c>
      <c r="R8" s="14"/>
      <c r="S8" s="14"/>
      <c r="T8" s="14"/>
      <c r="U8" s="14"/>
      <c r="V8" s="14">
        <v>1</v>
      </c>
      <c r="W8" s="14">
        <v>0.5</v>
      </c>
      <c r="X8" s="14"/>
      <c r="Y8" s="14"/>
      <c r="Z8" s="14">
        <v>1</v>
      </c>
      <c r="AA8" s="14">
        <v>1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9">
        <f t="shared" si="1"/>
        <v>4.5</v>
      </c>
      <c r="G10" s="16">
        <v>1</v>
      </c>
      <c r="H10" s="16"/>
      <c r="I10" s="16"/>
      <c r="J10" s="16">
        <v>0.5</v>
      </c>
      <c r="K10" s="16"/>
      <c r="L10" s="16">
        <v>0.5</v>
      </c>
      <c r="M10" s="16"/>
      <c r="N10" s="16"/>
      <c r="O10" s="16"/>
      <c r="P10" s="16"/>
      <c r="Q10" s="16"/>
      <c r="R10" s="16"/>
      <c r="S10" s="16"/>
      <c r="T10" s="16"/>
      <c r="U10" s="16"/>
      <c r="V10" s="16">
        <v>1</v>
      </c>
      <c r="W10" s="16">
        <v>0.5</v>
      </c>
      <c r="X10" s="16"/>
      <c r="Y10" s="16">
        <v>0.5</v>
      </c>
      <c r="Z10" s="16"/>
      <c r="AA10" s="16">
        <v>0.5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24.95" customHeight="1" x14ac:dyDescent="0.25">
      <c r="A11" s="2">
        <v>9</v>
      </c>
    </row>
    <row r="12" spans="1:52" ht="24.95" customHeight="1" x14ac:dyDescent="0.25">
      <c r="A12" s="2">
        <v>10</v>
      </c>
    </row>
    <row r="13" spans="1:52" ht="24.95" customHeight="1" x14ac:dyDescent="0.25"/>
    <row r="14" spans="1:52" ht="24.95" customHeight="1" x14ac:dyDescent="0.25"/>
    <row r="15" spans="1:52" ht="24.95" customHeight="1" x14ac:dyDescent="0.25"/>
    <row r="16" spans="1:52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I4" sqref="I4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78</v>
      </c>
      <c r="G2" s="25">
        <f t="shared" si="0"/>
        <v>1</v>
      </c>
      <c r="H2" s="25">
        <f t="shared" si="0"/>
        <v>15.5</v>
      </c>
      <c r="I2" s="25">
        <f t="shared" si="0"/>
        <v>3</v>
      </c>
      <c r="J2" s="25">
        <f t="shared" si="0"/>
        <v>1</v>
      </c>
      <c r="K2" s="25">
        <f t="shared" si="0"/>
        <v>6</v>
      </c>
      <c r="L2" s="25">
        <f t="shared" si="0"/>
        <v>4</v>
      </c>
      <c r="M2" s="25">
        <f t="shared" si="0"/>
        <v>4</v>
      </c>
      <c r="N2" s="25">
        <f t="shared" si="0"/>
        <v>4</v>
      </c>
      <c r="O2" s="25">
        <f t="shared" si="0"/>
        <v>1.5</v>
      </c>
      <c r="P2" s="25">
        <f t="shared" si="0"/>
        <v>2</v>
      </c>
      <c r="Q2" s="25">
        <f t="shared" si="0"/>
        <v>1.5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6</v>
      </c>
      <c r="W2" s="25">
        <f t="shared" si="0"/>
        <v>3.5</v>
      </c>
      <c r="X2" s="25">
        <f t="shared" si="0"/>
        <v>1</v>
      </c>
      <c r="Y2" s="25">
        <f t="shared" si="0"/>
        <v>0.5</v>
      </c>
      <c r="Z2" s="25">
        <f t="shared" si="0"/>
        <v>7.5</v>
      </c>
      <c r="AA2" s="25">
        <f t="shared" si="0"/>
        <v>7</v>
      </c>
      <c r="AB2" s="25">
        <f t="shared" si="0"/>
        <v>0.5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1</v>
      </c>
      <c r="BB2" s="25">
        <f t="shared" si="0"/>
        <v>0</v>
      </c>
      <c r="BC2" s="25">
        <f t="shared" si="0"/>
        <v>0</v>
      </c>
      <c r="BD2" s="25">
        <f t="shared" si="0"/>
        <v>0</v>
      </c>
      <c r="BE2" s="25">
        <f t="shared" si="0"/>
        <v>0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4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6.75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17.75</v>
      </c>
      <c r="G8" s="23"/>
      <c r="H8" s="23">
        <v>3</v>
      </c>
      <c r="I8" s="23">
        <v>1</v>
      </c>
      <c r="J8" s="23"/>
      <c r="K8" s="23">
        <v>0.5</v>
      </c>
      <c r="L8" s="23">
        <v>1</v>
      </c>
      <c r="M8" s="23">
        <v>1.25</v>
      </c>
      <c r="N8" s="23">
        <v>0.5</v>
      </c>
      <c r="O8" s="23">
        <v>0.5</v>
      </c>
      <c r="P8" s="23">
        <v>0.5</v>
      </c>
      <c r="Q8" s="23">
        <v>0.5</v>
      </c>
      <c r="R8" s="23"/>
      <c r="S8" s="23"/>
      <c r="T8" s="23"/>
      <c r="U8" s="23"/>
      <c r="V8" s="23">
        <v>3</v>
      </c>
      <c r="W8" s="23">
        <v>1</v>
      </c>
      <c r="X8" s="23"/>
      <c r="Y8" s="23"/>
      <c r="Z8" s="23">
        <v>1</v>
      </c>
      <c r="AA8" s="23">
        <v>3</v>
      </c>
      <c r="AB8" s="23"/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0.5</v>
      </c>
      <c r="BB8" s="23"/>
      <c r="BC8" s="23"/>
      <c r="BD8" s="23"/>
      <c r="BE8" s="23"/>
      <c r="BF8" s="23"/>
      <c r="BG8" s="23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s="24" customFormat="1" ht="24.95" customHeight="1" x14ac:dyDescent="0.25">
      <c r="A10" s="18">
        <v>8</v>
      </c>
      <c r="B10" s="18" t="s">
        <v>44</v>
      </c>
      <c r="C10" s="19" t="s">
        <v>45</v>
      </c>
      <c r="D10" s="20" t="s">
        <v>46</v>
      </c>
      <c r="E10" s="21" t="s">
        <v>47</v>
      </c>
      <c r="F10" s="9">
        <f t="shared" si="1"/>
        <v>5.5</v>
      </c>
      <c r="G10" s="26">
        <v>1</v>
      </c>
      <c r="H10" s="26"/>
      <c r="I10" s="26"/>
      <c r="J10" s="26">
        <v>0.5</v>
      </c>
      <c r="K10" s="26"/>
      <c r="L10" s="26">
        <v>0.5</v>
      </c>
      <c r="M10" s="26"/>
      <c r="N10" s="26">
        <v>0.5</v>
      </c>
      <c r="O10" s="26"/>
      <c r="P10" s="26"/>
      <c r="Q10" s="26"/>
      <c r="R10" s="26"/>
      <c r="S10" s="26"/>
      <c r="T10" s="26"/>
      <c r="U10" s="26"/>
      <c r="V10" s="26">
        <v>1</v>
      </c>
      <c r="W10" s="26">
        <v>0.5</v>
      </c>
      <c r="X10" s="26"/>
      <c r="Y10" s="26">
        <v>0.5</v>
      </c>
      <c r="Z10" s="26"/>
      <c r="AA10" s="26">
        <v>0.5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>
        <v>0.5</v>
      </c>
      <c r="BB10" s="26"/>
      <c r="BC10" s="26"/>
      <c r="BD10" s="26"/>
      <c r="BE10" s="26"/>
      <c r="BF10" s="26"/>
      <c r="BG10" s="2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/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:F14 F9:F10">
    <cfRule type="expression" dxfId="53" priority="5">
      <formula>$F3&gt;=30</formula>
    </cfRule>
  </conditionalFormatting>
  <conditionalFormatting sqref="F11">
    <cfRule type="expression" dxfId="52" priority="2">
      <formula>$F11&gt;=30</formula>
    </cfRule>
  </conditionalFormatting>
  <conditionalFormatting sqref="F8">
    <cfRule type="expression" dxfId="51" priority="1">
      <formula>$F8&gt;=30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R7" sqref="R7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84.5</v>
      </c>
      <c r="G2" s="25">
        <f t="shared" si="0"/>
        <v>2</v>
      </c>
      <c r="H2" s="25">
        <f t="shared" si="0"/>
        <v>15.5</v>
      </c>
      <c r="I2" s="25">
        <f t="shared" si="0"/>
        <v>3</v>
      </c>
      <c r="J2" s="25">
        <f t="shared" si="0"/>
        <v>1</v>
      </c>
      <c r="K2" s="25">
        <f t="shared" si="0"/>
        <v>6.5</v>
      </c>
      <c r="L2" s="25">
        <f t="shared" si="0"/>
        <v>4.5</v>
      </c>
      <c r="M2" s="25">
        <f t="shared" si="0"/>
        <v>4.5</v>
      </c>
      <c r="N2" s="25">
        <f t="shared" si="0"/>
        <v>4.5</v>
      </c>
      <c r="O2" s="25">
        <f t="shared" si="0"/>
        <v>1.5</v>
      </c>
      <c r="P2" s="25">
        <f t="shared" si="0"/>
        <v>2</v>
      </c>
      <c r="Q2" s="25">
        <f t="shared" si="0"/>
        <v>1.5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6.5</v>
      </c>
      <c r="W2" s="25">
        <f t="shared" si="0"/>
        <v>4</v>
      </c>
      <c r="X2" s="25">
        <f t="shared" si="0"/>
        <v>2</v>
      </c>
      <c r="Y2" s="25">
        <f t="shared" si="0"/>
        <v>0.5</v>
      </c>
      <c r="Z2" s="25">
        <f t="shared" si="0"/>
        <v>7.5</v>
      </c>
      <c r="AA2" s="25">
        <f t="shared" si="0"/>
        <v>8</v>
      </c>
      <c r="AB2" s="25">
        <f t="shared" si="0"/>
        <v>0.5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1</v>
      </c>
      <c r="BB2" s="25">
        <f t="shared" si="0"/>
        <v>0.5</v>
      </c>
      <c r="BC2" s="25">
        <f t="shared" si="0"/>
        <v>0</v>
      </c>
      <c r="BD2" s="25">
        <f t="shared" si="0"/>
        <v>0</v>
      </c>
      <c r="BE2" s="25">
        <f t="shared" si="0"/>
        <v>0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4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6.75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20.25</v>
      </c>
      <c r="G8" s="23"/>
      <c r="H8" s="23">
        <v>3</v>
      </c>
      <c r="I8" s="23">
        <v>1</v>
      </c>
      <c r="J8" s="23"/>
      <c r="K8" s="23">
        <v>0.5</v>
      </c>
      <c r="L8" s="23">
        <v>1</v>
      </c>
      <c r="M8" s="23">
        <v>1.75</v>
      </c>
      <c r="N8" s="23">
        <v>0.5</v>
      </c>
      <c r="O8" s="23">
        <v>0.5</v>
      </c>
      <c r="P8" s="23">
        <v>0.5</v>
      </c>
      <c r="Q8" s="23">
        <v>0.5</v>
      </c>
      <c r="R8" s="23"/>
      <c r="S8" s="23"/>
      <c r="T8" s="23"/>
      <c r="U8" s="23"/>
      <c r="V8" s="23">
        <v>3</v>
      </c>
      <c r="W8" s="23">
        <v>1</v>
      </c>
      <c r="X8" s="23">
        <v>1</v>
      </c>
      <c r="Y8" s="23"/>
      <c r="Z8" s="23">
        <v>1</v>
      </c>
      <c r="AA8" s="23">
        <v>4</v>
      </c>
      <c r="AB8" s="23"/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0.5</v>
      </c>
      <c r="BB8" s="23"/>
      <c r="BC8" s="23"/>
      <c r="BD8" s="23"/>
      <c r="BE8" s="23"/>
      <c r="BF8" s="23"/>
      <c r="BG8" s="23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s="24" customFormat="1" ht="24.95" customHeight="1" x14ac:dyDescent="0.25">
      <c r="A10" s="18">
        <v>8</v>
      </c>
      <c r="B10" s="18" t="s">
        <v>44</v>
      </c>
      <c r="C10" s="19" t="s">
        <v>45</v>
      </c>
      <c r="D10" s="20" t="s">
        <v>46</v>
      </c>
      <c r="E10" s="21" t="s">
        <v>47</v>
      </c>
      <c r="F10" s="9">
        <f t="shared" si="1"/>
        <v>5.5</v>
      </c>
      <c r="G10" s="26">
        <v>1</v>
      </c>
      <c r="H10" s="26"/>
      <c r="I10" s="26"/>
      <c r="J10" s="26">
        <v>0.5</v>
      </c>
      <c r="K10" s="26"/>
      <c r="L10" s="26">
        <v>0.5</v>
      </c>
      <c r="M10" s="26"/>
      <c r="N10" s="26">
        <v>0.5</v>
      </c>
      <c r="O10" s="26"/>
      <c r="P10" s="26"/>
      <c r="Q10" s="26"/>
      <c r="R10" s="26"/>
      <c r="S10" s="26"/>
      <c r="T10" s="26"/>
      <c r="U10" s="26"/>
      <c r="V10" s="26">
        <v>1</v>
      </c>
      <c r="W10" s="26">
        <v>0.5</v>
      </c>
      <c r="X10" s="26"/>
      <c r="Y10" s="26">
        <v>0.5</v>
      </c>
      <c r="Z10" s="26"/>
      <c r="AA10" s="26">
        <v>0.5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>
        <v>0.5</v>
      </c>
      <c r="BB10" s="26"/>
      <c r="BC10" s="26"/>
      <c r="BD10" s="26"/>
      <c r="BE10" s="26"/>
      <c r="BF10" s="26"/>
      <c r="BG10" s="2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4</v>
      </c>
      <c r="G13" s="16">
        <v>1</v>
      </c>
      <c r="H13" s="16"/>
      <c r="I13" s="16"/>
      <c r="J13" s="16"/>
      <c r="K13" s="16">
        <v>0.5</v>
      </c>
      <c r="L13" s="16">
        <v>0.5</v>
      </c>
      <c r="M13" s="16"/>
      <c r="N13" s="16">
        <v>0.5</v>
      </c>
      <c r="O13" s="16"/>
      <c r="P13" s="16"/>
      <c r="Q13" s="16"/>
      <c r="R13" s="16"/>
      <c r="S13" s="16"/>
      <c r="T13" s="16"/>
      <c r="U13" s="16"/>
      <c r="V13" s="16">
        <v>0.5</v>
      </c>
      <c r="W13" s="16">
        <v>0.5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>
        <v>0.5</v>
      </c>
      <c r="BC13" s="16"/>
      <c r="BD13" s="16"/>
      <c r="BE13" s="16"/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/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 F9:F10 F14">
    <cfRule type="expression" dxfId="50" priority="5">
      <formula>$F3&gt;=30</formula>
    </cfRule>
  </conditionalFormatting>
  <conditionalFormatting sqref="F11">
    <cfRule type="expression" dxfId="49" priority="4">
      <formula>$F11&gt;=30</formula>
    </cfRule>
  </conditionalFormatting>
  <conditionalFormatting sqref="F8">
    <cfRule type="expression" dxfId="48" priority="2">
      <formula>$F8&gt;=30</formula>
    </cfRule>
  </conditionalFormatting>
  <conditionalFormatting sqref="F13">
    <cfRule type="expression" dxfId="47" priority="1">
      <formula>$F13&gt;=30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pane xSplit="6" ySplit="2" topLeftCell="J3" activePane="bottomRight" state="frozen"/>
      <selection pane="topRight" activeCell="G1" sqref="G1"/>
      <selection pane="bottomLeft" activeCell="A3" sqref="A3"/>
      <selection pane="bottomRight" activeCell="A8" sqref="A8:XFD8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93.5</v>
      </c>
      <c r="G2" s="25">
        <f t="shared" si="0"/>
        <v>3.5</v>
      </c>
      <c r="H2" s="25">
        <f t="shared" si="0"/>
        <v>15.5</v>
      </c>
      <c r="I2" s="25">
        <f t="shared" si="0"/>
        <v>3</v>
      </c>
      <c r="J2" s="25">
        <f t="shared" si="0"/>
        <v>1</v>
      </c>
      <c r="K2" s="25">
        <f t="shared" si="0"/>
        <v>6.5</v>
      </c>
      <c r="L2" s="25">
        <f t="shared" si="0"/>
        <v>5</v>
      </c>
      <c r="M2" s="25">
        <f t="shared" si="0"/>
        <v>5.5</v>
      </c>
      <c r="N2" s="25">
        <f t="shared" si="0"/>
        <v>5</v>
      </c>
      <c r="O2" s="25">
        <f t="shared" si="0"/>
        <v>1.5</v>
      </c>
      <c r="P2" s="25">
        <f t="shared" si="0"/>
        <v>2.5</v>
      </c>
      <c r="Q2" s="25">
        <f t="shared" si="0"/>
        <v>2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0.5</v>
      </c>
      <c r="V2" s="25">
        <f t="shared" si="0"/>
        <v>7</v>
      </c>
      <c r="W2" s="25">
        <f t="shared" si="0"/>
        <v>4</v>
      </c>
      <c r="X2" s="25">
        <f t="shared" si="0"/>
        <v>2</v>
      </c>
      <c r="Y2" s="25">
        <f t="shared" si="0"/>
        <v>0.5</v>
      </c>
      <c r="Z2" s="25">
        <f t="shared" si="0"/>
        <v>9</v>
      </c>
      <c r="AA2" s="25">
        <f t="shared" si="0"/>
        <v>9.5</v>
      </c>
      <c r="AB2" s="25">
        <f t="shared" si="0"/>
        <v>0.5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1.5</v>
      </c>
      <c r="BB2" s="25">
        <f t="shared" si="0"/>
        <v>0.5</v>
      </c>
      <c r="BC2" s="25">
        <f t="shared" si="0"/>
        <v>0.5</v>
      </c>
      <c r="BD2" s="25">
        <f t="shared" si="0"/>
        <v>0</v>
      </c>
      <c r="BE2" s="25">
        <f t="shared" si="0"/>
        <v>0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4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6.75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0.5</v>
      </c>
      <c r="Q7" s="23"/>
      <c r="R7" s="23"/>
      <c r="S7" s="23"/>
      <c r="T7" s="23"/>
      <c r="U7" s="23"/>
      <c r="V7" s="23">
        <v>1.5</v>
      </c>
      <c r="W7" s="23">
        <v>0.5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ht="24.95" customHeight="1" x14ac:dyDescent="0.25">
      <c r="A8" s="7">
        <v>6</v>
      </c>
      <c r="B8" s="7" t="s">
        <v>3</v>
      </c>
      <c r="C8" s="6" t="s">
        <v>2</v>
      </c>
      <c r="D8" s="5" t="s">
        <v>1</v>
      </c>
      <c r="E8" s="4" t="s">
        <v>0</v>
      </c>
      <c r="F8" s="9">
        <f t="shared" si="1"/>
        <v>27.75</v>
      </c>
      <c r="G8" s="16">
        <v>1.5</v>
      </c>
      <c r="H8" s="16">
        <v>3</v>
      </c>
      <c r="I8" s="16">
        <v>1</v>
      </c>
      <c r="J8" s="16"/>
      <c r="K8" s="16">
        <v>0.5</v>
      </c>
      <c r="L8" s="16">
        <v>1.5</v>
      </c>
      <c r="M8" s="16">
        <v>2.75</v>
      </c>
      <c r="N8" s="16">
        <v>1</v>
      </c>
      <c r="O8" s="16">
        <v>0.5</v>
      </c>
      <c r="P8" s="16">
        <v>1</v>
      </c>
      <c r="Q8" s="16">
        <v>1</v>
      </c>
      <c r="R8" s="16"/>
      <c r="S8" s="16"/>
      <c r="T8" s="16"/>
      <c r="U8" s="16"/>
      <c r="V8" s="16">
        <v>3</v>
      </c>
      <c r="W8" s="16">
        <v>1</v>
      </c>
      <c r="X8" s="16">
        <v>1</v>
      </c>
      <c r="Y8" s="16"/>
      <c r="Z8" s="16">
        <v>2</v>
      </c>
      <c r="AA8" s="16">
        <v>5</v>
      </c>
      <c r="AB8" s="16"/>
      <c r="AC8" s="16">
        <v>0.5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>
        <v>1</v>
      </c>
      <c r="BB8" s="16"/>
      <c r="BC8" s="16">
        <v>0.5</v>
      </c>
      <c r="BD8" s="16"/>
      <c r="BE8" s="16"/>
      <c r="BF8" s="16"/>
      <c r="BG8" s="16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s="24" customFormat="1" ht="24.95" customHeight="1" x14ac:dyDescent="0.25">
      <c r="A10" s="18">
        <v>8</v>
      </c>
      <c r="B10" s="18" t="s">
        <v>44</v>
      </c>
      <c r="C10" s="19" t="s">
        <v>45</v>
      </c>
      <c r="D10" s="20" t="s">
        <v>46</v>
      </c>
      <c r="E10" s="21" t="s">
        <v>47</v>
      </c>
      <c r="F10" s="9">
        <f t="shared" si="1"/>
        <v>5.5</v>
      </c>
      <c r="G10" s="26">
        <v>1</v>
      </c>
      <c r="H10" s="26"/>
      <c r="I10" s="26"/>
      <c r="J10" s="26">
        <v>0.5</v>
      </c>
      <c r="K10" s="26"/>
      <c r="L10" s="26">
        <v>0.5</v>
      </c>
      <c r="M10" s="26"/>
      <c r="N10" s="26">
        <v>0.5</v>
      </c>
      <c r="O10" s="26"/>
      <c r="P10" s="26"/>
      <c r="Q10" s="26"/>
      <c r="R10" s="26"/>
      <c r="S10" s="26"/>
      <c r="T10" s="26"/>
      <c r="U10" s="26"/>
      <c r="V10" s="26">
        <v>1</v>
      </c>
      <c r="W10" s="26">
        <v>0.5</v>
      </c>
      <c r="X10" s="26"/>
      <c r="Y10" s="26">
        <v>0.5</v>
      </c>
      <c r="Z10" s="26"/>
      <c r="AA10" s="26">
        <v>0.5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>
        <v>0.5</v>
      </c>
      <c r="BB10" s="26"/>
      <c r="BC10" s="26"/>
      <c r="BD10" s="26"/>
      <c r="BE10" s="26"/>
      <c r="BF10" s="26"/>
      <c r="BG10" s="2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5.5</v>
      </c>
      <c r="G13" s="16">
        <v>1</v>
      </c>
      <c r="H13" s="16"/>
      <c r="I13" s="16"/>
      <c r="J13" s="16"/>
      <c r="K13" s="16">
        <v>0.5</v>
      </c>
      <c r="L13" s="16">
        <v>0.5</v>
      </c>
      <c r="M13" s="16"/>
      <c r="N13" s="16">
        <v>0.5</v>
      </c>
      <c r="O13" s="16"/>
      <c r="P13" s="16"/>
      <c r="Q13" s="16"/>
      <c r="R13" s="16"/>
      <c r="S13" s="16"/>
      <c r="T13" s="16"/>
      <c r="U13" s="16"/>
      <c r="V13" s="16">
        <v>1</v>
      </c>
      <c r="W13" s="16">
        <v>0.5</v>
      </c>
      <c r="X13" s="16"/>
      <c r="Y13" s="16"/>
      <c r="Z13" s="16">
        <v>0.5</v>
      </c>
      <c r="AA13" s="16">
        <v>0.5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>
        <v>0.5</v>
      </c>
      <c r="BC13" s="16"/>
      <c r="BD13" s="16"/>
      <c r="BE13" s="16"/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/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 F9:F10 F14">
    <cfRule type="expression" dxfId="46" priority="6">
      <formula>$F3&gt;=30</formula>
    </cfRule>
  </conditionalFormatting>
  <conditionalFormatting sqref="F11">
    <cfRule type="expression" dxfId="45" priority="5">
      <formula>$F11&gt;=30</formula>
    </cfRule>
  </conditionalFormatting>
  <conditionalFormatting sqref="F8">
    <cfRule type="expression" dxfId="44" priority="2">
      <formula>$F8&gt;=30</formula>
    </cfRule>
  </conditionalFormatting>
  <conditionalFormatting sqref="F13">
    <cfRule type="expression" dxfId="43" priority="1">
      <formula>$F13&gt;=30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4" sqref="F4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59" width="4.28515625" style="1" customWidth="1"/>
    <col min="60" max="16384" width="9.140625" style="1"/>
  </cols>
  <sheetData>
    <row r="1" spans="1:59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</row>
    <row r="2" spans="1:59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112.5</v>
      </c>
      <c r="G2" s="25">
        <f t="shared" si="0"/>
        <v>3.5</v>
      </c>
      <c r="H2" s="25">
        <f t="shared" si="0"/>
        <v>19</v>
      </c>
      <c r="I2" s="25">
        <f t="shared" si="0"/>
        <v>3.5</v>
      </c>
      <c r="J2" s="25">
        <f t="shared" si="0"/>
        <v>1</v>
      </c>
      <c r="K2" s="25">
        <f t="shared" si="0"/>
        <v>7</v>
      </c>
      <c r="L2" s="25">
        <f t="shared" si="0"/>
        <v>7</v>
      </c>
      <c r="M2" s="25">
        <f t="shared" si="0"/>
        <v>6</v>
      </c>
      <c r="N2" s="25">
        <f t="shared" si="0"/>
        <v>5.5</v>
      </c>
      <c r="O2" s="25">
        <f t="shared" si="0"/>
        <v>2</v>
      </c>
      <c r="P2" s="25">
        <f t="shared" si="0"/>
        <v>3.5</v>
      </c>
      <c r="Q2" s="25">
        <f t="shared" si="0"/>
        <v>2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1</v>
      </c>
      <c r="V2" s="25">
        <f t="shared" si="0"/>
        <v>8</v>
      </c>
      <c r="W2" s="25">
        <f t="shared" si="0"/>
        <v>5.5</v>
      </c>
      <c r="X2" s="25">
        <f t="shared" si="0"/>
        <v>3</v>
      </c>
      <c r="Y2" s="25">
        <f t="shared" si="0"/>
        <v>2</v>
      </c>
      <c r="Z2" s="25">
        <f t="shared" si="0"/>
        <v>9.5</v>
      </c>
      <c r="AA2" s="25">
        <f t="shared" si="0"/>
        <v>10.5</v>
      </c>
      <c r="AB2" s="25">
        <f t="shared" si="0"/>
        <v>1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2</v>
      </c>
      <c r="BB2" s="25">
        <f t="shared" si="0"/>
        <v>0.5</v>
      </c>
      <c r="BC2" s="25">
        <f t="shared" si="0"/>
        <v>1</v>
      </c>
      <c r="BD2" s="25">
        <f t="shared" si="0"/>
        <v>0</v>
      </c>
      <c r="BE2" s="25">
        <f t="shared" si="0"/>
        <v>1.5</v>
      </c>
      <c r="BF2" s="25">
        <f t="shared" si="0"/>
        <v>0</v>
      </c>
      <c r="BG2" s="25">
        <f t="shared" si="0"/>
        <v>0</v>
      </c>
    </row>
    <row r="3" spans="1:59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59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5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59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59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59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8.25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1</v>
      </c>
      <c r="Q7" s="23"/>
      <c r="R7" s="23"/>
      <c r="S7" s="23"/>
      <c r="T7" s="23"/>
      <c r="U7" s="23"/>
      <c r="V7" s="23">
        <v>1.5</v>
      </c>
      <c r="W7" s="23">
        <v>0.5</v>
      </c>
      <c r="X7" s="23">
        <v>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</row>
    <row r="8" spans="1:59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34.25</v>
      </c>
      <c r="G8" s="23">
        <v>1.5</v>
      </c>
      <c r="H8" s="23">
        <v>4.5</v>
      </c>
      <c r="I8" s="23">
        <v>1.5</v>
      </c>
      <c r="J8" s="23"/>
      <c r="K8" s="23">
        <v>0.5</v>
      </c>
      <c r="L8" s="23">
        <v>1.5</v>
      </c>
      <c r="M8" s="23">
        <f>2.75+0.5</f>
        <v>3.25</v>
      </c>
      <c r="N8" s="23">
        <v>1.5</v>
      </c>
      <c r="O8" s="23">
        <v>1</v>
      </c>
      <c r="P8" s="23">
        <v>1.5</v>
      </c>
      <c r="Q8" s="23">
        <v>1</v>
      </c>
      <c r="R8" s="23"/>
      <c r="S8" s="23"/>
      <c r="T8" s="23"/>
      <c r="U8" s="23"/>
      <c r="V8" s="23">
        <v>3</v>
      </c>
      <c r="W8" s="23">
        <v>1</v>
      </c>
      <c r="X8" s="23">
        <v>1</v>
      </c>
      <c r="Y8" s="23">
        <v>0.5</v>
      </c>
      <c r="Z8" s="23">
        <v>2</v>
      </c>
      <c r="AA8" s="23">
        <v>5.5</v>
      </c>
      <c r="AB8" s="23">
        <v>0.5</v>
      </c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1.5</v>
      </c>
      <c r="BB8" s="23"/>
      <c r="BC8" s="23">
        <v>0.5</v>
      </c>
      <c r="BD8" s="23"/>
      <c r="BE8" s="23">
        <v>0.5</v>
      </c>
      <c r="BF8" s="23"/>
      <c r="BG8" s="23"/>
    </row>
    <row r="9" spans="1:59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9">
        <f t="shared" si="1"/>
        <v>10</v>
      </c>
      <c r="G10" s="16">
        <v>1</v>
      </c>
      <c r="H10" s="16">
        <v>1</v>
      </c>
      <c r="I10" s="16"/>
      <c r="J10" s="16">
        <v>0.5</v>
      </c>
      <c r="K10" s="16"/>
      <c r="L10" s="16">
        <v>1.5</v>
      </c>
      <c r="M10" s="16"/>
      <c r="N10" s="16">
        <v>0.5</v>
      </c>
      <c r="O10" s="16"/>
      <c r="P10" s="16"/>
      <c r="Q10" s="16"/>
      <c r="R10" s="16"/>
      <c r="S10" s="16"/>
      <c r="T10" s="16"/>
      <c r="U10" s="16"/>
      <c r="V10" s="16">
        <v>1</v>
      </c>
      <c r="W10" s="16">
        <v>1.5</v>
      </c>
      <c r="X10" s="16"/>
      <c r="Y10" s="16">
        <v>1.5</v>
      </c>
      <c r="Z10" s="16"/>
      <c r="AA10" s="16">
        <v>1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>
        <v>0.5</v>
      </c>
      <c r="BB10" s="16"/>
      <c r="BC10" s="16"/>
      <c r="BD10" s="16"/>
      <c r="BE10" s="16"/>
      <c r="BF10" s="16"/>
      <c r="BG10" s="16"/>
    </row>
    <row r="11" spans="1:59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</row>
    <row r="12" spans="1:59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7.5</v>
      </c>
      <c r="G13" s="16">
        <v>1</v>
      </c>
      <c r="H13" s="16">
        <v>0.5</v>
      </c>
      <c r="I13" s="16"/>
      <c r="J13" s="16"/>
      <c r="K13" s="16">
        <v>0.5</v>
      </c>
      <c r="L13" s="16">
        <v>0.5</v>
      </c>
      <c r="M13" s="16"/>
      <c r="N13" s="16">
        <v>0.5</v>
      </c>
      <c r="O13" s="16"/>
      <c r="P13" s="16"/>
      <c r="Q13" s="16"/>
      <c r="R13" s="16"/>
      <c r="S13" s="16"/>
      <c r="T13" s="16"/>
      <c r="U13" s="16"/>
      <c r="V13" s="16">
        <v>1.5</v>
      </c>
      <c r="W13" s="16">
        <v>1</v>
      </c>
      <c r="X13" s="16"/>
      <c r="Y13" s="16"/>
      <c r="Z13" s="16">
        <v>0.5</v>
      </c>
      <c r="AA13" s="16">
        <v>0.5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>
        <v>0.5</v>
      </c>
      <c r="BC13" s="16"/>
      <c r="BD13" s="16"/>
      <c r="BE13" s="16">
        <v>0.5</v>
      </c>
      <c r="BF13" s="16"/>
      <c r="BG13" s="16"/>
    </row>
    <row r="14" spans="1:59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ht="24.95" customHeight="1" x14ac:dyDescent="0.25">
      <c r="A15" s="7">
        <v>13</v>
      </c>
      <c r="B15" s="7" t="s">
        <v>61</v>
      </c>
      <c r="C15" s="6" t="s">
        <v>62</v>
      </c>
      <c r="D15" s="5" t="s">
        <v>52</v>
      </c>
      <c r="E15" s="4"/>
      <c r="F15" s="9">
        <f t="shared" si="1"/>
        <v>4.5</v>
      </c>
      <c r="G15" s="16"/>
      <c r="H15" s="16">
        <v>0.5</v>
      </c>
      <c r="I15" s="16"/>
      <c r="J15" s="16"/>
      <c r="K15" s="16">
        <v>0.5</v>
      </c>
      <c r="L15" s="16">
        <v>1</v>
      </c>
      <c r="M15" s="16"/>
      <c r="N15" s="16"/>
      <c r="O15" s="16"/>
      <c r="P15" s="16"/>
      <c r="Q15" s="16"/>
      <c r="R15" s="16"/>
      <c r="S15" s="16"/>
      <c r="T15" s="16"/>
      <c r="U15" s="16">
        <v>0.5</v>
      </c>
      <c r="V15" s="16">
        <v>0.5</v>
      </c>
      <c r="W15" s="16"/>
      <c r="X15" s="16"/>
      <c r="Y15" s="16"/>
      <c r="Z15" s="16">
        <v>0.5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>
        <v>0.5</v>
      </c>
      <c r="BD15" s="16"/>
      <c r="BE15" s="16">
        <v>0.5</v>
      </c>
      <c r="BF15" s="16"/>
      <c r="BG15" s="16"/>
    </row>
    <row r="16" spans="1:59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</sheetData>
  <conditionalFormatting sqref="F3:F7 F12 F9 F14">
    <cfRule type="expression" dxfId="42" priority="9">
      <formula>$F3&gt;=30</formula>
    </cfRule>
  </conditionalFormatting>
  <conditionalFormatting sqref="F11">
    <cfRule type="expression" dxfId="41" priority="8">
      <formula>$F11&gt;=30</formula>
    </cfRule>
  </conditionalFormatting>
  <conditionalFormatting sqref="F10">
    <cfRule type="expression" dxfId="40" priority="5">
      <formula>$F10&gt;=30</formula>
    </cfRule>
  </conditionalFormatting>
  <conditionalFormatting sqref="F8">
    <cfRule type="expression" dxfId="39" priority="4">
      <formula>$F8&gt;=30</formula>
    </cfRule>
  </conditionalFormatting>
  <conditionalFormatting sqref="F13">
    <cfRule type="expression" dxfId="38" priority="3">
      <formula>$F13&gt;=30</formula>
    </cfRule>
  </conditionalFormatting>
  <conditionalFormatting sqref="F15">
    <cfRule type="expression" dxfId="37" priority="1">
      <formula>$F15&gt;=30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4" sqref="A4:XFD4"/>
    </sheetView>
  </sheetViews>
  <sheetFormatPr defaultRowHeight="15" x14ac:dyDescent="0.25"/>
  <cols>
    <col min="1" max="1" width="5.42578125" style="1" customWidth="1"/>
    <col min="2" max="2" width="10.85546875" style="1" customWidth="1"/>
    <col min="3" max="3" width="22.42578125" style="1" customWidth="1"/>
    <col min="4" max="4" width="24.42578125" style="1" customWidth="1"/>
    <col min="5" max="5" width="12.5703125" style="1" hidden="1" customWidth="1"/>
    <col min="6" max="6" width="10" style="1" customWidth="1"/>
    <col min="7" max="66" width="4.28515625" style="1" customWidth="1"/>
    <col min="67" max="16384" width="9.140625" style="1"/>
  </cols>
  <sheetData>
    <row r="1" spans="1:66" s="2" customFormat="1" ht="33" customHeight="1" x14ac:dyDescent="0.25">
      <c r="A1" s="17" t="s">
        <v>38</v>
      </c>
      <c r="B1" s="17" t="s">
        <v>37</v>
      </c>
      <c r="C1" s="17" t="s">
        <v>36</v>
      </c>
      <c r="D1" s="17" t="s">
        <v>35</v>
      </c>
      <c r="E1" s="17" t="s">
        <v>34</v>
      </c>
      <c r="F1" s="17" t="s">
        <v>39</v>
      </c>
      <c r="G1" s="11">
        <v>1</v>
      </c>
      <c r="H1" s="9">
        <v>2</v>
      </c>
      <c r="I1" s="10">
        <v>3</v>
      </c>
      <c r="J1" s="9">
        <v>4</v>
      </c>
      <c r="K1" s="10">
        <v>5</v>
      </c>
      <c r="L1" s="9">
        <v>6</v>
      </c>
      <c r="M1" s="10">
        <v>7</v>
      </c>
      <c r="N1" s="9">
        <v>8</v>
      </c>
      <c r="O1" s="10">
        <v>9</v>
      </c>
      <c r="P1" s="9">
        <v>10</v>
      </c>
      <c r="Q1" s="10">
        <v>11</v>
      </c>
      <c r="R1" s="9">
        <v>12</v>
      </c>
      <c r="S1" s="10">
        <v>13</v>
      </c>
      <c r="T1" s="9">
        <v>14</v>
      </c>
      <c r="U1" s="10">
        <v>15</v>
      </c>
      <c r="V1" s="9">
        <v>16</v>
      </c>
      <c r="W1" s="10">
        <v>17</v>
      </c>
      <c r="X1" s="9">
        <v>18</v>
      </c>
      <c r="Y1" s="10">
        <v>19</v>
      </c>
      <c r="Z1" s="9">
        <v>20</v>
      </c>
      <c r="AA1" s="10">
        <v>21</v>
      </c>
      <c r="AB1" s="9">
        <v>22</v>
      </c>
      <c r="AC1" s="10">
        <v>23</v>
      </c>
      <c r="AD1" s="9">
        <v>24</v>
      </c>
      <c r="AE1" s="10">
        <v>25</v>
      </c>
      <c r="AF1" s="9">
        <v>26</v>
      </c>
      <c r="AG1" s="10">
        <v>27</v>
      </c>
      <c r="AH1" s="9">
        <v>28</v>
      </c>
      <c r="AI1" s="10">
        <v>29</v>
      </c>
      <c r="AJ1" s="9">
        <v>30</v>
      </c>
      <c r="AK1" s="10">
        <v>31</v>
      </c>
      <c r="AL1" s="9">
        <v>32</v>
      </c>
      <c r="AM1" s="10">
        <v>33</v>
      </c>
      <c r="AN1" s="9">
        <v>34</v>
      </c>
      <c r="AO1" s="10">
        <v>35</v>
      </c>
      <c r="AP1" s="9">
        <v>36</v>
      </c>
      <c r="AQ1" s="10">
        <v>37</v>
      </c>
      <c r="AR1" s="9">
        <v>38</v>
      </c>
      <c r="AS1" s="10">
        <v>39</v>
      </c>
      <c r="AT1" s="9">
        <v>40</v>
      </c>
      <c r="AU1" s="10">
        <v>41</v>
      </c>
      <c r="AV1" s="9">
        <v>42</v>
      </c>
      <c r="AW1" s="10">
        <v>43</v>
      </c>
      <c r="AX1" s="9">
        <v>44</v>
      </c>
      <c r="AY1" s="10">
        <v>45</v>
      </c>
      <c r="AZ1" s="9">
        <v>46</v>
      </c>
      <c r="BA1" s="10">
        <v>47</v>
      </c>
      <c r="BB1" s="9">
        <v>48</v>
      </c>
      <c r="BC1" s="10">
        <v>49</v>
      </c>
      <c r="BD1" s="9">
        <v>50</v>
      </c>
      <c r="BE1" s="10">
        <v>51</v>
      </c>
      <c r="BF1" s="9">
        <v>52</v>
      </c>
      <c r="BG1" s="10">
        <v>53</v>
      </c>
      <c r="BH1" s="9">
        <v>54</v>
      </c>
      <c r="BI1" s="10">
        <v>55</v>
      </c>
      <c r="BJ1" s="9">
        <v>56</v>
      </c>
      <c r="BK1" s="10">
        <v>57</v>
      </c>
      <c r="BL1" s="9">
        <v>58</v>
      </c>
      <c r="BM1" s="10">
        <v>59</v>
      </c>
      <c r="BN1" s="9">
        <v>60</v>
      </c>
    </row>
    <row r="2" spans="1:66" s="2" customFormat="1" ht="24.75" customHeight="1" x14ac:dyDescent="0.25">
      <c r="A2" s="17"/>
      <c r="B2" s="17"/>
      <c r="C2" s="17"/>
      <c r="D2" s="17"/>
      <c r="E2" s="17"/>
      <c r="F2" s="17">
        <f t="shared" ref="F2:BG2" si="0">SUBTOTAL(9,F3:F100)</f>
        <v>152.65</v>
      </c>
      <c r="G2" s="25">
        <f t="shared" si="0"/>
        <v>3.5</v>
      </c>
      <c r="H2" s="25">
        <f t="shared" si="0"/>
        <v>25</v>
      </c>
      <c r="I2" s="25">
        <f t="shared" si="0"/>
        <v>6</v>
      </c>
      <c r="J2" s="25">
        <f t="shared" si="0"/>
        <v>3.4</v>
      </c>
      <c r="K2" s="25">
        <f t="shared" si="0"/>
        <v>7.5</v>
      </c>
      <c r="L2" s="25">
        <f t="shared" si="0"/>
        <v>9</v>
      </c>
      <c r="M2" s="25">
        <f t="shared" si="0"/>
        <v>6.75</v>
      </c>
      <c r="N2" s="25">
        <f t="shared" si="0"/>
        <v>6.5</v>
      </c>
      <c r="O2" s="25">
        <f t="shared" si="0"/>
        <v>4.5</v>
      </c>
      <c r="P2" s="25">
        <f t="shared" si="0"/>
        <v>4.5</v>
      </c>
      <c r="Q2" s="25">
        <f t="shared" si="0"/>
        <v>2.5</v>
      </c>
      <c r="R2" s="25">
        <f t="shared" si="0"/>
        <v>0.5</v>
      </c>
      <c r="S2" s="25">
        <f t="shared" si="0"/>
        <v>0.5</v>
      </c>
      <c r="T2" s="25">
        <f t="shared" si="0"/>
        <v>0.5</v>
      </c>
      <c r="U2" s="25">
        <f t="shared" si="0"/>
        <v>1</v>
      </c>
      <c r="V2" s="25">
        <f t="shared" si="0"/>
        <v>10.5</v>
      </c>
      <c r="W2" s="25">
        <f t="shared" si="0"/>
        <v>6.5</v>
      </c>
      <c r="X2" s="25">
        <f t="shared" si="0"/>
        <v>4</v>
      </c>
      <c r="Y2" s="25">
        <f t="shared" si="0"/>
        <v>3</v>
      </c>
      <c r="Z2" s="25">
        <f t="shared" si="0"/>
        <v>11.5</v>
      </c>
      <c r="AA2" s="25">
        <f t="shared" si="0"/>
        <v>12.5</v>
      </c>
      <c r="AB2" s="25">
        <f t="shared" si="0"/>
        <v>1.5</v>
      </c>
      <c r="AC2" s="25">
        <f t="shared" si="0"/>
        <v>2</v>
      </c>
      <c r="AD2" s="25">
        <f t="shared" si="0"/>
        <v>0</v>
      </c>
      <c r="AE2" s="25">
        <f t="shared" si="0"/>
        <v>0</v>
      </c>
      <c r="AF2" s="25">
        <f t="shared" si="0"/>
        <v>0.5</v>
      </c>
      <c r="AG2" s="25">
        <f t="shared" si="0"/>
        <v>0</v>
      </c>
      <c r="AH2" s="25">
        <f t="shared" si="0"/>
        <v>0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1</v>
      </c>
      <c r="AV2" s="25">
        <f t="shared" si="0"/>
        <v>0</v>
      </c>
      <c r="AW2" s="25">
        <f t="shared" si="0"/>
        <v>0</v>
      </c>
      <c r="AX2" s="25">
        <f t="shared" si="0"/>
        <v>1</v>
      </c>
      <c r="AY2" s="25">
        <f t="shared" si="0"/>
        <v>0</v>
      </c>
      <c r="AZ2" s="25">
        <f t="shared" si="0"/>
        <v>1</v>
      </c>
      <c r="BA2" s="25">
        <f t="shared" si="0"/>
        <v>3</v>
      </c>
      <c r="BB2" s="25">
        <f t="shared" si="0"/>
        <v>1.5</v>
      </c>
      <c r="BC2" s="25">
        <f t="shared" si="0"/>
        <v>1.5</v>
      </c>
      <c r="BD2" s="25">
        <f t="shared" si="0"/>
        <v>0</v>
      </c>
      <c r="BE2" s="25">
        <f t="shared" si="0"/>
        <v>2</v>
      </c>
      <c r="BF2" s="25">
        <f t="shared" si="0"/>
        <v>0</v>
      </c>
      <c r="BG2" s="25">
        <f t="shared" si="0"/>
        <v>0</v>
      </c>
      <c r="BH2" s="25"/>
      <c r="BI2" s="25"/>
      <c r="BJ2" s="25"/>
      <c r="BK2" s="25"/>
      <c r="BL2" s="25"/>
      <c r="BM2" s="25"/>
      <c r="BN2" s="25"/>
    </row>
    <row r="3" spans="1:66" ht="24.95" customHeight="1" x14ac:dyDescent="0.25">
      <c r="A3" s="7">
        <v>1</v>
      </c>
      <c r="B3" s="7" t="s">
        <v>20</v>
      </c>
      <c r="C3" s="6" t="s">
        <v>19</v>
      </c>
      <c r="D3" s="5" t="s">
        <v>18</v>
      </c>
      <c r="E3" s="5"/>
      <c r="F3" s="9">
        <f>SUM(G3:DE3)</f>
        <v>2.5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>
        <v>2.5</v>
      </c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</row>
    <row r="4" spans="1:66" ht="24.95" customHeight="1" x14ac:dyDescent="0.25">
      <c r="A4" s="7">
        <v>2</v>
      </c>
      <c r="B4" s="7" t="s">
        <v>17</v>
      </c>
      <c r="C4" s="6" t="s">
        <v>16</v>
      </c>
      <c r="D4" s="5" t="s">
        <v>15</v>
      </c>
      <c r="E4" s="5"/>
      <c r="F4" s="9">
        <f t="shared" ref="F4:F17" si="1">SUM(G4:DE4)</f>
        <v>7.5</v>
      </c>
      <c r="G4" s="14"/>
      <c r="H4" s="14"/>
      <c r="I4" s="14">
        <v>1.5</v>
      </c>
      <c r="J4" s="14"/>
      <c r="K4" s="14">
        <v>0.5</v>
      </c>
      <c r="L4" s="14"/>
      <c r="M4" s="14">
        <v>1.5</v>
      </c>
      <c r="N4" s="14">
        <v>0.5</v>
      </c>
      <c r="O4" s="14">
        <v>0.5</v>
      </c>
      <c r="P4" s="14"/>
      <c r="Q4" s="14"/>
      <c r="R4" s="14"/>
      <c r="S4" s="14"/>
      <c r="T4" s="14"/>
      <c r="U4" s="14"/>
      <c r="V4" s="14"/>
      <c r="W4" s="14">
        <v>0.5</v>
      </c>
      <c r="X4" s="14"/>
      <c r="Y4" s="14"/>
      <c r="Z4" s="14">
        <v>0.5</v>
      </c>
      <c r="AA4" s="14">
        <v>0.5</v>
      </c>
      <c r="AB4" s="14">
        <v>0.5</v>
      </c>
      <c r="AC4" s="14">
        <v>0.5</v>
      </c>
      <c r="AD4" s="14"/>
      <c r="AE4" s="14"/>
      <c r="AF4" s="14">
        <v>0.5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</row>
    <row r="5" spans="1:66" ht="24.95" customHeight="1" x14ac:dyDescent="0.25">
      <c r="A5" s="7">
        <v>3</v>
      </c>
      <c r="B5" s="7" t="s">
        <v>14</v>
      </c>
      <c r="C5" s="6" t="s">
        <v>13</v>
      </c>
      <c r="D5" s="5" t="s">
        <v>9</v>
      </c>
      <c r="E5" s="4" t="s">
        <v>12</v>
      </c>
      <c r="F5" s="9">
        <f t="shared" si="1"/>
        <v>2.5</v>
      </c>
      <c r="G5" s="14"/>
      <c r="H5" s="14">
        <v>1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>
        <v>0.5</v>
      </c>
      <c r="W5" s="14"/>
      <c r="X5" s="14"/>
      <c r="Y5" s="14"/>
      <c r="Z5" s="14">
        <v>1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</row>
    <row r="6" spans="1:66" ht="24.95" customHeight="1" x14ac:dyDescent="0.25">
      <c r="A6" s="7">
        <v>4</v>
      </c>
      <c r="B6" s="7" t="s">
        <v>11</v>
      </c>
      <c r="C6" s="6" t="s">
        <v>10</v>
      </c>
      <c r="D6" s="5" t="s">
        <v>9</v>
      </c>
      <c r="E6" s="4" t="s">
        <v>8</v>
      </c>
      <c r="F6" s="9">
        <f t="shared" si="1"/>
        <v>3.5</v>
      </c>
      <c r="G6" s="14"/>
      <c r="H6" s="14">
        <v>0.5</v>
      </c>
      <c r="I6" s="14"/>
      <c r="J6" s="14">
        <v>0.5</v>
      </c>
      <c r="K6" s="14"/>
      <c r="L6" s="14"/>
      <c r="M6" s="14"/>
      <c r="N6" s="14"/>
      <c r="O6" s="14">
        <v>0.5</v>
      </c>
      <c r="P6" s="14"/>
      <c r="Q6" s="14"/>
      <c r="R6" s="14"/>
      <c r="S6" s="14"/>
      <c r="T6" s="14"/>
      <c r="U6" s="14"/>
      <c r="V6" s="14">
        <v>0.5</v>
      </c>
      <c r="W6" s="14"/>
      <c r="X6" s="14"/>
      <c r="Y6" s="14"/>
      <c r="Z6" s="14"/>
      <c r="AA6" s="14"/>
      <c r="AB6" s="14">
        <v>0.5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>
        <v>0.5</v>
      </c>
      <c r="BI6" s="14"/>
      <c r="BJ6" s="14"/>
      <c r="BK6" s="14">
        <v>0.5</v>
      </c>
      <c r="BL6" s="14"/>
      <c r="BM6" s="14"/>
      <c r="BN6" s="14"/>
    </row>
    <row r="7" spans="1:66" s="24" customFormat="1" ht="24.95" customHeight="1" x14ac:dyDescent="0.25">
      <c r="A7" s="18">
        <v>5</v>
      </c>
      <c r="B7" s="18" t="s">
        <v>7</v>
      </c>
      <c r="C7" s="19" t="s">
        <v>6</v>
      </c>
      <c r="D7" s="20" t="s">
        <v>5</v>
      </c>
      <c r="E7" s="21" t="s">
        <v>4</v>
      </c>
      <c r="F7" s="9">
        <f t="shared" si="1"/>
        <v>8.25</v>
      </c>
      <c r="G7" s="23"/>
      <c r="H7" s="23">
        <v>1.5</v>
      </c>
      <c r="I7" s="23">
        <v>0.5</v>
      </c>
      <c r="J7" s="23">
        <v>0.5</v>
      </c>
      <c r="K7" s="23"/>
      <c r="L7" s="23"/>
      <c r="M7" s="23">
        <v>1.25</v>
      </c>
      <c r="N7" s="23">
        <v>0.5</v>
      </c>
      <c r="O7" s="23"/>
      <c r="P7" s="23">
        <v>1</v>
      </c>
      <c r="Q7" s="23"/>
      <c r="R7" s="23"/>
      <c r="S7" s="23"/>
      <c r="T7" s="23"/>
      <c r="U7" s="23"/>
      <c r="V7" s="23">
        <v>1.5</v>
      </c>
      <c r="W7" s="23">
        <v>0.5</v>
      </c>
      <c r="X7" s="23">
        <v>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</row>
    <row r="8" spans="1:66" s="24" customFormat="1" ht="24.95" customHeight="1" x14ac:dyDescent="0.25">
      <c r="A8" s="18">
        <v>6</v>
      </c>
      <c r="B8" s="18" t="s">
        <v>3</v>
      </c>
      <c r="C8" s="19" t="s">
        <v>2</v>
      </c>
      <c r="D8" s="20" t="s">
        <v>1</v>
      </c>
      <c r="E8" s="21" t="s">
        <v>0</v>
      </c>
      <c r="F8" s="9">
        <f t="shared" si="1"/>
        <v>45.4</v>
      </c>
      <c r="G8" s="23">
        <v>1.5</v>
      </c>
      <c r="H8" s="23">
        <v>6.5</v>
      </c>
      <c r="I8" s="23">
        <v>2</v>
      </c>
      <c r="J8" s="23">
        <v>0.4</v>
      </c>
      <c r="K8" s="23">
        <v>0.5</v>
      </c>
      <c r="L8" s="23">
        <v>2</v>
      </c>
      <c r="M8" s="23">
        <f>2.75+0.5+0.75</f>
        <v>4</v>
      </c>
      <c r="N8" s="23">
        <v>1.5</v>
      </c>
      <c r="O8" s="23">
        <v>1</v>
      </c>
      <c r="P8" s="23">
        <v>2</v>
      </c>
      <c r="Q8" s="23">
        <v>1.5</v>
      </c>
      <c r="R8" s="23"/>
      <c r="S8" s="23"/>
      <c r="T8" s="23"/>
      <c r="U8" s="23"/>
      <c r="V8" s="23">
        <v>3.5</v>
      </c>
      <c r="W8" s="23">
        <v>1</v>
      </c>
      <c r="X8" s="23">
        <v>1</v>
      </c>
      <c r="Y8" s="23">
        <v>1.5</v>
      </c>
      <c r="Z8" s="23">
        <v>2</v>
      </c>
      <c r="AA8" s="23">
        <v>7</v>
      </c>
      <c r="AB8" s="23">
        <v>0.5</v>
      </c>
      <c r="AC8" s="23">
        <v>0.5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>
        <v>2</v>
      </c>
      <c r="BB8" s="23"/>
      <c r="BC8" s="23">
        <v>1</v>
      </c>
      <c r="BD8" s="23"/>
      <c r="BE8" s="23">
        <v>0.5</v>
      </c>
      <c r="BF8" s="23"/>
      <c r="BG8" s="23"/>
      <c r="BH8" s="23">
        <v>1</v>
      </c>
      <c r="BI8" s="23"/>
      <c r="BJ8" s="23">
        <v>1</v>
      </c>
      <c r="BK8" s="23"/>
      <c r="BL8" s="23"/>
      <c r="BM8" s="23"/>
      <c r="BN8" s="23"/>
    </row>
    <row r="9" spans="1:66" ht="24.95" customHeight="1" x14ac:dyDescent="0.25">
      <c r="A9" s="7">
        <v>7</v>
      </c>
      <c r="B9" s="7" t="s">
        <v>40</v>
      </c>
      <c r="C9" s="6" t="s">
        <v>42</v>
      </c>
      <c r="D9" s="5" t="s">
        <v>43</v>
      </c>
      <c r="E9" s="4" t="s">
        <v>41</v>
      </c>
      <c r="F9" s="9">
        <f t="shared" si="1"/>
        <v>4.5</v>
      </c>
      <c r="G9" s="16"/>
      <c r="H9" s="16"/>
      <c r="I9" s="16"/>
      <c r="J9" s="16"/>
      <c r="K9" s="16"/>
      <c r="L9" s="16"/>
      <c r="M9" s="16"/>
      <c r="N9" s="16">
        <v>1</v>
      </c>
      <c r="O9" s="16">
        <v>0.5</v>
      </c>
      <c r="P9" s="16">
        <v>1</v>
      </c>
      <c r="Q9" s="16">
        <v>0.5</v>
      </c>
      <c r="R9" s="16"/>
      <c r="S9" s="16"/>
      <c r="T9" s="16"/>
      <c r="U9" s="16"/>
      <c r="V9" s="16"/>
      <c r="W9" s="16"/>
      <c r="X9" s="16"/>
      <c r="Y9" s="16"/>
      <c r="Z9" s="16"/>
      <c r="AA9" s="16">
        <v>0.5</v>
      </c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 ht="24.95" customHeight="1" x14ac:dyDescent="0.25">
      <c r="A10" s="7">
        <v>8</v>
      </c>
      <c r="B10" s="7" t="s">
        <v>44</v>
      </c>
      <c r="C10" s="6" t="s">
        <v>45</v>
      </c>
      <c r="D10" s="5" t="s">
        <v>46</v>
      </c>
      <c r="E10" s="4" t="s">
        <v>47</v>
      </c>
      <c r="F10" s="9">
        <f t="shared" si="1"/>
        <v>13</v>
      </c>
      <c r="G10" s="16">
        <v>1</v>
      </c>
      <c r="H10" s="16">
        <v>1</v>
      </c>
      <c r="I10" s="16"/>
      <c r="J10" s="16">
        <v>0.5</v>
      </c>
      <c r="K10" s="16"/>
      <c r="L10" s="16">
        <v>1.5</v>
      </c>
      <c r="M10" s="16"/>
      <c r="N10" s="16">
        <v>1.5</v>
      </c>
      <c r="O10" s="16"/>
      <c r="P10" s="16"/>
      <c r="Q10" s="16"/>
      <c r="R10" s="16"/>
      <c r="S10" s="16"/>
      <c r="T10" s="16"/>
      <c r="U10" s="16"/>
      <c r="V10" s="16">
        <v>1</v>
      </c>
      <c r="W10" s="16">
        <v>1.5</v>
      </c>
      <c r="X10" s="16"/>
      <c r="Y10" s="16">
        <v>1.5</v>
      </c>
      <c r="Z10" s="16"/>
      <c r="AA10" s="16">
        <v>1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>
        <v>0.5</v>
      </c>
      <c r="BB10" s="16"/>
      <c r="BC10" s="16"/>
      <c r="BD10" s="16"/>
      <c r="BE10" s="16"/>
      <c r="BF10" s="16"/>
      <c r="BG10" s="16"/>
      <c r="BH10" s="16"/>
      <c r="BI10" s="16">
        <v>2</v>
      </c>
      <c r="BJ10" s="16"/>
      <c r="BK10" s="16"/>
      <c r="BL10" s="16"/>
      <c r="BM10" s="16"/>
      <c r="BN10" s="16"/>
    </row>
    <row r="11" spans="1:66" s="24" customFormat="1" ht="24.95" customHeight="1" x14ac:dyDescent="0.25">
      <c r="A11" s="18">
        <v>9</v>
      </c>
      <c r="B11" s="18" t="s">
        <v>53</v>
      </c>
      <c r="C11" s="19" t="s">
        <v>49</v>
      </c>
      <c r="D11" s="20" t="s">
        <v>50</v>
      </c>
      <c r="E11" s="21"/>
      <c r="F11" s="9">
        <f t="shared" si="1"/>
        <v>23.5</v>
      </c>
      <c r="G11" s="26"/>
      <c r="H11" s="26">
        <v>10</v>
      </c>
      <c r="I11" s="26"/>
      <c r="J11" s="26"/>
      <c r="K11" s="26"/>
      <c r="L11" s="26"/>
      <c r="M11" s="26"/>
      <c r="N11" s="26">
        <v>1</v>
      </c>
      <c r="O11" s="26"/>
      <c r="P11" s="26"/>
      <c r="Q11" s="26">
        <v>0.5</v>
      </c>
      <c r="R11" s="26">
        <v>0.5</v>
      </c>
      <c r="S11" s="26">
        <v>0.5</v>
      </c>
      <c r="T11" s="26">
        <v>0.5</v>
      </c>
      <c r="U11" s="26">
        <v>0.5</v>
      </c>
      <c r="V11" s="26"/>
      <c r="W11" s="26">
        <v>1</v>
      </c>
      <c r="X11" s="26">
        <v>1</v>
      </c>
      <c r="Y11" s="26"/>
      <c r="Z11" s="26">
        <v>5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>
        <v>1</v>
      </c>
      <c r="AV11" s="26"/>
      <c r="AW11" s="26"/>
      <c r="AX11" s="26">
        <v>1</v>
      </c>
      <c r="AY11" s="26"/>
      <c r="AZ11" s="26">
        <v>1</v>
      </c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</row>
    <row r="12" spans="1:66" ht="24.95" customHeight="1" x14ac:dyDescent="0.25">
      <c r="A12" s="7">
        <v>10</v>
      </c>
      <c r="B12" s="7" t="s">
        <v>54</v>
      </c>
      <c r="C12" s="6" t="s">
        <v>60</v>
      </c>
      <c r="D12" s="5" t="s">
        <v>52</v>
      </c>
      <c r="E12" s="4"/>
      <c r="F12" s="9">
        <f t="shared" si="1"/>
        <v>2.5</v>
      </c>
      <c r="G12" s="16"/>
      <c r="H12" s="16"/>
      <c r="I12" s="16"/>
      <c r="J12" s="16"/>
      <c r="K12" s="16">
        <v>2.5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ht="24.95" customHeight="1" x14ac:dyDescent="0.25">
      <c r="A13" s="7">
        <v>11</v>
      </c>
      <c r="B13" s="7" t="s">
        <v>55</v>
      </c>
      <c r="C13" s="6" t="s">
        <v>51</v>
      </c>
      <c r="D13" s="5" t="s">
        <v>52</v>
      </c>
      <c r="E13" s="4"/>
      <c r="F13" s="9">
        <f t="shared" si="1"/>
        <v>7.5</v>
      </c>
      <c r="G13" s="16">
        <v>1</v>
      </c>
      <c r="H13" s="16">
        <v>0.5</v>
      </c>
      <c r="I13" s="16"/>
      <c r="J13" s="16"/>
      <c r="K13" s="16">
        <v>0.5</v>
      </c>
      <c r="L13" s="16">
        <v>0.5</v>
      </c>
      <c r="M13" s="16"/>
      <c r="N13" s="16">
        <v>0.5</v>
      </c>
      <c r="O13" s="16"/>
      <c r="P13" s="16"/>
      <c r="Q13" s="16"/>
      <c r="R13" s="16"/>
      <c r="S13" s="16"/>
      <c r="T13" s="16"/>
      <c r="U13" s="16"/>
      <c r="V13" s="16">
        <v>1.5</v>
      </c>
      <c r="W13" s="16">
        <v>1</v>
      </c>
      <c r="X13" s="16"/>
      <c r="Y13" s="16"/>
      <c r="Z13" s="16">
        <v>0.5</v>
      </c>
      <c r="AA13" s="16">
        <v>0.5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>
        <v>0.5</v>
      </c>
      <c r="BC13" s="16"/>
      <c r="BD13" s="16"/>
      <c r="BE13" s="16">
        <v>0.5</v>
      </c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 ht="24.95" customHeight="1" x14ac:dyDescent="0.25">
      <c r="A14" s="7">
        <v>12</v>
      </c>
      <c r="B14" s="7" t="s">
        <v>59</v>
      </c>
      <c r="C14" s="6" t="s">
        <v>56</v>
      </c>
      <c r="D14" s="5" t="s">
        <v>58</v>
      </c>
      <c r="E14" s="4" t="s">
        <v>57</v>
      </c>
      <c r="F14" s="9">
        <f t="shared" si="1"/>
        <v>5</v>
      </c>
      <c r="G14" s="16"/>
      <c r="H14" s="16"/>
      <c r="I14" s="16"/>
      <c r="J14" s="16"/>
      <c r="K14" s="16">
        <v>2.5</v>
      </c>
      <c r="L14" s="16">
        <v>2.5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</row>
    <row r="15" spans="1:66" ht="24.95" customHeight="1" x14ac:dyDescent="0.25">
      <c r="A15" s="7">
        <v>13</v>
      </c>
      <c r="B15" s="7" t="s">
        <v>61</v>
      </c>
      <c r="C15" s="6" t="s">
        <v>62</v>
      </c>
      <c r="D15" s="5" t="s">
        <v>52</v>
      </c>
      <c r="E15" s="4"/>
      <c r="F15" s="9">
        <f t="shared" si="1"/>
        <v>4.5</v>
      </c>
      <c r="G15" s="16"/>
      <c r="H15" s="16">
        <v>0.5</v>
      </c>
      <c r="I15" s="16"/>
      <c r="J15" s="16"/>
      <c r="K15" s="16">
        <v>0.5</v>
      </c>
      <c r="L15" s="16">
        <v>1</v>
      </c>
      <c r="M15" s="16"/>
      <c r="N15" s="16"/>
      <c r="O15" s="16"/>
      <c r="P15" s="16"/>
      <c r="Q15" s="16"/>
      <c r="R15" s="16"/>
      <c r="S15" s="16"/>
      <c r="T15" s="16"/>
      <c r="U15" s="16">
        <v>0.5</v>
      </c>
      <c r="V15" s="16">
        <v>0.5</v>
      </c>
      <c r="W15" s="16"/>
      <c r="X15" s="16"/>
      <c r="Y15" s="16"/>
      <c r="Z15" s="16">
        <v>0.5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>
        <v>0.5</v>
      </c>
      <c r="BD15" s="16"/>
      <c r="BE15" s="16">
        <v>0.5</v>
      </c>
      <c r="BF15" s="16"/>
      <c r="BG15" s="16"/>
      <c r="BH15" s="16"/>
      <c r="BI15" s="16"/>
      <c r="BJ15" s="16"/>
      <c r="BK15" s="16"/>
      <c r="BL15" s="16"/>
      <c r="BM15" s="16"/>
      <c r="BN15" s="16"/>
    </row>
    <row r="16" spans="1:66" ht="24.95" customHeight="1" x14ac:dyDescent="0.25">
      <c r="A16" s="7">
        <v>14</v>
      </c>
      <c r="B16" s="7" t="s">
        <v>63</v>
      </c>
      <c r="C16" s="6" t="s">
        <v>64</v>
      </c>
      <c r="D16" s="5" t="s">
        <v>52</v>
      </c>
      <c r="E16" s="4"/>
      <c r="F16" s="9">
        <f t="shared" si="1"/>
        <v>7.5</v>
      </c>
      <c r="G16" s="16"/>
      <c r="H16" s="16">
        <v>0.5</v>
      </c>
      <c r="I16" s="16"/>
      <c r="J16" s="16"/>
      <c r="K16" s="16">
        <v>0.5</v>
      </c>
      <c r="L16" s="16">
        <v>1</v>
      </c>
      <c r="M16" s="16"/>
      <c r="N16" s="16"/>
      <c r="O16" s="16">
        <v>0.5</v>
      </c>
      <c r="P16" s="16">
        <v>0.5</v>
      </c>
      <c r="Q16" s="16"/>
      <c r="R16" s="16"/>
      <c r="S16" s="16"/>
      <c r="T16" s="16"/>
      <c r="U16" s="16"/>
      <c r="V16" s="16">
        <v>1.5</v>
      </c>
      <c r="W16" s="16">
        <v>0.5</v>
      </c>
      <c r="X16" s="16"/>
      <c r="Y16" s="16"/>
      <c r="Z16" s="16">
        <v>1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>
        <v>0.5</v>
      </c>
      <c r="BB16" s="16">
        <v>0.5</v>
      </c>
      <c r="BC16" s="16"/>
      <c r="BD16" s="16"/>
      <c r="BE16" s="16">
        <v>0.5</v>
      </c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 ht="24.95" customHeight="1" x14ac:dyDescent="0.25">
      <c r="A17" s="7">
        <v>15</v>
      </c>
      <c r="B17" s="7" t="s">
        <v>65</v>
      </c>
      <c r="C17" s="6" t="s">
        <v>66</v>
      </c>
      <c r="D17" s="5"/>
      <c r="E17" s="4"/>
      <c r="F17" s="9">
        <f t="shared" si="1"/>
        <v>15</v>
      </c>
      <c r="G17" s="16"/>
      <c r="H17" s="16">
        <v>3</v>
      </c>
      <c r="I17" s="16">
        <v>2</v>
      </c>
      <c r="J17" s="16">
        <v>1.5</v>
      </c>
      <c r="K17" s="16"/>
      <c r="L17" s="16">
        <v>0.5</v>
      </c>
      <c r="M17" s="16"/>
      <c r="N17" s="16"/>
      <c r="O17" s="16">
        <v>1.5</v>
      </c>
      <c r="P17" s="16"/>
      <c r="Q17" s="16"/>
      <c r="R17" s="16"/>
      <c r="S17" s="16"/>
      <c r="T17" s="16"/>
      <c r="U17" s="16"/>
      <c r="V17" s="16"/>
      <c r="W17" s="16">
        <v>0.5</v>
      </c>
      <c r="X17" s="16">
        <v>1</v>
      </c>
      <c r="Y17" s="16"/>
      <c r="Z17" s="16">
        <v>1</v>
      </c>
      <c r="AA17" s="16">
        <v>0.5</v>
      </c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>
        <v>0.5</v>
      </c>
      <c r="BC17" s="16"/>
      <c r="BD17" s="16"/>
      <c r="BE17" s="16"/>
      <c r="BF17" s="16"/>
      <c r="BG17" s="16"/>
      <c r="BH17" s="16">
        <v>3</v>
      </c>
      <c r="BI17" s="16"/>
      <c r="BJ17" s="16"/>
      <c r="BK17" s="16"/>
      <c r="BL17" s="16"/>
      <c r="BM17" s="16"/>
      <c r="BN17" s="16"/>
    </row>
    <row r="18" spans="1:66" ht="24.95" customHeight="1" x14ac:dyDescent="0.25"/>
    <row r="19" spans="1:66" ht="24.95" customHeight="1" x14ac:dyDescent="0.25"/>
    <row r="20" spans="1:66" ht="24.95" customHeight="1" x14ac:dyDescent="0.25"/>
  </sheetData>
  <conditionalFormatting sqref="F3:F5 F12 F9 F14 F7">
    <cfRule type="expression" dxfId="36" priority="10">
      <formula>$F3&gt;=30</formula>
    </cfRule>
  </conditionalFormatting>
  <conditionalFormatting sqref="F11">
    <cfRule type="expression" dxfId="35" priority="9">
      <formula>$F11&gt;=30</formula>
    </cfRule>
  </conditionalFormatting>
  <conditionalFormatting sqref="F10">
    <cfRule type="expression" dxfId="34" priority="8">
      <formula>$F10&gt;=30</formula>
    </cfRule>
  </conditionalFormatting>
  <conditionalFormatting sqref="F13">
    <cfRule type="expression" dxfId="33" priority="6">
      <formula>$F13&gt;=30</formula>
    </cfRule>
  </conditionalFormatting>
  <conditionalFormatting sqref="F15:F17">
    <cfRule type="expression" dxfId="32" priority="5">
      <formula>$F15&gt;=30</formula>
    </cfRule>
  </conditionalFormatting>
  <conditionalFormatting sqref="F8">
    <cfRule type="expression" dxfId="31" priority="4">
      <formula>$F8&gt;=30</formula>
    </cfRule>
  </conditionalFormatting>
  <conditionalFormatting sqref="F6">
    <cfRule type="expression" dxfId="30" priority="2">
      <formula>$F6&gt;=30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DS KHÁCH HÀNG KM</vt:lpstr>
      <vt:lpstr>19</vt:lpstr>
      <vt:lpstr>19 (2)</vt:lpstr>
      <vt:lpstr>20</vt:lpstr>
      <vt:lpstr>21</vt:lpstr>
      <vt:lpstr>22</vt:lpstr>
      <vt:lpstr>23</vt:lpstr>
      <vt:lpstr>24</vt:lpstr>
      <vt:lpstr>25</vt:lpstr>
      <vt:lpstr>26</vt:lpstr>
      <vt:lpstr>27</vt:lpstr>
      <vt:lpstr>27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2021-12-26T14:04:20Z</dcterms:modified>
</cp:coreProperties>
</file>