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 tabRatio="839" activeTab="20"/>
  </bookViews>
  <sheets>
    <sheet name="Check" sheetId="34" r:id="rId1"/>
    <sheet name="DS KHÁCH HÀNG KM" sheetId="1" r:id="rId2"/>
    <sheet name="19-31.12" sheetId="39" r:id="rId3"/>
    <sheet name="1" sheetId="37" r:id="rId4"/>
    <sheet name="2" sheetId="38" r:id="rId5"/>
    <sheet name="3" sheetId="40" r:id="rId6"/>
    <sheet name="4" sheetId="41" r:id="rId7"/>
    <sheet name="5" sheetId="42" r:id="rId8"/>
    <sheet name="6" sheetId="43" r:id="rId9"/>
    <sheet name="7" sheetId="44" r:id="rId10"/>
    <sheet name="8" sheetId="45" r:id="rId11"/>
    <sheet name="9" sheetId="46" r:id="rId12"/>
    <sheet name="10" sheetId="47" r:id="rId13"/>
    <sheet name="11" sheetId="49" r:id="rId14"/>
    <sheet name="12" sheetId="50" r:id="rId15"/>
    <sheet name="13" sheetId="51" r:id="rId16"/>
    <sheet name="14" sheetId="52" r:id="rId17"/>
    <sheet name="15" sheetId="53" r:id="rId18"/>
    <sheet name="16" sheetId="54" r:id="rId19"/>
    <sheet name="17" sheetId="55" r:id="rId20"/>
    <sheet name="18" sheetId="56" r:id="rId21"/>
    <sheet name="19" sheetId="57" r:id="rId22"/>
  </sheets>
  <definedNames>
    <definedName name="_xlnm._FilterDatabase" localSheetId="15" hidden="1">'13'!$A$3:$BQ$32</definedName>
    <definedName name="_xlnm._FilterDatabase" localSheetId="16" hidden="1">'14'!$A$3:$G$32</definedName>
    <definedName name="_xlnm._FilterDatabase" localSheetId="17" hidden="1">'15'!$A$3:$G$32</definedName>
    <definedName name="_xlnm._FilterDatabase" localSheetId="18" hidden="1">'16'!$A$3:$G$32</definedName>
    <definedName name="_xlnm._FilterDatabase" localSheetId="19" hidden="1">'17'!$A$3:$G$33</definedName>
    <definedName name="_xlnm._FilterDatabase" localSheetId="20" hidden="1">'18'!$A$3:$G$34</definedName>
    <definedName name="_xlnm._FilterDatabase" localSheetId="21" hidden="1">'19'!$A$3:$G$34</definedName>
    <definedName name="_xlnm._FilterDatabase" localSheetId="0" hidden="1">Check!$B$2:$G$66</definedName>
    <definedName name="_xlnm._FilterDatabase" localSheetId="1" hidden="1">'DS KHÁCH HÀNG KM'!$A$2:$AM$32</definedName>
  </definedNames>
  <calcPr calcId="145621"/>
</workbook>
</file>

<file path=xl/calcChain.xml><?xml version="1.0" encoding="utf-8"?>
<calcChain xmlns="http://schemas.openxmlformats.org/spreadsheetml/2006/main">
  <c r="A34" i="57" l="1"/>
  <c r="A33" i="57"/>
  <c r="A32" i="57"/>
  <c r="A31" i="57"/>
  <c r="A30" i="57"/>
  <c r="A29" i="57"/>
  <c r="A27" i="57"/>
  <c r="A26" i="57"/>
  <c r="A25" i="57"/>
  <c r="A24" i="57"/>
  <c r="A23" i="57"/>
  <c r="A22" i="57"/>
  <c r="A21" i="57"/>
  <c r="A20" i="57"/>
  <c r="A19" i="57"/>
  <c r="A18" i="57"/>
  <c r="A17" i="57"/>
  <c r="A16" i="57"/>
  <c r="A15" i="57"/>
  <c r="A14" i="57"/>
  <c r="A13" i="57"/>
  <c r="A12" i="57"/>
  <c r="A11" i="57"/>
  <c r="A10" i="57"/>
  <c r="A9" i="57"/>
  <c r="A8" i="57"/>
  <c r="A7" i="57"/>
  <c r="A6" i="57"/>
  <c r="A5" i="57"/>
  <c r="A4" i="57"/>
  <c r="E1" i="57"/>
  <c r="A34" i="56"/>
  <c r="A33" i="1"/>
  <c r="BD10" i="57"/>
  <c r="AN10" i="57"/>
  <c r="X10" i="57"/>
  <c r="H10" i="57"/>
  <c r="BF9" i="57"/>
  <c r="AP9" i="57"/>
  <c r="Z9" i="57"/>
  <c r="J9" i="57"/>
  <c r="BH8" i="57"/>
  <c r="AR8" i="57"/>
  <c r="AB8" i="57"/>
  <c r="L8" i="57"/>
  <c r="BJ7" i="57"/>
  <c r="AT7" i="57"/>
  <c r="AD7" i="57"/>
  <c r="N7" i="57"/>
  <c r="BL6" i="57"/>
  <c r="BD6" i="57"/>
  <c r="AN6" i="57"/>
  <c r="X6" i="57"/>
  <c r="H6" i="57"/>
  <c r="BF5" i="57"/>
  <c r="AP5" i="57"/>
  <c r="AB5" i="57"/>
  <c r="Q5" i="57"/>
  <c r="AY4" i="57"/>
  <c r="AD4" i="57"/>
  <c r="H4" i="57"/>
  <c r="AP7" i="57"/>
  <c r="Z7" i="57"/>
  <c r="J7" i="57"/>
  <c r="BH6" i="57"/>
  <c r="AZ6" i="57"/>
  <c r="AJ6" i="57"/>
  <c r="T6" i="57"/>
  <c r="BR5" i="57"/>
  <c r="BB5" i="57"/>
  <c r="AL5" i="57"/>
  <c r="Y5" i="57"/>
  <c r="N5" i="57"/>
  <c r="BR4" i="57"/>
  <c r="BB4" i="57"/>
  <c r="AQ4" i="57"/>
  <c r="AF4" i="57"/>
  <c r="AA4" i="57"/>
  <c r="P4" i="57"/>
  <c r="BJ4" i="57"/>
  <c r="AN4" i="57"/>
  <c r="N4" i="57"/>
  <c r="AH7" i="57"/>
  <c r="R7" i="57"/>
  <c r="BP6" i="57"/>
  <c r="AR6" i="57"/>
  <c r="AB6" i="57"/>
  <c r="L6" i="57"/>
  <c r="BJ5" i="57"/>
  <c r="AT5" i="57"/>
  <c r="AD5" i="57"/>
  <c r="T5" i="57"/>
  <c r="I5" i="57"/>
  <c r="BL4" i="57"/>
  <c r="BG4" i="57"/>
  <c r="AV4" i="57"/>
  <c r="AL4" i="57"/>
  <c r="V4" i="57"/>
  <c r="K4" i="57"/>
  <c r="BD4" i="57"/>
  <c r="X4" i="57"/>
  <c r="BL10" i="57"/>
  <c r="AV10" i="57"/>
  <c r="AF10" i="57"/>
  <c r="P10" i="57"/>
  <c r="BN9" i="57"/>
  <c r="AX9" i="57"/>
  <c r="AH9" i="57"/>
  <c r="R9" i="57"/>
  <c r="BP8" i="57"/>
  <c r="AZ8" i="57"/>
  <c r="AJ8" i="57"/>
  <c r="T8" i="57"/>
  <c r="BR7" i="57"/>
  <c r="BB7" i="57"/>
  <c r="AL7" i="57"/>
  <c r="V7" i="57"/>
  <c r="AV6" i="57"/>
  <c r="AF6" i="57"/>
  <c r="P6" i="57"/>
  <c r="BN5" i="57"/>
  <c r="AX5" i="57"/>
  <c r="AH5" i="57"/>
  <c r="V5" i="57"/>
  <c r="L5" i="57"/>
  <c r="BO4" i="57"/>
  <c r="AT4" i="57"/>
  <c r="AI4" i="57"/>
  <c r="S4" i="57"/>
  <c r="A33" i="56" l="1"/>
  <c r="A32" i="56"/>
  <c r="A31" i="56"/>
  <c r="A30" i="56"/>
  <c r="A29" i="56"/>
  <c r="A27" i="56"/>
  <c r="A26" i="56"/>
  <c r="A25" i="56"/>
  <c r="A24" i="56"/>
  <c r="A23" i="56"/>
  <c r="A22" i="56"/>
  <c r="A21" i="56"/>
  <c r="A20" i="56"/>
  <c r="A19" i="56"/>
  <c r="A18" i="56"/>
  <c r="A17" i="56"/>
  <c r="A16" i="56"/>
  <c r="A15" i="56"/>
  <c r="A14" i="56"/>
  <c r="A13" i="56"/>
  <c r="A12" i="56"/>
  <c r="A11" i="56"/>
  <c r="A10" i="56"/>
  <c r="A9" i="56"/>
  <c r="A8" i="56"/>
  <c r="A7" i="56"/>
  <c r="A6" i="56"/>
  <c r="A5" i="56"/>
  <c r="A4" i="56"/>
  <c r="E1" i="56"/>
  <c r="A32" i="1"/>
  <c r="A33" i="55"/>
  <c r="BO34" i="57"/>
  <c r="AY34" i="57"/>
  <c r="AI34" i="57"/>
  <c r="S34" i="57"/>
  <c r="BN34" i="57"/>
  <c r="AX34" i="57"/>
  <c r="AH34" i="57"/>
  <c r="R34" i="57"/>
  <c r="BL33" i="57"/>
  <c r="AV33" i="57"/>
  <c r="AF33" i="57"/>
  <c r="P33" i="57"/>
  <c r="BN32" i="57"/>
  <c r="AX32" i="57"/>
  <c r="AH32" i="57"/>
  <c r="R32" i="57"/>
  <c r="BL31" i="57"/>
  <c r="AV31" i="57"/>
  <c r="AF31" i="57"/>
  <c r="P31" i="57"/>
  <c r="BN30" i="57"/>
  <c r="AX30" i="57"/>
  <c r="BI34" i="57"/>
  <c r="AS34" i="57"/>
  <c r="AC34" i="57"/>
  <c r="M34" i="57"/>
  <c r="BK33" i="57"/>
  <c r="AU33" i="57"/>
  <c r="BH34" i="57"/>
  <c r="AR34" i="57"/>
  <c r="AB34" i="57"/>
  <c r="L34" i="57"/>
  <c r="BJ33" i="57"/>
  <c r="AT33" i="57"/>
  <c r="AD33" i="57"/>
  <c r="N33" i="57"/>
  <c r="BH32" i="57"/>
  <c r="AR32" i="57"/>
  <c r="AB32" i="57"/>
  <c r="L32" i="57"/>
  <c r="BJ31" i="57"/>
  <c r="AT31" i="57"/>
  <c r="AD31" i="57"/>
  <c r="N31" i="57"/>
  <c r="BH30" i="57"/>
  <c r="AR30" i="57"/>
  <c r="AB30" i="57"/>
  <c r="L30" i="57"/>
  <c r="BJ29" i="57"/>
  <c r="BQ33" i="57"/>
  <c r="W33" i="57"/>
  <c r="AY32" i="57"/>
  <c r="S32" i="57"/>
  <c r="BC31" i="57"/>
  <c r="W31" i="57"/>
  <c r="AY30" i="57"/>
  <c r="AA30" i="57"/>
  <c r="BO29" i="57"/>
  <c r="AU29" i="57"/>
  <c r="AE29" i="57"/>
  <c r="O29" i="57"/>
  <c r="BI28" i="57"/>
  <c r="AS28" i="57"/>
  <c r="AC28" i="57"/>
  <c r="M28" i="57"/>
  <c r="BJ27" i="57"/>
  <c r="AT27" i="57"/>
  <c r="AD27" i="57"/>
  <c r="N27" i="57"/>
  <c r="BH26" i="57"/>
  <c r="AS33" i="57"/>
  <c r="K33" i="57"/>
  <c r="AU32" i="57"/>
  <c r="O32" i="57"/>
  <c r="AQ31" i="57"/>
  <c r="K31" i="57"/>
  <c r="AU30" i="57"/>
  <c r="Y30" i="57"/>
  <c r="BQ29" i="57"/>
  <c r="AW29" i="57"/>
  <c r="AG29" i="57"/>
  <c r="Q29" i="57"/>
  <c r="BO28" i="57"/>
  <c r="AY28" i="57"/>
  <c r="AI28" i="57"/>
  <c r="S28" i="57"/>
  <c r="BL27" i="57"/>
  <c r="AV27" i="57"/>
  <c r="AF27" i="57"/>
  <c r="P27" i="57"/>
  <c r="BN26" i="57"/>
  <c r="AX26" i="57"/>
  <c r="AH26" i="57"/>
  <c r="R26" i="57"/>
  <c r="BL25" i="57"/>
  <c r="AV25" i="57"/>
  <c r="AG33" i="57"/>
  <c r="AK32" i="57"/>
  <c r="Y31" i="57"/>
  <c r="AH30" i="57"/>
  <c r="BH29" i="57"/>
  <c r="Z29" i="57"/>
  <c r="BH28" i="57"/>
  <c r="AB28" i="57"/>
  <c r="BI27" i="57"/>
  <c r="AC27" i="57"/>
  <c r="BE26" i="57"/>
  <c r="AI26" i="57"/>
  <c r="M26" i="57"/>
  <c r="BG25" i="57"/>
  <c r="AL25" i="57"/>
  <c r="U25" i="57"/>
  <c r="BS24" i="57"/>
  <c r="BC24" i="57"/>
  <c r="AM24" i="57"/>
  <c r="W24" i="57"/>
  <c r="M33" i="57"/>
  <c r="Q32" i="57"/>
  <c r="BK34" i="57"/>
  <c r="AU34" i="57"/>
  <c r="AE34" i="57"/>
  <c r="O34" i="57"/>
  <c r="BJ34" i="57"/>
  <c r="AT34" i="57"/>
  <c r="AD34" i="57"/>
  <c r="N34" i="57"/>
  <c r="BH33" i="57"/>
  <c r="AR33" i="57"/>
  <c r="AB33" i="57"/>
  <c r="L33" i="57"/>
  <c r="BJ32" i="57"/>
  <c r="AT32" i="57"/>
  <c r="AD32" i="57"/>
  <c r="N32" i="57"/>
  <c r="BH31" i="57"/>
  <c r="AR31" i="57"/>
  <c r="AB31" i="57"/>
  <c r="L31" i="57"/>
  <c r="BJ30" i="57"/>
  <c r="AT30" i="57"/>
  <c r="BE34" i="57"/>
  <c r="AO34" i="57"/>
  <c r="Y34" i="57"/>
  <c r="I34" i="57"/>
  <c r="BG33" i="57"/>
  <c r="AQ33" i="57"/>
  <c r="BD34" i="57"/>
  <c r="AN34" i="57"/>
  <c r="X34" i="57"/>
  <c r="H34" i="57"/>
  <c r="BF33" i="57"/>
  <c r="AP33" i="57"/>
  <c r="Z33" i="57"/>
  <c r="J33" i="57"/>
  <c r="BD32" i="57"/>
  <c r="AN32" i="57"/>
  <c r="X32" i="57"/>
  <c r="H32" i="57"/>
  <c r="BF31" i="57"/>
  <c r="AP31" i="57"/>
  <c r="Z31" i="57"/>
  <c r="J31" i="57"/>
  <c r="BD30" i="57"/>
  <c r="AN30" i="57"/>
  <c r="X30" i="57"/>
  <c r="H30" i="57"/>
  <c r="BF29" i="57"/>
  <c r="BA33" i="57"/>
  <c r="O33" i="57"/>
  <c r="AQ32" i="57"/>
  <c r="K32" i="57"/>
  <c r="AU31" i="57"/>
  <c r="O31" i="57"/>
  <c r="AQ30" i="57"/>
  <c r="V30" i="57"/>
  <c r="BI29" i="57"/>
  <c r="AQ29" i="57"/>
  <c r="AA29" i="57"/>
  <c r="K29" i="57"/>
  <c r="BE28" i="57"/>
  <c r="AO28" i="57"/>
  <c r="Y28" i="57"/>
  <c r="I28" i="57"/>
  <c r="BF27" i="57"/>
  <c r="AP27" i="57"/>
  <c r="Z27" i="57"/>
  <c r="J27" i="57"/>
  <c r="BD26" i="57"/>
  <c r="AI33" i="57"/>
  <c r="BS32" i="57"/>
  <c r="AM32" i="57"/>
  <c r="BO31" i="57"/>
  <c r="AI31" i="57"/>
  <c r="BS30" i="57"/>
  <c r="AO30" i="57"/>
  <c r="S30" i="57"/>
  <c r="BL29" i="57"/>
  <c r="AS29" i="57"/>
  <c r="AC29" i="57"/>
  <c r="M29" i="57"/>
  <c r="BK28" i="57"/>
  <c r="AU28" i="57"/>
  <c r="AE28" i="57"/>
  <c r="O28" i="57"/>
  <c r="BH27" i="57"/>
  <c r="AR27" i="57"/>
  <c r="AB27" i="57"/>
  <c r="L27" i="57"/>
  <c r="BJ26" i="57"/>
  <c r="AT26" i="57"/>
  <c r="AD26" i="57"/>
  <c r="N26" i="57"/>
  <c r="BH25" i="57"/>
  <c r="AR25" i="57"/>
  <c r="Q33" i="57"/>
  <c r="U32" i="57"/>
  <c r="I31" i="57"/>
  <c r="W30" i="57"/>
  <c r="AX29" i="57"/>
  <c r="R29" i="57"/>
  <c r="AZ28" i="57"/>
  <c r="T28" i="57"/>
  <c r="BA27" i="57"/>
  <c r="U27" i="57"/>
  <c r="AY26" i="57"/>
  <c r="AC26" i="57"/>
  <c r="H26" i="57"/>
  <c r="BB25" i="57"/>
  <c r="AG25" i="57"/>
  <c r="Q25" i="57"/>
  <c r="BO24" i="57"/>
  <c r="AY24" i="57"/>
  <c r="AI24" i="57"/>
  <c r="S24" i="57"/>
  <c r="BM32" i="57"/>
  <c r="BQ31" i="57"/>
  <c r="BE30" i="57"/>
  <c r="J30" i="57"/>
  <c r="AN29" i="57"/>
  <c r="H29" i="57"/>
  <c r="AP28" i="57"/>
  <c r="J28" i="57"/>
  <c r="AQ27" i="57"/>
  <c r="K27" i="57"/>
  <c r="AW26" i="57"/>
  <c r="AB26" i="57"/>
  <c r="BQ25" i="57"/>
  <c r="AU25" i="57"/>
  <c r="AB25" i="57"/>
  <c r="L25" i="57"/>
  <c r="BJ24" i="57"/>
  <c r="AT24" i="57"/>
  <c r="AD24" i="57"/>
  <c r="N24" i="57"/>
  <c r="BH23" i="57"/>
  <c r="AR23" i="57"/>
  <c r="AB23" i="57"/>
  <c r="BG34" i="57"/>
  <c r="AQ34" i="57"/>
  <c r="AA34" i="57"/>
  <c r="K34" i="57"/>
  <c r="BF34" i="57"/>
  <c r="AP34" i="57"/>
  <c r="Z34" i="57"/>
  <c r="J34" i="57"/>
  <c r="BD33" i="57"/>
  <c r="AN33" i="57"/>
  <c r="X33" i="57"/>
  <c r="H33" i="57"/>
  <c r="BF32" i="57"/>
  <c r="AP32" i="57"/>
  <c r="Z32" i="57"/>
  <c r="J32" i="57"/>
  <c r="BD31" i="57"/>
  <c r="AN31" i="57"/>
  <c r="X31" i="57"/>
  <c r="H31" i="57"/>
  <c r="BF30" i="57"/>
  <c r="BQ34" i="57"/>
  <c r="BA34" i="57"/>
  <c r="AK34" i="57"/>
  <c r="U34" i="57"/>
  <c r="BS33" i="57"/>
  <c r="BC33" i="57"/>
  <c r="BP34" i="57"/>
  <c r="AZ34" i="57"/>
  <c r="AJ34" i="57"/>
  <c r="T34" i="57"/>
  <c r="BR33" i="57"/>
  <c r="BB33" i="57"/>
  <c r="AL33" i="57"/>
  <c r="V33" i="57"/>
  <c r="BP32" i="57"/>
  <c r="AZ32" i="57"/>
  <c r="AJ32" i="57"/>
  <c r="T32" i="57"/>
  <c r="BR31" i="57"/>
  <c r="BB31" i="57"/>
  <c r="AL31" i="57"/>
  <c r="V31" i="57"/>
  <c r="BP30" i="57"/>
  <c r="AZ30" i="57"/>
  <c r="AJ30" i="57"/>
  <c r="T30" i="57"/>
  <c r="BR29" i="57"/>
  <c r="BB29" i="57"/>
  <c r="AM33" i="57"/>
  <c r="BO32" i="57"/>
  <c r="AI32" i="57"/>
  <c r="BS31" i="57"/>
  <c r="AM31" i="57"/>
  <c r="BO30" i="57"/>
  <c r="AL30" i="57"/>
  <c r="Q30" i="57"/>
  <c r="BD29" i="57"/>
  <c r="AM29" i="57"/>
  <c r="W29" i="57"/>
  <c r="BQ28" i="57"/>
  <c r="BA28" i="57"/>
  <c r="AK28" i="57"/>
  <c r="U28" i="57"/>
  <c r="BR27" i="57"/>
  <c r="BB27" i="57"/>
  <c r="AL27" i="57"/>
  <c r="V27" i="57"/>
  <c r="BP26" i="57"/>
  <c r="BM33" i="57"/>
  <c r="AA33" i="57"/>
  <c r="BK32" i="57"/>
  <c r="AE32" i="57"/>
  <c r="BG31" i="57"/>
  <c r="AA31" i="57"/>
  <c r="BK30" i="57"/>
  <c r="AI30" i="57"/>
  <c r="N30" i="57"/>
  <c r="BG29" i="57"/>
  <c r="AO29" i="57"/>
  <c r="Y29" i="57"/>
  <c r="I29" i="57"/>
  <c r="BG28" i="57"/>
  <c r="AQ28" i="57"/>
  <c r="AA28" i="57"/>
  <c r="K28" i="57"/>
  <c r="BD27" i="57"/>
  <c r="AN27" i="57"/>
  <c r="X27" i="57"/>
  <c r="H27" i="57"/>
  <c r="BF26" i="57"/>
  <c r="AP26" i="57"/>
  <c r="Z26" i="57"/>
  <c r="J26" i="57"/>
  <c r="BD25" i="57"/>
  <c r="AN25" i="57"/>
  <c r="BQ32" i="57"/>
  <c r="BE31" i="57"/>
  <c r="BI30" i="57"/>
  <c r="M30" i="57"/>
  <c r="AP29" i="57"/>
  <c r="J29" i="57"/>
  <c r="AR28" i="57"/>
  <c r="L28" i="57"/>
  <c r="AS27" i="57"/>
  <c r="M27" i="57"/>
  <c r="AS26" i="57"/>
  <c r="X26" i="57"/>
  <c r="BR25" i="57"/>
  <c r="AW25" i="57"/>
  <c r="AC25" i="57"/>
  <c r="M25" i="57"/>
  <c r="BK24" i="57"/>
  <c r="AU24" i="57"/>
  <c r="AE24" i="57"/>
  <c r="AW33" i="57"/>
  <c r="AW32" i="57"/>
  <c r="BS34" i="57"/>
  <c r="BC34" i="57"/>
  <c r="AM34" i="57"/>
  <c r="W34" i="57"/>
  <c r="BR34" i="57"/>
  <c r="BB34" i="57"/>
  <c r="AL34" i="57"/>
  <c r="V34" i="57"/>
  <c r="BP33" i="57"/>
  <c r="AZ33" i="57"/>
  <c r="AJ33" i="57"/>
  <c r="T33" i="57"/>
  <c r="BR32" i="57"/>
  <c r="BB32" i="57"/>
  <c r="AL32" i="57"/>
  <c r="V32" i="57"/>
  <c r="BP31" i="57"/>
  <c r="AZ31" i="57"/>
  <c r="AJ31" i="57"/>
  <c r="T31" i="57"/>
  <c r="BR30" i="57"/>
  <c r="BB30" i="57"/>
  <c r="BM34" i="57"/>
  <c r="AW34" i="57"/>
  <c r="AG34" i="57"/>
  <c r="Q34" i="57"/>
  <c r="BO33" i="57"/>
  <c r="AY33" i="57"/>
  <c r="BL34" i="57"/>
  <c r="AV34" i="57"/>
  <c r="AF34" i="57"/>
  <c r="P34" i="57"/>
  <c r="BN33" i="57"/>
  <c r="AX33" i="57"/>
  <c r="AH33" i="57"/>
  <c r="R33" i="57"/>
  <c r="BL32" i="57"/>
  <c r="AV32" i="57"/>
  <c r="AF32" i="57"/>
  <c r="P32" i="57"/>
  <c r="BN31" i="57"/>
  <c r="AX31" i="57"/>
  <c r="AH31" i="57"/>
  <c r="R31" i="57"/>
  <c r="BL30" i="57"/>
  <c r="AV30" i="57"/>
  <c r="AF30" i="57"/>
  <c r="P30" i="57"/>
  <c r="BN29" i="57"/>
  <c r="BE33" i="57"/>
  <c r="AE33" i="57"/>
  <c r="BG32" i="57"/>
  <c r="AA32" i="57"/>
  <c r="BK31" i="57"/>
  <c r="AE31" i="57"/>
  <c r="BG30" i="57"/>
  <c r="AG30" i="57"/>
  <c r="K30" i="57"/>
  <c r="AY29" i="57"/>
  <c r="AI29" i="57"/>
  <c r="S29" i="57"/>
  <c r="BM28" i="57"/>
  <c r="AW28" i="57"/>
  <c r="AG28" i="57"/>
  <c r="Q28" i="57"/>
  <c r="BN27" i="57"/>
  <c r="AX27" i="57"/>
  <c r="AH27" i="57"/>
  <c r="R27" i="57"/>
  <c r="BL26" i="57"/>
  <c r="BI33" i="57"/>
  <c r="S33" i="57"/>
  <c r="BC32" i="57"/>
  <c r="W32" i="57"/>
  <c r="AY31" i="57"/>
  <c r="S31" i="57"/>
  <c r="BC30" i="57"/>
  <c r="AD30" i="57"/>
  <c r="I30" i="57"/>
  <c r="BA29" i="57"/>
  <c r="AK29" i="57"/>
  <c r="U29" i="57"/>
  <c r="BS28" i="57"/>
  <c r="BC28" i="57"/>
  <c r="AM28" i="57"/>
  <c r="W28" i="57"/>
  <c r="BP27" i="57"/>
  <c r="AZ27" i="57"/>
  <c r="AJ27" i="57"/>
  <c r="T27" i="57"/>
  <c r="BR26" i="57"/>
  <c r="BB26" i="57"/>
  <c r="AL26" i="57"/>
  <c r="V26" i="57"/>
  <c r="BP25" i="57"/>
  <c r="AZ25" i="57"/>
  <c r="AJ25" i="57"/>
  <c r="BA32" i="57"/>
  <c r="AO31" i="57"/>
  <c r="AS30" i="57"/>
  <c r="BS29" i="57"/>
  <c r="AH29" i="57"/>
  <c r="BP28" i="57"/>
  <c r="AJ28" i="57"/>
  <c r="BQ27" i="57"/>
  <c r="AK27" i="57"/>
  <c r="BM26" i="57"/>
  <c r="AN26" i="57"/>
  <c r="S26" i="57"/>
  <c r="BM25" i="57"/>
  <c r="AQ25" i="57"/>
  <c r="Y25" i="57"/>
  <c r="I25" i="57"/>
  <c r="BG24" i="57"/>
  <c r="AQ24" i="57"/>
  <c r="AA24" i="57"/>
  <c r="AC33" i="57"/>
  <c r="AG32" i="57"/>
  <c r="AK31" i="57"/>
  <c r="AE30" i="57"/>
  <c r="BE29" i="57"/>
  <c r="X29" i="57"/>
  <c r="BF28" i="57"/>
  <c r="Z28" i="57"/>
  <c r="BG27" i="57"/>
  <c r="AA27" i="57"/>
  <c r="BK26" i="57"/>
  <c r="AM26" i="57"/>
  <c r="Q26" i="57"/>
  <c r="BF25" i="57"/>
  <c r="AK25" i="57"/>
  <c r="T25" i="57"/>
  <c r="BR24" i="57"/>
  <c r="BB24" i="57"/>
  <c r="AL24" i="57"/>
  <c r="V24" i="57"/>
  <c r="BP23" i="57"/>
  <c r="AZ23" i="57"/>
  <c r="AJ23" i="57"/>
  <c r="BA31" i="57"/>
  <c r="BP29" i="57"/>
  <c r="BN28" i="57"/>
  <c r="BO27" i="57"/>
  <c r="BS26" i="57"/>
  <c r="W26" i="57"/>
  <c r="AP25" i="57"/>
  <c r="H25" i="57"/>
  <c r="AP24" i="57"/>
  <c r="J24" i="57"/>
  <c r="AN23" i="57"/>
  <c r="P23" i="57"/>
  <c r="BN22" i="57"/>
  <c r="AX22" i="57"/>
  <c r="AH22" i="57"/>
  <c r="R22" i="57"/>
  <c r="BL21" i="57"/>
  <c r="AV21" i="57"/>
  <c r="AF21" i="57"/>
  <c r="P21" i="57"/>
  <c r="BN20" i="57"/>
  <c r="AX20" i="57"/>
  <c r="AH20" i="57"/>
  <c r="R20" i="57"/>
  <c r="BL19" i="57"/>
  <c r="AV19" i="57"/>
  <c r="AF19" i="57"/>
  <c r="P19" i="57"/>
  <c r="BN18" i="57"/>
  <c r="AX18" i="57"/>
  <c r="Y33" i="57"/>
  <c r="AC32" i="57"/>
  <c r="AG31" i="57"/>
  <c r="AM30" i="57"/>
  <c r="BC29" i="57"/>
  <c r="V29" i="57"/>
  <c r="BE32" i="57"/>
  <c r="BI31" i="57"/>
  <c r="BM30" i="57"/>
  <c r="O30" i="57"/>
  <c r="AJ29" i="57"/>
  <c r="BR28" i="57"/>
  <c r="AL28" i="57"/>
  <c r="BS27" i="57"/>
  <c r="AM27" i="57"/>
  <c r="BO26" i="57"/>
  <c r="AO26" i="57"/>
  <c r="T26" i="57"/>
  <c r="BN25" i="57"/>
  <c r="AS25" i="57"/>
  <c r="Z25" i="57"/>
  <c r="J25" i="57"/>
  <c r="BD24" i="57"/>
  <c r="AN24" i="57"/>
  <c r="X24" i="57"/>
  <c r="H24" i="57"/>
  <c r="BF23" i="57"/>
  <c r="AP23" i="57"/>
  <c r="Z23" i="57"/>
  <c r="J23" i="57"/>
  <c r="BD22" i="57"/>
  <c r="AN22" i="57"/>
  <c r="X22" i="57"/>
  <c r="H22" i="57"/>
  <c r="BF21" i="57"/>
  <c r="AP21" i="57"/>
  <c r="Z21" i="57"/>
  <c r="J21" i="57"/>
  <c r="BD20" i="57"/>
  <c r="AN20" i="57"/>
  <c r="X20" i="57"/>
  <c r="H20" i="57"/>
  <c r="BF19" i="57"/>
  <c r="AP19" i="57"/>
  <c r="Z19" i="57"/>
  <c r="J19" i="57"/>
  <c r="P28" i="57"/>
  <c r="AK26" i="57"/>
  <c r="W25" i="57"/>
  <c r="O24" i="57"/>
  <c r="AQ23" i="57"/>
  <c r="K23" i="57"/>
  <c r="AU22" i="57"/>
  <c r="O22" i="57"/>
  <c r="AQ21" i="57"/>
  <c r="K21" i="57"/>
  <c r="AU20" i="57"/>
  <c r="O20" i="57"/>
  <c r="AQ19" i="57"/>
  <c r="K19" i="57"/>
  <c r="AZ18" i="57"/>
  <c r="AG18" i="57"/>
  <c r="Q18" i="57"/>
  <c r="BO17" i="57"/>
  <c r="AY17" i="57"/>
  <c r="AI17" i="57"/>
  <c r="AN28" i="57"/>
  <c r="BA26" i="57"/>
  <c r="AI25" i="57"/>
  <c r="Y24" i="57"/>
  <c r="AW23" i="57"/>
  <c r="Q23" i="57"/>
  <c r="BA22" i="57"/>
  <c r="U22" i="57"/>
  <c r="AW21" i="57"/>
  <c r="Q21" i="57"/>
  <c r="BA20" i="57"/>
  <c r="U20" i="57"/>
  <c r="AW19" i="57"/>
  <c r="Q19" i="57"/>
  <c r="BD18" i="57"/>
  <c r="AJ18" i="57"/>
  <c r="T18" i="57"/>
  <c r="BR17" i="57"/>
  <c r="BB17" i="57"/>
  <c r="AL17" i="57"/>
  <c r="V17" i="57"/>
  <c r="BP16" i="57"/>
  <c r="AZ16" i="57"/>
  <c r="AJ16" i="57"/>
  <c r="T16" i="57"/>
  <c r="BR15" i="57"/>
  <c r="BB15" i="57"/>
  <c r="AL15" i="57"/>
  <c r="V15" i="57"/>
  <c r="BP14" i="57"/>
  <c r="AZ14" i="57"/>
  <c r="AG27" i="57"/>
  <c r="AE25" i="57"/>
  <c r="AK24" i="57"/>
  <c r="BK23" i="57"/>
  <c r="AE23" i="57"/>
  <c r="BG22" i="57"/>
  <c r="AA22" i="57"/>
  <c r="BK21" i="57"/>
  <c r="AE21" i="57"/>
  <c r="BG20" i="57"/>
  <c r="AA20" i="57"/>
  <c r="BK19" i="57"/>
  <c r="AE19" i="57"/>
  <c r="BH18" i="57"/>
  <c r="AM18" i="57"/>
  <c r="W18" i="57"/>
  <c r="Y27" i="57"/>
  <c r="BO25" i="57"/>
  <c r="BM24" i="57"/>
  <c r="I24" i="57"/>
  <c r="AS23" i="57"/>
  <c r="M23" i="57"/>
  <c r="AO22" i="57"/>
  <c r="I22" i="57"/>
  <c r="AS21" i="57"/>
  <c r="M21" i="57"/>
  <c r="AO20" i="57"/>
  <c r="I20" i="57"/>
  <c r="AS19" i="57"/>
  <c r="M19" i="57"/>
  <c r="AV18" i="57"/>
  <c r="AD18" i="57"/>
  <c r="N18" i="57"/>
  <c r="BH17" i="57"/>
  <c r="AR17" i="57"/>
  <c r="AB17" i="57"/>
  <c r="L17" i="57"/>
  <c r="BJ16" i="57"/>
  <c r="AT16" i="57"/>
  <c r="AD16" i="57"/>
  <c r="N16" i="57"/>
  <c r="BH15" i="57"/>
  <c r="AR15" i="57"/>
  <c r="AB15" i="57"/>
  <c r="L15" i="57"/>
  <c r="BJ14" i="57"/>
  <c r="AT14" i="57"/>
  <c r="AD14" i="57"/>
  <c r="N14" i="57"/>
  <c r="BH13" i="57"/>
  <c r="AR13" i="57"/>
  <c r="AB13" i="57"/>
  <c r="L13" i="57"/>
  <c r="BJ12" i="57"/>
  <c r="BQ17" i="57"/>
  <c r="M17" i="57"/>
  <c r="AO16" i="57"/>
  <c r="I16" i="57"/>
  <c r="AS15" i="57"/>
  <c r="M15" i="57"/>
  <c r="AR14" i="57"/>
  <c r="W14" i="57"/>
  <c r="BK13" i="57"/>
  <c r="AP13" i="57"/>
  <c r="U13" i="57"/>
  <c r="BM12" i="57"/>
  <c r="AT12" i="57"/>
  <c r="AD12" i="57"/>
  <c r="N12" i="57"/>
  <c r="AW17" i="57"/>
  <c r="BS16" i="57"/>
  <c r="AM16" i="57"/>
  <c r="BO15" i="57"/>
  <c r="AI15" i="57"/>
  <c r="BS14" i="57"/>
  <c r="AQ14" i="57"/>
  <c r="U14" i="57"/>
  <c r="BJ13" i="57"/>
  <c r="AO13" i="57"/>
  <c r="S13" i="57"/>
  <c r="BL12" i="57"/>
  <c r="AS12" i="57"/>
  <c r="AC12" i="57"/>
  <c r="M12" i="57"/>
  <c r="BK11" i="57"/>
  <c r="AU11" i="57"/>
  <c r="AE11" i="57"/>
  <c r="O11" i="57"/>
  <c r="BI10" i="57"/>
  <c r="AS10" i="57"/>
  <c r="AC10" i="57"/>
  <c r="M10" i="57"/>
  <c r="BK9" i="57"/>
  <c r="AU9" i="57"/>
  <c r="AE9" i="57"/>
  <c r="O9" i="57"/>
  <c r="BI8" i="57"/>
  <c r="AS8" i="57"/>
  <c r="AC8" i="57"/>
  <c r="M8" i="57"/>
  <c r="BK7" i="57"/>
  <c r="AU7" i="57"/>
  <c r="AE7" i="57"/>
  <c r="O7" i="57"/>
  <c r="BI6" i="57"/>
  <c r="AS6" i="57"/>
  <c r="AC6" i="57"/>
  <c r="M6" i="57"/>
  <c r="BK5" i="57"/>
  <c r="AU5" i="57"/>
  <c r="AE5" i="57"/>
  <c r="O5" i="57"/>
  <c r="BI4" i="57"/>
  <c r="AS4" i="57"/>
  <c r="AC4" i="57"/>
  <c r="M4" i="57"/>
  <c r="AC17" i="57"/>
  <c r="BI16" i="57"/>
  <c r="AC16" i="57"/>
  <c r="BE15" i="57"/>
  <c r="Y15" i="57"/>
  <c r="BI14" i="57"/>
  <c r="AJ14" i="57"/>
  <c r="O14" i="57"/>
  <c r="BI13" i="57"/>
  <c r="AM13" i="57"/>
  <c r="R13" i="57"/>
  <c r="BE12" i="57"/>
  <c r="U31" i="57"/>
  <c r="AV29" i="57"/>
  <c r="AX28" i="57"/>
  <c r="AY27" i="57"/>
  <c r="BC26" i="57"/>
  <c r="L26" i="57"/>
  <c r="AF25" i="57"/>
  <c r="BN24" i="57"/>
  <c r="AH24" i="57"/>
  <c r="BL23" i="57"/>
  <c r="AF23" i="57"/>
  <c r="L23" i="57"/>
  <c r="BJ22" i="57"/>
  <c r="AT22" i="57"/>
  <c r="AD22" i="57"/>
  <c r="N22" i="57"/>
  <c r="BH21" i="57"/>
  <c r="AR21" i="57"/>
  <c r="AB21" i="57"/>
  <c r="L21" i="57"/>
  <c r="BJ20" i="57"/>
  <c r="AT20" i="57"/>
  <c r="AD20" i="57"/>
  <c r="N20" i="57"/>
  <c r="BH19" i="57"/>
  <c r="AR19" i="57"/>
  <c r="AB19" i="57"/>
  <c r="L19" i="57"/>
  <c r="BJ18" i="57"/>
  <c r="AT18" i="57"/>
  <c r="I33" i="57"/>
  <c r="M32" i="57"/>
  <c r="Q31" i="57"/>
  <c r="AC30" i="57"/>
  <c r="AT29" i="57"/>
  <c r="N29" i="57"/>
  <c r="AO32" i="57"/>
  <c r="AS31" i="57"/>
  <c r="AW30" i="57"/>
  <c r="BK29" i="57"/>
  <c r="AB29" i="57"/>
  <c r="BJ28" i="57"/>
  <c r="AD28" i="57"/>
  <c r="BK27" i="57"/>
  <c r="AE27" i="57"/>
  <c r="BG26" i="57"/>
  <c r="AJ26" i="57"/>
  <c r="O26" i="57"/>
  <c r="BI25" i="57"/>
  <c r="AM25" i="57"/>
  <c r="V25" i="57"/>
  <c r="BP24" i="57"/>
  <c r="AZ24" i="57"/>
  <c r="AJ24" i="57"/>
  <c r="T24" i="57"/>
  <c r="BR23" i="57"/>
  <c r="BB23" i="57"/>
  <c r="AL23" i="57"/>
  <c r="V23" i="57"/>
  <c r="BP22" i="57"/>
  <c r="AZ22" i="57"/>
  <c r="AJ22" i="57"/>
  <c r="T22" i="57"/>
  <c r="BR21" i="57"/>
  <c r="BB21" i="57"/>
  <c r="AL21" i="57"/>
  <c r="V21" i="57"/>
  <c r="BP20" i="57"/>
  <c r="AZ20" i="57"/>
  <c r="AJ20" i="57"/>
  <c r="T20" i="57"/>
  <c r="BR19" i="57"/>
  <c r="BB19" i="57"/>
  <c r="AL19" i="57"/>
  <c r="V19" i="57"/>
  <c r="BP18" i="57"/>
  <c r="AW27" i="57"/>
  <c r="P26" i="57"/>
  <c r="BI24" i="57"/>
  <c r="BO23" i="57"/>
  <c r="AI23" i="57"/>
  <c r="BS22" i="57"/>
  <c r="AM22" i="57"/>
  <c r="BO21" i="57"/>
  <c r="AI21" i="57"/>
  <c r="BS20" i="57"/>
  <c r="AM20" i="57"/>
  <c r="BO19" i="57"/>
  <c r="AI19" i="57"/>
  <c r="BS18" i="57"/>
  <c r="AU18" i="57"/>
  <c r="AC18" i="57"/>
  <c r="M18" i="57"/>
  <c r="BK17" i="57"/>
  <c r="AU17" i="57"/>
  <c r="AE17" i="57"/>
  <c r="H28" i="57"/>
  <c r="AF26" i="57"/>
  <c r="S25" i="57"/>
  <c r="M24" i="57"/>
  <c r="AO23" i="57"/>
  <c r="I23" i="57"/>
  <c r="AS22" i="57"/>
  <c r="M22" i="57"/>
  <c r="AO21" i="57"/>
  <c r="I21" i="57"/>
  <c r="AS20" i="57"/>
  <c r="M20" i="57"/>
  <c r="AO19" i="57"/>
  <c r="I19" i="57"/>
  <c r="AY18" i="57"/>
  <c r="AF18" i="57"/>
  <c r="P18" i="57"/>
  <c r="BN17" i="57"/>
  <c r="AX17" i="57"/>
  <c r="AH17" i="57"/>
  <c r="R17" i="57"/>
  <c r="BL16" i="57"/>
  <c r="AV16" i="57"/>
  <c r="AF16" i="57"/>
  <c r="P16" i="57"/>
  <c r="BN15" i="57"/>
  <c r="AX15" i="57"/>
  <c r="AH15" i="57"/>
  <c r="R15" i="57"/>
  <c r="BL14" i="57"/>
  <c r="BL28" i="57"/>
  <c r="AV26" i="57"/>
  <c r="O25" i="57"/>
  <c r="U24" i="57"/>
  <c r="BC23" i="57"/>
  <c r="W23" i="57"/>
  <c r="AY22" i="57"/>
  <c r="S22" i="57"/>
  <c r="BC21" i="57"/>
  <c r="W21" i="57"/>
  <c r="AY20" i="57"/>
  <c r="S20" i="57"/>
  <c r="BC19" i="57"/>
  <c r="W19" i="57"/>
  <c r="BC18" i="57"/>
  <c r="AI18" i="57"/>
  <c r="BD28" i="57"/>
  <c r="BQ26" i="57"/>
  <c r="AT25" i="57"/>
  <c r="AW24" i="57"/>
  <c r="BQ23" i="57"/>
  <c r="AK23" i="57"/>
  <c r="BM22" i="57"/>
  <c r="AG22" i="57"/>
  <c r="BQ21" i="57"/>
  <c r="AK21" i="57"/>
  <c r="BM20" i="57"/>
  <c r="AG20" i="57"/>
  <c r="BQ19" i="57"/>
  <c r="AK19" i="57"/>
  <c r="BM18" i="57"/>
  <c r="AQ18" i="57"/>
  <c r="Z18" i="57"/>
  <c r="J18" i="57"/>
  <c r="BD17" i="57"/>
  <c r="AN17" i="57"/>
  <c r="X17" i="57"/>
  <c r="H17" i="57"/>
  <c r="BF16" i="57"/>
  <c r="AP16" i="57"/>
  <c r="Z16" i="57"/>
  <c r="J16" i="57"/>
  <c r="BD15" i="57"/>
  <c r="AN15" i="57"/>
  <c r="X15" i="57"/>
  <c r="H15" i="57"/>
  <c r="BF14" i="57"/>
  <c r="AP14" i="57"/>
  <c r="Z14" i="57"/>
  <c r="J14" i="57"/>
  <c r="BD13" i="57"/>
  <c r="AN13" i="57"/>
  <c r="X13" i="57"/>
  <c r="H13" i="57"/>
  <c r="BF12" i="57"/>
  <c r="BA17" i="57"/>
  <c r="BM16" i="57"/>
  <c r="AG16" i="57"/>
  <c r="BQ15" i="57"/>
  <c r="AK15" i="57"/>
  <c r="BM14" i="57"/>
  <c r="AM14" i="57"/>
  <c r="Q14" i="57"/>
  <c r="BF13" i="57"/>
  <c r="AK13" i="57"/>
  <c r="O13" i="57"/>
  <c r="BH12" i="57"/>
  <c r="AP12" i="57"/>
  <c r="Z12" i="57"/>
  <c r="J12" i="57"/>
  <c r="AG17" i="57"/>
  <c r="BK16" i="57"/>
  <c r="AE16" i="57"/>
  <c r="BG15" i="57"/>
  <c r="AA15" i="57"/>
  <c r="BK14" i="57"/>
  <c r="AK14" i="57"/>
  <c r="P14" i="57"/>
  <c r="BE13" i="57"/>
  <c r="AI13" i="57"/>
  <c r="N13" i="57"/>
  <c r="BG12" i="57"/>
  <c r="AO12" i="57"/>
  <c r="Y12" i="57"/>
  <c r="I12" i="57"/>
  <c r="BG11" i="57"/>
  <c r="AQ11" i="57"/>
  <c r="AA11" i="57"/>
  <c r="K11" i="57"/>
  <c r="BE10" i="57"/>
  <c r="AO10" i="57"/>
  <c r="Y10" i="57"/>
  <c r="I10" i="57"/>
  <c r="BG9" i="57"/>
  <c r="AQ9" i="57"/>
  <c r="AA9" i="57"/>
  <c r="K9" i="57"/>
  <c r="BE8" i="57"/>
  <c r="AO8" i="57"/>
  <c r="Y8" i="57"/>
  <c r="I8" i="57"/>
  <c r="BG7" i="57"/>
  <c r="AQ7" i="57"/>
  <c r="AA7" i="57"/>
  <c r="K7" i="57"/>
  <c r="BE6" i="57"/>
  <c r="AO6" i="57"/>
  <c r="Y6" i="57"/>
  <c r="I6" i="57"/>
  <c r="BG5" i="57"/>
  <c r="AQ5" i="57"/>
  <c r="AA5" i="57"/>
  <c r="K5" i="57"/>
  <c r="BE4" i="57"/>
  <c r="AO4" i="57"/>
  <c r="Y4" i="57"/>
  <c r="I4" i="57"/>
  <c r="Q17" i="57"/>
  <c r="BA16" i="57"/>
  <c r="U16" i="57"/>
  <c r="AW15" i="57"/>
  <c r="Q15" i="57"/>
  <c r="BA14" i="57"/>
  <c r="AE14" i="57"/>
  <c r="I14" i="57"/>
  <c r="BC13" i="57"/>
  <c r="AH13" i="57"/>
  <c r="M13" i="57"/>
  <c r="AZ12" i="57"/>
  <c r="AJ12" i="57"/>
  <c r="T12" i="57"/>
  <c r="AO17" i="57"/>
  <c r="BG16" i="57"/>
  <c r="AA16" i="57"/>
  <c r="BK15" i="57"/>
  <c r="AE15" i="57"/>
  <c r="BG14" i="57"/>
  <c r="AI14" i="57"/>
  <c r="M14" i="57"/>
  <c r="BG13" i="57"/>
  <c r="AL13" i="57"/>
  <c r="AP30" i="57"/>
  <c r="AF29" i="57"/>
  <c r="AH28" i="57"/>
  <c r="AI27" i="57"/>
  <c r="AR26" i="57"/>
  <c r="BK25" i="57"/>
  <c r="X25" i="57"/>
  <c r="BF24" i="57"/>
  <c r="Z24" i="57"/>
  <c r="BD23" i="57"/>
  <c r="X23" i="57"/>
  <c r="H23" i="57"/>
  <c r="BF22" i="57"/>
  <c r="AP22" i="57"/>
  <c r="Z22" i="57"/>
  <c r="J22" i="57"/>
  <c r="BD21" i="57"/>
  <c r="AN21" i="57"/>
  <c r="X21" i="57"/>
  <c r="H21" i="57"/>
  <c r="BF20" i="57"/>
  <c r="AP20" i="57"/>
  <c r="Z20" i="57"/>
  <c r="J20" i="57"/>
  <c r="BD19" i="57"/>
  <c r="AN19" i="57"/>
  <c r="X19" i="57"/>
  <c r="H19" i="57"/>
  <c r="BF18" i="57"/>
  <c r="AP18" i="57"/>
  <c r="BI32" i="57"/>
  <c r="BM31" i="57"/>
  <c r="BQ30" i="57"/>
  <c r="R30" i="57"/>
  <c r="AL29" i="57"/>
  <c r="AK33" i="57"/>
  <c r="Y32" i="57"/>
  <c r="AC31" i="57"/>
  <c r="AK30" i="57"/>
  <c r="AZ29" i="57"/>
  <c r="T29" i="57"/>
  <c r="BB28" i="57"/>
  <c r="V28" i="57"/>
  <c r="BC27" i="57"/>
  <c r="W27" i="57"/>
  <c r="AZ26" i="57"/>
  <c r="AE26" i="57"/>
  <c r="I26" i="57"/>
  <c r="BC25" i="57"/>
  <c r="AH25" i="57"/>
  <c r="R25" i="57"/>
  <c r="BL24" i="57"/>
  <c r="AV24" i="57"/>
  <c r="AF24" i="57"/>
  <c r="P24" i="57"/>
  <c r="BN23" i="57"/>
  <c r="AX23" i="57"/>
  <c r="AH23" i="57"/>
  <c r="R23" i="57"/>
  <c r="BL22" i="57"/>
  <c r="AV22" i="57"/>
  <c r="AF22" i="57"/>
  <c r="P22" i="57"/>
  <c r="BN21" i="57"/>
  <c r="AX21" i="57"/>
  <c r="AH21" i="57"/>
  <c r="R21" i="57"/>
  <c r="BL20" i="57"/>
  <c r="AV20" i="57"/>
  <c r="AF20" i="57"/>
  <c r="P20" i="57"/>
  <c r="BN19" i="57"/>
  <c r="AX19" i="57"/>
  <c r="AH19" i="57"/>
  <c r="R19" i="57"/>
  <c r="BL18" i="57"/>
  <c r="Q27" i="57"/>
  <c r="BJ25" i="57"/>
  <c r="AS24" i="57"/>
  <c r="BG23" i="57"/>
  <c r="AA23" i="57"/>
  <c r="BK22" i="57"/>
  <c r="AE22" i="57"/>
  <c r="BG21" i="57"/>
  <c r="AA21" i="57"/>
  <c r="BK20" i="57"/>
  <c r="AE20" i="57"/>
  <c r="BG19" i="57"/>
  <c r="AA19" i="57"/>
  <c r="BK18" i="57"/>
  <c r="AO18" i="57"/>
  <c r="Y18" i="57"/>
  <c r="I18" i="57"/>
  <c r="BG17" i="57"/>
  <c r="AQ17" i="57"/>
  <c r="AA17" i="57"/>
  <c r="AO27" i="57"/>
  <c r="K26" i="57"/>
  <c r="BE24" i="57"/>
  <c r="BM23" i="57"/>
  <c r="AG23" i="57"/>
  <c r="BQ22" i="57"/>
  <c r="AK22" i="57"/>
  <c r="BM21" i="57"/>
  <c r="AG21" i="57"/>
  <c r="BQ20" i="57"/>
  <c r="AK20" i="57"/>
  <c r="BM19" i="57"/>
  <c r="AG19" i="57"/>
  <c r="BQ18" i="57"/>
  <c r="AS18" i="57"/>
  <c r="AB18" i="57"/>
  <c r="L18" i="57"/>
  <c r="BJ17" i="57"/>
  <c r="AT17" i="57"/>
  <c r="AD17" i="57"/>
  <c r="N17" i="57"/>
  <c r="BH16" i="57"/>
  <c r="AR16" i="57"/>
  <c r="AB16" i="57"/>
  <c r="L16" i="57"/>
  <c r="BJ15" i="57"/>
  <c r="AT15" i="57"/>
  <c r="AD15" i="57"/>
  <c r="N15" i="57"/>
  <c r="BH14" i="57"/>
  <c r="AF28" i="57"/>
  <c r="AA26" i="57"/>
  <c r="BQ24" i="57"/>
  <c r="K24" i="57"/>
  <c r="AU23" i="57"/>
  <c r="O23" i="57"/>
  <c r="AQ22" i="57"/>
  <c r="K22" i="57"/>
  <c r="AU21" i="57"/>
  <c r="O21" i="57"/>
  <c r="AQ20" i="57"/>
  <c r="K20" i="57"/>
  <c r="AU19" i="57"/>
  <c r="O19" i="57"/>
  <c r="AW18" i="57"/>
  <c r="AE18" i="57"/>
  <c r="X28" i="57"/>
  <c r="AQ26" i="57"/>
  <c r="AA25" i="57"/>
  <c r="AG24" i="57"/>
  <c r="BI23" i="57"/>
  <c r="AC23" i="57"/>
  <c r="BE22" i="57"/>
  <c r="Y22" i="57"/>
  <c r="BI21" i="57"/>
  <c r="AC21" i="57"/>
  <c r="BE20" i="57"/>
  <c r="Y20" i="57"/>
  <c r="BI19" i="57"/>
  <c r="AC19" i="57"/>
  <c r="BG18" i="57"/>
  <c r="AL18" i="57"/>
  <c r="V18" i="57"/>
  <c r="BP17" i="57"/>
  <c r="AZ17" i="57"/>
  <c r="AJ17" i="57"/>
  <c r="T17" i="57"/>
  <c r="BR16" i="57"/>
  <c r="BB16" i="57"/>
  <c r="AL16" i="57"/>
  <c r="V16" i="57"/>
  <c r="BP15" i="57"/>
  <c r="AZ15" i="57"/>
  <c r="AJ15" i="57"/>
  <c r="T15" i="57"/>
  <c r="BR14" i="57"/>
  <c r="BB14" i="57"/>
  <c r="AL14" i="57"/>
  <c r="V14" i="57"/>
  <c r="BP13" i="57"/>
  <c r="AZ13" i="57"/>
  <c r="AJ13" i="57"/>
  <c r="T13" i="57"/>
  <c r="BR12" i="57"/>
  <c r="BB12" i="57"/>
  <c r="AK17" i="57"/>
  <c r="BE16" i="57"/>
  <c r="Y16" i="57"/>
  <c r="BI15" i="57"/>
  <c r="AC15" i="57"/>
  <c r="BE14" i="57"/>
  <c r="AG14" i="57"/>
  <c r="L14" i="57"/>
  <c r="BA13" i="57"/>
  <c r="AE13" i="57"/>
  <c r="J13" i="57"/>
  <c r="BC12" i="57"/>
  <c r="AL12" i="57"/>
  <c r="V12" i="57"/>
  <c r="K18" i="57"/>
  <c r="S17" i="57"/>
  <c r="BC16" i="57"/>
  <c r="W16" i="57"/>
  <c r="AY15" i="57"/>
  <c r="S15" i="57"/>
  <c r="BC14" i="57"/>
  <c r="AF14" i="57"/>
  <c r="K14" i="57"/>
  <c r="AY13" i="57"/>
  <c r="AD13" i="57"/>
  <c r="I13" i="57"/>
  <c r="BA12" i="57"/>
  <c r="AK12" i="57"/>
  <c r="U12" i="57"/>
  <c r="BS11" i="57"/>
  <c r="BC11" i="57"/>
  <c r="AM11" i="57"/>
  <c r="W11" i="57"/>
  <c r="BQ10" i="57"/>
  <c r="BA10" i="57"/>
  <c r="AK10" i="57"/>
  <c r="U10" i="57"/>
  <c r="BS9" i="57"/>
  <c r="BC9" i="57"/>
  <c r="AM9" i="57"/>
  <c r="W9" i="57"/>
  <c r="BQ8" i="57"/>
  <c r="BA8" i="57"/>
  <c r="AK8" i="57"/>
  <c r="U8" i="57"/>
  <c r="BS7" i="57"/>
  <c r="BC7" i="57"/>
  <c r="AM7" i="57"/>
  <c r="W7" i="57"/>
  <c r="BQ6" i="57"/>
  <c r="BA6" i="57"/>
  <c r="AK6" i="57"/>
  <c r="U6" i="57"/>
  <c r="BS5" i="57"/>
  <c r="BC5" i="57"/>
  <c r="AM5" i="57"/>
  <c r="W5" i="57"/>
  <c r="BQ4" i="57"/>
  <c r="BA4" i="57"/>
  <c r="AK4" i="57"/>
  <c r="U4" i="57"/>
  <c r="BI17" i="57"/>
  <c r="I17" i="57"/>
  <c r="AS16" i="57"/>
  <c r="M16" i="57"/>
  <c r="AO15" i="57"/>
  <c r="I15" i="57"/>
  <c r="AU14" i="57"/>
  <c r="Y14" i="57"/>
  <c r="BS13" i="57"/>
  <c r="AX13" i="57"/>
  <c r="AC13" i="57"/>
  <c r="U30" i="57"/>
  <c r="P29" i="57"/>
  <c r="R28" i="57"/>
  <c r="S27" i="57"/>
  <c r="AG26" i="57"/>
  <c r="BA25" i="57"/>
  <c r="P25" i="57"/>
  <c r="AX24" i="57"/>
  <c r="R24" i="57"/>
  <c r="AV23" i="57"/>
  <c r="T23" i="57"/>
  <c r="BR22" i="57"/>
  <c r="BB22" i="57"/>
  <c r="AL22" i="57"/>
  <c r="V22" i="57"/>
  <c r="BP21" i="57"/>
  <c r="AZ21" i="57"/>
  <c r="AJ21" i="57"/>
  <c r="T21" i="57"/>
  <c r="BR20" i="57"/>
  <c r="BB20" i="57"/>
  <c r="AL20" i="57"/>
  <c r="V20" i="57"/>
  <c r="BP19" i="57"/>
  <c r="AZ19" i="57"/>
  <c r="AJ19" i="57"/>
  <c r="T19" i="57"/>
  <c r="BR18" i="57"/>
  <c r="BB18" i="57"/>
  <c r="AO33" i="57"/>
  <c r="AS32" i="57"/>
  <c r="AW31" i="57"/>
  <c r="BA30" i="57"/>
  <c r="BM29" i="57"/>
  <c r="AD29" i="57"/>
  <c r="U33" i="57"/>
  <c r="I32" i="57"/>
  <c r="M31" i="57"/>
  <c r="Z30" i="57"/>
  <c r="AR29" i="57"/>
  <c r="L29" i="57"/>
  <c r="AT28" i="57"/>
  <c r="N28" i="57"/>
  <c r="AU27" i="57"/>
  <c r="O27" i="57"/>
  <c r="AU26" i="57"/>
  <c r="Y26" i="57"/>
  <c r="BS25" i="57"/>
  <c r="AX25" i="57"/>
  <c r="AD25" i="57"/>
  <c r="N25" i="57"/>
  <c r="BH24" i="57"/>
  <c r="AR24" i="57"/>
  <c r="AB24" i="57"/>
  <c r="L24" i="57"/>
  <c r="BJ23" i="57"/>
  <c r="AT23" i="57"/>
  <c r="AD23" i="57"/>
  <c r="N23" i="57"/>
  <c r="BH22" i="57"/>
  <c r="AR22" i="57"/>
  <c r="AB22" i="57"/>
  <c r="L22" i="57"/>
  <c r="BJ21" i="57"/>
  <c r="AT21" i="57"/>
  <c r="AD21" i="57"/>
  <c r="N21" i="57"/>
  <c r="BH20" i="57"/>
  <c r="AR20" i="57"/>
  <c r="AB20" i="57"/>
  <c r="L20" i="57"/>
  <c r="BJ19" i="57"/>
  <c r="AT19" i="57"/>
  <c r="AD19" i="57"/>
  <c r="N19" i="57"/>
  <c r="AV28" i="57"/>
  <c r="BI26" i="57"/>
  <c r="AO25" i="57"/>
  <c r="AC24" i="57"/>
  <c r="AY23" i="57"/>
  <c r="S23" i="57"/>
  <c r="BC22" i="57"/>
  <c r="W22" i="57"/>
  <c r="AY21" i="57"/>
  <c r="S21" i="57"/>
  <c r="BC20" i="57"/>
  <c r="W20" i="57"/>
  <c r="AY19" i="57"/>
  <c r="S19" i="57"/>
  <c r="BE18" i="57"/>
  <c r="AK18" i="57"/>
  <c r="U18" i="57"/>
  <c r="BS17" i="57"/>
  <c r="BC17" i="57"/>
  <c r="AM17" i="57"/>
  <c r="W17" i="57"/>
  <c r="I27" i="57"/>
  <c r="BE25" i="57"/>
  <c r="AO24" i="57"/>
  <c r="BE23" i="57"/>
  <c r="Y23" i="57"/>
  <c r="BI22" i="57"/>
  <c r="AC22" i="57"/>
  <c r="BE21" i="57"/>
  <c r="Y21" i="57"/>
  <c r="BI20" i="57"/>
  <c r="AC20" i="57"/>
  <c r="BE19" i="57"/>
  <c r="Y19" i="57"/>
  <c r="BI18" i="57"/>
  <c r="AN18" i="57"/>
  <c r="X18" i="57"/>
  <c r="H18" i="57"/>
  <c r="BF17" i="57"/>
  <c r="AP17" i="57"/>
  <c r="Z17" i="57"/>
  <c r="J17" i="57"/>
  <c r="BD16" i="57"/>
  <c r="AN16" i="57"/>
  <c r="X16" i="57"/>
  <c r="H16" i="57"/>
  <c r="BF15" i="57"/>
  <c r="AP15" i="57"/>
  <c r="Z15" i="57"/>
  <c r="J15" i="57"/>
  <c r="BD14" i="57"/>
  <c r="BM27" i="57"/>
  <c r="AY25" i="57"/>
  <c r="BA24" i="57"/>
  <c r="BS23" i="57"/>
  <c r="AM23" i="57"/>
  <c r="BO22" i="57"/>
  <c r="AI22" i="57"/>
  <c r="BS21" i="57"/>
  <c r="AM21" i="57"/>
  <c r="BO20" i="57"/>
  <c r="AI20" i="57"/>
  <c r="BS19" i="57"/>
  <c r="AM19" i="57"/>
  <c r="BO18" i="57"/>
  <c r="AR18" i="57"/>
  <c r="AA18" i="57"/>
  <c r="BE27" i="57"/>
  <c r="U26" i="57"/>
  <c r="K25" i="57"/>
  <c r="Q24" i="57"/>
  <c r="BA23" i="57"/>
  <c r="U23" i="57"/>
  <c r="AW22" i="57"/>
  <c r="Q22" i="57"/>
  <c r="BA21" i="57"/>
  <c r="U21" i="57"/>
  <c r="AW20" i="57"/>
  <c r="Q20" i="57"/>
  <c r="BA19" i="57"/>
  <c r="U19" i="57"/>
  <c r="BA18" i="57"/>
  <c r="AH18" i="57"/>
  <c r="R18" i="57"/>
  <c r="BL17" i="57"/>
  <c r="AV17" i="57"/>
  <c r="AF17" i="57"/>
  <c r="P17" i="57"/>
  <c r="BN16" i="57"/>
  <c r="AX16" i="57"/>
  <c r="AH16" i="57"/>
  <c r="R16" i="57"/>
  <c r="BL15" i="57"/>
  <c r="AV15" i="57"/>
  <c r="AF15" i="57"/>
  <c r="P15" i="57"/>
  <c r="BN14" i="57"/>
  <c r="AX14" i="57"/>
  <c r="AH14" i="57"/>
  <c r="R14" i="57"/>
  <c r="BL13" i="57"/>
  <c r="AV13" i="57"/>
  <c r="AF13" i="57"/>
  <c r="P13" i="57"/>
  <c r="BN12" i="57"/>
  <c r="O18" i="57"/>
  <c r="U17" i="57"/>
  <c r="AW16" i="57"/>
  <c r="Q16" i="57"/>
  <c r="BA15" i="57"/>
  <c r="U15" i="57"/>
  <c r="AW14" i="57"/>
  <c r="AB14" i="57"/>
  <c r="BQ13" i="57"/>
  <c r="AU13" i="57"/>
  <c r="Z13" i="57"/>
  <c r="BS12" i="57"/>
  <c r="AX12" i="57"/>
  <c r="AH12" i="57"/>
  <c r="R12" i="57"/>
  <c r="BM17" i="57"/>
  <c r="K17" i="57"/>
  <c r="AU16" i="57"/>
  <c r="O16" i="57"/>
  <c r="AQ15" i="57"/>
  <c r="K15" i="57"/>
  <c r="AV14" i="57"/>
  <c r="AA14" i="57"/>
  <c r="BO13" i="57"/>
  <c r="AT13" i="57"/>
  <c r="Y13" i="57"/>
  <c r="BQ12" i="57"/>
  <c r="AW12" i="57"/>
  <c r="AG12" i="57"/>
  <c r="Q12" i="57"/>
  <c r="BO11" i="57"/>
  <c r="AY11" i="57"/>
  <c r="AI11" i="57"/>
  <c r="S11" i="57"/>
  <c r="BM10" i="57"/>
  <c r="AW10" i="57"/>
  <c r="AG10" i="57"/>
  <c r="Q10" i="57"/>
  <c r="BO9" i="57"/>
  <c r="AY9" i="57"/>
  <c r="AI9" i="57"/>
  <c r="S9" i="57"/>
  <c r="BM8" i="57"/>
  <c r="AW8" i="57"/>
  <c r="AG8" i="57"/>
  <c r="Q8" i="57"/>
  <c r="BO7" i="57"/>
  <c r="AY7" i="57"/>
  <c r="AI7" i="57"/>
  <c r="S7" i="57"/>
  <c r="BM6" i="57"/>
  <c r="AW6" i="57"/>
  <c r="AG6" i="57"/>
  <c r="Q6" i="57"/>
  <c r="BO5" i="57"/>
  <c r="AY5" i="57"/>
  <c r="AI5" i="57"/>
  <c r="S5" i="57"/>
  <c r="BM4" i="57"/>
  <c r="AW4" i="57"/>
  <c r="AG4" i="57"/>
  <c r="Q4" i="57"/>
  <c r="AS17" i="57"/>
  <c r="BQ16" i="57"/>
  <c r="AK16" i="57"/>
  <c r="BM15" i="57"/>
  <c r="AG15" i="57"/>
  <c r="BQ14" i="57"/>
  <c r="AO14" i="57"/>
  <c r="T14" i="57"/>
  <c r="BN13" i="57"/>
  <c r="AS13" i="57"/>
  <c r="W13" i="57"/>
  <c r="BK12" i="57"/>
  <c r="AR12" i="57"/>
  <c r="AB12" i="57"/>
  <c r="S18" i="57"/>
  <c r="O17" i="57"/>
  <c r="AQ16" i="57"/>
  <c r="K16" i="57"/>
  <c r="AU15" i="57"/>
  <c r="O15" i="57"/>
  <c r="AS14" i="57"/>
  <c r="X14" i="57"/>
  <c r="BR13" i="57"/>
  <c r="AW13" i="57"/>
  <c r="AA13" i="57"/>
  <c r="BP12" i="57"/>
  <c r="X12" i="57"/>
  <c r="BO16" i="57"/>
  <c r="BS15" i="57"/>
  <c r="BO14" i="57"/>
  <c r="S14" i="57"/>
  <c r="AQ13" i="57"/>
  <c r="K13" i="57"/>
  <c r="AY12" i="57"/>
  <c r="AI12" i="57"/>
  <c r="S12" i="57"/>
  <c r="BM11" i="57"/>
  <c r="AW11" i="57"/>
  <c r="AG11" i="57"/>
  <c r="Q11" i="57"/>
  <c r="BO10" i="57"/>
  <c r="AY10" i="57"/>
  <c r="AI10" i="57"/>
  <c r="S10" i="57"/>
  <c r="BM9" i="57"/>
  <c r="AW9" i="57"/>
  <c r="AG9" i="57"/>
  <c r="Q9" i="57"/>
  <c r="BO8" i="57"/>
  <c r="AY8" i="57"/>
  <c r="AI8" i="57"/>
  <c r="S8" i="57"/>
  <c r="BM7" i="57"/>
  <c r="AW7" i="57"/>
  <c r="AG7" i="57"/>
  <c r="Q7" i="57"/>
  <c r="BO6" i="57"/>
  <c r="AY6" i="57"/>
  <c r="AI6" i="57"/>
  <c r="S6" i="57"/>
  <c r="BM5" i="57"/>
  <c r="AW5" i="57"/>
  <c r="AG5" i="57"/>
  <c r="Z4" i="57"/>
  <c r="AU4" i="57"/>
  <c r="BP4" i="57"/>
  <c r="X5" i="57"/>
  <c r="AZ5" i="57"/>
  <c r="R6" i="57"/>
  <c r="AX6" i="57"/>
  <c r="P7" i="57"/>
  <c r="AV7" i="57"/>
  <c r="V8" i="57"/>
  <c r="BB8" i="57"/>
  <c r="T9" i="57"/>
  <c r="AZ9" i="57"/>
  <c r="R10" i="57"/>
  <c r="AX10" i="57"/>
  <c r="P11" i="57"/>
  <c r="AV11" i="57"/>
  <c r="BF7" i="57"/>
  <c r="AF8" i="57"/>
  <c r="BL8" i="57"/>
  <c r="AL9" i="57"/>
  <c r="L10" i="57"/>
  <c r="AR10" i="57"/>
  <c r="J11" i="57"/>
  <c r="AP11" i="57"/>
  <c r="H12" i="57"/>
  <c r="R4" i="57"/>
  <c r="AM4" i="57"/>
  <c r="BH4" i="57"/>
  <c r="P5" i="57"/>
  <c r="AN5" i="57"/>
  <c r="N6" i="57"/>
  <c r="AT6" i="57"/>
  <c r="L7" i="57"/>
  <c r="AR7" i="57"/>
  <c r="J8" i="57"/>
  <c r="AP8" i="57"/>
  <c r="H9" i="57"/>
  <c r="AN9" i="57"/>
  <c r="N10" i="57"/>
  <c r="AT10" i="57"/>
  <c r="L11" i="57"/>
  <c r="AR11" i="57"/>
  <c r="L12" i="57"/>
  <c r="AL11" i="57"/>
  <c r="BR11" i="57"/>
  <c r="AT11" i="57"/>
  <c r="AV12" i="57"/>
  <c r="P12" i="57"/>
  <c r="AY16" i="57"/>
  <c r="BC15" i="57"/>
  <c r="AY14" i="57"/>
  <c r="H14" i="57"/>
  <c r="AG13" i="57"/>
  <c r="BO12" i="57"/>
  <c r="AU12" i="57"/>
  <c r="AE12" i="57"/>
  <c r="O12" i="57"/>
  <c r="BI11" i="57"/>
  <c r="AS11" i="57"/>
  <c r="AC11" i="57"/>
  <c r="M11" i="57"/>
  <c r="BK10" i="57"/>
  <c r="AU10" i="57"/>
  <c r="AE10" i="57"/>
  <c r="O10" i="57"/>
  <c r="BI9" i="57"/>
  <c r="AS9" i="57"/>
  <c r="AC9" i="57"/>
  <c r="M9" i="57"/>
  <c r="BK8" i="57"/>
  <c r="AU8" i="57"/>
  <c r="AE8" i="57"/>
  <c r="O8" i="57"/>
  <c r="BI7" i="57"/>
  <c r="AS7" i="57"/>
  <c r="AC7" i="57"/>
  <c r="M7" i="57"/>
  <c r="BK6" i="57"/>
  <c r="AU6" i="57"/>
  <c r="AE6" i="57"/>
  <c r="O6" i="57"/>
  <c r="BI5" i="57"/>
  <c r="AS5" i="57"/>
  <c r="J4" i="57"/>
  <c r="AE4" i="57"/>
  <c r="AZ4" i="57"/>
  <c r="H5" i="57"/>
  <c r="AC5" i="57"/>
  <c r="BH5" i="57"/>
  <c r="Z6" i="57"/>
  <c r="BF6" i="57"/>
  <c r="X7" i="57"/>
  <c r="BD7" i="57"/>
  <c r="AD8" i="57"/>
  <c r="BJ8" i="57"/>
  <c r="AB9" i="57"/>
  <c r="BH9" i="57"/>
  <c r="Z10" i="57"/>
  <c r="BF10" i="57"/>
  <c r="X11" i="57"/>
  <c r="BD11" i="57"/>
  <c r="H8" i="57"/>
  <c r="AN8" i="57"/>
  <c r="N9" i="57"/>
  <c r="AT9" i="57"/>
  <c r="T10" i="57"/>
  <c r="AZ10" i="57"/>
  <c r="R11" i="57"/>
  <c r="AX11" i="57"/>
  <c r="BN7" i="57"/>
  <c r="W4" i="57"/>
  <c r="AR4" i="57"/>
  <c r="BN4" i="57"/>
  <c r="U5" i="57"/>
  <c r="AV5" i="57"/>
  <c r="V6" i="57"/>
  <c r="BB6" i="57"/>
  <c r="T7" i="57"/>
  <c r="AZ7" i="57"/>
  <c r="R8" i="57"/>
  <c r="AX8" i="57"/>
  <c r="P9" i="57"/>
  <c r="AV9" i="57"/>
  <c r="V10" i="57"/>
  <c r="BB10" i="57"/>
  <c r="T11" i="57"/>
  <c r="AZ11" i="57"/>
  <c r="N11" i="57"/>
  <c r="AN12" i="57"/>
  <c r="BE17" i="57"/>
  <c r="AI16" i="57"/>
  <c r="AM15" i="57"/>
  <c r="AN14" i="57"/>
  <c r="BM13" i="57"/>
  <c r="V13" i="57"/>
  <c r="BI12" i="57"/>
  <c r="AQ12" i="57"/>
  <c r="AA12" i="57"/>
  <c r="K12" i="57"/>
  <c r="BE11" i="57"/>
  <c r="AO11" i="57"/>
  <c r="Y11" i="57"/>
  <c r="I11" i="57"/>
  <c r="BG10" i="57"/>
  <c r="AQ10" i="57"/>
  <c r="AA10" i="57"/>
  <c r="K10" i="57"/>
  <c r="BE9" i="57"/>
  <c r="AO9" i="57"/>
  <c r="Y9" i="57"/>
  <c r="I9" i="57"/>
  <c r="BG8" i="57"/>
  <c r="AQ8" i="57"/>
  <c r="AA8" i="57"/>
  <c r="K8" i="57"/>
  <c r="BE7" i="57"/>
  <c r="AO7" i="57"/>
  <c r="Y7" i="57"/>
  <c r="I7" i="57"/>
  <c r="BG6" i="57"/>
  <c r="AQ6" i="57"/>
  <c r="AA6" i="57"/>
  <c r="K6" i="57"/>
  <c r="BE5" i="57"/>
  <c r="AO5" i="57"/>
  <c r="O4" i="57"/>
  <c r="AJ4" i="57"/>
  <c r="BF4" i="57"/>
  <c r="M5" i="57"/>
  <c r="AJ5" i="57"/>
  <c r="BP5" i="57"/>
  <c r="AH6" i="57"/>
  <c r="BN6" i="57"/>
  <c r="AF7" i="57"/>
  <c r="BL7" i="57"/>
  <c r="AL8" i="57"/>
  <c r="BR8" i="57"/>
  <c r="AJ9" i="57"/>
  <c r="BP9" i="57"/>
  <c r="AH10" i="57"/>
  <c r="BN10" i="57"/>
  <c r="AF11" i="57"/>
  <c r="BL11" i="57"/>
  <c r="P8" i="57"/>
  <c r="AV8" i="57"/>
  <c r="V9" i="57"/>
  <c r="BJ9" i="57"/>
  <c r="AB10" i="57"/>
  <c r="BH10" i="57"/>
  <c r="Z11" i="57"/>
  <c r="BF11" i="57"/>
  <c r="BB9" i="57"/>
  <c r="AB4" i="57"/>
  <c r="AX4" i="57"/>
  <c r="BS4" i="57"/>
  <c r="Z5" i="57"/>
  <c r="BD5" i="57"/>
  <c r="AD6" i="57"/>
  <c r="BJ6" i="57"/>
  <c r="AB7" i="57"/>
  <c r="BH7" i="57"/>
  <c r="Z8" i="57"/>
  <c r="BF8" i="57"/>
  <c r="X9" i="57"/>
  <c r="BD9" i="57"/>
  <c r="AD10" i="57"/>
  <c r="BJ10" i="57"/>
  <c r="AB11" i="57"/>
  <c r="BH11" i="57"/>
  <c r="V11" i="57"/>
  <c r="BB11" i="57"/>
  <c r="BJ11" i="57"/>
  <c r="AF12" i="57"/>
  <c r="Y17" i="57"/>
  <c r="S16" i="57"/>
  <c r="W15" i="57"/>
  <c r="AC14" i="57"/>
  <c r="BB13" i="57"/>
  <c r="Q13" i="57"/>
  <c r="BD12" i="57"/>
  <c r="AM12" i="57"/>
  <c r="W12" i="57"/>
  <c r="BQ11" i="57"/>
  <c r="BA11" i="57"/>
  <c r="AK11" i="57"/>
  <c r="U11" i="57"/>
  <c r="BS10" i="57"/>
  <c r="BC10" i="57"/>
  <c r="AM10" i="57"/>
  <c r="W10" i="57"/>
  <c r="BQ9" i="57"/>
  <c r="BA9" i="57"/>
  <c r="AK9" i="57"/>
  <c r="U9" i="57"/>
  <c r="BS8" i="57"/>
  <c r="BC8" i="57"/>
  <c r="AM8" i="57"/>
  <c r="W8" i="57"/>
  <c r="BQ7" i="57"/>
  <c r="BA7" i="57"/>
  <c r="AK7" i="57"/>
  <c r="U7" i="57"/>
  <c r="BS6" i="57"/>
  <c r="BC6" i="57"/>
  <c r="AM6" i="57"/>
  <c r="W6" i="57"/>
  <c r="BQ5" i="57"/>
  <c r="BA5" i="57"/>
  <c r="AK5" i="57"/>
  <c r="T4" i="57"/>
  <c r="AP4" i="57"/>
  <c r="BK4" i="57"/>
  <c r="R5" i="57"/>
  <c r="AR5" i="57"/>
  <c r="J6" i="57"/>
  <c r="AP6" i="57"/>
  <c r="H7" i="57"/>
  <c r="AN7" i="57"/>
  <c r="N8" i="57"/>
  <c r="AT8" i="57"/>
  <c r="L9" i="57"/>
  <c r="AR9" i="57"/>
  <c r="J10" i="57"/>
  <c r="AP10" i="57"/>
  <c r="H11" i="57"/>
  <c r="AN11" i="57"/>
  <c r="AX7" i="57"/>
  <c r="X8" i="57"/>
  <c r="BD8" i="57"/>
  <c r="AD9" i="57"/>
  <c r="BR9" i="57"/>
  <c r="AJ10" i="57"/>
  <c r="BP10" i="57"/>
  <c r="AH11" i="57"/>
  <c r="BN11" i="57"/>
  <c r="L4" i="57"/>
  <c r="AH4" i="57"/>
  <c r="BC4" i="57"/>
  <c r="J5" i="57"/>
  <c r="AF5" i="57"/>
  <c r="BL5" i="57"/>
  <c r="AL6" i="57"/>
  <c r="BR6" i="57"/>
  <c r="AJ7" i="57"/>
  <c r="BP7" i="57"/>
  <c r="AH8" i="57"/>
  <c r="BN8" i="57"/>
  <c r="AF9" i="57"/>
  <c r="BL9" i="57"/>
  <c r="AL10" i="57"/>
  <c r="BR10" i="57"/>
  <c r="AJ11" i="57"/>
  <c r="BP11" i="57"/>
  <c r="AD11" i="57"/>
  <c r="I33" i="1"/>
  <c r="M33" i="1"/>
  <c r="Q33" i="1"/>
  <c r="U33" i="1"/>
  <c r="Y33" i="1"/>
  <c r="AC33" i="1"/>
  <c r="AG33" i="1"/>
  <c r="AK33" i="1"/>
  <c r="J33" i="1"/>
  <c r="N33" i="1"/>
  <c r="R33" i="1"/>
  <c r="V33" i="1"/>
  <c r="AD33" i="1"/>
  <c r="AH33" i="1"/>
  <c r="AL33" i="1"/>
  <c r="K33" i="1"/>
  <c r="O33" i="1"/>
  <c r="S33" i="1"/>
  <c r="W33" i="1"/>
  <c r="AE33" i="1"/>
  <c r="AI33" i="1"/>
  <c r="AM33" i="1"/>
  <c r="L33" i="1"/>
  <c r="P33" i="1"/>
  <c r="T33" i="1"/>
  <c r="X33" i="1"/>
  <c r="AB33" i="1"/>
  <c r="AF33" i="1"/>
  <c r="AJ33" i="1"/>
  <c r="BR3" i="57" l="1"/>
  <c r="AL3" i="57"/>
  <c r="BL3" i="57"/>
  <c r="AF3" i="57"/>
  <c r="BC3" i="57"/>
  <c r="AH3" i="57"/>
  <c r="L3" i="57"/>
  <c r="G11" i="57"/>
  <c r="G7" i="57"/>
  <c r="BK3" i="57"/>
  <c r="AP3" i="57"/>
  <c r="T3" i="57"/>
  <c r="BJ3" i="57"/>
  <c r="AD3" i="57"/>
  <c r="BD3" i="57"/>
  <c r="BS3" i="57"/>
  <c r="AX3" i="57"/>
  <c r="AB3" i="57"/>
  <c r="BF3" i="57"/>
  <c r="AJ3" i="57"/>
  <c r="O3" i="57"/>
  <c r="BB3" i="57"/>
  <c r="V3" i="57"/>
  <c r="AV3" i="57"/>
  <c r="BN3" i="57"/>
  <c r="AR3" i="57"/>
  <c r="W3" i="57"/>
  <c r="G8" i="57"/>
  <c r="G5" i="57"/>
  <c r="H3" i="57"/>
  <c r="AZ3" i="57"/>
  <c r="AE3" i="57"/>
  <c r="J3" i="57"/>
  <c r="G14" i="57"/>
  <c r="G9" i="57"/>
  <c r="AT3" i="57"/>
  <c r="N3" i="57"/>
  <c r="AN3" i="57"/>
  <c r="P3" i="57"/>
  <c r="BH3" i="57"/>
  <c r="AM3" i="57"/>
  <c r="R3" i="57"/>
  <c r="G12" i="57"/>
  <c r="X3" i="57"/>
  <c r="BP3" i="57"/>
  <c r="AU3" i="57"/>
  <c r="Z3" i="57"/>
  <c r="Q3" i="57"/>
  <c r="AG3" i="57"/>
  <c r="AW3" i="57"/>
  <c r="BM3" i="57"/>
  <c r="S3" i="57"/>
  <c r="AI3" i="57"/>
  <c r="AY3" i="57"/>
  <c r="BO3" i="57"/>
  <c r="G16" i="57"/>
  <c r="G18" i="57"/>
  <c r="U3" i="57"/>
  <c r="AK3" i="57"/>
  <c r="BA3" i="57"/>
  <c r="BQ3" i="57"/>
  <c r="G19" i="57"/>
  <c r="G21" i="57"/>
  <c r="G23" i="57"/>
  <c r="I3" i="57"/>
  <c r="G4" i="57"/>
  <c r="Y3" i="57"/>
  <c r="AO3" i="57"/>
  <c r="BE3" i="57"/>
  <c r="K3" i="57"/>
  <c r="AA3" i="57"/>
  <c r="AQ3" i="57"/>
  <c r="BG3" i="57"/>
  <c r="G6" i="57"/>
  <c r="G10" i="57"/>
  <c r="G13" i="57"/>
  <c r="G15" i="57"/>
  <c r="G17" i="57"/>
  <c r="G28" i="57"/>
  <c r="M3" i="57"/>
  <c r="AC3" i="57"/>
  <c r="AS3" i="57"/>
  <c r="BI3" i="57"/>
  <c r="G20" i="57"/>
  <c r="G22" i="57"/>
  <c r="G24" i="57"/>
  <c r="G25" i="57"/>
  <c r="G27" i="57"/>
  <c r="G31" i="57"/>
  <c r="G33" i="57"/>
  <c r="G29" i="57"/>
  <c r="G26" i="57"/>
  <c r="G30" i="57"/>
  <c r="G32" i="57"/>
  <c r="G34" i="57"/>
  <c r="G34" i="56"/>
  <c r="A32" i="55"/>
  <c r="A31" i="55"/>
  <c r="A30" i="55"/>
  <c r="A29" i="55"/>
  <c r="A27" i="55"/>
  <c r="A26" i="55"/>
  <c r="A25" i="55"/>
  <c r="A24" i="55"/>
  <c r="A23" i="55"/>
  <c r="A22" i="55"/>
  <c r="A21" i="55"/>
  <c r="A20" i="55"/>
  <c r="A19" i="55"/>
  <c r="A18" i="55"/>
  <c r="A17" i="55"/>
  <c r="A16" i="55"/>
  <c r="A15" i="55"/>
  <c r="A14" i="55"/>
  <c r="A13" i="55"/>
  <c r="A12" i="55"/>
  <c r="A11" i="55"/>
  <c r="A10" i="55"/>
  <c r="A9" i="55"/>
  <c r="A8" i="55"/>
  <c r="A7" i="55"/>
  <c r="A6" i="55"/>
  <c r="A5" i="55"/>
  <c r="A4" i="55"/>
  <c r="E1" i="55"/>
  <c r="AA33" i="1"/>
  <c r="Z33" i="1"/>
  <c r="AE32" i="1"/>
  <c r="V32" i="1"/>
  <c r="AA32" i="1"/>
  <c r="AI32" i="1"/>
  <c r="AD32" i="1"/>
  <c r="AB32" i="1"/>
  <c r="AH32" i="1"/>
  <c r="I32" i="1"/>
  <c r="U32" i="1"/>
  <c r="W32" i="1"/>
  <c r="AC32" i="1"/>
  <c r="AK32" i="1"/>
  <c r="AG32" i="1"/>
  <c r="AM32" i="1"/>
  <c r="N32" i="1"/>
  <c r="P32" i="1"/>
  <c r="AL32" i="1"/>
  <c r="R32" i="1"/>
  <c r="T32" i="1"/>
  <c r="X32" i="1"/>
  <c r="J32" i="1"/>
  <c r="K32" i="1"/>
  <c r="O32" i="1"/>
  <c r="AF32" i="1"/>
  <c r="Q32" i="1"/>
  <c r="S32" i="1"/>
  <c r="AJ32" i="1"/>
  <c r="M32" i="1"/>
  <c r="L32" i="1"/>
  <c r="X4" i="55"/>
  <c r="P4" i="55"/>
  <c r="Z8" i="55"/>
  <c r="V5" i="55"/>
  <c r="AD5" i="55"/>
  <c r="AB4" i="55"/>
  <c r="N5" i="55"/>
  <c r="AN4" i="55"/>
  <c r="H4" i="55"/>
  <c r="AJ4" i="55"/>
  <c r="AF4" i="55"/>
  <c r="AL5" i="55"/>
  <c r="T4" i="55"/>
  <c r="L4" i="55"/>
  <c r="G3" i="57" l="1"/>
  <c r="G33" i="1"/>
  <c r="BE3" i="56"/>
  <c r="Y3" i="56"/>
  <c r="Z3" i="56"/>
  <c r="BS3" i="56"/>
  <c r="BA3" i="56"/>
  <c r="AK3" i="56"/>
  <c r="U3" i="56"/>
  <c r="AW3" i="56"/>
  <c r="Q3" i="56"/>
  <c r="G14" i="56"/>
  <c r="AP3" i="56"/>
  <c r="BM3" i="56"/>
  <c r="AG3" i="56"/>
  <c r="BF3" i="56"/>
  <c r="BI3" i="56"/>
  <c r="AS3" i="56"/>
  <c r="AC3" i="56"/>
  <c r="M3" i="56"/>
  <c r="BN3" i="56"/>
  <c r="J3" i="56"/>
  <c r="AO3" i="56"/>
  <c r="I3" i="56"/>
  <c r="G8" i="56"/>
  <c r="G10" i="56"/>
  <c r="G12" i="56"/>
  <c r="G22" i="56"/>
  <c r="BR3" i="56"/>
  <c r="G5" i="56"/>
  <c r="G7" i="56"/>
  <c r="G9" i="56"/>
  <c r="G11" i="56"/>
  <c r="G32" i="56"/>
  <c r="G17" i="56"/>
  <c r="G26" i="56"/>
  <c r="G21" i="56"/>
  <c r="G27" i="56"/>
  <c r="G24" i="56"/>
  <c r="G16" i="56"/>
  <c r="G18" i="56"/>
  <c r="G20" i="56"/>
  <c r="G33" i="56"/>
  <c r="G23" i="56"/>
  <c r="G25" i="56"/>
  <c r="V3" i="56"/>
  <c r="AL3" i="56"/>
  <c r="BB3" i="56"/>
  <c r="G15" i="56"/>
  <c r="G31" i="56"/>
  <c r="BJ3" i="56"/>
  <c r="BL3" i="56"/>
  <c r="AV3" i="56"/>
  <c r="AF3" i="56"/>
  <c r="P3" i="56"/>
  <c r="BC3" i="56"/>
  <c r="W3" i="56"/>
  <c r="AH3" i="56"/>
  <c r="BK3" i="56"/>
  <c r="AI3" i="56"/>
  <c r="N3" i="56"/>
  <c r="BH3" i="56"/>
  <c r="AR3" i="56"/>
  <c r="AB3" i="56"/>
  <c r="L3" i="56"/>
  <c r="AU3" i="56"/>
  <c r="O3" i="56"/>
  <c r="G19" i="56"/>
  <c r="BG3" i="56"/>
  <c r="AA3" i="56"/>
  <c r="G29" i="56"/>
  <c r="G13" i="56"/>
  <c r="AD3" i="56"/>
  <c r="BD3" i="56"/>
  <c r="AN3" i="56"/>
  <c r="X3" i="56"/>
  <c r="H3" i="56"/>
  <c r="G4" i="56"/>
  <c r="AM3" i="56"/>
  <c r="G6" i="56"/>
  <c r="AX3" i="56"/>
  <c r="AY3" i="56"/>
  <c r="S3" i="56"/>
  <c r="G28" i="56"/>
  <c r="G30" i="56"/>
  <c r="BO3" i="56"/>
  <c r="AT3" i="56"/>
  <c r="BQ3" i="56"/>
  <c r="AZ3" i="56"/>
  <c r="AJ3" i="56"/>
  <c r="T3" i="56"/>
  <c r="R3" i="56"/>
  <c r="AE3" i="56"/>
  <c r="BP3" i="56"/>
  <c r="AQ3" i="56"/>
  <c r="K3" i="56"/>
  <c r="G33" i="55"/>
  <c r="A32" i="54"/>
  <c r="A31" i="54"/>
  <c r="A30" i="54"/>
  <c r="A29" i="54"/>
  <c r="A27" i="54"/>
  <c r="A26" i="54"/>
  <c r="A25" i="54"/>
  <c r="A24" i="54"/>
  <c r="A23" i="54"/>
  <c r="A22" i="54"/>
  <c r="A21" i="54"/>
  <c r="A20" i="54"/>
  <c r="A19" i="54"/>
  <c r="A18" i="54"/>
  <c r="A17" i="54"/>
  <c r="A16" i="54"/>
  <c r="A15" i="54"/>
  <c r="A14" i="54"/>
  <c r="A13" i="54"/>
  <c r="A12" i="54"/>
  <c r="A11" i="54"/>
  <c r="A10" i="54"/>
  <c r="A9" i="54"/>
  <c r="A8" i="54"/>
  <c r="A7" i="54"/>
  <c r="A6" i="54"/>
  <c r="A5" i="54"/>
  <c r="A4" i="54"/>
  <c r="E1" i="54"/>
  <c r="Z32" i="1"/>
  <c r="Y32" i="1"/>
  <c r="G3" i="56" l="1"/>
  <c r="G32" i="1"/>
  <c r="A32" i="53"/>
  <c r="A31" i="53"/>
  <c r="A30" i="53"/>
  <c r="A29" i="53"/>
  <c r="A27" i="53"/>
  <c r="A26" i="53"/>
  <c r="A25" i="53"/>
  <c r="A24" i="53"/>
  <c r="A23" i="53"/>
  <c r="A22" i="53"/>
  <c r="A21" i="53"/>
  <c r="A20" i="53"/>
  <c r="A19" i="53"/>
  <c r="A18" i="53"/>
  <c r="A17" i="53"/>
  <c r="A16" i="53"/>
  <c r="A15" i="53"/>
  <c r="A14" i="53"/>
  <c r="A13" i="53"/>
  <c r="A12" i="53"/>
  <c r="A11" i="53"/>
  <c r="A10" i="53"/>
  <c r="A9" i="53"/>
  <c r="A8" i="53"/>
  <c r="A7" i="53"/>
  <c r="A6" i="53"/>
  <c r="A5" i="53"/>
  <c r="A4" i="53"/>
  <c r="E1" i="53"/>
  <c r="H65" i="34"/>
  <c r="H66" i="34"/>
  <c r="AV3" i="55" l="1"/>
  <c r="BQ3" i="55"/>
  <c r="AP3" i="55"/>
  <c r="BS3" i="55"/>
  <c r="BE3" i="55"/>
  <c r="BL3" i="55"/>
  <c r="BI3" i="55"/>
  <c r="AY3" i="55"/>
  <c r="BG3" i="55"/>
  <c r="BF3" i="55"/>
  <c r="BO3" i="55"/>
  <c r="BA3" i="55"/>
  <c r="BC3" i="55"/>
  <c r="AS3" i="55"/>
  <c r="AU3" i="55"/>
  <c r="AQ3" i="55"/>
  <c r="BK3" i="55"/>
  <c r="AW3" i="55"/>
  <c r="BN3" i="55"/>
  <c r="BD3" i="55"/>
  <c r="BM3" i="55"/>
  <c r="BR3" i="55"/>
  <c r="AR3" i="55"/>
  <c r="AZ3" i="55"/>
  <c r="G7" i="55"/>
  <c r="G29" i="55"/>
  <c r="BJ3" i="55"/>
  <c r="BB3" i="55"/>
  <c r="BP3" i="55"/>
  <c r="AT3" i="55"/>
  <c r="BH3" i="55"/>
  <c r="AX3" i="55"/>
  <c r="BS3" i="52"/>
  <c r="BR3" i="52"/>
  <c r="A32" i="52"/>
  <c r="A31" i="52"/>
  <c r="A30" i="52"/>
  <c r="A29" i="52"/>
  <c r="A27" i="52"/>
  <c r="A26" i="52"/>
  <c r="A25" i="52"/>
  <c r="A24" i="52"/>
  <c r="A23" i="52"/>
  <c r="A22" i="52"/>
  <c r="A21" i="52"/>
  <c r="A20" i="52"/>
  <c r="A19" i="52"/>
  <c r="A18" i="52"/>
  <c r="A17" i="52"/>
  <c r="A16" i="52"/>
  <c r="A15" i="52"/>
  <c r="A14" i="52"/>
  <c r="A13" i="52"/>
  <c r="A12" i="52"/>
  <c r="A11" i="52"/>
  <c r="A10" i="52"/>
  <c r="A9" i="52"/>
  <c r="A8" i="52"/>
  <c r="A7" i="52"/>
  <c r="A6" i="52"/>
  <c r="A5" i="52"/>
  <c r="A4" i="52"/>
  <c r="E1" i="52"/>
  <c r="AB27" i="55"/>
  <c r="AE17" i="55"/>
  <c r="AN27" i="55"/>
  <c r="AB30" i="55"/>
  <c r="AG22" i="55"/>
  <c r="AN32" i="55"/>
  <c r="AI24" i="55"/>
  <c r="L6" i="55"/>
  <c r="W24" i="55"/>
  <c r="AI27" i="55"/>
  <c r="R28" i="55"/>
  <c r="AL4" i="55"/>
  <c r="AF20" i="55"/>
  <c r="P18" i="55"/>
  <c r="I28" i="55"/>
  <c r="I26" i="55"/>
  <c r="AN26" i="55"/>
  <c r="I20" i="55"/>
  <c r="T24" i="55"/>
  <c r="AO30" i="55"/>
  <c r="AC25" i="55"/>
  <c r="O32" i="55"/>
  <c r="P27" i="55"/>
  <c r="R5" i="55"/>
  <c r="H24" i="55"/>
  <c r="AH20" i="55"/>
  <c r="Q24" i="55"/>
  <c r="AG18" i="55"/>
  <c r="AB10" i="55"/>
  <c r="H9" i="55"/>
  <c r="AL13" i="55"/>
  <c r="Z21" i="55"/>
  <c r="H18" i="55"/>
  <c r="L12" i="55"/>
  <c r="T16" i="55"/>
  <c r="J21" i="55"/>
  <c r="N18" i="55"/>
  <c r="AE10" i="55"/>
  <c r="N6" i="55"/>
  <c r="AG11" i="55"/>
  <c r="AC15" i="55"/>
  <c r="M5" i="55"/>
  <c r="H5" i="55"/>
  <c r="AB18" i="55"/>
  <c r="P8" i="55"/>
  <c r="AO17" i="55"/>
  <c r="S13" i="55"/>
  <c r="AB14" i="55"/>
  <c r="AI13" i="55"/>
  <c r="AL16" i="55"/>
  <c r="I5" i="55"/>
  <c r="N13" i="55"/>
  <c r="AF16" i="55"/>
  <c r="N8" i="55"/>
  <c r="U9" i="55"/>
  <c r="AI5" i="55"/>
  <c r="AB5" i="55"/>
  <c r="AD26" i="55"/>
  <c r="AC16" i="55"/>
  <c r="AN25" i="55"/>
  <c r="AB28" i="55"/>
  <c r="AI21" i="55"/>
  <c r="AN30" i="55"/>
  <c r="R23" i="55"/>
  <c r="AL32" i="55"/>
  <c r="I25" i="55"/>
  <c r="AG26" i="55"/>
  <c r="AH27" i="55"/>
  <c r="AH6" i="55"/>
  <c r="AH19" i="55"/>
  <c r="R17" i="55"/>
  <c r="Y24" i="55"/>
  <c r="AL27" i="55"/>
  <c r="AN24" i="55"/>
  <c r="K19" i="55"/>
  <c r="AG24" i="55"/>
  <c r="AL28" i="55"/>
  <c r="AH23" i="55"/>
  <c r="M31" i="55"/>
  <c r="R26" i="55"/>
  <c r="V8" i="55"/>
  <c r="AK28" i="55"/>
  <c r="U18" i="55"/>
  <c r="AE24" i="55"/>
  <c r="AI17" i="55"/>
  <c r="AD9" i="55"/>
  <c r="AM13" i="55"/>
  <c r="O18" i="55"/>
  <c r="Z19" i="55"/>
  <c r="AM15" i="55"/>
  <c r="N11" i="55"/>
  <c r="V15" i="55"/>
  <c r="U25" i="55"/>
  <c r="L17" i="55"/>
  <c r="AC9" i="55"/>
  <c r="AL17" i="55"/>
  <c r="AI10" i="55"/>
  <c r="AN17" i="55"/>
  <c r="O4" i="55"/>
  <c r="P16" i="55"/>
  <c r="Z20" i="55"/>
  <c r="Q12" i="55"/>
  <c r="AO15" i="55"/>
  <c r="R12" i="55"/>
  <c r="AD13" i="55"/>
  <c r="AB11" i="55"/>
  <c r="AJ15" i="55"/>
  <c r="K4" i="55"/>
  <c r="P19" i="55"/>
  <c r="AH15" i="55"/>
  <c r="AJ21" i="55"/>
  <c r="W8" i="55"/>
  <c r="AG4" i="55"/>
  <c r="AI26" i="55"/>
  <c r="M24" i="55"/>
  <c r="AD25" i="55"/>
  <c r="AB32" i="55"/>
  <c r="K24" i="55"/>
  <c r="AE31" i="55"/>
  <c r="Z24" i="55"/>
  <c r="AD4" i="55"/>
  <c r="AL19" i="55"/>
  <c r="X30" i="55"/>
  <c r="T31" i="55"/>
  <c r="AH22" i="55"/>
  <c r="AF22" i="55"/>
  <c r="I16" i="55"/>
  <c r="I27" i="55"/>
  <c r="W28" i="55"/>
  <c r="O27" i="55"/>
  <c r="I22" i="55"/>
  <c r="T26" i="55"/>
  <c r="N30" i="55"/>
  <c r="N21" i="55"/>
  <c r="AH5" i="55"/>
  <c r="W26" i="55"/>
  <c r="AF18" i="55"/>
  <c r="H26" i="55"/>
  <c r="AO22" i="55"/>
  <c r="AN22" i="55"/>
  <c r="U24" i="55"/>
  <c r="AB12" i="55"/>
  <c r="H11" i="55"/>
  <c r="AL15" i="55"/>
  <c r="J9" i="55"/>
  <c r="Q14" i="55"/>
  <c r="AD14" i="55"/>
  <c r="M4" i="55"/>
  <c r="AF23" i="55"/>
  <c r="Z13" i="55"/>
  <c r="AE12" i="55"/>
  <c r="AO6" i="55"/>
  <c r="AO13" i="55"/>
  <c r="AC17" i="55"/>
  <c r="O8" i="55"/>
  <c r="AJ9" i="55"/>
  <c r="AF9" i="55"/>
  <c r="R11" i="55"/>
  <c r="X6" i="55"/>
  <c r="AA30" i="55"/>
  <c r="AB23" i="55"/>
  <c r="N20" i="55"/>
  <c r="P22" i="55"/>
  <c r="AM25" i="55"/>
  <c r="M18" i="55"/>
  <c r="N27" i="55"/>
  <c r="K20" i="55"/>
  <c r="L32" i="55"/>
  <c r="S21" i="55"/>
  <c r="M27" i="55"/>
  <c r="AF24" i="55"/>
  <c r="AF31" i="55"/>
  <c r="O24" i="55"/>
  <c r="I32" i="55"/>
  <c r="AE23" i="55"/>
  <c r="AJ24" i="55"/>
  <c r="AB22" i="55"/>
  <c r="AC31" i="55"/>
  <c r="AC20" i="55"/>
  <c r="Z25" i="55"/>
  <c r="W20" i="55"/>
  <c r="W31" i="55"/>
  <c r="P23" i="55"/>
  <c r="S30" i="55"/>
  <c r="AD28" i="55"/>
  <c r="V4" i="55"/>
  <c r="U22" i="55"/>
  <c r="AG14" i="55"/>
  <c r="S12" i="55"/>
  <c r="AC10" i="55"/>
  <c r="M15" i="55"/>
  <c r="AI18" i="55"/>
  <c r="AN14" i="55"/>
  <c r="L8" i="55"/>
  <c r="J19" i="55"/>
  <c r="AA25" i="55"/>
  <c r="N14" i="55"/>
  <c r="AC5" i="55"/>
  <c r="X20" i="55"/>
  <c r="AI6" i="55"/>
  <c r="X12" i="55"/>
  <c r="AA11" i="55"/>
  <c r="R13" i="55"/>
  <c r="W16" i="55"/>
  <c r="Q6" i="55"/>
  <c r="AJ10" i="55"/>
  <c r="P9" i="55"/>
  <c r="R18" i="55"/>
  <c r="AL12" i="55"/>
  <c r="T12" i="55"/>
  <c r="W11" i="55"/>
  <c r="AM8" i="55"/>
  <c r="K18" i="55"/>
  <c r="AM16" i="55"/>
  <c r="W4" i="55"/>
  <c r="AE14" i="55"/>
  <c r="AG32" i="55"/>
  <c r="M25" i="55"/>
  <c r="AM32" i="55"/>
  <c r="R21" i="55"/>
  <c r="Z28" i="55"/>
  <c r="O17" i="55"/>
  <c r="L26" i="55"/>
  <c r="I19" i="55"/>
  <c r="N31" i="55"/>
  <c r="Q20" i="55"/>
  <c r="O26" i="55"/>
  <c r="O25" i="55"/>
  <c r="AH30" i="55"/>
  <c r="O23" i="55"/>
  <c r="K31" i="55"/>
  <c r="Y22" i="55"/>
  <c r="AO25" i="55"/>
  <c r="AD21" i="55"/>
  <c r="AE30" i="55"/>
  <c r="K17" i="55"/>
  <c r="X24" i="55"/>
  <c r="U19" i="55"/>
  <c r="U30" i="55"/>
  <c r="S24" i="55"/>
  <c r="Y32" i="55"/>
  <c r="T27" i="55"/>
  <c r="R6" i="55"/>
  <c r="AK27" i="55"/>
  <c r="AD20" i="55"/>
  <c r="Q11" i="55"/>
  <c r="AE9" i="55"/>
  <c r="Z18" i="55"/>
  <c r="AL22" i="55"/>
  <c r="J20" i="55"/>
  <c r="O14" i="55"/>
  <c r="AN19" i="55"/>
  <c r="V22" i="55"/>
  <c r="AN11" i="55"/>
  <c r="AE4" i="55"/>
  <c r="AG21" i="55"/>
  <c r="AG5" i="55"/>
  <c r="Z11" i="55"/>
  <c r="Y10" i="55"/>
  <c r="X19" i="55"/>
  <c r="U15" i="55"/>
  <c r="Q4" i="55"/>
  <c r="AL9" i="55"/>
  <c r="AK12" i="55"/>
  <c r="P17" i="55"/>
  <c r="AL10" i="55"/>
  <c r="V11" i="55"/>
  <c r="U10" i="55"/>
  <c r="AM6" i="55"/>
  <c r="I17" i="55"/>
  <c r="AK15" i="55"/>
  <c r="M13" i="55"/>
  <c r="AA32" i="55"/>
  <c r="AB25" i="55"/>
  <c r="AE15" i="55"/>
  <c r="AN23" i="55"/>
  <c r="AM27" i="55"/>
  <c r="AG20" i="55"/>
  <c r="AN28" i="55"/>
  <c r="K22" i="55"/>
  <c r="AJ31" i="55"/>
  <c r="U23" i="55"/>
  <c r="AI25" i="55"/>
  <c r="AF26" i="55"/>
  <c r="T6" i="55"/>
  <c r="AO21" i="55"/>
  <c r="N4" i="55"/>
  <c r="AA28" i="55"/>
  <c r="M21" i="55"/>
  <c r="R32" i="55"/>
  <c r="K32" i="55"/>
  <c r="S28" i="55"/>
  <c r="M14" i="55"/>
  <c r="AC27" i="55"/>
  <c r="N22" i="55"/>
  <c r="AM28" i="55"/>
  <c r="P6" i="55"/>
  <c r="J26" i="55"/>
  <c r="V21" i="55"/>
  <c r="H30" i="55"/>
  <c r="M20" i="55"/>
  <c r="V31" i="55"/>
  <c r="AA19" i="55"/>
  <c r="AD22" i="55"/>
  <c r="AM22" i="55"/>
  <c r="J30" i="55"/>
  <c r="L5" i="55"/>
  <c r="AL26" i="55"/>
  <c r="Z22" i="55"/>
  <c r="AF30" i="55"/>
  <c r="AM23" i="55"/>
  <c r="AJ32" i="55"/>
  <c r="V24" i="55"/>
  <c r="R31" i="55"/>
  <c r="H22" i="55"/>
  <c r="T21" i="55"/>
  <c r="S8" i="55"/>
  <c r="AE5" i="55"/>
  <c r="X15" i="55"/>
  <c r="AM19" i="55"/>
  <c r="S16" i="55"/>
  <c r="O11" i="55"/>
  <c r="J16" i="55"/>
  <c r="W19" i="55"/>
  <c r="AD6" i="55"/>
  <c r="T11" i="55"/>
  <c r="V17" i="55"/>
  <c r="Z12" i="55"/>
  <c r="X8" i="55"/>
  <c r="Y6" i="55"/>
  <c r="AO9" i="55"/>
  <c r="AF17" i="55"/>
  <c r="I12" i="55"/>
  <c r="AA12" i="55"/>
  <c r="AM9" i="55"/>
  <c r="R14" i="55"/>
  <c r="H6" i="55"/>
  <c r="T8" i="55"/>
  <c r="U6" i="55"/>
  <c r="AD10" i="55"/>
  <c r="AL20" i="55"/>
  <c r="AH11" i="55"/>
  <c r="N10" i="55"/>
  <c r="S5" i="55"/>
  <c r="R27" i="55"/>
  <c r="O20" i="55"/>
  <c r="P31" i="55"/>
  <c r="I31" i="55"/>
  <c r="L27" i="55"/>
  <c r="AJ5" i="55"/>
  <c r="AE26" i="55"/>
  <c r="Y18" i="55"/>
  <c r="W27" i="55"/>
  <c r="M32" i="55"/>
  <c r="H25" i="55"/>
  <c r="T20" i="55"/>
  <c r="H28" i="55"/>
  <c r="O19" i="55"/>
  <c r="T30" i="55"/>
  <c r="AJ19" i="55"/>
  <c r="AB6" i="55"/>
  <c r="AK21" i="55"/>
  <c r="AK32" i="55"/>
  <c r="AI32" i="55"/>
  <c r="AJ25" i="55"/>
  <c r="AC24" i="55"/>
  <c r="AF28" i="55"/>
  <c r="Y21" i="55"/>
  <c r="AL31" i="55"/>
  <c r="T23" i="55"/>
  <c r="P30" i="55"/>
  <c r="H20" i="55"/>
  <c r="AJ18" i="55"/>
  <c r="S6" i="55"/>
  <c r="AC4" i="55"/>
  <c r="Z14" i="55"/>
  <c r="R20" i="55"/>
  <c r="Q15" i="55"/>
  <c r="M10" i="55"/>
  <c r="H15" i="55"/>
  <c r="V19" i="55"/>
  <c r="N17" i="55"/>
  <c r="V10" i="55"/>
  <c r="H16" i="55"/>
  <c r="X11" i="55"/>
  <c r="O13" i="55"/>
  <c r="AA5" i="55"/>
  <c r="AO5" i="55"/>
  <c r="AH16" i="55"/>
  <c r="I10" i="55"/>
  <c r="Y11" i="55"/>
  <c r="AK8" i="55"/>
  <c r="S14" i="55"/>
  <c r="AA18" i="55"/>
  <c r="I13" i="55"/>
  <c r="W5" i="55"/>
  <c r="AF6" i="55"/>
  <c r="V18" i="55"/>
  <c r="AF10" i="55"/>
  <c r="L9" i="55"/>
  <c r="AI31" i="55"/>
  <c r="W23" i="55"/>
  <c r="AK31" i="55"/>
  <c r="P20" i="55"/>
  <c r="Q27" i="55"/>
  <c r="M16" i="55"/>
  <c r="N25" i="55"/>
  <c r="K25" i="55"/>
  <c r="L30" i="55"/>
  <c r="S19" i="55"/>
  <c r="N28" i="55"/>
  <c r="Y23" i="55"/>
  <c r="H32" i="55"/>
  <c r="M22" i="55"/>
  <c r="I30" i="55"/>
  <c r="AA21" i="55"/>
  <c r="AA22" i="55"/>
  <c r="AB20" i="55"/>
  <c r="J32" i="55"/>
  <c r="K15" i="55"/>
  <c r="AO27" i="55"/>
  <c r="AK25" i="55"/>
  <c r="AF32" i="55"/>
  <c r="K23" i="55"/>
  <c r="AA31" i="55"/>
  <c r="V26" i="55"/>
  <c r="AN31" i="55"/>
  <c r="AH26" i="55"/>
  <c r="X18" i="55"/>
  <c r="S10" i="55"/>
  <c r="AC8" i="55"/>
  <c r="X17" i="55"/>
  <c r="AM21" i="55"/>
  <c r="S18" i="55"/>
  <c r="Q13" i="55"/>
  <c r="J18" i="55"/>
  <c r="W21" i="55"/>
  <c r="AN9" i="55"/>
  <c r="X13" i="55"/>
  <c r="AG19" i="55"/>
  <c r="AI4" i="55"/>
  <c r="X10" i="55"/>
  <c r="AA9" i="55"/>
  <c r="W14" i="55"/>
  <c r="P21" i="55"/>
  <c r="AD8" i="55"/>
  <c r="P24" i="55"/>
  <c r="AA23" i="55"/>
  <c r="AD27" i="55"/>
  <c r="S31" i="55"/>
  <c r="N24" i="55"/>
  <c r="W30" i="55"/>
  <c r="Z26" i="55"/>
  <c r="AA15" i="55"/>
  <c r="AL21" i="55"/>
  <c r="X32" i="55"/>
  <c r="AO31" i="55"/>
  <c r="AE20" i="55"/>
  <c r="Q26" i="55"/>
  <c r="AE19" i="55"/>
  <c r="AC26" i="55"/>
  <c r="X31" i="55"/>
  <c r="AD30" i="55"/>
  <c r="AM18" i="55"/>
  <c r="AG28" i="55"/>
  <c r="N32" i="55"/>
  <c r="N23" i="55"/>
  <c r="AM17" i="55"/>
  <c r="AE28" i="55"/>
  <c r="AO16" i="55"/>
  <c r="Q28" i="55"/>
  <c r="Q23" i="55"/>
  <c r="Y26" i="55"/>
  <c r="Q19" i="55"/>
  <c r="AG15" i="55"/>
  <c r="H13" i="55"/>
  <c r="L18" i="55"/>
  <c r="J11" i="55"/>
  <c r="Q16" i="55"/>
  <c r="AD16" i="55"/>
  <c r="M6" i="55"/>
  <c r="AF27" i="55"/>
  <c r="Z15" i="55"/>
  <c r="AN8" i="55"/>
  <c r="AO10" i="55"/>
  <c r="J13" i="55"/>
  <c r="R8" i="55"/>
  <c r="O10" i="55"/>
  <c r="T19" i="55"/>
  <c r="AF11" i="55"/>
  <c r="U13" i="55"/>
  <c r="I4" i="55"/>
  <c r="AA8" i="55"/>
  <c r="AK4" i="55"/>
  <c r="J5" i="55"/>
  <c r="Y15" i="55"/>
  <c r="K10" i="55"/>
  <c r="AD17" i="55"/>
  <c r="K9" i="55"/>
  <c r="T15" i="55"/>
  <c r="Y13" i="55"/>
  <c r="AG10" i="55"/>
  <c r="W13" i="55"/>
  <c r="AG27" i="55"/>
  <c r="R22" i="55"/>
  <c r="AB26" i="55"/>
  <c r="Q30" i="55"/>
  <c r="L23" i="55"/>
  <c r="AC32" i="55"/>
  <c r="X25" i="55"/>
  <c r="Y14" i="55"/>
  <c r="AJ20" i="55"/>
  <c r="Z31" i="55"/>
  <c r="V32" i="55"/>
  <c r="AC19" i="55"/>
  <c r="AO23" i="55"/>
  <c r="I18" i="55"/>
  <c r="O28" i="55"/>
  <c r="Z30" i="55"/>
  <c r="AC28" i="55"/>
  <c r="J23" i="55"/>
  <c r="V27" i="55"/>
  <c r="L31" i="55"/>
  <c r="L22" i="55"/>
  <c r="AK16" i="55"/>
  <c r="U27" i="55"/>
  <c r="AO14" i="55"/>
  <c r="J27" i="55"/>
  <c r="J22" i="55"/>
  <c r="J28" i="55"/>
  <c r="AG23" i="55"/>
  <c r="AK13" i="55"/>
  <c r="J12" i="55"/>
  <c r="AJ16" i="55"/>
  <c r="H10" i="55"/>
  <c r="S15" i="55"/>
  <c r="AB15" i="55"/>
  <c r="O5" i="55"/>
  <c r="AF25" i="55"/>
  <c r="X14" i="55"/>
  <c r="AJ13" i="55"/>
  <c r="AO8" i="55"/>
  <c r="H19" i="55"/>
  <c r="AE18" i="55"/>
  <c r="M9" i="55"/>
  <c r="AJ11" i="55"/>
  <c r="AH10" i="55"/>
  <c r="P12" i="55"/>
  <c r="Z5" i="55"/>
  <c r="AA6" i="55"/>
  <c r="AN5" i="55"/>
  <c r="AK11" i="55"/>
  <c r="AF21" i="55"/>
  <c r="I9" i="55"/>
  <c r="L16" i="55"/>
  <c r="K5" i="55"/>
  <c r="V14" i="55"/>
  <c r="W12" i="55"/>
  <c r="AI9" i="55"/>
  <c r="P26" i="55"/>
  <c r="M19" i="55"/>
  <c r="R30" i="55"/>
  <c r="K30" i="55"/>
  <c r="N26" i="55"/>
  <c r="W32" i="55"/>
  <c r="AI28" i="55"/>
  <c r="AA17" i="55"/>
  <c r="U26" i="55"/>
  <c r="O31" i="55"/>
  <c r="J24" i="55"/>
  <c r="AE22" i="55"/>
  <c r="AH28" i="55"/>
  <c r="AK23" i="55"/>
  <c r="T28" i="55"/>
  <c r="AD32" i="55"/>
  <c r="AM31" i="55"/>
  <c r="AL24" i="55"/>
  <c r="AO26" i="55"/>
  <c r="AJ30" i="55"/>
  <c r="P28" i="55"/>
  <c r="AG17" i="55"/>
  <c r="X5" i="55"/>
  <c r="Q18" i="55"/>
  <c r="O9" i="55"/>
  <c r="AK14" i="55"/>
  <c r="T9" i="55"/>
  <c r="Z10" i="55"/>
  <c r="Y4" i="55"/>
  <c r="AF15" i="55"/>
  <c r="AJ8" i="55"/>
  <c r="AM11" i="55"/>
  <c r="R16" i="55"/>
  <c r="AA14" i="55"/>
  <c r="T10" i="55"/>
  <c r="W9" i="55"/>
  <c r="AM4" i="55"/>
  <c r="K16" i="55"/>
  <c r="AM14" i="55"/>
  <c r="N12" i="55"/>
  <c r="Y31" i="55"/>
  <c r="AD24" i="55"/>
  <c r="AC14" i="55"/>
  <c r="S23" i="55"/>
  <c r="AK26" i="55"/>
  <c r="AI19" i="55"/>
  <c r="V28" i="55"/>
  <c r="I21" i="55"/>
  <c r="AL30" i="55"/>
  <c r="Q22" i="55"/>
  <c r="U28" i="55"/>
  <c r="AH25" i="55"/>
  <c r="AH32" i="55"/>
  <c r="AO19" i="55"/>
  <c r="J6" i="55"/>
  <c r="Y25" i="55"/>
  <c r="AL25" i="55"/>
  <c r="AI23" i="55"/>
  <c r="AE32" i="55"/>
  <c r="AC22" i="55"/>
  <c r="X26" i="55"/>
  <c r="U21" i="55"/>
  <c r="U32" i="55"/>
  <c r="R24" i="55"/>
  <c r="Q31" i="55"/>
  <c r="AA26" i="55"/>
  <c r="U16" i="55"/>
  <c r="Z23" i="55"/>
  <c r="AI15" i="55"/>
  <c r="T13" i="55"/>
  <c r="AE11" i="55"/>
  <c r="O16" i="55"/>
  <c r="AI20" i="55"/>
  <c r="AN16" i="55"/>
  <c r="N9" i="55"/>
  <c r="V13" i="55"/>
  <c r="S20" i="55"/>
  <c r="L15" i="55"/>
  <c r="AE6" i="55"/>
  <c r="X22" i="55"/>
  <c r="AI8" i="55"/>
  <c r="AF13" i="55"/>
  <c r="Y12" i="55"/>
  <c r="P14" i="55"/>
  <c r="U17" i="55"/>
  <c r="Q8" i="55"/>
  <c r="AL11" i="55"/>
  <c r="R10" i="55"/>
  <c r="V20" i="55"/>
  <c r="AN6" i="55"/>
  <c r="AA13" i="55"/>
  <c r="U12" i="55"/>
  <c r="AM10" i="55"/>
  <c r="AH13" i="55"/>
  <c r="AK17" i="55"/>
  <c r="U5" i="55"/>
  <c r="R9" i="55"/>
  <c r="AH4" i="55"/>
  <c r="U8" i="55"/>
  <c r="I15" i="55"/>
  <c r="AF12" i="55"/>
  <c r="S9" i="55"/>
  <c r="AM24" i="55"/>
  <c r="AE25" i="55"/>
  <c r="AG25" i="55"/>
  <c r="W22" i="55"/>
  <c r="P25" i="55"/>
  <c r="Y27" i="55"/>
  <c r="Q25" i="55"/>
  <c r="AB8" i="55"/>
  <c r="M17" i="55"/>
  <c r="T18" i="55"/>
  <c r="T14" i="55"/>
  <c r="N16" i="55"/>
  <c r="W25" i="55"/>
  <c r="AN15" i="55"/>
  <c r="R15" i="55"/>
  <c r="Q10" i="55"/>
  <c r="AA10" i="55"/>
  <c r="AK6" i="55"/>
  <c r="R4" i="55"/>
  <c r="Y17" i="55"/>
  <c r="K12" i="55"/>
  <c r="U4" i="55"/>
  <c r="L13" i="55"/>
  <c r="T17" i="55"/>
  <c r="AH9" i="55"/>
  <c r="AG12" i="55"/>
  <c r="AG30" i="55"/>
  <c r="O22" i="55"/>
  <c r="AM30" i="55"/>
  <c r="J8" i="55"/>
  <c r="S26" i="55"/>
  <c r="O15" i="55"/>
  <c r="L24" i="55"/>
  <c r="V23" i="55"/>
  <c r="L28" i="55"/>
  <c r="N19" i="55"/>
  <c r="H27" i="55"/>
  <c r="T22" i="55"/>
  <c r="J31" i="55"/>
  <c r="O21" i="55"/>
  <c r="T32" i="55"/>
  <c r="Y20" i="55"/>
  <c r="AA20" i="55"/>
  <c r="AD19" i="55"/>
  <c r="H31" i="55"/>
  <c r="L19" i="55"/>
  <c r="AJ27" i="55"/>
  <c r="AL23" i="55"/>
  <c r="AH31" i="55"/>
  <c r="AK22" i="55"/>
  <c r="Y30" i="55"/>
  <c r="T25" i="55"/>
  <c r="P32" i="55"/>
  <c r="AH24" i="55"/>
  <c r="Z17" i="55"/>
  <c r="Q9" i="55"/>
  <c r="AC6" i="55"/>
  <c r="Z16" i="55"/>
  <c r="AK20" i="55"/>
  <c r="Q17" i="55"/>
  <c r="M12" i="55"/>
  <c r="H17" i="55"/>
  <c r="U20" i="55"/>
  <c r="Z4" i="55"/>
  <c r="V12" i="55"/>
  <c r="X21" i="55"/>
  <c r="AC13" i="55"/>
  <c r="Z9" i="55"/>
  <c r="Y8" i="55"/>
  <c r="AO11" i="55"/>
  <c r="AH18" i="55"/>
  <c r="H8" i="55"/>
  <c r="AE13" i="55"/>
  <c r="AK10" i="55"/>
  <c r="P15" i="55"/>
  <c r="V9" i="55"/>
  <c r="AD12" i="55"/>
  <c r="L11" i="55"/>
  <c r="AJ6" i="55"/>
  <c r="AM20" i="55"/>
  <c r="AG31" i="55"/>
  <c r="AB21" i="55"/>
  <c r="Y19" i="55"/>
  <c r="AA24" i="55"/>
  <c r="AC23" i="55"/>
  <c r="Q5" i="55"/>
  <c r="K13" i="55"/>
  <c r="AD18" i="55"/>
  <c r="J14" i="55"/>
  <c r="AN12" i="55"/>
  <c r="J15" i="55"/>
  <c r="O12" i="55"/>
  <c r="AN13" i="55"/>
  <c r="I8" i="55"/>
  <c r="Y5" i="55"/>
  <c r="AB16" i="55"/>
  <c r="AK9" i="55"/>
  <c r="AN18" i="55"/>
  <c r="K8" i="55"/>
  <c r="N15" i="55"/>
  <c r="AH8" i="55"/>
  <c r="AI14" i="55"/>
  <c r="U11" i="55"/>
  <c r="AG8" i="55"/>
  <c r="R25" i="55"/>
  <c r="S25" i="55"/>
  <c r="M28" i="55"/>
  <c r="Q32" i="55"/>
  <c r="L25" i="55"/>
  <c r="U31" i="55"/>
  <c r="X27" i="55"/>
  <c r="Y16" i="55"/>
  <c r="AJ22" i="55"/>
  <c r="M30" i="55"/>
  <c r="H23" i="55"/>
  <c r="AC21" i="55"/>
  <c r="S27" i="55"/>
  <c r="AE21" i="55"/>
  <c r="AE27" i="55"/>
  <c r="Z32" i="55"/>
  <c r="AB31" i="55"/>
  <c r="AK19" i="55"/>
  <c r="AK30" i="55"/>
  <c r="AI30" i="55"/>
  <c r="AJ23" i="55"/>
  <c r="AL18" i="55"/>
  <c r="K28" i="55"/>
  <c r="AK24" i="55"/>
  <c r="AJ28" i="55"/>
  <c r="M23" i="55"/>
  <c r="AA27" i="55"/>
  <c r="Q21" i="55"/>
  <c r="AI16" i="55"/>
  <c r="S4" i="55"/>
  <c r="W15" i="55"/>
  <c r="H12" i="55"/>
  <c r="S17" i="55"/>
  <c r="AB17" i="55"/>
  <c r="M8" i="55"/>
  <c r="AM26" i="55"/>
  <c r="X16" i="55"/>
  <c r="AN10" i="55"/>
  <c r="AO12" i="55"/>
  <c r="H14" i="55"/>
  <c r="X9" i="55"/>
  <c r="M11" i="55"/>
  <c r="AF5" i="55"/>
  <c r="AH12" i="55"/>
  <c r="AH14" i="55"/>
  <c r="I6" i="55"/>
  <c r="Y9" i="55"/>
  <c r="AM5" i="55"/>
  <c r="V6" i="55"/>
  <c r="AA16" i="55"/>
  <c r="I11" i="55"/>
  <c r="AN21" i="55"/>
  <c r="K11" i="55"/>
  <c r="V16" i="55"/>
  <c r="AF8" i="55"/>
  <c r="AI11" i="55"/>
  <c r="S11" i="55"/>
  <c r="K6" i="55"/>
  <c r="AK18" i="55"/>
  <c r="J4" i="55"/>
  <c r="AG6" i="55"/>
  <c r="AJ26" i="55"/>
  <c r="T5" i="55"/>
  <c r="Z27" i="55"/>
  <c r="O30" i="55"/>
  <c r="S32" i="55"/>
  <c r="W17" i="55"/>
  <c r="AG16" i="55"/>
  <c r="AC12" i="55"/>
  <c r="AI22" i="55"/>
  <c r="L10" i="55"/>
  <c r="S22" i="55"/>
  <c r="AE8" i="55"/>
  <c r="AG9" i="55"/>
  <c r="AG13" i="55"/>
  <c r="W18" i="55"/>
  <c r="AJ12" i="55"/>
  <c r="P11" i="55"/>
  <c r="AB19" i="55"/>
  <c r="AB9" i="55"/>
  <c r="AL14" i="55"/>
  <c r="AB13" i="55"/>
  <c r="AM12" i="55"/>
  <c r="AF14" i="55"/>
  <c r="AO18" i="55"/>
  <c r="W6" i="55"/>
  <c r="P5" i="55"/>
  <c r="AO28" i="55"/>
  <c r="AC18" i="55"/>
  <c r="AB24" i="55"/>
  <c r="AD31" i="55"/>
  <c r="AO24" i="55"/>
  <c r="AC30" i="55"/>
  <c r="X23" i="55"/>
  <c r="Z6" i="55"/>
  <c r="I24" i="55"/>
  <c r="X28" i="55"/>
  <c r="V30" i="55"/>
  <c r="H21" i="55"/>
  <c r="AH21" i="55"/>
  <c r="I14" i="55"/>
  <c r="K26" i="55"/>
  <c r="K27" i="55"/>
  <c r="M26" i="55"/>
  <c r="K21" i="55"/>
  <c r="V25" i="55"/>
  <c r="AO32" i="55"/>
  <c r="L20" i="55"/>
  <c r="AL8" i="55"/>
  <c r="Y28" i="55"/>
  <c r="AH17" i="55"/>
  <c r="J25" i="55"/>
  <c r="AO20" i="55"/>
  <c r="AN20" i="55"/>
  <c r="L21" i="55"/>
  <c r="AD11" i="55"/>
  <c r="J10" i="55"/>
  <c r="AJ14" i="55"/>
  <c r="AD23" i="55"/>
  <c r="AF19" i="55"/>
  <c r="P13" i="55"/>
  <c r="U14" i="55"/>
  <c r="I23" i="55"/>
  <c r="R19" i="55"/>
  <c r="AC11" i="55"/>
  <c r="AO4" i="55"/>
  <c r="AI12" i="55"/>
  <c r="AE16" i="55"/>
  <c r="O6" i="55"/>
  <c r="AL6" i="55"/>
  <c r="K14" i="55"/>
  <c r="P10" i="55"/>
  <c r="J17" i="55"/>
  <c r="AA4" i="55"/>
  <c r="AD15" i="55"/>
  <c r="AK5" i="55"/>
  <c r="AJ17" i="55"/>
  <c r="L14" i="55"/>
  <c r="W10" i="55"/>
  <c r="AF66" i="34"/>
  <c r="AK66" i="34"/>
  <c r="AG66" i="34"/>
  <c r="M65" i="34"/>
  <c r="J66" i="34"/>
  <c r="AC66" i="34"/>
  <c r="Y65" i="34"/>
  <c r="R65" i="34"/>
  <c r="Q66" i="34"/>
  <c r="AL66" i="34"/>
  <c r="O65" i="34"/>
  <c r="Z65" i="34"/>
  <c r="AI65" i="34"/>
  <c r="X65" i="34"/>
  <c r="V65" i="34"/>
  <c r="X66" i="34"/>
  <c r="AD65" i="34"/>
  <c r="O66" i="34"/>
  <c r="Q65" i="34"/>
  <c r="AL65" i="34"/>
  <c r="AM66" i="34"/>
  <c r="U65" i="34"/>
  <c r="S65" i="34"/>
  <c r="AF65" i="34"/>
  <c r="K66" i="34"/>
  <c r="K65" i="34"/>
  <c r="AE65" i="34"/>
  <c r="L65" i="34"/>
  <c r="Z66" i="34"/>
  <c r="AA65" i="34"/>
  <c r="I65" i="34"/>
  <c r="L66" i="34"/>
  <c r="AC65" i="34"/>
  <c r="AI66" i="34"/>
  <c r="AK65" i="34"/>
  <c r="T66" i="34"/>
  <c r="N66" i="34"/>
  <c r="AD66" i="34"/>
  <c r="I66" i="34"/>
  <c r="J65" i="34"/>
  <c r="AJ65" i="34"/>
  <c r="P66" i="34"/>
  <c r="AB65" i="34"/>
  <c r="AJ66" i="34"/>
  <c r="AE66" i="34"/>
  <c r="AG65" i="34"/>
  <c r="V66" i="34"/>
  <c r="Y66" i="34"/>
  <c r="N65" i="34"/>
  <c r="P65" i="34"/>
  <c r="AH65" i="34"/>
  <c r="R66" i="34"/>
  <c r="S66" i="34"/>
  <c r="M66" i="34"/>
  <c r="AH66" i="34"/>
  <c r="AM65" i="34"/>
  <c r="AA66" i="34"/>
  <c r="AB66" i="34"/>
  <c r="T65" i="34"/>
  <c r="U66" i="34"/>
  <c r="AA3" i="55" l="1"/>
  <c r="AO3" i="55"/>
  <c r="G21" i="55"/>
  <c r="P3" i="55"/>
  <c r="T3" i="55"/>
  <c r="J3" i="55"/>
  <c r="AF3" i="55"/>
  <c r="G14" i="55"/>
  <c r="G12" i="55"/>
  <c r="S3" i="55"/>
  <c r="G23" i="55"/>
  <c r="G8" i="55"/>
  <c r="Z3" i="55"/>
  <c r="G17" i="55"/>
  <c r="G31" i="55"/>
  <c r="G27" i="55"/>
  <c r="U3" i="55"/>
  <c r="R3" i="55"/>
  <c r="AH3" i="55"/>
  <c r="AM3" i="55"/>
  <c r="Y3" i="55"/>
  <c r="X3" i="55"/>
  <c r="AN3" i="55"/>
  <c r="G19" i="55"/>
  <c r="G10" i="55"/>
  <c r="AK3" i="55"/>
  <c r="I3" i="55"/>
  <c r="G4" i="55"/>
  <c r="G13" i="55"/>
  <c r="AI3" i="55"/>
  <c r="G32" i="55"/>
  <c r="G16" i="55"/>
  <c r="G15" i="55"/>
  <c r="AC3" i="55"/>
  <c r="G20" i="55"/>
  <c r="G28" i="55"/>
  <c r="G25" i="55"/>
  <c r="AJ3" i="55"/>
  <c r="G6" i="55"/>
  <c r="G22" i="55"/>
  <c r="L3" i="55"/>
  <c r="G30" i="55"/>
  <c r="N3" i="55"/>
  <c r="Q3" i="55"/>
  <c r="AE3" i="55"/>
  <c r="W3" i="55"/>
  <c r="V3" i="55"/>
  <c r="M3" i="55"/>
  <c r="G11" i="55"/>
  <c r="G26" i="55"/>
  <c r="AD3" i="55"/>
  <c r="AG3" i="55"/>
  <c r="K3" i="55"/>
  <c r="O3" i="55"/>
  <c r="AB3" i="55"/>
  <c r="G5" i="55"/>
  <c r="H3" i="55"/>
  <c r="G18" i="55"/>
  <c r="G9" i="55"/>
  <c r="G24" i="55"/>
  <c r="AL3" i="55"/>
  <c r="H3" i="54"/>
  <c r="G4" i="54"/>
  <c r="L3" i="54"/>
  <c r="AH3" i="54"/>
  <c r="S3" i="54"/>
  <c r="BL3" i="54"/>
  <c r="V3" i="54"/>
  <c r="BS3" i="54"/>
  <c r="BQ3" i="54"/>
  <c r="AN3" i="54"/>
  <c r="AB3" i="54"/>
  <c r="AX3" i="54"/>
  <c r="AI3" i="54"/>
  <c r="AL3" i="54"/>
  <c r="W3" i="54"/>
  <c r="U3" i="54"/>
  <c r="AR3" i="54"/>
  <c r="BN3" i="54"/>
  <c r="G9" i="54"/>
  <c r="AY3" i="54"/>
  <c r="G10" i="54"/>
  <c r="Y3" i="54"/>
  <c r="BB3" i="54"/>
  <c r="AM3" i="54"/>
  <c r="AK3" i="54"/>
  <c r="AO3" i="54"/>
  <c r="BH3" i="54"/>
  <c r="R3" i="54"/>
  <c r="G13" i="54"/>
  <c r="BO3" i="54"/>
  <c r="G17" i="54"/>
  <c r="G21" i="54"/>
  <c r="AF3" i="54"/>
  <c r="BR3" i="54"/>
  <c r="BC3" i="54"/>
  <c r="BA3" i="54"/>
  <c r="AV3" i="54"/>
  <c r="T3" i="54"/>
  <c r="G11" i="54"/>
  <c r="AP3" i="54"/>
  <c r="AA3" i="54"/>
  <c r="BD3" i="54"/>
  <c r="N3" i="54"/>
  <c r="BK3" i="54"/>
  <c r="G19" i="54"/>
  <c r="AJ3" i="54"/>
  <c r="BF3" i="54"/>
  <c r="AQ3" i="54"/>
  <c r="G6" i="54"/>
  <c r="G8" i="54"/>
  <c r="AD3" i="54"/>
  <c r="G22" i="54"/>
  <c r="G14" i="54"/>
  <c r="G18" i="54"/>
  <c r="AZ3" i="54"/>
  <c r="J3" i="54"/>
  <c r="G5" i="54"/>
  <c r="G7" i="54"/>
  <c r="BG3" i="54"/>
  <c r="BE3" i="54"/>
  <c r="AT3" i="54"/>
  <c r="AE3" i="54"/>
  <c r="G15" i="54"/>
  <c r="P3" i="54"/>
  <c r="M3" i="54"/>
  <c r="BP3" i="54"/>
  <c r="G12" i="54"/>
  <c r="Z3" i="54"/>
  <c r="X3" i="54"/>
  <c r="BJ3" i="54"/>
  <c r="AU3" i="54"/>
  <c r="G23" i="54"/>
  <c r="G28" i="54"/>
  <c r="G30" i="54"/>
  <c r="G32" i="54"/>
  <c r="G29" i="54"/>
  <c r="G31" i="54"/>
  <c r="Q3" i="54"/>
  <c r="AS3" i="54"/>
  <c r="G16" i="54"/>
  <c r="G20" i="54"/>
  <c r="AC3" i="54"/>
  <c r="AG3" i="54"/>
  <c r="K3" i="54"/>
  <c r="O3" i="54"/>
  <c r="BI3" i="54"/>
  <c r="G24" i="54"/>
  <c r="G26" i="54"/>
  <c r="BM3" i="54"/>
  <c r="G25" i="54"/>
  <c r="G27" i="54"/>
  <c r="I3" i="54"/>
  <c r="AW3" i="54"/>
  <c r="A32" i="51"/>
  <c r="A31" i="51"/>
  <c r="A30" i="51"/>
  <c r="A29" i="51"/>
  <c r="A27" i="51"/>
  <c r="A26" i="51"/>
  <c r="A25" i="51"/>
  <c r="A24" i="51"/>
  <c r="A23" i="51"/>
  <c r="A22" i="51"/>
  <c r="A21" i="51"/>
  <c r="A20" i="51"/>
  <c r="A19" i="51"/>
  <c r="A18" i="51"/>
  <c r="A17" i="51"/>
  <c r="A16" i="51"/>
  <c r="A15" i="51"/>
  <c r="A14" i="51"/>
  <c r="A13" i="51"/>
  <c r="A12" i="51"/>
  <c r="A11" i="51"/>
  <c r="A10" i="51"/>
  <c r="A9" i="51"/>
  <c r="A8" i="51"/>
  <c r="A7" i="51"/>
  <c r="A6" i="51"/>
  <c r="A5" i="51"/>
  <c r="A4" i="51"/>
  <c r="E1" i="51"/>
  <c r="G3" i="55" l="1"/>
  <c r="G3" i="54"/>
  <c r="AT3" i="53"/>
  <c r="AW3" i="53"/>
  <c r="R3" i="53"/>
  <c r="N3" i="53"/>
  <c r="AK3" i="53"/>
  <c r="G6" i="53"/>
  <c r="AB3" i="53"/>
  <c r="BS3" i="53"/>
  <c r="Q3" i="53"/>
  <c r="BR3" i="53"/>
  <c r="BQ3" i="53"/>
  <c r="L3" i="53"/>
  <c r="BD3" i="53"/>
  <c r="G12" i="53"/>
  <c r="G16" i="53"/>
  <c r="AF3" i="53"/>
  <c r="G4" i="53"/>
  <c r="H3" i="53"/>
  <c r="G14" i="53"/>
  <c r="G18" i="53"/>
  <c r="BM3" i="53"/>
  <c r="AG3" i="53"/>
  <c r="AA3" i="53"/>
  <c r="U3" i="53"/>
  <c r="BH3" i="53"/>
  <c r="O3" i="53"/>
  <c r="AU3" i="53"/>
  <c r="G10" i="53"/>
  <c r="BF3" i="53"/>
  <c r="AM3" i="53"/>
  <c r="BA3" i="53"/>
  <c r="AZ3" i="53"/>
  <c r="G5" i="53"/>
  <c r="J3" i="53"/>
  <c r="BJ3" i="53"/>
  <c r="BG3" i="53"/>
  <c r="AP3" i="53"/>
  <c r="X3" i="53"/>
  <c r="BK3" i="53"/>
  <c r="Y3" i="53"/>
  <c r="W3" i="53"/>
  <c r="BP3" i="53"/>
  <c r="BB3" i="53"/>
  <c r="S3" i="53"/>
  <c r="AS3" i="53"/>
  <c r="AO3" i="53"/>
  <c r="BC3" i="53"/>
  <c r="AX3" i="53"/>
  <c r="BL3" i="53"/>
  <c r="AJ3" i="53"/>
  <c r="V3" i="53"/>
  <c r="AI3" i="53"/>
  <c r="BI3" i="53"/>
  <c r="AL3" i="53"/>
  <c r="AR3" i="53"/>
  <c r="AD3" i="53"/>
  <c r="AE3" i="53"/>
  <c r="BE3" i="53"/>
  <c r="T3" i="53"/>
  <c r="K3" i="53"/>
  <c r="BN3" i="53"/>
  <c r="AV3" i="53"/>
  <c r="AY3" i="53"/>
  <c r="M3" i="53"/>
  <c r="G7" i="53"/>
  <c r="I3" i="53"/>
  <c r="G9" i="53"/>
  <c r="G13" i="53"/>
  <c r="G17" i="53"/>
  <c r="Z3" i="53"/>
  <c r="AN3" i="53"/>
  <c r="AQ3" i="53"/>
  <c r="AH3" i="53"/>
  <c r="P3" i="53"/>
  <c r="BO3" i="53"/>
  <c r="G8" i="53"/>
  <c r="G11" i="53"/>
  <c r="G15" i="53"/>
  <c r="AC3" i="53"/>
  <c r="G20" i="53"/>
  <c r="G19" i="53"/>
  <c r="G25" i="53"/>
  <c r="G27" i="53"/>
  <c r="G26" i="53"/>
  <c r="G21" i="53"/>
  <c r="G23" i="53"/>
  <c r="G29" i="53"/>
  <c r="G31" i="53"/>
  <c r="G24" i="53"/>
  <c r="G28" i="53"/>
  <c r="G30" i="53"/>
  <c r="G32" i="53"/>
  <c r="G22" i="53"/>
  <c r="A30" i="1"/>
  <c r="A32" i="50"/>
  <c r="A31" i="50"/>
  <c r="W65" i="34"/>
  <c r="W66" i="34"/>
  <c r="G3" i="53" l="1"/>
  <c r="G66" i="34"/>
  <c r="D66" i="34" s="1"/>
  <c r="G65" i="34"/>
  <c r="D65" i="34" s="1"/>
  <c r="A30" i="50"/>
  <c r="A29" i="50"/>
  <c r="A27" i="50"/>
  <c r="A26" i="50"/>
  <c r="A25" i="50"/>
  <c r="A24" i="50"/>
  <c r="A23" i="50"/>
  <c r="A22" i="50"/>
  <c r="A21" i="50"/>
  <c r="A20" i="50"/>
  <c r="A19" i="50"/>
  <c r="A18" i="50"/>
  <c r="A17" i="50"/>
  <c r="A16" i="50"/>
  <c r="A15" i="50"/>
  <c r="A14" i="50"/>
  <c r="A13" i="50"/>
  <c r="A12" i="50"/>
  <c r="A11" i="50"/>
  <c r="A10" i="50"/>
  <c r="A9" i="50"/>
  <c r="A8" i="50"/>
  <c r="A7" i="50"/>
  <c r="A6" i="50"/>
  <c r="A5" i="50"/>
  <c r="A4" i="50"/>
  <c r="E1" i="50"/>
  <c r="H63" i="34"/>
  <c r="H64" i="34"/>
  <c r="A30" i="49"/>
  <c r="A29" i="49"/>
  <c r="A29" i="1"/>
  <c r="A28" i="1"/>
  <c r="AI31" i="1"/>
  <c r="I29" i="1"/>
  <c r="P30" i="1"/>
  <c r="AE31" i="1"/>
  <c r="Z63" i="34"/>
  <c r="AA30" i="1"/>
  <c r="AB31" i="1"/>
  <c r="AD30" i="1"/>
  <c r="Q30" i="1"/>
  <c r="AG29" i="1"/>
  <c r="AD29" i="1"/>
  <c r="AB29" i="1"/>
  <c r="AK30" i="1"/>
  <c r="AM63" i="34"/>
  <c r="O63" i="34"/>
  <c r="AC64" i="34"/>
  <c r="W29" i="1"/>
  <c r="AA64" i="34"/>
  <c r="Y29" i="1"/>
  <c r="AJ63" i="34"/>
  <c r="I30" i="1"/>
  <c r="P31" i="1"/>
  <c r="AL30" i="1"/>
  <c r="AF29" i="1"/>
  <c r="X29" i="1"/>
  <c r="R30" i="1"/>
  <c r="L29" i="1"/>
  <c r="K30" i="1"/>
  <c r="AM64" i="34"/>
  <c r="O30" i="1"/>
  <c r="I64" i="34"/>
  <c r="AM29" i="1"/>
  <c r="Q63" i="34"/>
  <c r="AK29" i="1"/>
  <c r="R29" i="1"/>
  <c r="AJ30" i="1"/>
  <c r="V64" i="34"/>
  <c r="I31" i="1"/>
  <c r="AB64" i="34"/>
  <c r="AE64" i="34"/>
  <c r="AI29" i="1"/>
  <c r="AM31" i="1"/>
  <c r="N63" i="34"/>
  <c r="AJ64" i="34"/>
  <c r="K63" i="34"/>
  <c r="AK63" i="34"/>
  <c r="AK64" i="34"/>
  <c r="AE29" i="1"/>
  <c r="AM30" i="1"/>
  <c r="U64" i="34"/>
  <c r="L63" i="34"/>
  <c r="U63" i="34"/>
  <c r="AF64" i="34"/>
  <c r="AH64" i="34"/>
  <c r="AG64" i="34"/>
  <c r="AD31" i="1"/>
  <c r="AD63" i="34"/>
  <c r="AH63" i="34"/>
  <c r="AF30" i="1"/>
  <c r="I63" i="34"/>
  <c r="AC63" i="34"/>
  <c r="X64" i="34"/>
  <c r="Z29" i="1"/>
  <c r="P29" i="1"/>
  <c r="Z31" i="1"/>
  <c r="M31" i="1"/>
  <c r="M64" i="34"/>
  <c r="R64" i="34"/>
  <c r="AI64" i="34"/>
  <c r="L30" i="1"/>
  <c r="K29" i="1"/>
  <c r="J30" i="1"/>
  <c r="L64" i="34"/>
  <c r="AC31" i="1"/>
  <c r="AA63" i="34"/>
  <c r="AG31" i="1"/>
  <c r="V63" i="34"/>
  <c r="N31" i="1"/>
  <c r="J29" i="1"/>
  <c r="W31" i="1"/>
  <c r="AG63" i="34"/>
  <c r="N30" i="1"/>
  <c r="AH30" i="1"/>
  <c r="P64" i="34"/>
  <c r="AB30" i="1"/>
  <c r="Z30" i="1"/>
  <c r="Y63" i="34"/>
  <c r="AJ31" i="1"/>
  <c r="X31" i="1"/>
  <c r="Z64" i="34"/>
  <c r="M29" i="1"/>
  <c r="AF63" i="34"/>
  <c r="N29" i="1"/>
  <c r="AE30" i="1"/>
  <c r="S30" i="1"/>
  <c r="AG30" i="1"/>
  <c r="J63" i="34"/>
  <c r="X63" i="34"/>
  <c r="AI30" i="1"/>
  <c r="O64" i="34"/>
  <c r="AL31" i="1"/>
  <c r="AH29" i="1"/>
  <c r="Q31" i="1"/>
  <c r="R31" i="1"/>
  <c r="P63" i="34"/>
  <c r="AF31" i="1"/>
  <c r="J31" i="1"/>
  <c r="AD64" i="34"/>
  <c r="AL29" i="1"/>
  <c r="Q29" i="1"/>
  <c r="R63" i="34"/>
  <c r="O29" i="1"/>
  <c r="AH31" i="1"/>
  <c r="AA29" i="1"/>
  <c r="Y64" i="34"/>
  <c r="W63" i="34"/>
  <c r="X30" i="1"/>
  <c r="AB63" i="34"/>
  <c r="AC30" i="1"/>
  <c r="Y31" i="1"/>
  <c r="AL63" i="34"/>
  <c r="Q64" i="34"/>
  <c r="AK31" i="1"/>
  <c r="Y30" i="1"/>
  <c r="S31" i="1"/>
  <c r="W30" i="1"/>
  <c r="AJ29" i="1"/>
  <c r="N64" i="34"/>
  <c r="AE63" i="34"/>
  <c r="K31" i="1"/>
  <c r="AL64" i="34"/>
  <c r="O31" i="1"/>
  <c r="M30" i="1"/>
  <c r="M63" i="34"/>
  <c r="L31" i="1"/>
  <c r="K64" i="34"/>
  <c r="AA31" i="1"/>
  <c r="AI63" i="34"/>
  <c r="AC29" i="1"/>
  <c r="W64" i="34"/>
  <c r="J64" i="34"/>
  <c r="O3" i="52" l="1"/>
  <c r="BN3" i="52"/>
  <c r="Q3" i="52"/>
  <c r="AY3" i="52"/>
  <c r="AS3" i="52"/>
  <c r="BJ3" i="52"/>
  <c r="BM3" i="52"/>
  <c r="AX3" i="52"/>
  <c r="BO3" i="52"/>
  <c r="R3" i="52"/>
  <c r="AC3" i="52"/>
  <c r="AW3" i="52"/>
  <c r="W3" i="52"/>
  <c r="BI3" i="52"/>
  <c r="G12" i="52"/>
  <c r="M3" i="52"/>
  <c r="AD3" i="52"/>
  <c r="AM3" i="52"/>
  <c r="BA3" i="52"/>
  <c r="AE3" i="52"/>
  <c r="BE3" i="52"/>
  <c r="G16" i="52"/>
  <c r="G20" i="52"/>
  <c r="AG3" i="52"/>
  <c r="AQ3" i="52"/>
  <c r="BK3" i="52"/>
  <c r="J3" i="52"/>
  <c r="BG3" i="52"/>
  <c r="AO3" i="52"/>
  <c r="G17" i="52"/>
  <c r="G21" i="52"/>
  <c r="G11" i="52"/>
  <c r="AK3" i="52"/>
  <c r="G22" i="52"/>
  <c r="G15" i="52"/>
  <c r="G18" i="52"/>
  <c r="AP3" i="52"/>
  <c r="AL3" i="52"/>
  <c r="Z3" i="52"/>
  <c r="AT3" i="52"/>
  <c r="AH3" i="52"/>
  <c r="BF3" i="52"/>
  <c r="BB3" i="52"/>
  <c r="G19" i="52"/>
  <c r="BQ3" i="52"/>
  <c r="I3" i="52"/>
  <c r="N3" i="52"/>
  <c r="U3" i="52"/>
  <c r="V3" i="52"/>
  <c r="G27" i="52"/>
  <c r="G23" i="52"/>
  <c r="X3" i="52"/>
  <c r="G5" i="52"/>
  <c r="G26" i="52"/>
  <c r="G30" i="52"/>
  <c r="Y3" i="52"/>
  <c r="G13" i="52"/>
  <c r="H3" i="52"/>
  <c r="G4" i="52"/>
  <c r="G31" i="52"/>
  <c r="AI3" i="52"/>
  <c r="G28" i="52"/>
  <c r="G32" i="52"/>
  <c r="AN3" i="52"/>
  <c r="AZ3" i="52"/>
  <c r="G6" i="52"/>
  <c r="G25" i="52"/>
  <c r="G29" i="52"/>
  <c r="BD3" i="52"/>
  <c r="AV3" i="52"/>
  <c r="AB3" i="52"/>
  <c r="AU3" i="52"/>
  <c r="BH3" i="52"/>
  <c r="BP3" i="52"/>
  <c r="G8" i="52"/>
  <c r="T3" i="52"/>
  <c r="P3" i="52"/>
  <c r="G7" i="52"/>
  <c r="S3" i="52"/>
  <c r="AA3" i="52"/>
  <c r="AJ3" i="52"/>
  <c r="BC3" i="52"/>
  <c r="K3" i="52"/>
  <c r="G24" i="52"/>
  <c r="G9" i="52"/>
  <c r="AF3" i="52"/>
  <c r="G14" i="52"/>
  <c r="L3" i="52"/>
  <c r="G10" i="52"/>
  <c r="BL3" i="52"/>
  <c r="AR3" i="52"/>
  <c r="AQ3" i="51"/>
  <c r="AP3" i="51"/>
  <c r="AR3" i="51"/>
  <c r="AY3" i="51"/>
  <c r="G4" i="51"/>
  <c r="H3" i="51"/>
  <c r="AD3" i="51"/>
  <c r="AM3" i="51"/>
  <c r="BK3" i="51"/>
  <c r="BP3" i="51"/>
  <c r="BQ3" i="51"/>
  <c r="G19" i="51"/>
  <c r="AO3" i="51"/>
  <c r="R3" i="51"/>
  <c r="AG3" i="51"/>
  <c r="BJ3" i="51"/>
  <c r="Y3" i="51"/>
  <c r="AU3" i="51"/>
  <c r="BD3" i="51"/>
  <c r="G16" i="51"/>
  <c r="M3" i="51"/>
  <c r="BA3" i="51"/>
  <c r="BH3" i="51"/>
  <c r="N3" i="51"/>
  <c r="BG3" i="51"/>
  <c r="AZ3" i="51"/>
  <c r="G20" i="51"/>
  <c r="P3" i="51"/>
  <c r="BE3" i="51"/>
  <c r="I3" i="51"/>
  <c r="AE3" i="51"/>
  <c r="AC3" i="51"/>
  <c r="BI3" i="51"/>
  <c r="T3" i="51"/>
  <c r="J3" i="51"/>
  <c r="AL3" i="51"/>
  <c r="Q3" i="51"/>
  <c r="V3" i="51"/>
  <c r="AS3" i="51"/>
  <c r="G5" i="51"/>
  <c r="G6" i="51"/>
  <c r="G7" i="51"/>
  <c r="G8" i="51"/>
  <c r="G9" i="51"/>
  <c r="G10" i="51"/>
  <c r="G11" i="51"/>
  <c r="AX3" i="51"/>
  <c r="L3" i="51"/>
  <c r="S3" i="51"/>
  <c r="Z3" i="51"/>
  <c r="U3" i="51"/>
  <c r="AA3" i="51"/>
  <c r="AN3" i="51"/>
  <c r="AF3" i="51"/>
  <c r="AI3" i="51"/>
  <c r="W3" i="51"/>
  <c r="AJ3" i="51"/>
  <c r="X3" i="51"/>
  <c r="BC3" i="51"/>
  <c r="BO3" i="51"/>
  <c r="K3" i="51"/>
  <c r="BN3" i="51"/>
  <c r="O3" i="51"/>
  <c r="AB3" i="51"/>
  <c r="G15" i="51"/>
  <c r="G21" i="51"/>
  <c r="AT3" i="51"/>
  <c r="AK3" i="51"/>
  <c r="AV3" i="51"/>
  <c r="G13" i="51"/>
  <c r="G17" i="51"/>
  <c r="AW3" i="51"/>
  <c r="AH3" i="51"/>
  <c r="BF3" i="51"/>
  <c r="BL3" i="51"/>
  <c r="BM3" i="51"/>
  <c r="G18" i="51"/>
  <c r="G26" i="51"/>
  <c r="G23" i="51"/>
  <c r="G12" i="51"/>
  <c r="BB3" i="51"/>
  <c r="G14" i="51"/>
  <c r="G29" i="51"/>
  <c r="G24" i="51"/>
  <c r="G22" i="51"/>
  <c r="G28" i="51"/>
  <c r="G32" i="51"/>
  <c r="G27" i="51"/>
  <c r="G30" i="51"/>
  <c r="G31" i="51"/>
  <c r="G25" i="51"/>
  <c r="G32" i="50"/>
  <c r="G31" i="50"/>
  <c r="A27" i="49"/>
  <c r="A26" i="49"/>
  <c r="A25" i="49"/>
  <c r="A24" i="49"/>
  <c r="A23" i="49"/>
  <c r="A22" i="49"/>
  <c r="A21" i="49"/>
  <c r="A20" i="49"/>
  <c r="A19" i="49"/>
  <c r="A18" i="49"/>
  <c r="A17" i="49"/>
  <c r="A16" i="49"/>
  <c r="A15" i="49"/>
  <c r="A14" i="49"/>
  <c r="A13" i="49"/>
  <c r="A12" i="49"/>
  <c r="A11" i="49"/>
  <c r="A10" i="49"/>
  <c r="A9" i="49"/>
  <c r="A8" i="49"/>
  <c r="A7" i="49"/>
  <c r="A6" i="49"/>
  <c r="A5" i="49"/>
  <c r="A4" i="49"/>
  <c r="E1" i="49"/>
  <c r="G24" i="39"/>
  <c r="G23" i="39"/>
  <c r="G22" i="39"/>
  <c r="G21" i="39"/>
  <c r="G20" i="39"/>
  <c r="G19" i="39"/>
  <c r="G18" i="39"/>
  <c r="G17" i="39"/>
  <c r="G16" i="39"/>
  <c r="G15" i="39"/>
  <c r="G14" i="39"/>
  <c r="G13" i="39"/>
  <c r="G12" i="39"/>
  <c r="G11" i="39"/>
  <c r="G10" i="39"/>
  <c r="G9" i="39"/>
  <c r="G8" i="39"/>
  <c r="G7" i="39"/>
  <c r="G6" i="39"/>
  <c r="G5" i="39"/>
  <c r="G4" i="39"/>
  <c r="G25" i="37"/>
  <c r="G24" i="37"/>
  <c r="G23" i="37"/>
  <c r="G22" i="37"/>
  <c r="G21" i="37"/>
  <c r="G20" i="37"/>
  <c r="G19" i="37"/>
  <c r="G18" i="37"/>
  <c r="G17" i="37"/>
  <c r="G16" i="37"/>
  <c r="G15" i="37"/>
  <c r="G14" i="37"/>
  <c r="G13" i="37"/>
  <c r="G12" i="37"/>
  <c r="G11" i="37"/>
  <c r="G10" i="37"/>
  <c r="G9" i="37"/>
  <c r="G8" i="37"/>
  <c r="G7" i="37"/>
  <c r="G6" i="37"/>
  <c r="G5" i="37"/>
  <c r="G4" i="37"/>
  <c r="G25" i="38"/>
  <c r="G24" i="38"/>
  <c r="G23" i="38"/>
  <c r="G22" i="38"/>
  <c r="G21" i="38"/>
  <c r="G20" i="38"/>
  <c r="G19" i="38"/>
  <c r="G18" i="38"/>
  <c r="G17" i="38"/>
  <c r="G16" i="38"/>
  <c r="G15" i="38"/>
  <c r="G14" i="38"/>
  <c r="G13" i="38"/>
  <c r="G12" i="38"/>
  <c r="G11" i="38"/>
  <c r="G10" i="38"/>
  <c r="G9" i="38"/>
  <c r="G8" i="38"/>
  <c r="G7" i="38"/>
  <c r="G6" i="38"/>
  <c r="G5" i="38"/>
  <c r="G4" i="38"/>
  <c r="G26" i="40"/>
  <c r="G25" i="40"/>
  <c r="G24" i="40"/>
  <c r="G23" i="40"/>
  <c r="G22" i="40"/>
  <c r="G21" i="40"/>
  <c r="G20" i="40"/>
  <c r="G19" i="40"/>
  <c r="G18" i="40"/>
  <c r="G17" i="40"/>
  <c r="G16" i="40"/>
  <c r="G15" i="40"/>
  <c r="G14" i="40"/>
  <c r="G13" i="40"/>
  <c r="G12" i="40"/>
  <c r="G11" i="40"/>
  <c r="G10" i="40"/>
  <c r="G9" i="40"/>
  <c r="G8" i="40"/>
  <c r="G7" i="40"/>
  <c r="G6" i="40"/>
  <c r="G5" i="40"/>
  <c r="G4" i="40"/>
  <c r="G27" i="41"/>
  <c r="G26" i="41"/>
  <c r="G25" i="41"/>
  <c r="G24" i="41"/>
  <c r="G23" i="41"/>
  <c r="G22" i="41"/>
  <c r="G21" i="41"/>
  <c r="G20" i="41"/>
  <c r="G19" i="41"/>
  <c r="G18" i="41"/>
  <c r="G17" i="41"/>
  <c r="G16" i="41"/>
  <c r="G15" i="41"/>
  <c r="G14" i="41"/>
  <c r="G13" i="41"/>
  <c r="G12" i="41"/>
  <c r="G11" i="41"/>
  <c r="G10" i="41"/>
  <c r="G9" i="41"/>
  <c r="G8" i="41"/>
  <c r="G7" i="41"/>
  <c r="G6" i="41"/>
  <c r="G5" i="41"/>
  <c r="G4" i="41"/>
  <c r="G27" i="42"/>
  <c r="G26" i="42"/>
  <c r="G25" i="42"/>
  <c r="G24" i="42"/>
  <c r="G23" i="42"/>
  <c r="G22" i="42"/>
  <c r="G21" i="42"/>
  <c r="G20" i="42"/>
  <c r="G19" i="42"/>
  <c r="G18" i="42"/>
  <c r="G17" i="42"/>
  <c r="G16" i="42"/>
  <c r="G15" i="42"/>
  <c r="G14" i="42"/>
  <c r="G13" i="42"/>
  <c r="G12" i="42"/>
  <c r="G11" i="42"/>
  <c r="G10" i="42"/>
  <c r="G9" i="42"/>
  <c r="G8" i="42"/>
  <c r="G7" i="42"/>
  <c r="G6" i="42"/>
  <c r="G5" i="42"/>
  <c r="G4" i="42"/>
  <c r="G27" i="44"/>
  <c r="G26" i="44"/>
  <c r="G25" i="44"/>
  <c r="G24" i="44"/>
  <c r="G23" i="44"/>
  <c r="G22" i="44"/>
  <c r="G21" i="44"/>
  <c r="G20" i="44"/>
  <c r="G19" i="44"/>
  <c r="G18" i="44"/>
  <c r="G17" i="44"/>
  <c r="G16" i="44"/>
  <c r="G15" i="44"/>
  <c r="G14" i="44"/>
  <c r="G13" i="44"/>
  <c r="G12" i="44"/>
  <c r="G11" i="44"/>
  <c r="G10" i="44"/>
  <c r="G9" i="44"/>
  <c r="G8" i="44"/>
  <c r="G7" i="44"/>
  <c r="G6" i="44"/>
  <c r="G5" i="44"/>
  <c r="G4" i="44"/>
  <c r="G27" i="45"/>
  <c r="G26" i="45"/>
  <c r="G25" i="45"/>
  <c r="G24" i="45"/>
  <c r="G23" i="45"/>
  <c r="G22" i="45"/>
  <c r="G21" i="45"/>
  <c r="G20" i="45"/>
  <c r="G19" i="45"/>
  <c r="G18" i="45"/>
  <c r="G17" i="45"/>
  <c r="G16" i="45"/>
  <c r="G15" i="45"/>
  <c r="G14" i="45"/>
  <c r="G13" i="45"/>
  <c r="G12" i="45"/>
  <c r="G11" i="45"/>
  <c r="G10" i="45"/>
  <c r="G9" i="45"/>
  <c r="G8" i="45"/>
  <c r="G7" i="45"/>
  <c r="G6" i="45"/>
  <c r="G5" i="45"/>
  <c r="G4" i="45"/>
  <c r="G27" i="46"/>
  <c r="G26" i="46"/>
  <c r="G25" i="46"/>
  <c r="G24" i="46"/>
  <c r="G23" i="46"/>
  <c r="G22" i="46"/>
  <c r="G21" i="46"/>
  <c r="G20" i="46"/>
  <c r="G19" i="46"/>
  <c r="G18" i="46"/>
  <c r="G17" i="46"/>
  <c r="G16" i="46"/>
  <c r="G15" i="46"/>
  <c r="G14" i="46"/>
  <c r="G13" i="46"/>
  <c r="G12" i="46"/>
  <c r="G11" i="46"/>
  <c r="G10" i="46"/>
  <c r="G9" i="46"/>
  <c r="G8" i="46"/>
  <c r="G7" i="46"/>
  <c r="G6" i="46"/>
  <c r="G5" i="46"/>
  <c r="G4" i="46"/>
  <c r="U30" i="1"/>
  <c r="V31" i="1"/>
  <c r="T30" i="1"/>
  <c r="U29" i="1"/>
  <c r="T31" i="1"/>
  <c r="U31" i="1"/>
  <c r="V29" i="1"/>
  <c r="V30" i="1"/>
  <c r="G3" i="52" l="1"/>
  <c r="G3" i="51"/>
  <c r="G31" i="1"/>
  <c r="G30" i="1"/>
  <c r="BQ3" i="49"/>
  <c r="G30" i="49"/>
  <c r="G29" i="49"/>
  <c r="A27" i="1"/>
  <c r="A27" i="47" l="1"/>
  <c r="A26" i="47"/>
  <c r="A25" i="47"/>
  <c r="A24" i="47"/>
  <c r="A23" i="47"/>
  <c r="A22" i="47"/>
  <c r="A21" i="47"/>
  <c r="A20" i="47"/>
  <c r="A19" i="47"/>
  <c r="A18" i="47"/>
  <c r="A17" i="47"/>
  <c r="A16" i="47"/>
  <c r="A15" i="47"/>
  <c r="A14" i="47"/>
  <c r="A13" i="47"/>
  <c r="A12" i="47"/>
  <c r="A11" i="47"/>
  <c r="A10" i="47"/>
  <c r="A9" i="47"/>
  <c r="A8" i="47"/>
  <c r="A7" i="47"/>
  <c r="A6" i="47"/>
  <c r="A5" i="47"/>
  <c r="A4" i="47"/>
  <c r="E1" i="47"/>
  <c r="G28" i="47" l="1"/>
  <c r="A27" i="46"/>
  <c r="A26" i="46"/>
  <c r="A25" i="46"/>
  <c r="A24" i="46"/>
  <c r="A23" i="46"/>
  <c r="A22" i="46"/>
  <c r="A21" i="46"/>
  <c r="A20" i="46"/>
  <c r="A19" i="46"/>
  <c r="A18" i="46"/>
  <c r="A17" i="46"/>
  <c r="A16" i="46"/>
  <c r="A15" i="46"/>
  <c r="A14" i="46"/>
  <c r="A13" i="46"/>
  <c r="A12" i="46"/>
  <c r="A11" i="46"/>
  <c r="A10" i="46"/>
  <c r="A9" i="46"/>
  <c r="A8" i="46"/>
  <c r="A7" i="46"/>
  <c r="A6" i="46"/>
  <c r="A5" i="46"/>
  <c r="A4" i="46"/>
  <c r="E1" i="46"/>
  <c r="J27" i="1"/>
  <c r="N28" i="1"/>
  <c r="P27" i="1"/>
  <c r="AG28" i="1"/>
  <c r="AA28" i="1"/>
  <c r="I27" i="1"/>
  <c r="AB28" i="1"/>
  <c r="AI27" i="1"/>
  <c r="J28" i="1"/>
  <c r="O28" i="1"/>
  <c r="O27" i="1"/>
  <c r="S29" i="1"/>
  <c r="Y27" i="1"/>
  <c r="AM27" i="1"/>
  <c r="AE27" i="1"/>
  <c r="AH28" i="1"/>
  <c r="X27" i="1"/>
  <c r="AM28" i="1"/>
  <c r="S28" i="1"/>
  <c r="X28" i="1"/>
  <c r="AD28" i="1"/>
  <c r="Z28" i="1"/>
  <c r="W27" i="1"/>
  <c r="AH27" i="1"/>
  <c r="AI28" i="1"/>
  <c r="AG27" i="1"/>
  <c r="Q27" i="1"/>
  <c r="AC28" i="1"/>
  <c r="Y28" i="1"/>
  <c r="AK27" i="1"/>
  <c r="AL28" i="1"/>
  <c r="K28" i="1"/>
  <c r="V28" i="1"/>
  <c r="N27" i="1"/>
  <c r="U27" i="1"/>
  <c r="T63" i="34"/>
  <c r="I28" i="1"/>
  <c r="Q28" i="1"/>
  <c r="AF27" i="1"/>
  <c r="AE28" i="1"/>
  <c r="AA27" i="1"/>
  <c r="V27" i="1"/>
  <c r="L27" i="1"/>
  <c r="M27" i="1"/>
  <c r="Z27" i="1"/>
  <c r="S64" i="34"/>
  <c r="W28" i="1"/>
  <c r="AL27" i="1"/>
  <c r="AK28" i="1"/>
  <c r="P28" i="1"/>
  <c r="AD27" i="1"/>
  <c r="AB27" i="1"/>
  <c r="K27" i="1"/>
  <c r="AJ27" i="1"/>
  <c r="L28" i="1"/>
  <c r="M28" i="1"/>
  <c r="AJ28" i="1"/>
  <c r="AF28" i="1"/>
  <c r="S63" i="34"/>
  <c r="T64" i="34"/>
  <c r="R28" i="1"/>
  <c r="R27" i="1"/>
  <c r="U28" i="1"/>
  <c r="AC27" i="1"/>
  <c r="P3" i="50" l="1"/>
  <c r="BF3" i="50"/>
  <c r="AN3" i="50"/>
  <c r="BE3" i="50"/>
  <c r="Q3" i="50"/>
  <c r="BH3" i="50"/>
  <c r="AW3" i="50"/>
  <c r="AH3" i="50"/>
  <c r="U3" i="50"/>
  <c r="BL3" i="50"/>
  <c r="I3" i="50"/>
  <c r="L3" i="50"/>
  <c r="BO3" i="50"/>
  <c r="G8" i="50"/>
  <c r="AA3" i="50"/>
  <c r="G64" i="34"/>
  <c r="D64" i="34" s="1"/>
  <c r="Y3" i="50"/>
  <c r="AL3" i="50"/>
  <c r="AP3" i="50"/>
  <c r="G17" i="50"/>
  <c r="G15" i="50"/>
  <c r="BJ3" i="50"/>
  <c r="G19" i="50"/>
  <c r="AY3" i="50"/>
  <c r="AR3" i="50"/>
  <c r="N3" i="50"/>
  <c r="AE3" i="50"/>
  <c r="Z3" i="50"/>
  <c r="T3" i="50"/>
  <c r="G14" i="50"/>
  <c r="G20" i="50"/>
  <c r="BM3" i="50"/>
  <c r="AD3" i="50"/>
  <c r="BP3" i="50"/>
  <c r="BA3" i="50"/>
  <c r="AJ3" i="50"/>
  <c r="AI3" i="50"/>
  <c r="X3" i="50"/>
  <c r="J3" i="50"/>
  <c r="R3" i="50"/>
  <c r="G13" i="50"/>
  <c r="G24" i="50"/>
  <c r="AO3" i="50"/>
  <c r="G16" i="50"/>
  <c r="H3" i="50"/>
  <c r="G4" i="50"/>
  <c r="S3" i="50"/>
  <c r="BD3" i="50"/>
  <c r="G18" i="50"/>
  <c r="G5" i="50"/>
  <c r="AT3" i="50"/>
  <c r="G9" i="50"/>
  <c r="K3" i="50"/>
  <c r="G7" i="50"/>
  <c r="G29" i="50"/>
  <c r="BQ3" i="50"/>
  <c r="G12" i="50"/>
  <c r="V3" i="50"/>
  <c r="AU3" i="50"/>
  <c r="G25" i="50"/>
  <c r="O3" i="50"/>
  <c r="G6" i="50"/>
  <c r="BN3" i="50"/>
  <c r="G11" i="50"/>
  <c r="AB3" i="50"/>
  <c r="G22" i="50"/>
  <c r="AF3" i="50"/>
  <c r="AV3" i="50"/>
  <c r="AZ3" i="50"/>
  <c r="G10" i="50"/>
  <c r="G23" i="50"/>
  <c r="M3" i="50"/>
  <c r="BI3" i="50"/>
  <c r="AS3" i="50"/>
  <c r="W3" i="50"/>
  <c r="G30" i="50"/>
  <c r="AX3" i="50"/>
  <c r="AC3" i="50"/>
  <c r="G21" i="50"/>
  <c r="AK3" i="50"/>
  <c r="BK3" i="50"/>
  <c r="BC3" i="50"/>
  <c r="BG3" i="50"/>
  <c r="G28" i="50"/>
  <c r="AG3" i="50"/>
  <c r="BB3" i="50"/>
  <c r="G27" i="50"/>
  <c r="AM3" i="50"/>
  <c r="AQ3" i="50"/>
  <c r="G26" i="50"/>
  <c r="G63" i="34"/>
  <c r="D63" i="34" s="1"/>
  <c r="AU3" i="49"/>
  <c r="G7" i="49"/>
  <c r="G4" i="49"/>
  <c r="H3" i="49"/>
  <c r="G6" i="49"/>
  <c r="BM3" i="49"/>
  <c r="BF3" i="49"/>
  <c r="AI3" i="49"/>
  <c r="L3" i="49"/>
  <c r="BC3" i="49"/>
  <c r="BL3" i="49"/>
  <c r="BP3" i="49"/>
  <c r="AM3" i="49"/>
  <c r="M3" i="49"/>
  <c r="AA3" i="49"/>
  <c r="BD3" i="49"/>
  <c r="BK3" i="49"/>
  <c r="Y3" i="49"/>
  <c r="AX3" i="49"/>
  <c r="G26" i="49"/>
  <c r="Q3" i="49"/>
  <c r="BO3" i="49"/>
  <c r="BH3" i="49"/>
  <c r="G5" i="49"/>
  <c r="AG3" i="49"/>
  <c r="G16" i="49"/>
  <c r="X3" i="49"/>
  <c r="AO3" i="49"/>
  <c r="G8" i="49"/>
  <c r="AE3" i="49"/>
  <c r="AQ3" i="49"/>
  <c r="P3" i="49"/>
  <c r="T3" i="49"/>
  <c r="G20" i="49"/>
  <c r="W3" i="49"/>
  <c r="AW3" i="49"/>
  <c r="AY3" i="49"/>
  <c r="AB3" i="49"/>
  <c r="G13" i="49"/>
  <c r="G9" i="49"/>
  <c r="R3" i="49"/>
  <c r="G12" i="49"/>
  <c r="G10" i="49"/>
  <c r="O3" i="49"/>
  <c r="AP3" i="49"/>
  <c r="G18" i="49"/>
  <c r="BG3" i="49"/>
  <c r="AN3" i="49"/>
  <c r="S3" i="49"/>
  <c r="Z3" i="49"/>
  <c r="BE3" i="49"/>
  <c r="G11" i="49"/>
  <c r="AR3" i="49"/>
  <c r="I3" i="49"/>
  <c r="AF3" i="49"/>
  <c r="AJ3" i="49"/>
  <c r="BJ3" i="49"/>
  <c r="U3" i="49"/>
  <c r="G28" i="49"/>
  <c r="AT3" i="49"/>
  <c r="BB3" i="49"/>
  <c r="N3" i="49"/>
  <c r="BA3" i="49"/>
  <c r="K3" i="49"/>
  <c r="G17" i="49"/>
  <c r="G15" i="49"/>
  <c r="G27" i="49"/>
  <c r="V3" i="49"/>
  <c r="G19" i="49"/>
  <c r="AV3" i="49"/>
  <c r="AZ3" i="49"/>
  <c r="G25" i="49"/>
  <c r="AD3" i="49"/>
  <c r="BN3" i="49"/>
  <c r="AL3" i="49"/>
  <c r="G24" i="49"/>
  <c r="AC3" i="49"/>
  <c r="AK3" i="49"/>
  <c r="AS3" i="49"/>
  <c r="AH3" i="49"/>
  <c r="G22" i="49"/>
  <c r="G14" i="49"/>
  <c r="G23" i="49"/>
  <c r="BI3" i="49"/>
  <c r="G21" i="49"/>
  <c r="J3" i="49"/>
  <c r="G8" i="47"/>
  <c r="G15" i="47"/>
  <c r="G18" i="47"/>
  <c r="G14" i="47"/>
  <c r="G20" i="47"/>
  <c r="G6" i="47"/>
  <c r="G12" i="47"/>
  <c r="G24" i="47"/>
  <c r="G13" i="47"/>
  <c r="G10" i="47"/>
  <c r="G17" i="47"/>
  <c r="G5" i="47"/>
  <c r="G9" i="47"/>
  <c r="G19" i="47"/>
  <c r="G21" i="47"/>
  <c r="G16" i="47"/>
  <c r="G7" i="47"/>
  <c r="G27" i="47"/>
  <c r="G26" i="47"/>
  <c r="G25" i="47"/>
  <c r="G22" i="47"/>
  <c r="G11" i="47"/>
  <c r="G23" i="47"/>
  <c r="G4" i="47"/>
  <c r="BA3" i="47"/>
  <c r="AD3" i="47"/>
  <c r="AX3" i="47"/>
  <c r="BI3" i="47"/>
  <c r="BB3" i="47"/>
  <c r="R3" i="47"/>
  <c r="AK3" i="47"/>
  <c r="BF3" i="47"/>
  <c r="V3" i="47"/>
  <c r="M3" i="47"/>
  <c r="AS3" i="47"/>
  <c r="Z3" i="47"/>
  <c r="U3" i="47"/>
  <c r="AC3" i="47"/>
  <c r="BJ3" i="47"/>
  <c r="AT3" i="47"/>
  <c r="J3" i="47"/>
  <c r="AL3" i="47"/>
  <c r="BN3" i="47"/>
  <c r="I3" i="47"/>
  <c r="Y3" i="47"/>
  <c r="AO3" i="47"/>
  <c r="BE3" i="47"/>
  <c r="W3" i="47"/>
  <c r="AM3" i="47"/>
  <c r="BC3" i="47"/>
  <c r="P3" i="47"/>
  <c r="AF3" i="47"/>
  <c r="AV3" i="47"/>
  <c r="BL3" i="47"/>
  <c r="K3" i="47"/>
  <c r="AA3" i="47"/>
  <c r="AQ3" i="47"/>
  <c r="BG3" i="47"/>
  <c r="T3" i="47"/>
  <c r="AJ3" i="47"/>
  <c r="AZ3" i="47"/>
  <c r="BP3" i="47"/>
  <c r="N3" i="47"/>
  <c r="AP3" i="47"/>
  <c r="AH3" i="47"/>
  <c r="Q3" i="47"/>
  <c r="AG3" i="47"/>
  <c r="AW3" i="47"/>
  <c r="BM3" i="47"/>
  <c r="O3" i="47"/>
  <c r="AE3" i="47"/>
  <c r="AU3" i="47"/>
  <c r="BK3" i="47"/>
  <c r="H3" i="47"/>
  <c r="X3" i="47"/>
  <c r="AN3" i="47"/>
  <c r="BD3" i="47"/>
  <c r="S3" i="47"/>
  <c r="AI3" i="47"/>
  <c r="AY3" i="47"/>
  <c r="BO3" i="47"/>
  <c r="L3" i="47"/>
  <c r="AB3" i="47"/>
  <c r="AR3" i="47"/>
  <c r="BH3" i="47"/>
  <c r="A27" i="45"/>
  <c r="A26" i="45"/>
  <c r="A25" i="45"/>
  <c r="A24" i="45"/>
  <c r="A23" i="45"/>
  <c r="A22" i="45"/>
  <c r="A21" i="45"/>
  <c r="A20" i="45"/>
  <c r="A19" i="45"/>
  <c r="A18" i="45"/>
  <c r="A17" i="45"/>
  <c r="A16" i="45"/>
  <c r="A15" i="45"/>
  <c r="A14" i="45"/>
  <c r="A13" i="45"/>
  <c r="A12" i="45"/>
  <c r="A11" i="45"/>
  <c r="A10" i="45"/>
  <c r="A9" i="45"/>
  <c r="A8" i="45"/>
  <c r="A7" i="45"/>
  <c r="A6" i="45"/>
  <c r="A5" i="45"/>
  <c r="A4" i="45"/>
  <c r="E1" i="45"/>
  <c r="T29" i="1"/>
  <c r="T28" i="1"/>
  <c r="T27" i="1"/>
  <c r="S27" i="1"/>
  <c r="G3" i="50" l="1"/>
  <c r="G28" i="1"/>
  <c r="G29" i="1"/>
  <c r="G3" i="49"/>
  <c r="G27" i="1"/>
  <c r="G3" i="47"/>
  <c r="BP3" i="41"/>
  <c r="M3" i="46" l="1"/>
  <c r="AF3" i="46"/>
  <c r="AU3" i="46"/>
  <c r="BE3" i="46"/>
  <c r="AB3" i="46"/>
  <c r="AQ3" i="46"/>
  <c r="AO3" i="46"/>
  <c r="BA3" i="46"/>
  <c r="H3" i="46"/>
  <c r="W3" i="46"/>
  <c r="BM3" i="46"/>
  <c r="AZ3" i="46"/>
  <c r="BO3" i="46"/>
  <c r="BI3" i="46"/>
  <c r="P3" i="46"/>
  <c r="AE3" i="46"/>
  <c r="Y3" i="46"/>
  <c r="L3" i="46"/>
  <c r="AA3" i="46"/>
  <c r="I3" i="46"/>
  <c r="AK3" i="46"/>
  <c r="BD3" i="46"/>
  <c r="AG3" i="46"/>
  <c r="AJ3" i="46"/>
  <c r="AY3" i="46"/>
  <c r="AS3" i="46"/>
  <c r="BL3" i="46"/>
  <c r="O3" i="46"/>
  <c r="BH3" i="46"/>
  <c r="K3" i="46"/>
  <c r="U3" i="46"/>
  <c r="AN3" i="46"/>
  <c r="BC3" i="46"/>
  <c r="Q3" i="46"/>
  <c r="T3" i="46"/>
  <c r="AI3" i="46"/>
  <c r="AW3" i="46"/>
  <c r="AC3" i="46"/>
  <c r="AV3" i="46"/>
  <c r="BK3" i="46"/>
  <c r="AR3" i="46"/>
  <c r="BG3" i="46"/>
  <c r="X3" i="46"/>
  <c r="AM3" i="46"/>
  <c r="BP3" i="46"/>
  <c r="S3" i="46"/>
  <c r="AX3" i="46"/>
  <c r="AH3" i="46"/>
  <c r="R3" i="46"/>
  <c r="BN3" i="46"/>
  <c r="AT3" i="46"/>
  <c r="Z3" i="46"/>
  <c r="BB3" i="46"/>
  <c r="AD3" i="46"/>
  <c r="J3" i="46"/>
  <c r="AL3" i="46"/>
  <c r="N3" i="46"/>
  <c r="BF3" i="46"/>
  <c r="V3" i="46"/>
  <c r="BJ3" i="46"/>
  <c r="AP3" i="46"/>
  <c r="BP3" i="42"/>
  <c r="G3" i="46" l="1"/>
  <c r="A27" i="44"/>
  <c r="A26" i="44"/>
  <c r="A25" i="44"/>
  <c r="A24" i="44"/>
  <c r="A23" i="44"/>
  <c r="A22" i="44"/>
  <c r="A21" i="44"/>
  <c r="A20" i="44"/>
  <c r="A19" i="44"/>
  <c r="A18" i="44"/>
  <c r="A17" i="44"/>
  <c r="A16" i="44"/>
  <c r="A15" i="44"/>
  <c r="A14" i="44"/>
  <c r="A13" i="44"/>
  <c r="A12" i="44"/>
  <c r="A11" i="44"/>
  <c r="A10" i="44"/>
  <c r="A9" i="44"/>
  <c r="A8" i="44"/>
  <c r="A7" i="44"/>
  <c r="A6" i="44"/>
  <c r="A5" i="44"/>
  <c r="A4" i="44"/>
  <c r="E1" i="44"/>
  <c r="BP3" i="45" l="1"/>
  <c r="AA3" i="45"/>
  <c r="BC3" i="45"/>
  <c r="K3" i="45"/>
  <c r="BO3" i="45"/>
  <c r="AE3" i="45"/>
  <c r="W3" i="45"/>
  <c r="AP3" i="45"/>
  <c r="BG3" i="45"/>
  <c r="AQ3" i="45"/>
  <c r="AI3" i="45"/>
  <c r="O3" i="45"/>
  <c r="BK3" i="45"/>
  <c r="AY3" i="45"/>
  <c r="AU3" i="45"/>
  <c r="BM3" i="45"/>
  <c r="BH3" i="45"/>
  <c r="AW3" i="45"/>
  <c r="AZ3" i="45"/>
  <c r="BI3" i="45"/>
  <c r="T3" i="45"/>
  <c r="P3" i="45"/>
  <c r="AM3" i="45"/>
  <c r="S3" i="45"/>
  <c r="J3" i="45"/>
  <c r="Z3" i="45"/>
  <c r="BN3" i="45"/>
  <c r="N3" i="45"/>
  <c r="Q3" i="45"/>
  <c r="M3" i="45"/>
  <c r="BF3" i="45"/>
  <c r="AG3" i="45"/>
  <c r="BB3" i="45"/>
  <c r="AJ3" i="45"/>
  <c r="AH3" i="45"/>
  <c r="AC3" i="45"/>
  <c r="R3" i="45"/>
  <c r="AB3" i="45"/>
  <c r="AT3" i="45"/>
  <c r="AF3" i="45"/>
  <c r="L3" i="45"/>
  <c r="AD3" i="45"/>
  <c r="AL3" i="45"/>
  <c r="AO3" i="45"/>
  <c r="Y3" i="45"/>
  <c r="X3" i="45"/>
  <c r="BA3" i="45"/>
  <c r="AX3" i="45"/>
  <c r="AK3" i="45"/>
  <c r="AS3" i="45"/>
  <c r="U3" i="45"/>
  <c r="AN3" i="45"/>
  <c r="BL3" i="45"/>
  <c r="AR3" i="45"/>
  <c r="BJ3" i="45"/>
  <c r="BE3" i="45"/>
  <c r="BD3" i="45"/>
  <c r="V3" i="45"/>
  <c r="AV3" i="45"/>
  <c r="I3" i="45"/>
  <c r="H3" i="45"/>
  <c r="A27" i="43"/>
  <c r="A26" i="43"/>
  <c r="A25" i="43"/>
  <c r="A24" i="43"/>
  <c r="A23" i="43"/>
  <c r="A22" i="43"/>
  <c r="A21" i="43"/>
  <c r="A20" i="43"/>
  <c r="A19" i="43"/>
  <c r="A18" i="43"/>
  <c r="A17" i="43"/>
  <c r="A16" i="43"/>
  <c r="A15" i="43"/>
  <c r="A14" i="43"/>
  <c r="A13" i="43"/>
  <c r="A12" i="43"/>
  <c r="A11" i="43"/>
  <c r="A10" i="43"/>
  <c r="A9" i="43"/>
  <c r="A8" i="43"/>
  <c r="A7" i="43"/>
  <c r="A6" i="43"/>
  <c r="A5" i="43"/>
  <c r="A4" i="43"/>
  <c r="E1" i="43"/>
  <c r="G3" i="45" l="1"/>
  <c r="BP3" i="43"/>
  <c r="A27" i="42"/>
  <c r="A26" i="42"/>
  <c r="A25" i="42"/>
  <c r="A24" i="42"/>
  <c r="A23" i="42"/>
  <c r="A22" i="42"/>
  <c r="A21" i="42"/>
  <c r="A20" i="42"/>
  <c r="A19" i="42"/>
  <c r="A18" i="42"/>
  <c r="A17" i="42"/>
  <c r="A16" i="42"/>
  <c r="A15" i="42"/>
  <c r="A14" i="42"/>
  <c r="A13" i="42"/>
  <c r="A12" i="42"/>
  <c r="A11" i="42"/>
  <c r="A10" i="42"/>
  <c r="A9" i="42"/>
  <c r="A8" i="42"/>
  <c r="A7" i="42"/>
  <c r="A6" i="42"/>
  <c r="A5" i="42"/>
  <c r="A4" i="42"/>
  <c r="E1" i="42"/>
  <c r="A27" i="41"/>
  <c r="A26" i="1"/>
  <c r="A26" i="41" l="1"/>
  <c r="A25" i="41"/>
  <c r="A24" i="41"/>
  <c r="A23" i="41"/>
  <c r="A22" i="41"/>
  <c r="A21" i="41"/>
  <c r="A20" i="41"/>
  <c r="A19" i="41"/>
  <c r="A18" i="41"/>
  <c r="A17" i="41"/>
  <c r="A16" i="41"/>
  <c r="A15" i="41"/>
  <c r="A14" i="41"/>
  <c r="A13" i="41"/>
  <c r="A12" i="41"/>
  <c r="A11" i="41"/>
  <c r="A10" i="41"/>
  <c r="A9" i="41"/>
  <c r="A8" i="41"/>
  <c r="A7" i="41"/>
  <c r="A6" i="41"/>
  <c r="A5" i="41"/>
  <c r="A4" i="41"/>
  <c r="E1" i="41"/>
  <c r="AM26" i="1"/>
  <c r="V26" i="1"/>
  <c r="T26" i="1"/>
  <c r="P26" i="1"/>
  <c r="J26" i="1"/>
  <c r="AH26" i="1"/>
  <c r="AJ26" i="1"/>
  <c r="Y26" i="1"/>
  <c r="AD26" i="1"/>
  <c r="AL26" i="1"/>
  <c r="AK26" i="1"/>
  <c r="U26" i="1"/>
  <c r="Z26" i="1"/>
  <c r="AB26" i="1"/>
  <c r="W26" i="1"/>
  <c r="I26" i="1"/>
  <c r="AF26" i="1"/>
  <c r="AG26" i="1"/>
  <c r="S26" i="1"/>
  <c r="AC26" i="1"/>
  <c r="AI26" i="1"/>
  <c r="AA26" i="1"/>
  <c r="AE26" i="1"/>
  <c r="R26" i="1"/>
  <c r="X26" i="1"/>
  <c r="Q26" i="1"/>
  <c r="K26" i="1"/>
  <c r="BC3" i="44" l="1"/>
  <c r="U3" i="44"/>
  <c r="L3" i="44"/>
  <c r="AF3" i="44"/>
  <c r="AU3" i="44"/>
  <c r="X3" i="44"/>
  <c r="AM3" i="44"/>
  <c r="H3" i="44"/>
  <c r="T3" i="44"/>
  <c r="AR3" i="44"/>
  <c r="O3" i="44"/>
  <c r="AA3" i="44"/>
  <c r="BA3" i="44"/>
  <c r="BM3" i="44"/>
  <c r="BP3" i="44"/>
  <c r="P3" i="44"/>
  <c r="S3" i="44"/>
  <c r="AE3" i="44"/>
  <c r="AS3" i="44"/>
  <c r="AQ3" i="44"/>
  <c r="BI3" i="44"/>
  <c r="M3" i="44"/>
  <c r="AJ3" i="44"/>
  <c r="AI3" i="44"/>
  <c r="V3" i="44"/>
  <c r="BF3" i="44"/>
  <c r="BH3" i="44"/>
  <c r="AK3" i="44"/>
  <c r="BL3" i="44"/>
  <c r="BD3" i="44"/>
  <c r="K3" i="44"/>
  <c r="AL3" i="44"/>
  <c r="AX3" i="44"/>
  <c r="BJ3" i="44"/>
  <c r="BE3" i="44"/>
  <c r="W3" i="44"/>
  <c r="BO3" i="44"/>
  <c r="AO3" i="44"/>
  <c r="AB3" i="44"/>
  <c r="AN3" i="44"/>
  <c r="AZ3" i="44"/>
  <c r="BN3" i="44"/>
  <c r="AD3" i="44"/>
  <c r="N3" i="44"/>
  <c r="AG3" i="44"/>
  <c r="BB3" i="44"/>
  <c r="BG3" i="44"/>
  <c r="AW3" i="44"/>
  <c r="AV3" i="44"/>
  <c r="AY3" i="44"/>
  <c r="AC3" i="44"/>
  <c r="BK3" i="44"/>
  <c r="Q3" i="44"/>
  <c r="I3" i="44"/>
  <c r="AP3" i="44"/>
  <c r="AH3" i="44"/>
  <c r="R3" i="44"/>
  <c r="AT3" i="44"/>
  <c r="Y3" i="44"/>
  <c r="Z3" i="44"/>
  <c r="J3" i="44"/>
  <c r="O3" i="43"/>
  <c r="BH3" i="43"/>
  <c r="H3" i="43"/>
  <c r="G4" i="43"/>
  <c r="AF3" i="43"/>
  <c r="AV3" i="43"/>
  <c r="BN3" i="43"/>
  <c r="AU3" i="43"/>
  <c r="U3" i="43"/>
  <c r="AK3" i="43"/>
  <c r="BA3" i="43"/>
  <c r="S3" i="43"/>
  <c r="J3" i="43"/>
  <c r="Z3" i="43"/>
  <c r="AP3" i="43"/>
  <c r="BF3" i="43"/>
  <c r="BK3" i="43"/>
  <c r="G17" i="43"/>
  <c r="G10" i="43"/>
  <c r="AA3" i="43"/>
  <c r="T3" i="43"/>
  <c r="AJ3" i="43"/>
  <c r="AZ3" i="43"/>
  <c r="K3" i="43"/>
  <c r="BM3" i="43"/>
  <c r="P3" i="43"/>
  <c r="Y3" i="43"/>
  <c r="AO3" i="43"/>
  <c r="BE3" i="43"/>
  <c r="AE3" i="43"/>
  <c r="N3" i="43"/>
  <c r="AD3" i="43"/>
  <c r="AT3" i="43"/>
  <c r="BL3" i="43"/>
  <c r="G6" i="43"/>
  <c r="G14" i="43"/>
  <c r="BO3" i="43"/>
  <c r="G13" i="43"/>
  <c r="G9" i="43"/>
  <c r="G16" i="43"/>
  <c r="AI3" i="43"/>
  <c r="X3" i="43"/>
  <c r="AN3" i="43"/>
  <c r="BD3" i="43"/>
  <c r="W3" i="43"/>
  <c r="M3" i="43"/>
  <c r="AC3" i="43"/>
  <c r="AS3" i="43"/>
  <c r="BJ3" i="43"/>
  <c r="G18" i="43"/>
  <c r="AQ3" i="43"/>
  <c r="L3" i="43"/>
  <c r="R3" i="43"/>
  <c r="AH3" i="43"/>
  <c r="AX3" i="43"/>
  <c r="G8" i="43"/>
  <c r="G12" i="43"/>
  <c r="AY3" i="43"/>
  <c r="AB3" i="43"/>
  <c r="AR3" i="43"/>
  <c r="BI3" i="43"/>
  <c r="AM3" i="43"/>
  <c r="Q3" i="43"/>
  <c r="AG3" i="43"/>
  <c r="AW3" i="43"/>
  <c r="G5" i="43"/>
  <c r="BC3" i="43"/>
  <c r="I3" i="43"/>
  <c r="V3" i="43"/>
  <c r="AL3" i="43"/>
  <c r="BB3" i="43"/>
  <c r="BG3" i="43"/>
  <c r="G7" i="43"/>
  <c r="G11" i="43"/>
  <c r="G19" i="43"/>
  <c r="G15" i="43"/>
  <c r="G21" i="43"/>
  <c r="G25" i="43"/>
  <c r="G20" i="43"/>
  <c r="G24" i="43"/>
  <c r="G23" i="43"/>
  <c r="G27" i="43"/>
  <c r="G22" i="43"/>
  <c r="G26" i="43"/>
  <c r="A26" i="40"/>
  <c r="A25" i="1"/>
  <c r="O26" i="1"/>
  <c r="N26" i="1"/>
  <c r="G3" i="44" l="1"/>
  <c r="G3" i="43"/>
  <c r="A25" i="40"/>
  <c r="A24" i="40"/>
  <c r="A23" i="40"/>
  <c r="A22" i="40"/>
  <c r="A21" i="40"/>
  <c r="A20" i="40"/>
  <c r="A19" i="40"/>
  <c r="A18" i="40"/>
  <c r="A17" i="40"/>
  <c r="A16" i="40"/>
  <c r="A15" i="40"/>
  <c r="A14" i="40"/>
  <c r="A13" i="40"/>
  <c r="A12" i="40"/>
  <c r="A11" i="40"/>
  <c r="A10" i="40"/>
  <c r="A9" i="40"/>
  <c r="A8" i="40"/>
  <c r="A7" i="40"/>
  <c r="A6" i="40"/>
  <c r="A5" i="40"/>
  <c r="A4" i="40"/>
  <c r="E1" i="40"/>
  <c r="AJ3" i="41" l="1"/>
  <c r="P3" i="41"/>
  <c r="BO3" i="41"/>
  <c r="N3" i="41"/>
  <c r="AE3" i="41"/>
  <c r="BD3" i="41"/>
  <c r="H3" i="41"/>
  <c r="AU3" i="41"/>
  <c r="BK3" i="41"/>
  <c r="AZ3" i="41"/>
  <c r="AD3" i="41"/>
  <c r="AQ3" i="41"/>
  <c r="L3" i="41"/>
  <c r="AI3" i="41"/>
  <c r="AF3" i="41"/>
  <c r="AM3" i="41"/>
  <c r="BJ3" i="41"/>
  <c r="BG3" i="41"/>
  <c r="O3" i="41"/>
  <c r="BL3" i="41"/>
  <c r="AN3" i="41"/>
  <c r="AR3" i="41"/>
  <c r="Z3" i="41"/>
  <c r="AV3" i="41"/>
  <c r="S3" i="41"/>
  <c r="X3" i="41"/>
  <c r="AY3" i="41"/>
  <c r="J3" i="41"/>
  <c r="BA3" i="41"/>
  <c r="V3" i="41"/>
  <c r="BB3" i="41"/>
  <c r="K3" i="41"/>
  <c r="BH3" i="41"/>
  <c r="AT3" i="41"/>
  <c r="U3" i="41"/>
  <c r="AP3" i="41"/>
  <c r="BE3" i="41"/>
  <c r="T3" i="41"/>
  <c r="AB3" i="41"/>
  <c r="BC3" i="41"/>
  <c r="AA3" i="41"/>
  <c r="W3" i="41"/>
  <c r="BF3" i="41"/>
  <c r="AL3" i="41"/>
  <c r="AH3" i="41"/>
  <c r="BN3" i="41"/>
  <c r="Q3" i="41"/>
  <c r="AX3" i="41"/>
  <c r="BM3" i="41"/>
  <c r="AS3" i="41"/>
  <c r="Y3" i="41"/>
  <c r="I3" i="41"/>
  <c r="BI3" i="41"/>
  <c r="AK3" i="41"/>
  <c r="R3" i="41"/>
  <c r="AO3" i="41"/>
  <c r="AG3" i="41"/>
  <c r="M3" i="41"/>
  <c r="AW3" i="41"/>
  <c r="AC3" i="41"/>
  <c r="H3" i="34"/>
  <c r="H4" i="34"/>
  <c r="H5" i="34"/>
  <c r="H6" i="34"/>
  <c r="H7" i="34"/>
  <c r="H8" i="34"/>
  <c r="H9" i="34"/>
  <c r="H10" i="34"/>
  <c r="H11" i="34"/>
  <c r="H12" i="34"/>
  <c r="H13" i="34"/>
  <c r="H14" i="34"/>
  <c r="H15" i="34"/>
  <c r="H16" i="34"/>
  <c r="H17" i="34"/>
  <c r="H18" i="34"/>
  <c r="H19" i="34"/>
  <c r="H20" i="34"/>
  <c r="H21" i="34"/>
  <c r="H22" i="34"/>
  <c r="H23" i="34"/>
  <c r="H24" i="34"/>
  <c r="H25" i="34"/>
  <c r="H26" i="34"/>
  <c r="H27" i="34"/>
  <c r="H28" i="34"/>
  <c r="H29" i="34"/>
  <c r="H30" i="34"/>
  <c r="H31" i="34"/>
  <c r="H32" i="34"/>
  <c r="H33" i="34"/>
  <c r="H34" i="34"/>
  <c r="H35" i="34"/>
  <c r="H36" i="34"/>
  <c r="H37" i="34"/>
  <c r="H38" i="34"/>
  <c r="H39" i="34"/>
  <c r="H40" i="34"/>
  <c r="H41" i="34"/>
  <c r="H42" i="34"/>
  <c r="H43" i="34"/>
  <c r="H44" i="34"/>
  <c r="H45" i="34"/>
  <c r="H46" i="34"/>
  <c r="H47" i="34"/>
  <c r="H48" i="34"/>
  <c r="H49" i="34"/>
  <c r="H50" i="34"/>
  <c r="H51" i="34"/>
  <c r="H52" i="34"/>
  <c r="H53" i="34"/>
  <c r="H54" i="34"/>
  <c r="H55" i="34"/>
  <c r="H56" i="34"/>
  <c r="H57" i="34"/>
  <c r="H58" i="34"/>
  <c r="H59" i="34"/>
  <c r="H60" i="34"/>
  <c r="H61" i="34"/>
  <c r="H62" i="34"/>
  <c r="G3" i="41" l="1"/>
  <c r="BM3" i="40"/>
  <c r="AD3" i="40"/>
  <c r="V3" i="40"/>
  <c r="Y3" i="40"/>
  <c r="AF3" i="40"/>
  <c r="BE3" i="40"/>
  <c r="AH3" i="40"/>
  <c r="BK3" i="40"/>
  <c r="BN3" i="40"/>
  <c r="BO3" i="40"/>
  <c r="BB3" i="40"/>
  <c r="AK3" i="40"/>
  <c r="AT3" i="40"/>
  <c r="AV3" i="40"/>
  <c r="O3" i="40"/>
  <c r="Q3" i="40"/>
  <c r="S3" i="40"/>
  <c r="J3" i="40"/>
  <c r="BJ3" i="40"/>
  <c r="AE3" i="40"/>
  <c r="AG3" i="40"/>
  <c r="AI3" i="40"/>
  <c r="U3" i="40"/>
  <c r="BC3" i="40"/>
  <c r="AN3" i="40"/>
  <c r="BL3" i="40"/>
  <c r="BA3" i="40"/>
  <c r="AM3" i="40"/>
  <c r="N3" i="40"/>
  <c r="P3" i="40"/>
  <c r="AU3" i="40"/>
  <c r="AW3" i="40"/>
  <c r="BI3" i="40"/>
  <c r="AY3" i="40"/>
  <c r="AC3" i="40"/>
  <c r="AX3" i="40"/>
  <c r="AQ3" i="40"/>
  <c r="AL3" i="40"/>
  <c r="AO3" i="40"/>
  <c r="Z3" i="40"/>
  <c r="BG3" i="40"/>
  <c r="T3" i="40"/>
  <c r="H3" i="40"/>
  <c r="X3" i="40"/>
  <c r="AS3" i="40"/>
  <c r="AP3" i="40"/>
  <c r="K3" i="40"/>
  <c r="I3" i="40"/>
  <c r="R3" i="40"/>
  <c r="BD3" i="40"/>
  <c r="W3" i="40"/>
  <c r="M3" i="40"/>
  <c r="BF3" i="40"/>
  <c r="AA3" i="40"/>
  <c r="AJ3" i="40"/>
  <c r="BH3" i="40"/>
  <c r="AR3" i="40"/>
  <c r="AB3" i="40"/>
  <c r="AZ3" i="40"/>
  <c r="L3" i="40"/>
  <c r="A24" i="39"/>
  <c r="A23" i="39"/>
  <c r="A22" i="39"/>
  <c r="A21" i="39"/>
  <c r="A20" i="39"/>
  <c r="A19" i="39"/>
  <c r="A18" i="39"/>
  <c r="A17" i="39"/>
  <c r="A16" i="39"/>
  <c r="A15" i="39"/>
  <c r="A14" i="39"/>
  <c r="A13" i="39"/>
  <c r="A12" i="39"/>
  <c r="A11" i="39"/>
  <c r="A10" i="39"/>
  <c r="A9" i="39"/>
  <c r="A8" i="39"/>
  <c r="A7" i="39"/>
  <c r="A6" i="39"/>
  <c r="A5" i="39"/>
  <c r="BM3" i="39"/>
  <c r="BI3" i="39"/>
  <c r="BE3" i="39"/>
  <c r="BA3" i="39"/>
  <c r="AW3" i="39"/>
  <c r="AS3" i="39"/>
  <c r="AO3" i="39"/>
  <c r="AK3" i="39"/>
  <c r="AG3" i="39"/>
  <c r="AC3" i="39"/>
  <c r="Y3" i="39"/>
  <c r="U3" i="39"/>
  <c r="Q3" i="39"/>
  <c r="M3" i="39"/>
  <c r="G3" i="39"/>
  <c r="A4" i="39"/>
  <c r="BO3" i="39"/>
  <c r="BN3" i="39"/>
  <c r="BL3" i="39"/>
  <c r="BK3" i="39"/>
  <c r="BJ3" i="39"/>
  <c r="BH3" i="39"/>
  <c r="BG3" i="39"/>
  <c r="BF3" i="39"/>
  <c r="BD3" i="39"/>
  <c r="BC3" i="39"/>
  <c r="BB3" i="39"/>
  <c r="AZ3" i="39"/>
  <c r="AY3" i="39"/>
  <c r="AX3" i="39"/>
  <c r="AV3" i="39"/>
  <c r="AU3" i="39"/>
  <c r="AT3" i="39"/>
  <c r="AR3" i="39"/>
  <c r="AQ3" i="39"/>
  <c r="AP3" i="39"/>
  <c r="AN3" i="39"/>
  <c r="AM3" i="39"/>
  <c r="AL3" i="39"/>
  <c r="AJ3" i="39"/>
  <c r="AI3" i="39"/>
  <c r="AH3" i="39"/>
  <c r="AF3" i="39"/>
  <c r="AE3" i="39"/>
  <c r="AD3" i="39"/>
  <c r="AB3" i="39"/>
  <c r="AA3" i="39"/>
  <c r="Z3" i="39"/>
  <c r="X3" i="39"/>
  <c r="W3" i="39"/>
  <c r="V3" i="39"/>
  <c r="T3" i="39"/>
  <c r="S3" i="39"/>
  <c r="R3" i="39"/>
  <c r="P3" i="39"/>
  <c r="O3" i="39"/>
  <c r="N3" i="39"/>
  <c r="L3" i="39"/>
  <c r="K3" i="39"/>
  <c r="J3" i="39"/>
  <c r="H3" i="39"/>
  <c r="E1" i="39"/>
  <c r="AA25" i="1"/>
  <c r="AK25" i="1"/>
  <c r="AH25" i="1"/>
  <c r="J25" i="1"/>
  <c r="I25" i="1"/>
  <c r="AI25" i="1"/>
  <c r="I3" i="34"/>
  <c r="AC25" i="1"/>
  <c r="AE25" i="1"/>
  <c r="AG25" i="1"/>
  <c r="S25" i="1"/>
  <c r="Z25" i="1"/>
  <c r="V25" i="1"/>
  <c r="L26" i="1"/>
  <c r="Q25" i="1"/>
  <c r="AB25" i="1"/>
  <c r="AM25" i="1"/>
  <c r="P25" i="1"/>
  <c r="K25" i="1"/>
  <c r="Y25" i="1"/>
  <c r="AF25" i="1"/>
  <c r="N25" i="1"/>
  <c r="U25" i="1"/>
  <c r="AD25" i="1"/>
  <c r="AL25" i="1"/>
  <c r="X25" i="1"/>
  <c r="AJ25" i="1"/>
  <c r="O25" i="1"/>
  <c r="W25" i="1"/>
  <c r="R25" i="1"/>
  <c r="T25" i="1"/>
  <c r="L25" i="1"/>
  <c r="AD3" i="42" l="1"/>
  <c r="BH3" i="42"/>
  <c r="U3" i="42"/>
  <c r="AS3" i="42"/>
  <c r="AH3" i="42"/>
  <c r="AR3" i="42"/>
  <c r="BM3" i="42"/>
  <c r="R3" i="42"/>
  <c r="AC3" i="42"/>
  <c r="P3" i="42"/>
  <c r="S3" i="42"/>
  <c r="AQ3" i="42"/>
  <c r="Z3" i="42"/>
  <c r="M3" i="42"/>
  <c r="T3" i="42"/>
  <c r="BN3" i="42"/>
  <c r="AZ3" i="42"/>
  <c r="AP3" i="42"/>
  <c r="BA3" i="42"/>
  <c r="BJ3" i="42"/>
  <c r="AY3" i="42"/>
  <c r="AL3" i="42"/>
  <c r="H3" i="42"/>
  <c r="AX3" i="42"/>
  <c r="Q3" i="42"/>
  <c r="AN3" i="42"/>
  <c r="BE3" i="42"/>
  <c r="BD3" i="42"/>
  <c r="BL3" i="42"/>
  <c r="I3" i="42"/>
  <c r="O3" i="42"/>
  <c r="J3" i="42"/>
  <c r="AJ3" i="42"/>
  <c r="Y3" i="42"/>
  <c r="X3" i="42"/>
  <c r="AB3" i="42"/>
  <c r="BF3" i="42"/>
  <c r="BI3" i="42"/>
  <c r="AT3" i="42"/>
  <c r="K3" i="42"/>
  <c r="BG3" i="42"/>
  <c r="AK3" i="42"/>
  <c r="AG3" i="42"/>
  <c r="BO3" i="42"/>
  <c r="BC3" i="42"/>
  <c r="AE3" i="42"/>
  <c r="V3" i="42"/>
  <c r="BB3" i="42"/>
  <c r="AV3" i="42"/>
  <c r="AI3" i="42"/>
  <c r="AW3" i="42"/>
  <c r="AF3" i="42"/>
  <c r="N3" i="42"/>
  <c r="AA3" i="42"/>
  <c r="BK3" i="42"/>
  <c r="AO3" i="42"/>
  <c r="L3" i="42"/>
  <c r="W3" i="42"/>
  <c r="AU3" i="42"/>
  <c r="AM3" i="42"/>
  <c r="G3" i="40"/>
  <c r="I3" i="39"/>
  <c r="M26" i="1"/>
  <c r="M25" i="1"/>
  <c r="G25" i="1" l="1"/>
  <c r="G26" i="1"/>
  <c r="G3" i="42"/>
  <c r="A25" i="38"/>
  <c r="A24" i="38"/>
  <c r="A23" i="38"/>
  <c r="A22" i="38"/>
  <c r="A21" i="38"/>
  <c r="A20" i="38"/>
  <c r="A19" i="38"/>
  <c r="A18" i="38"/>
  <c r="A17" i="38"/>
  <c r="A16" i="38"/>
  <c r="A15" i="38"/>
  <c r="A14" i="38"/>
  <c r="A13" i="38"/>
  <c r="A12" i="38"/>
  <c r="A11" i="38"/>
  <c r="A10" i="38"/>
  <c r="A9" i="38"/>
  <c r="A8" i="38"/>
  <c r="A7" i="38"/>
  <c r="A6" i="38"/>
  <c r="A5" i="38"/>
  <c r="A4" i="38"/>
  <c r="E1" i="38"/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3" i="1"/>
  <c r="A5" i="37"/>
  <c r="A6" i="37"/>
  <c r="A7" i="37"/>
  <c r="A8" i="37"/>
  <c r="A9" i="37"/>
  <c r="A10" i="37"/>
  <c r="A11" i="37"/>
  <c r="A12" i="37"/>
  <c r="A13" i="37"/>
  <c r="A14" i="37"/>
  <c r="A15" i="37"/>
  <c r="A16" i="37"/>
  <c r="A17" i="37"/>
  <c r="A18" i="37"/>
  <c r="A19" i="37"/>
  <c r="A20" i="37"/>
  <c r="A21" i="37"/>
  <c r="A22" i="37"/>
  <c r="A23" i="37"/>
  <c r="A24" i="37"/>
  <c r="A25" i="37"/>
  <c r="A4" i="37" l="1"/>
  <c r="E1" i="37"/>
  <c r="E2" i="34" l="1"/>
  <c r="F2" i="34"/>
  <c r="AH3" i="37" l="1"/>
  <c r="BN3" i="37"/>
  <c r="AE3" i="37"/>
  <c r="W3" i="37"/>
  <c r="AG3" i="37"/>
  <c r="Q3" i="37"/>
  <c r="BK3" i="37"/>
  <c r="BG3" i="37"/>
  <c r="M3" i="37"/>
  <c r="AU3" i="37"/>
  <c r="AI3" i="37"/>
  <c r="X3" i="37"/>
  <c r="BM3" i="37"/>
  <c r="AP3" i="37"/>
  <c r="H3" i="37"/>
  <c r="AO3" i="37"/>
  <c r="AL3" i="37"/>
  <c r="AR3" i="37"/>
  <c r="S3" i="37"/>
  <c r="N3" i="37"/>
  <c r="T3" i="37"/>
  <c r="AK3" i="37"/>
  <c r="BF3" i="37"/>
  <c r="BB3" i="37"/>
  <c r="R3" i="37"/>
  <c r="BE3" i="37"/>
  <c r="AX3" i="37"/>
  <c r="BJ3" i="37"/>
  <c r="AW3" i="37"/>
  <c r="AC3" i="37"/>
  <c r="Y3" i="37"/>
  <c r="K3" i="37"/>
  <c r="BD3" i="37"/>
  <c r="AQ3" i="37"/>
  <c r="AJ3" i="37"/>
  <c r="U3" i="37"/>
  <c r="I3" i="37"/>
  <c r="BO3" i="37"/>
  <c r="AY3" i="37"/>
  <c r="O3" i="37"/>
  <c r="BA3" i="37"/>
  <c r="AZ3" i="37"/>
  <c r="Z3" i="37"/>
  <c r="AT3" i="37"/>
  <c r="J3" i="37"/>
  <c r="AD3" i="37"/>
  <c r="AA3" i="37"/>
  <c r="BC3" i="37"/>
  <c r="BH3" i="37"/>
  <c r="V3" i="37"/>
  <c r="AF3" i="37"/>
  <c r="AS3" i="37"/>
  <c r="AM3" i="37"/>
  <c r="AN3" i="37"/>
  <c r="L3" i="37"/>
  <c r="BL3" i="37"/>
  <c r="P3" i="37"/>
  <c r="BI3" i="37"/>
  <c r="AB3" i="37"/>
  <c r="AV3" i="37"/>
  <c r="K24" i="1"/>
  <c r="AD24" i="1"/>
  <c r="Q24" i="1"/>
  <c r="AL24" i="1"/>
  <c r="AH24" i="1"/>
  <c r="U24" i="1"/>
  <c r="L24" i="1"/>
  <c r="W24" i="1"/>
  <c r="AM24" i="1"/>
  <c r="X24" i="1"/>
  <c r="AC24" i="1"/>
  <c r="AE24" i="1"/>
  <c r="AI24" i="1"/>
  <c r="T24" i="1"/>
  <c r="R24" i="1"/>
  <c r="V24" i="1"/>
  <c r="Z24" i="1"/>
  <c r="N24" i="1"/>
  <c r="O24" i="1"/>
  <c r="S24" i="1"/>
  <c r="AB24" i="1"/>
  <c r="AJ24" i="1"/>
  <c r="M24" i="1"/>
  <c r="AA24" i="1"/>
  <c r="AF24" i="1"/>
  <c r="AG24" i="1"/>
  <c r="P24" i="1"/>
  <c r="Y24" i="1"/>
  <c r="AK24" i="1"/>
  <c r="W3" i="38" l="1"/>
  <c r="BB3" i="38"/>
  <c r="BM3" i="38"/>
  <c r="BO3" i="38"/>
  <c r="AC3" i="38"/>
  <c r="AV3" i="38"/>
  <c r="AG3" i="38"/>
  <c r="AY3" i="38"/>
  <c r="Q3" i="38"/>
  <c r="BN3" i="38"/>
  <c r="AW3" i="38"/>
  <c r="BL3" i="38"/>
  <c r="AI3" i="38"/>
  <c r="AS3" i="38"/>
  <c r="AL3" i="38"/>
  <c r="BH3" i="38"/>
  <c r="AT3" i="38"/>
  <c r="X3" i="38"/>
  <c r="AK3" i="38"/>
  <c r="U3" i="38"/>
  <c r="S3" i="38"/>
  <c r="BK3" i="38"/>
  <c r="AR3" i="38"/>
  <c r="AD3" i="38"/>
  <c r="AQ3" i="38"/>
  <c r="P3" i="38"/>
  <c r="K3" i="38"/>
  <c r="BC3" i="38"/>
  <c r="BI3" i="38"/>
  <c r="AJ3" i="38"/>
  <c r="AX3" i="38"/>
  <c r="BA3" i="38"/>
  <c r="AO3" i="38"/>
  <c r="Y3" i="38"/>
  <c r="AF3" i="38"/>
  <c r="V3" i="38"/>
  <c r="I3" i="38"/>
  <c r="AP3" i="38"/>
  <c r="AH3" i="38"/>
  <c r="H3" i="38"/>
  <c r="BG3" i="38"/>
  <c r="AU3" i="38"/>
  <c r="AE3" i="38"/>
  <c r="O3" i="38"/>
  <c r="AM3" i="38"/>
  <c r="AB3" i="38"/>
  <c r="N3" i="38"/>
  <c r="L3" i="38"/>
  <c r="BD3" i="38"/>
  <c r="AN3" i="38"/>
  <c r="M3" i="38"/>
  <c r="BE3" i="38"/>
  <c r="R3" i="38"/>
  <c r="BJ3" i="38"/>
  <c r="AZ3" i="38"/>
  <c r="Z3" i="38"/>
  <c r="T3" i="38"/>
  <c r="BF3" i="38"/>
  <c r="AA3" i="38"/>
  <c r="J3" i="38"/>
  <c r="G3" i="37"/>
  <c r="G3" i="38" l="1"/>
  <c r="H2" i="34"/>
  <c r="H2" i="1" l="1"/>
  <c r="AL46" i="34" l="1"/>
  <c r="W19" i="34"/>
  <c r="I23" i="1"/>
  <c r="R29" i="34"/>
  <c r="Z16" i="1"/>
  <c r="P23" i="1"/>
  <c r="V43" i="34"/>
  <c r="AG34" i="34"/>
  <c r="Z3" i="34"/>
  <c r="T20" i="34"/>
  <c r="AI56" i="34"/>
  <c r="R38" i="34"/>
  <c r="AJ11" i="1"/>
  <c r="AD7" i="1"/>
  <c r="AF31" i="34"/>
  <c r="AL20" i="34"/>
  <c r="U8" i="1"/>
  <c r="O5" i="34"/>
  <c r="AE16" i="1"/>
  <c r="AD31" i="34"/>
  <c r="N11" i="1"/>
  <c r="O46" i="34"/>
  <c r="AF4" i="1"/>
  <c r="R14" i="34"/>
  <c r="L17" i="1"/>
  <c r="AB17" i="1"/>
  <c r="Q15" i="34"/>
  <c r="I7" i="1"/>
  <c r="AB24" i="34"/>
  <c r="AJ14" i="1"/>
  <c r="S23" i="34"/>
  <c r="AH13" i="34"/>
  <c r="AK52" i="34"/>
  <c r="AB54" i="34"/>
  <c r="M32" i="34"/>
  <c r="Z47" i="34"/>
  <c r="S13" i="1"/>
  <c r="N50" i="34"/>
  <c r="AF19" i="34"/>
  <c r="W40" i="34"/>
  <c r="U35" i="34"/>
  <c r="K39" i="34"/>
  <c r="Z61" i="34"/>
  <c r="AC15" i="34"/>
  <c r="S10" i="1"/>
  <c r="P6" i="1"/>
  <c r="M15" i="1"/>
  <c r="AD4" i="1"/>
  <c r="AG4" i="1"/>
  <c r="R41" i="34"/>
  <c r="X50" i="34"/>
  <c r="K24" i="34"/>
  <c r="U19" i="1"/>
  <c r="AM11" i="1"/>
  <c r="AJ20" i="34"/>
  <c r="S22" i="34"/>
  <c r="AC8" i="34"/>
  <c r="AA22" i="1"/>
  <c r="AC13" i="1"/>
  <c r="K56" i="34"/>
  <c r="AG44" i="34"/>
  <c r="T26" i="34"/>
  <c r="AH7" i="1"/>
  <c r="AE55" i="34"/>
  <c r="O32" i="34"/>
  <c r="AG41" i="34"/>
  <c r="AM25" i="34"/>
  <c r="AM53" i="34"/>
  <c r="AC28" i="34"/>
  <c r="Q62" i="34"/>
  <c r="Y8" i="34"/>
  <c r="AD28" i="34"/>
  <c r="S28" i="34"/>
  <c r="W4" i="1"/>
  <c r="AG13" i="1"/>
  <c r="Z3" i="1"/>
  <c r="AG3" i="1"/>
  <c r="Y31" i="34"/>
  <c r="AL47" i="34"/>
  <c r="AF18" i="34"/>
  <c r="R27" i="34"/>
  <c r="Z31" i="34"/>
  <c r="J23" i="1"/>
  <c r="U13" i="34"/>
  <c r="AM9" i="1"/>
  <c r="Q51" i="34"/>
  <c r="V3" i="34"/>
  <c r="AE15" i="34"/>
  <c r="P43" i="34"/>
  <c r="AL7" i="1"/>
  <c r="AH4" i="1"/>
  <c r="AD20" i="34"/>
  <c r="AC13" i="34"/>
  <c r="V19" i="34"/>
  <c r="V21" i="1"/>
  <c r="Y52" i="34"/>
  <c r="AC41" i="34"/>
  <c r="AD18" i="34"/>
  <c r="X3" i="34"/>
  <c r="AJ24" i="34"/>
  <c r="AH9" i="1"/>
  <c r="V7" i="34"/>
  <c r="AD27" i="34"/>
  <c r="J14" i="34"/>
  <c r="K7" i="1"/>
  <c r="AI46" i="34"/>
  <c r="Q31" i="34"/>
  <c r="AK41" i="34"/>
  <c r="AF29" i="34"/>
  <c r="K21" i="34"/>
  <c r="AM36" i="34"/>
  <c r="AC59" i="34"/>
  <c r="AC5" i="34"/>
  <c r="L18" i="1"/>
  <c r="AF14" i="34"/>
  <c r="Q27" i="34"/>
  <c r="K62" i="34"/>
  <c r="AI8" i="1"/>
  <c r="Y27" i="34"/>
  <c r="AM6" i="1"/>
  <c r="M9" i="1"/>
  <c r="K10" i="1"/>
  <c r="AL11" i="1"/>
  <c r="AC14" i="34"/>
  <c r="AL15" i="1"/>
  <c r="M23" i="34"/>
  <c r="AK35" i="34"/>
  <c r="Q14" i="34"/>
  <c r="Y58" i="34"/>
  <c r="Q12" i="1"/>
  <c r="S49" i="34"/>
  <c r="P38" i="34"/>
  <c r="AI29" i="34"/>
  <c r="AJ33" i="34"/>
  <c r="L16" i="1"/>
  <c r="S14" i="1"/>
  <c r="P12" i="1"/>
  <c r="AA20" i="1"/>
  <c r="O53" i="34"/>
  <c r="W61" i="34"/>
  <c r="S60" i="34"/>
  <c r="AB6" i="1"/>
  <c r="L7" i="1"/>
  <c r="Z9" i="34"/>
  <c r="Y22" i="34"/>
  <c r="AB51" i="34"/>
  <c r="AM55" i="34"/>
  <c r="Q16" i="1"/>
  <c r="O61" i="34"/>
  <c r="AC51" i="34"/>
  <c r="M44" i="34"/>
  <c r="S59" i="34"/>
  <c r="AD3" i="1"/>
  <c r="AI14" i="1"/>
  <c r="AC21" i="1"/>
  <c r="K9" i="1"/>
  <c r="AK7" i="34"/>
  <c r="T19" i="1"/>
  <c r="P9" i="1"/>
  <c r="K47" i="34"/>
  <c r="N10" i="1"/>
  <c r="AH55" i="34"/>
  <c r="AL13" i="34"/>
  <c r="K52" i="34"/>
  <c r="M14" i="34"/>
  <c r="L22" i="34"/>
  <c r="AA56" i="34"/>
  <c r="AK22" i="34"/>
  <c r="AF43" i="34"/>
  <c r="T3" i="34"/>
  <c r="AF60" i="34"/>
  <c r="AF12" i="1"/>
  <c r="AE31" i="34"/>
  <c r="P13" i="34"/>
  <c r="AJ44" i="34"/>
  <c r="N34" i="34"/>
  <c r="AK4" i="1"/>
  <c r="AD57" i="34"/>
  <c r="S15" i="34"/>
  <c r="Y57" i="34"/>
  <c r="U33" i="34"/>
  <c r="AL3" i="1"/>
  <c r="I18" i="34"/>
  <c r="K17" i="1"/>
  <c r="AB37" i="34"/>
  <c r="S9" i="34"/>
  <c r="I22" i="34"/>
  <c r="AL53" i="34"/>
  <c r="Q19" i="1"/>
  <c r="AF6" i="34"/>
  <c r="N15" i="34"/>
  <c r="S16" i="1"/>
  <c r="AC14" i="1"/>
  <c r="AJ35" i="34"/>
  <c r="L37" i="34"/>
  <c r="I17" i="34"/>
  <c r="AC3" i="34"/>
  <c r="AJ50" i="34"/>
  <c r="AM10" i="1"/>
  <c r="N22" i="1"/>
  <c r="AD16" i="34"/>
  <c r="Y17" i="1"/>
  <c r="Y4" i="34"/>
  <c r="AL12" i="1"/>
  <c r="R22" i="34"/>
  <c r="W23" i="34"/>
  <c r="O6" i="34"/>
  <c r="AD40" i="34"/>
  <c r="K27" i="34"/>
  <c r="I16" i="1"/>
  <c r="W27" i="34"/>
  <c r="Q7" i="34"/>
  <c r="W12" i="34"/>
  <c r="AF36" i="34"/>
  <c r="N3" i="34"/>
  <c r="L7" i="34"/>
  <c r="W16" i="1"/>
  <c r="Z45" i="34"/>
  <c r="W58" i="34"/>
  <c r="AG7" i="1"/>
  <c r="L40" i="34"/>
  <c r="AL4" i="34"/>
  <c r="AG50" i="34"/>
  <c r="W16" i="34"/>
  <c r="L61" i="34"/>
  <c r="S40" i="34"/>
  <c r="V17" i="1"/>
  <c r="Y32" i="34"/>
  <c r="AB13" i="1"/>
  <c r="N31" i="34"/>
  <c r="AK17" i="34"/>
  <c r="AH39" i="34"/>
  <c r="AH31" i="34"/>
  <c r="M7" i="1"/>
  <c r="AA13" i="1"/>
  <c r="I27" i="34"/>
  <c r="AJ46" i="34"/>
  <c r="T38" i="34"/>
  <c r="Z30" i="34"/>
  <c r="W6" i="1"/>
  <c r="AI51" i="34"/>
  <c r="O18" i="34"/>
  <c r="L13" i="1"/>
  <c r="AA57" i="34"/>
  <c r="AI47" i="34"/>
  <c r="AJ9" i="1"/>
  <c r="AI12" i="34"/>
  <c r="AB20" i="34"/>
  <c r="AI39" i="34"/>
  <c r="AC17" i="1"/>
  <c r="AE3" i="34"/>
  <c r="P28" i="34"/>
  <c r="I10" i="34"/>
  <c r="J7" i="34"/>
  <c r="Z25" i="34"/>
  <c r="AL27" i="34"/>
  <c r="L15" i="1"/>
  <c r="AF9" i="1"/>
  <c r="R6" i="34"/>
  <c r="AG23" i="1"/>
  <c r="AH23" i="1"/>
  <c r="L6" i="34"/>
  <c r="T12" i="1"/>
  <c r="AC23" i="1"/>
  <c r="AM24" i="34"/>
  <c r="K43" i="34"/>
  <c r="U55" i="34"/>
  <c r="AK29" i="34"/>
  <c r="AB21" i="34"/>
  <c r="L10" i="1"/>
  <c r="M3" i="34"/>
  <c r="Y29" i="34"/>
  <c r="AK8" i="1"/>
  <c r="S38" i="34"/>
  <c r="S19" i="1"/>
  <c r="I15" i="34"/>
  <c r="AI40" i="34"/>
  <c r="N17" i="1"/>
  <c r="J20" i="1"/>
  <c r="I26" i="34"/>
  <c r="V45" i="34"/>
  <c r="AA55" i="34"/>
  <c r="W34" i="34"/>
  <c r="I19" i="1"/>
  <c r="AK11" i="1"/>
  <c r="AA10" i="1"/>
  <c r="AI57" i="34"/>
  <c r="V12" i="34"/>
  <c r="AM34" i="34"/>
  <c r="AD62" i="34"/>
  <c r="M36" i="34"/>
  <c r="T17" i="1"/>
  <c r="AH11" i="1"/>
  <c r="AF22" i="1"/>
  <c r="W23" i="1"/>
  <c r="O45" i="34"/>
  <c r="J31" i="34"/>
  <c r="M12" i="1"/>
  <c r="AA6" i="34"/>
  <c r="AK49" i="34"/>
  <c r="O57" i="34"/>
  <c r="Q21" i="34"/>
  <c r="AG47" i="34"/>
  <c r="AA37" i="34"/>
  <c r="K10" i="34"/>
  <c r="AJ15" i="34"/>
  <c r="AD21" i="1"/>
  <c r="J19" i="34"/>
  <c r="Y49" i="34"/>
  <c r="P40" i="34"/>
  <c r="N8" i="1"/>
  <c r="W21" i="1"/>
  <c r="U25" i="34"/>
  <c r="Q13" i="34"/>
  <c r="AI16" i="34"/>
  <c r="AK7" i="1"/>
  <c r="N53" i="34"/>
  <c r="T6" i="1"/>
  <c r="AL5" i="34"/>
  <c r="X5" i="34"/>
  <c r="AL58" i="34"/>
  <c r="W5" i="34"/>
  <c r="AG10" i="1"/>
  <c r="AH56" i="34"/>
  <c r="AD14" i="1"/>
  <c r="AM42" i="34"/>
  <c r="AF61" i="34"/>
  <c r="AK20" i="34"/>
  <c r="AE15" i="1"/>
  <c r="U59" i="34"/>
  <c r="X22" i="34"/>
  <c r="T22" i="34"/>
  <c r="L33" i="34"/>
  <c r="AD15" i="34"/>
  <c r="AG15" i="34"/>
  <c r="Q21" i="1"/>
  <c r="N42" i="34"/>
  <c r="R3" i="34"/>
  <c r="AJ36" i="34"/>
  <c r="R40" i="34"/>
  <c r="M31" i="34"/>
  <c r="AM7" i="34"/>
  <c r="P41" i="34"/>
  <c r="U46" i="34"/>
  <c r="N40" i="34"/>
  <c r="O3" i="1"/>
  <c r="W10" i="1"/>
  <c r="AC4" i="34"/>
  <c r="T4" i="34"/>
  <c r="AI7" i="1"/>
  <c r="AJ8" i="1"/>
  <c r="T10" i="1"/>
  <c r="V13" i="1"/>
  <c r="AB42" i="34"/>
  <c r="K31" i="34"/>
  <c r="I35" i="34"/>
  <c r="I31" i="34"/>
  <c r="U39" i="34"/>
  <c r="U37" i="34"/>
  <c r="Q35" i="34"/>
  <c r="AJ10" i="34"/>
  <c r="M12" i="34"/>
  <c r="U21" i="34"/>
  <c r="AM21" i="34"/>
  <c r="R14" i="1"/>
  <c r="K22" i="34"/>
  <c r="Z28" i="34"/>
  <c r="AL5" i="1"/>
  <c r="AH47" i="34"/>
  <c r="Z35" i="34"/>
  <c r="O7" i="1"/>
  <c r="AH30" i="34"/>
  <c r="U36" i="34"/>
  <c r="U18" i="34"/>
  <c r="N45" i="34"/>
  <c r="R16" i="1"/>
  <c r="X62" i="34"/>
  <c r="AJ37" i="34"/>
  <c r="AK5" i="34"/>
  <c r="AI33" i="34"/>
  <c r="Y17" i="34"/>
  <c r="AG8" i="1"/>
  <c r="R23" i="34"/>
  <c r="AK19" i="1"/>
  <c r="AA11" i="1"/>
  <c r="Q12" i="34"/>
  <c r="V22" i="34"/>
  <c r="AI17" i="34"/>
  <c r="AG46" i="34"/>
  <c r="P35" i="34"/>
  <c r="S20" i="1"/>
  <c r="Q22" i="34"/>
  <c r="AJ14" i="34"/>
  <c r="P17" i="1"/>
  <c r="AH43" i="34"/>
  <c r="P49" i="34"/>
  <c r="P6" i="34"/>
  <c r="AD56" i="34"/>
  <c r="AG3" i="34"/>
  <c r="N47" i="34"/>
  <c r="Y9" i="34"/>
  <c r="R9" i="1"/>
  <c r="S5" i="34"/>
  <c r="AA40" i="34"/>
  <c r="Z19" i="34"/>
  <c r="T41" i="34"/>
  <c r="AF12" i="34"/>
  <c r="J50" i="34"/>
  <c r="AF24" i="34"/>
  <c r="V52" i="34"/>
  <c r="I13" i="34"/>
  <c r="AK22" i="1"/>
  <c r="Y39" i="34"/>
  <c r="AD22" i="1"/>
  <c r="M9" i="34"/>
  <c r="AD4" i="34"/>
  <c r="AK12" i="1"/>
  <c r="T33" i="34"/>
  <c r="Q59" i="34"/>
  <c r="AL22" i="34"/>
  <c r="AG11" i="34"/>
  <c r="AM38" i="34"/>
  <c r="W54" i="34"/>
  <c r="K6" i="1"/>
  <c r="V16" i="34"/>
  <c r="J36" i="34"/>
  <c r="U51" i="34"/>
  <c r="AH60" i="34"/>
  <c r="N4" i="1"/>
  <c r="Y46" i="34"/>
  <c r="AK9" i="1"/>
  <c r="AC52" i="34"/>
  <c r="N62" i="34"/>
  <c r="V42" i="34"/>
  <c r="AG18" i="1"/>
  <c r="AE36" i="34"/>
  <c r="AD6" i="34"/>
  <c r="Z27" i="34"/>
  <c r="P26" i="34"/>
  <c r="AC24" i="34"/>
  <c r="Y16" i="1"/>
  <c r="V24" i="34"/>
  <c r="P24" i="34"/>
  <c r="AE8" i="34"/>
  <c r="AL59" i="34"/>
  <c r="AC18" i="34"/>
  <c r="AE51" i="34"/>
  <c r="S22" i="1"/>
  <c r="AG27" i="34"/>
  <c r="I19" i="34"/>
  <c r="V38" i="34"/>
  <c r="AJ6" i="1"/>
  <c r="Q34" i="34"/>
  <c r="X18" i="34"/>
  <c r="AC35" i="34"/>
  <c r="AC39" i="34"/>
  <c r="K3" i="1"/>
  <c r="AA35" i="34"/>
  <c r="J3" i="1"/>
  <c r="Z36" i="34"/>
  <c r="M35" i="34"/>
  <c r="AB49" i="34"/>
  <c r="I17" i="1"/>
  <c r="Z5" i="1"/>
  <c r="R9" i="34"/>
  <c r="O9" i="34"/>
  <c r="AM27" i="34"/>
  <c r="M15" i="34"/>
  <c r="Q29" i="34"/>
  <c r="AD47" i="34"/>
  <c r="AC9" i="34"/>
  <c r="R7" i="34"/>
  <c r="AH53" i="34"/>
  <c r="AK13" i="34"/>
  <c r="K36" i="34"/>
  <c r="AG7" i="34"/>
  <c r="AE44" i="34"/>
  <c r="AL19" i="1"/>
  <c r="AM43" i="34"/>
  <c r="AH19" i="34"/>
  <c r="AD11" i="1"/>
  <c r="AL9" i="34"/>
  <c r="I50" i="34"/>
  <c r="S12" i="1"/>
  <c r="X10" i="1"/>
  <c r="AA26" i="34"/>
  <c r="AL61" i="34"/>
  <c r="J4" i="1"/>
  <c r="AF41" i="34"/>
  <c r="AG32" i="34"/>
  <c r="S47" i="34"/>
  <c r="AH14" i="34"/>
  <c r="S4" i="34"/>
  <c r="M28" i="34"/>
  <c r="AG15" i="1"/>
  <c r="L27" i="34"/>
  <c r="AK31" i="34"/>
  <c r="N15" i="1"/>
  <c r="J9" i="34"/>
  <c r="P3" i="34"/>
  <c r="AH22" i="34"/>
  <c r="K17" i="34"/>
  <c r="X17" i="1"/>
  <c r="Z59" i="34"/>
  <c r="V41" i="34"/>
  <c r="K13" i="1"/>
  <c r="K61" i="34"/>
  <c r="AK34" i="34"/>
  <c r="AC31" i="34"/>
  <c r="W5" i="1"/>
  <c r="I42" i="34"/>
  <c r="Y34" i="34"/>
  <c r="AG31" i="34"/>
  <c r="V46" i="34"/>
  <c r="M19" i="1"/>
  <c r="T56" i="34"/>
  <c r="AA45" i="34"/>
  <c r="Z11" i="1"/>
  <c r="O17" i="34"/>
  <c r="M16" i="34"/>
  <c r="U41" i="34"/>
  <c r="AH16" i="34"/>
  <c r="O49" i="34"/>
  <c r="W18" i="1"/>
  <c r="K8" i="1"/>
  <c r="AH5" i="1"/>
  <c r="Z24" i="34"/>
  <c r="AD50" i="34"/>
  <c r="O19" i="34"/>
  <c r="AJ5" i="34"/>
  <c r="J24" i="34"/>
  <c r="AI42" i="34"/>
  <c r="AD48" i="34"/>
  <c r="AK11" i="34"/>
  <c r="AJ43" i="34"/>
  <c r="X44" i="34"/>
  <c r="X21" i="1"/>
  <c r="AE40" i="34"/>
  <c r="R19" i="1"/>
  <c r="AH33" i="34"/>
  <c r="AK3" i="1"/>
  <c r="Q47" i="34"/>
  <c r="P14" i="1"/>
  <c r="Z39" i="34"/>
  <c r="AC42" i="34"/>
  <c r="T45" i="34"/>
  <c r="AM49" i="34"/>
  <c r="AE60" i="34"/>
  <c r="AB39" i="34"/>
  <c r="AF5" i="1"/>
  <c r="T7" i="34"/>
  <c r="O28" i="34"/>
  <c r="AL11" i="34"/>
  <c r="T48" i="34"/>
  <c r="X51" i="34"/>
  <c r="U56" i="34"/>
  <c r="AH8" i="1"/>
  <c r="AD5" i="34"/>
  <c r="AG6" i="1"/>
  <c r="U53" i="34"/>
  <c r="AB7" i="34"/>
  <c r="Z60" i="34"/>
  <c r="AG9" i="1"/>
  <c r="U60" i="34"/>
  <c r="T11" i="34"/>
  <c r="I28" i="34"/>
  <c r="P7" i="1"/>
  <c r="U15" i="1"/>
  <c r="AF5" i="34"/>
  <c r="W43" i="34"/>
  <c r="X24" i="34"/>
  <c r="L52" i="34"/>
  <c r="L4" i="1"/>
  <c r="AB52" i="34"/>
  <c r="AH5" i="34"/>
  <c r="J17" i="34"/>
  <c r="AK50" i="34"/>
  <c r="O3" i="34"/>
  <c r="J5" i="34"/>
  <c r="L17" i="34"/>
  <c r="X7" i="34"/>
  <c r="T31" i="34"/>
  <c r="R52" i="34"/>
  <c r="AD41" i="34"/>
  <c r="Z5" i="34"/>
  <c r="T30" i="34"/>
  <c r="W55" i="34"/>
  <c r="Y21" i="34"/>
  <c r="Y25" i="34"/>
  <c r="L6" i="1"/>
  <c r="AG52" i="34"/>
  <c r="Y28" i="34"/>
  <c r="J28" i="34"/>
  <c r="AC57" i="34"/>
  <c r="L29" i="34"/>
  <c r="P51" i="34"/>
  <c r="X28" i="34"/>
  <c r="AC36" i="34"/>
  <c r="AH11" i="34"/>
  <c r="R36" i="34"/>
  <c r="AF3" i="34"/>
  <c r="P50" i="34"/>
  <c r="AB30" i="34"/>
  <c r="AI23" i="1"/>
  <c r="AA33" i="34"/>
  <c r="AF28" i="34"/>
  <c r="AA31" i="34"/>
  <c r="AF37" i="34"/>
  <c r="V16" i="1"/>
  <c r="Z49" i="34"/>
  <c r="W36" i="34"/>
  <c r="X53" i="34"/>
  <c r="P11" i="34"/>
  <c r="AK32" i="34"/>
  <c r="AA9" i="1"/>
  <c r="O58" i="34"/>
  <c r="L60" i="34"/>
  <c r="K19" i="1"/>
  <c r="P53" i="34"/>
  <c r="AB4" i="1"/>
  <c r="R32" i="34"/>
  <c r="W7" i="1"/>
  <c r="AC62" i="34"/>
  <c r="AM12" i="34"/>
  <c r="N21" i="1"/>
  <c r="AL43" i="34"/>
  <c r="AD21" i="34"/>
  <c r="J4" i="34"/>
  <c r="J40" i="34"/>
  <c r="AF56" i="34"/>
  <c r="AJ13" i="34"/>
  <c r="AJ29" i="34"/>
  <c r="M37" i="34"/>
  <c r="R57" i="34"/>
  <c r="Z11" i="34"/>
  <c r="M55" i="34"/>
  <c r="AF45" i="34"/>
  <c r="AD43" i="34"/>
  <c r="L55" i="34"/>
  <c r="V26" i="34"/>
  <c r="N60" i="34"/>
  <c r="Z7" i="1"/>
  <c r="O37" i="34"/>
  <c r="P58" i="34"/>
  <c r="L25" i="34"/>
  <c r="W46" i="34"/>
  <c r="N4" i="34"/>
  <c r="W62" i="34"/>
  <c r="K53" i="34"/>
  <c r="AH4" i="34"/>
  <c r="U7" i="1"/>
  <c r="AL50" i="34"/>
  <c r="AK54" i="34"/>
  <c r="O6" i="1"/>
  <c r="AI15" i="1"/>
  <c r="S31" i="34"/>
  <c r="AF21" i="1"/>
  <c r="V18" i="34"/>
  <c r="AM3" i="34"/>
  <c r="K35" i="34"/>
  <c r="T17" i="34"/>
  <c r="AH12" i="34"/>
  <c r="K41" i="34"/>
  <c r="AJ17" i="34"/>
  <c r="AB53" i="34"/>
  <c r="AK12" i="34"/>
  <c r="Z37" i="34"/>
  <c r="Q42" i="34"/>
  <c r="AJ21" i="1"/>
  <c r="AL17" i="1"/>
  <c r="V23" i="1"/>
  <c r="AF20" i="1"/>
  <c r="AF13" i="34"/>
  <c r="K46" i="34"/>
  <c r="AA17" i="34"/>
  <c r="W32" i="34"/>
  <c r="L32" i="34"/>
  <c r="AB7" i="1"/>
  <c r="AG13" i="34"/>
  <c r="R15" i="34"/>
  <c r="R5" i="1"/>
  <c r="AG5" i="1"/>
  <c r="K13" i="34"/>
  <c r="AF22" i="34"/>
  <c r="V36" i="34"/>
  <c r="AI59" i="34"/>
  <c r="AE28" i="34"/>
  <c r="AM26" i="34"/>
  <c r="AE14" i="34"/>
  <c r="R50" i="34"/>
  <c r="U4" i="1"/>
  <c r="P5" i="34"/>
  <c r="N44" i="34"/>
  <c r="AF4" i="34"/>
  <c r="AC27" i="34"/>
  <c r="V49" i="34"/>
  <c r="S5" i="1"/>
  <c r="L3" i="1"/>
  <c r="AD39" i="34"/>
  <c r="AJ30" i="34"/>
  <c r="O24" i="34"/>
  <c r="T14" i="34"/>
  <c r="P30" i="34"/>
  <c r="AD12" i="1"/>
  <c r="P42" i="34"/>
  <c r="V60" i="34"/>
  <c r="AK15" i="1"/>
  <c r="AA51" i="34"/>
  <c r="AL26" i="34"/>
  <c r="AF10" i="34"/>
  <c r="Z55" i="34"/>
  <c r="S48" i="34"/>
  <c r="O18" i="1"/>
  <c r="S42" i="34"/>
  <c r="V25" i="34"/>
  <c r="O44" i="34"/>
  <c r="AG28" i="34"/>
  <c r="AI13" i="1"/>
  <c r="X40" i="34"/>
  <c r="R20" i="34"/>
  <c r="AJ22" i="1"/>
  <c r="N41" i="34"/>
  <c r="P61" i="34"/>
  <c r="AI45" i="34"/>
  <c r="T51" i="34"/>
  <c r="AD58" i="34"/>
  <c r="AI13" i="34"/>
  <c r="U22" i="1"/>
  <c r="AD8" i="34"/>
  <c r="AM45" i="34"/>
  <c r="AM37" i="34"/>
  <c r="Z4" i="1"/>
  <c r="V14" i="1"/>
  <c r="AB10" i="34"/>
  <c r="Y54" i="34"/>
  <c r="AE18" i="1"/>
  <c r="O27" i="34"/>
  <c r="U11" i="34"/>
  <c r="L46" i="34"/>
  <c r="J42" i="34"/>
  <c r="AH51" i="34"/>
  <c r="L13" i="34"/>
  <c r="Q60" i="34"/>
  <c r="AJ12" i="34"/>
  <c r="AB19" i="34"/>
  <c r="J47" i="34"/>
  <c r="U44" i="34"/>
  <c r="AF35" i="34"/>
  <c r="AD3" i="34"/>
  <c r="AL16" i="34"/>
  <c r="AG12" i="1"/>
  <c r="P8" i="1"/>
  <c r="I23" i="34"/>
  <c r="Y16" i="34"/>
  <c r="Q43" i="34"/>
  <c r="AG23" i="34"/>
  <c r="T23" i="1"/>
  <c r="AM13" i="34"/>
  <c r="AA60" i="34"/>
  <c r="Y3" i="1"/>
  <c r="AD55" i="34"/>
  <c r="AD22" i="34"/>
  <c r="Z20" i="34"/>
  <c r="AD12" i="34"/>
  <c r="M39" i="34"/>
  <c r="AD30" i="34"/>
  <c r="Z20" i="1"/>
  <c r="L35" i="34"/>
  <c r="AF32" i="34"/>
  <c r="L28" i="34"/>
  <c r="AG37" i="34"/>
  <c r="AG16" i="34"/>
  <c r="AL23" i="34"/>
  <c r="N18" i="1"/>
  <c r="AE38" i="34"/>
  <c r="K14" i="1"/>
  <c r="V62" i="34"/>
  <c r="S51" i="34"/>
  <c r="M52" i="34"/>
  <c r="AE18" i="34"/>
  <c r="R12" i="34"/>
  <c r="X11" i="1"/>
  <c r="Z18" i="1"/>
  <c r="P16" i="34"/>
  <c r="I10" i="1"/>
  <c r="AJ58" i="34"/>
  <c r="AB25" i="34"/>
  <c r="AM4" i="34"/>
  <c r="AC60" i="34"/>
  <c r="J46" i="34"/>
  <c r="Y19" i="1"/>
  <c r="Z13" i="1"/>
  <c r="Y3" i="34"/>
  <c r="Z15" i="34"/>
  <c r="T54" i="34"/>
  <c r="AA54" i="34"/>
  <c r="AI27" i="34"/>
  <c r="AG40" i="34"/>
  <c r="X14" i="1"/>
  <c r="AL45" i="34"/>
  <c r="W52" i="34"/>
  <c r="L30" i="34"/>
  <c r="Z51" i="34"/>
  <c r="Y53" i="34"/>
  <c r="AE46" i="34"/>
  <c r="Z26" i="34"/>
  <c r="AE9" i="1"/>
  <c r="AA20" i="34"/>
  <c r="AH37" i="34"/>
  <c r="V15" i="1"/>
  <c r="Z14" i="34"/>
  <c r="I11" i="1"/>
  <c r="O23" i="1"/>
  <c r="AA11" i="34"/>
  <c r="AM19" i="1"/>
  <c r="AH22" i="1"/>
  <c r="L42" i="34"/>
  <c r="M18" i="1"/>
  <c r="Z53" i="34"/>
  <c r="AH24" i="34"/>
  <c r="U57" i="34"/>
  <c r="P17" i="34"/>
  <c r="AA49" i="34"/>
  <c r="Y37" i="34"/>
  <c r="I53" i="34"/>
  <c r="AB38" i="34"/>
  <c r="AI3" i="1"/>
  <c r="V14" i="34"/>
  <c r="O8" i="1"/>
  <c r="J24" i="1"/>
  <c r="AE35" i="34"/>
  <c r="U47" i="34"/>
  <c r="W47" i="34"/>
  <c r="J12" i="34"/>
  <c r="P52" i="34"/>
  <c r="AC44" i="34"/>
  <c r="I8" i="1"/>
  <c r="Y26" i="34"/>
  <c r="Q22" i="1"/>
  <c r="V61" i="34"/>
  <c r="W14" i="34"/>
  <c r="Y14" i="34"/>
  <c r="O36" i="34"/>
  <c r="U24" i="34"/>
  <c r="S39" i="34"/>
  <c r="AJ16" i="1"/>
  <c r="AG60" i="34"/>
  <c r="AG16" i="1"/>
  <c r="Z4" i="34"/>
  <c r="AD10" i="1"/>
  <c r="Z32" i="34"/>
  <c r="AI41" i="34"/>
  <c r="O22" i="34"/>
  <c r="AC18" i="1"/>
  <c r="AE23" i="34"/>
  <c r="Z43" i="34"/>
  <c r="J13" i="34"/>
  <c r="AD33" i="34"/>
  <c r="AD25" i="34"/>
  <c r="AL49" i="34"/>
  <c r="AC56" i="34"/>
  <c r="X39" i="34"/>
  <c r="AF8" i="1"/>
  <c r="W24" i="34"/>
  <c r="T3" i="1"/>
  <c r="AB41" i="34"/>
  <c r="M48" i="34"/>
  <c r="N26" i="34"/>
  <c r="V35" i="34"/>
  <c r="AE6" i="34"/>
  <c r="AI22" i="34"/>
  <c r="T57" i="34"/>
  <c r="AL51" i="34"/>
  <c r="Z10" i="34"/>
  <c r="X8" i="1"/>
  <c r="I58" i="34"/>
  <c r="AJ27" i="34"/>
  <c r="K23" i="34"/>
  <c r="AJ10" i="1"/>
  <c r="J30" i="34"/>
  <c r="AA23" i="34"/>
  <c r="K4" i="1"/>
  <c r="P15" i="34"/>
  <c r="U10" i="1"/>
  <c r="AB55" i="34"/>
  <c r="U10" i="34"/>
  <c r="AJ5" i="1"/>
  <c r="R44" i="34"/>
  <c r="U58" i="34"/>
  <c r="X17" i="34"/>
  <c r="W29" i="34"/>
  <c r="L58" i="34"/>
  <c r="AK16" i="34"/>
  <c r="AI36" i="34"/>
  <c r="AB12" i="34"/>
  <c r="AF62" i="34"/>
  <c r="AM41" i="34"/>
  <c r="AJ12" i="1"/>
  <c r="AJ51" i="34"/>
  <c r="AK4" i="34"/>
  <c r="Y43" i="34"/>
  <c r="J33" i="34"/>
  <c r="Y33" i="34"/>
  <c r="AC10" i="1"/>
  <c r="J34" i="34"/>
  <c r="AM51" i="34"/>
  <c r="AB9" i="1"/>
  <c r="Y56" i="34"/>
  <c r="AL52" i="34"/>
  <c r="AB18" i="1"/>
  <c r="AK13" i="1"/>
  <c r="Z12" i="1"/>
  <c r="T49" i="34"/>
  <c r="Q61" i="34"/>
  <c r="Y62" i="34"/>
  <c r="I24" i="34"/>
  <c r="AL4" i="1"/>
  <c r="AL34" i="34"/>
  <c r="AA46" i="34"/>
  <c r="K4" i="34"/>
  <c r="S18" i="1"/>
  <c r="Y10" i="34"/>
  <c r="AI4" i="34"/>
  <c r="W20" i="1"/>
  <c r="AE47" i="34"/>
  <c r="L62" i="34"/>
  <c r="L50" i="34"/>
  <c r="AL6" i="34"/>
  <c r="V39" i="34"/>
  <c r="Q10" i="1"/>
  <c r="W33" i="34"/>
  <c r="Y5" i="34"/>
  <c r="T12" i="34"/>
  <c r="N9" i="1"/>
  <c r="AF54" i="34"/>
  <c r="N59" i="34"/>
  <c r="AI21" i="1"/>
  <c r="S35" i="34"/>
  <c r="M60" i="34"/>
  <c r="V10" i="1"/>
  <c r="N9" i="34"/>
  <c r="X46" i="34"/>
  <c r="T21" i="1"/>
  <c r="O34" i="34"/>
  <c r="Z13" i="34"/>
  <c r="X26" i="34"/>
  <c r="M27" i="34"/>
  <c r="S7" i="34"/>
  <c r="AB15" i="1"/>
  <c r="W48" i="34"/>
  <c r="O5" i="1"/>
  <c r="T16" i="34"/>
  <c r="R58" i="34"/>
  <c r="AJ13" i="1"/>
  <c r="L14" i="34"/>
  <c r="Q41" i="34"/>
  <c r="K49" i="34"/>
  <c r="AC11" i="34"/>
  <c r="AM60" i="34"/>
  <c r="I56" i="34"/>
  <c r="AI14" i="34"/>
  <c r="N55" i="34"/>
  <c r="U3" i="1"/>
  <c r="O43" i="34"/>
  <c r="N14" i="1"/>
  <c r="AJ31" i="34"/>
  <c r="M33" i="34"/>
  <c r="AH7" i="34"/>
  <c r="Y10" i="1"/>
  <c r="I4" i="34"/>
  <c r="AE17" i="1"/>
  <c r="O52" i="34"/>
  <c r="X48" i="34"/>
  <c r="T61" i="34"/>
  <c r="Q9" i="34"/>
  <c r="N5" i="34"/>
  <c r="O16" i="1"/>
  <c r="J59" i="34"/>
  <c r="AE20" i="34"/>
  <c r="AD59" i="34"/>
  <c r="AE19" i="1"/>
  <c r="AG42" i="34"/>
  <c r="W10" i="34"/>
  <c r="K22" i="1"/>
  <c r="W9" i="34"/>
  <c r="AK44" i="34"/>
  <c r="AM17" i="1"/>
  <c r="R4" i="34"/>
  <c r="O38" i="34"/>
  <c r="J51" i="34"/>
  <c r="V18" i="1"/>
  <c r="AG19" i="1"/>
  <c r="AB3" i="34"/>
  <c r="AH41" i="34"/>
  <c r="AH14" i="1"/>
  <c r="X9" i="1"/>
  <c r="V50" i="34"/>
  <c r="AG33" i="34"/>
  <c r="O16" i="34"/>
  <c r="U9" i="1"/>
  <c r="Q46" i="34"/>
  <c r="N29" i="34"/>
  <c r="U42" i="34"/>
  <c r="O51" i="34"/>
  <c r="J11" i="34"/>
  <c r="AK38" i="34"/>
  <c r="M45" i="34"/>
  <c r="AG14" i="1"/>
  <c r="Q54" i="34"/>
  <c r="V29" i="34"/>
  <c r="N49" i="34"/>
  <c r="O41" i="34"/>
  <c r="I46" i="34"/>
  <c r="AD51" i="34"/>
  <c r="O30" i="34"/>
  <c r="AE24" i="34"/>
  <c r="AA59" i="34"/>
  <c r="U32" i="34"/>
  <c r="N37" i="34"/>
  <c r="W50" i="34"/>
  <c r="T14" i="1"/>
  <c r="AE22" i="1"/>
  <c r="S26" i="34"/>
  <c r="AD61" i="34"/>
  <c r="U22" i="34"/>
  <c r="AC50" i="34"/>
  <c r="AF49" i="34"/>
  <c r="AG62" i="34"/>
  <c r="AI12" i="1"/>
  <c r="AJ23" i="1"/>
  <c r="N43" i="34"/>
  <c r="K18" i="34"/>
  <c r="AF11" i="34"/>
  <c r="AE37" i="34"/>
  <c r="N10" i="34"/>
  <c r="AK46" i="34"/>
  <c r="AM48" i="34"/>
  <c r="O22" i="1"/>
  <c r="M47" i="34"/>
  <c r="AM47" i="34"/>
  <c r="AI16" i="1"/>
  <c r="Q58" i="34"/>
  <c r="AL29" i="34"/>
  <c r="AM46" i="34"/>
  <c r="AL19" i="34"/>
  <c r="AM4" i="1"/>
  <c r="AB47" i="34"/>
  <c r="AJ62" i="34"/>
  <c r="AL31" i="34"/>
  <c r="AF44" i="34"/>
  <c r="I14" i="34"/>
  <c r="J12" i="1"/>
  <c r="AL41" i="34"/>
  <c r="AJ54" i="34"/>
  <c r="AE33" i="34"/>
  <c r="AG10" i="34"/>
  <c r="AG5" i="34"/>
  <c r="U62" i="34"/>
  <c r="R62" i="34"/>
  <c r="J10" i="1"/>
  <c r="I54" i="34"/>
  <c r="Z29" i="34"/>
  <c r="O11" i="1"/>
  <c r="V56" i="34"/>
  <c r="AM57" i="34"/>
  <c r="AI8" i="34"/>
  <c r="W30" i="34"/>
  <c r="AL30" i="34"/>
  <c r="AC8" i="1"/>
  <c r="AB8" i="34"/>
  <c r="U34" i="34"/>
  <c r="W21" i="34"/>
  <c r="AJ4" i="1"/>
  <c r="W59" i="34"/>
  <c r="AI32" i="34"/>
  <c r="J57" i="34"/>
  <c r="AB28" i="34"/>
  <c r="R17" i="1"/>
  <c r="J20" i="34"/>
  <c r="K30" i="34"/>
  <c r="Q17" i="34"/>
  <c r="I25" i="34"/>
  <c r="S29" i="34"/>
  <c r="AB23" i="1"/>
  <c r="S58" i="34"/>
  <c r="AI37" i="34"/>
  <c r="R10" i="1"/>
  <c r="AJ57" i="34"/>
  <c r="Y23" i="34"/>
  <c r="R30" i="34"/>
  <c r="AE62" i="34"/>
  <c r="T11" i="1"/>
  <c r="Y18" i="34"/>
  <c r="V37" i="34"/>
  <c r="O12" i="1"/>
  <c r="AI30" i="34"/>
  <c r="V17" i="34"/>
  <c r="O21" i="1"/>
  <c r="AF59" i="34"/>
  <c r="AB36" i="34"/>
  <c r="R16" i="34"/>
  <c r="L22" i="1"/>
  <c r="AE7" i="34"/>
  <c r="T5" i="34"/>
  <c r="Y55" i="34"/>
  <c r="AC19" i="1"/>
  <c r="AA58" i="34"/>
  <c r="AF25" i="34"/>
  <c r="AI5" i="1"/>
  <c r="AK37" i="34"/>
  <c r="AL21" i="1"/>
  <c r="I36" i="34"/>
  <c r="T7" i="1"/>
  <c r="AF27" i="34"/>
  <c r="X11" i="34"/>
  <c r="Q8" i="34"/>
  <c r="M62" i="34"/>
  <c r="V12" i="1"/>
  <c r="AG17" i="34"/>
  <c r="AJ19" i="1"/>
  <c r="AE59" i="34"/>
  <c r="AK16" i="1"/>
  <c r="AD53" i="34"/>
  <c r="W38" i="34"/>
  <c r="L23" i="1"/>
  <c r="U20" i="1"/>
  <c r="AK43" i="34"/>
  <c r="T35" i="34"/>
  <c r="L9" i="34"/>
  <c r="P37" i="34"/>
  <c r="AJ55" i="34"/>
  <c r="Z38" i="34"/>
  <c r="K34" i="34"/>
  <c r="Y20" i="34"/>
  <c r="R61" i="34"/>
  <c r="X57" i="34"/>
  <c r="O8" i="34"/>
  <c r="AG19" i="34"/>
  <c r="AF15" i="34"/>
  <c r="N5" i="1"/>
  <c r="K45" i="34"/>
  <c r="AM14" i="34"/>
  <c r="K58" i="34"/>
  <c r="Z40" i="34"/>
  <c r="AF50" i="34"/>
  <c r="J54" i="34"/>
  <c r="M24" i="34"/>
  <c r="K8" i="34"/>
  <c r="AL56" i="34"/>
  <c r="M30" i="34"/>
  <c r="AE5" i="34"/>
  <c r="Z48" i="34"/>
  <c r="M7" i="34"/>
  <c r="AC55" i="34"/>
  <c r="U17" i="34"/>
  <c r="AJ20" i="1"/>
  <c r="S7" i="1"/>
  <c r="Q5" i="1"/>
  <c r="P31" i="34"/>
  <c r="K12" i="34"/>
  <c r="AA25" i="34"/>
  <c r="AC16" i="34"/>
  <c r="O10" i="1"/>
  <c r="T15" i="34"/>
  <c r="AI49" i="34"/>
  <c r="T59" i="34"/>
  <c r="AH42" i="34"/>
  <c r="V8" i="1"/>
  <c r="N57" i="34"/>
  <c r="AA8" i="1"/>
  <c r="S32" i="34"/>
  <c r="L21" i="1"/>
  <c r="AL62" i="34"/>
  <c r="Z14" i="1"/>
  <c r="AC61" i="34"/>
  <c r="J16" i="34"/>
  <c r="AE57" i="34"/>
  <c r="J27" i="34"/>
  <c r="X20" i="34"/>
  <c r="L12" i="34"/>
  <c r="AG39" i="34"/>
  <c r="Y6" i="34"/>
  <c r="AJ45" i="34"/>
  <c r="AB19" i="1"/>
  <c r="P29" i="34"/>
  <c r="AD11" i="34"/>
  <c r="AE61" i="34"/>
  <c r="V34" i="34"/>
  <c r="AH20" i="34"/>
  <c r="AE5" i="1"/>
  <c r="AB20" i="1"/>
  <c r="AH8" i="34"/>
  <c r="U11" i="1"/>
  <c r="J37" i="34"/>
  <c r="X45" i="34"/>
  <c r="AE53" i="34"/>
  <c r="AE39" i="34"/>
  <c r="AK42" i="34"/>
  <c r="V9" i="34"/>
  <c r="O9" i="1"/>
  <c r="O39" i="34"/>
  <c r="I49" i="34"/>
  <c r="O47" i="34"/>
  <c r="AB3" i="1"/>
  <c r="AC45" i="34"/>
  <c r="AC23" i="34"/>
  <c r="AA41" i="34"/>
  <c r="Y15" i="1"/>
  <c r="N35" i="34"/>
  <c r="T27" i="34"/>
  <c r="I34" i="34"/>
  <c r="Z8" i="34"/>
  <c r="U16" i="1"/>
  <c r="AH27" i="34"/>
  <c r="Q16" i="34"/>
  <c r="M10" i="1"/>
  <c r="AF7" i="1"/>
  <c r="P23" i="34"/>
  <c r="I48" i="34"/>
  <c r="N16" i="1"/>
  <c r="J22" i="1"/>
  <c r="AK40" i="34"/>
  <c r="AI26" i="34"/>
  <c r="Y13" i="1"/>
  <c r="I33" i="34"/>
  <c r="R43" i="34"/>
  <c r="AE58" i="34"/>
  <c r="AI22" i="1"/>
  <c r="AA9" i="34"/>
  <c r="V51" i="34"/>
  <c r="K59" i="34"/>
  <c r="X21" i="34"/>
  <c r="U12" i="34"/>
  <c r="AG59" i="34"/>
  <c r="AG20" i="1"/>
  <c r="AD15" i="1"/>
  <c r="AB61" i="34"/>
  <c r="AI44" i="34"/>
  <c r="AD17" i="1"/>
  <c r="O35" i="34"/>
  <c r="AD23" i="1"/>
  <c r="AA15" i="1"/>
  <c r="AA14" i="1"/>
  <c r="AD54" i="34"/>
  <c r="AB33" i="34"/>
  <c r="U12" i="1"/>
  <c r="W6" i="34"/>
  <c r="AI4" i="1"/>
  <c r="J5" i="1"/>
  <c r="AC33" i="34"/>
  <c r="AG26" i="34"/>
  <c r="N25" i="34"/>
  <c r="Q28" i="34"/>
  <c r="V31" i="34"/>
  <c r="AB14" i="34"/>
  <c r="AE20" i="1"/>
  <c r="M4" i="34"/>
  <c r="L45" i="34"/>
  <c r="W22" i="1"/>
  <c r="AK62" i="34"/>
  <c r="AB60" i="34"/>
  <c r="U48" i="34"/>
  <c r="AH20" i="1"/>
  <c r="AF19" i="1"/>
  <c r="V21" i="34"/>
  <c r="N23" i="1"/>
  <c r="AF17" i="1"/>
  <c r="AK8" i="34"/>
  <c r="Z6" i="1"/>
  <c r="AB59" i="34"/>
  <c r="T46" i="34"/>
  <c r="L14" i="1"/>
  <c r="M13" i="1"/>
  <c r="K21" i="1"/>
  <c r="I22" i="1"/>
  <c r="S53" i="34"/>
  <c r="K19" i="34"/>
  <c r="X42" i="34"/>
  <c r="AB18" i="34"/>
  <c r="V9" i="1"/>
  <c r="AK47" i="34"/>
  <c r="AD17" i="34"/>
  <c r="S3" i="34"/>
  <c r="Q52" i="34"/>
  <c r="S19" i="34"/>
  <c r="AG12" i="34"/>
  <c r="AE4" i="1"/>
  <c r="AI35" i="34"/>
  <c r="L53" i="34"/>
  <c r="P10" i="1"/>
  <c r="T53" i="34"/>
  <c r="AB22" i="1"/>
  <c r="AM52" i="34"/>
  <c r="P18" i="34"/>
  <c r="K55" i="34"/>
  <c r="AI48" i="34"/>
  <c r="AH13" i="1"/>
  <c r="AJ3" i="34"/>
  <c r="AK19" i="34"/>
  <c r="R21" i="34"/>
  <c r="AA43" i="34"/>
  <c r="AH48" i="34"/>
  <c r="P56" i="34"/>
  <c r="S41" i="34"/>
  <c r="AA61" i="34"/>
  <c r="X34" i="34"/>
  <c r="R17" i="34"/>
  <c r="AI21" i="34"/>
  <c r="Q45" i="34"/>
  <c r="AJ53" i="34"/>
  <c r="AH62" i="34"/>
  <c r="T62" i="34"/>
  <c r="L57" i="34"/>
  <c r="I39" i="34"/>
  <c r="R20" i="1"/>
  <c r="AI43" i="34"/>
  <c r="V10" i="34"/>
  <c r="Q48" i="34"/>
  <c r="AB15" i="34"/>
  <c r="AG58" i="34"/>
  <c r="O15" i="1"/>
  <c r="AI6" i="1"/>
  <c r="O54" i="34"/>
  <c r="AC17" i="34"/>
  <c r="T44" i="34"/>
  <c r="T36" i="34"/>
  <c r="V47" i="34"/>
  <c r="J39" i="34"/>
  <c r="N14" i="34"/>
  <c r="M43" i="34"/>
  <c r="AC32" i="34"/>
  <c r="X41" i="34"/>
  <c r="AG11" i="1"/>
  <c r="AF17" i="34"/>
  <c r="AM14" i="1"/>
  <c r="AK23" i="34"/>
  <c r="AK10" i="34"/>
  <c r="AK61" i="34"/>
  <c r="J8" i="1"/>
  <c r="AG22" i="34"/>
  <c r="AC30" i="34"/>
  <c r="M19" i="34"/>
  <c r="AJ28" i="34"/>
  <c r="S16" i="34"/>
  <c r="O33" i="34"/>
  <c r="U6" i="1"/>
  <c r="S11" i="1"/>
  <c r="AE14" i="1"/>
  <c r="AA7" i="1"/>
  <c r="X6" i="1"/>
  <c r="W57" i="34"/>
  <c r="K5" i="1"/>
  <c r="AA24" i="34"/>
  <c r="V8" i="34"/>
  <c r="AC15" i="1"/>
  <c r="Y45" i="34"/>
  <c r="AC20" i="34"/>
  <c r="V6" i="1"/>
  <c r="W42" i="34"/>
  <c r="V13" i="34"/>
  <c r="AK10" i="1"/>
  <c r="S52" i="34"/>
  <c r="AF42" i="34"/>
  <c r="L48" i="34"/>
  <c r="V3" i="1"/>
  <c r="AD7" i="34"/>
  <c r="AF14" i="1"/>
  <c r="X52" i="34"/>
  <c r="W53" i="34"/>
  <c r="AH34" i="34"/>
  <c r="X6" i="34"/>
  <c r="AL39" i="34"/>
  <c r="P4" i="1"/>
  <c r="S6" i="34"/>
  <c r="Z52" i="34"/>
  <c r="T43" i="34"/>
  <c r="AH10" i="1"/>
  <c r="AM5" i="1"/>
  <c r="X4" i="1"/>
  <c r="AD23" i="34"/>
  <c r="K57" i="34"/>
  <c r="AM20" i="1"/>
  <c r="V4" i="34"/>
  <c r="AK60" i="34"/>
  <c r="W25" i="34"/>
  <c r="K25" i="34"/>
  <c r="AI18" i="1"/>
  <c r="AK18" i="1"/>
  <c r="U29" i="34"/>
  <c r="J41" i="34"/>
  <c r="O26" i="34"/>
  <c r="R10" i="34"/>
  <c r="T16" i="1"/>
  <c r="AH26" i="34"/>
  <c r="AF3" i="1"/>
  <c r="AD34" i="34"/>
  <c r="M14" i="1"/>
  <c r="AM11" i="34"/>
  <c r="AI5" i="34"/>
  <c r="AF21" i="34"/>
  <c r="AC34" i="34"/>
  <c r="AE19" i="34"/>
  <c r="P13" i="1"/>
  <c r="M4" i="1"/>
  <c r="N22" i="34"/>
  <c r="V48" i="34"/>
  <c r="W41" i="34"/>
  <c r="J21" i="1"/>
  <c r="L38" i="34"/>
  <c r="M8" i="1"/>
  <c r="L5" i="1"/>
  <c r="J18" i="34"/>
  <c r="L9" i="1"/>
  <c r="AH17" i="1"/>
  <c r="N17" i="34"/>
  <c r="T42" i="34"/>
  <c r="AH32" i="34"/>
  <c r="R48" i="34"/>
  <c r="Q5" i="34"/>
  <c r="AM31" i="34"/>
  <c r="M40" i="34"/>
  <c r="T25" i="34"/>
  <c r="AA4" i="1"/>
  <c r="O25" i="34"/>
  <c r="V28" i="34"/>
  <c r="AA39" i="34"/>
  <c r="AA36" i="34"/>
  <c r="R35" i="34"/>
  <c r="R60" i="34"/>
  <c r="Z44" i="34"/>
  <c r="T21" i="34"/>
  <c r="Y8" i="1"/>
  <c r="N51" i="34"/>
  <c r="L39" i="34"/>
  <c r="AA23" i="1"/>
  <c r="AK15" i="34"/>
  <c r="P11" i="1"/>
  <c r="AB12" i="1"/>
  <c r="Q56" i="34"/>
  <c r="AG54" i="34"/>
  <c r="Q40" i="34"/>
  <c r="Y11" i="34"/>
  <c r="V53" i="34"/>
  <c r="AH17" i="34"/>
  <c r="S21" i="34"/>
  <c r="AK6" i="34"/>
  <c r="P32" i="34"/>
  <c r="J52" i="34"/>
  <c r="M20" i="1"/>
  <c r="J3" i="34"/>
  <c r="P10" i="34"/>
  <c r="AD38" i="34"/>
  <c r="I51" i="34"/>
  <c r="P39" i="34"/>
  <c r="J26" i="34"/>
  <c r="P48" i="34"/>
  <c r="AC43" i="34"/>
  <c r="AM13" i="1"/>
  <c r="X25" i="34"/>
  <c r="AD36" i="34"/>
  <c r="AF52" i="34"/>
  <c r="S44" i="34"/>
  <c r="AE41" i="34"/>
  <c r="AL16" i="1"/>
  <c r="R11" i="34"/>
  <c r="AF39" i="34"/>
  <c r="AD16" i="1"/>
  <c r="N32" i="34"/>
  <c r="K14" i="34"/>
  <c r="U6" i="34"/>
  <c r="J21" i="34"/>
  <c r="X59" i="34"/>
  <c r="I59" i="34"/>
  <c r="Y14" i="1"/>
  <c r="AE50" i="34"/>
  <c r="AK58" i="34"/>
  <c r="Z62" i="34"/>
  <c r="AI20" i="1"/>
  <c r="T4" i="1"/>
  <c r="J6" i="1"/>
  <c r="R46" i="34"/>
  <c r="X49" i="34"/>
  <c r="Q19" i="34"/>
  <c r="Z34" i="34"/>
  <c r="AH49" i="34"/>
  <c r="AK24" i="34"/>
  <c r="W18" i="34"/>
  <c r="AA13" i="34"/>
  <c r="Y12" i="1"/>
  <c r="R18" i="34"/>
  <c r="N27" i="34"/>
  <c r="W11" i="34"/>
  <c r="N19" i="1"/>
  <c r="K60" i="34"/>
  <c r="AJ17" i="1"/>
  <c r="L26" i="34"/>
  <c r="AK21" i="1"/>
  <c r="J55" i="34"/>
  <c r="U23" i="34"/>
  <c r="R28" i="34"/>
  <c r="K15" i="34"/>
  <c r="U38" i="34"/>
  <c r="I6" i="34"/>
  <c r="T8" i="34"/>
  <c r="M26" i="34"/>
  <c r="W8" i="34"/>
  <c r="AG29" i="34"/>
  <c r="K20" i="1"/>
  <c r="Z10" i="1"/>
  <c r="AA16" i="1"/>
  <c r="AA30" i="34"/>
  <c r="AJ41" i="34"/>
  <c r="AJ21" i="34"/>
  <c r="AB11" i="1"/>
  <c r="AE48" i="34"/>
  <c r="Z19" i="1"/>
  <c r="N23" i="34"/>
  <c r="AM19" i="34"/>
  <c r="T23" i="34"/>
  <c r="T18" i="34"/>
  <c r="R31" i="34"/>
  <c r="R37" i="34"/>
  <c r="AM56" i="34"/>
  <c r="AD13" i="34"/>
  <c r="AE6" i="1"/>
  <c r="Y9" i="1"/>
  <c r="I20" i="34"/>
  <c r="I8" i="34"/>
  <c r="V33" i="34"/>
  <c r="X27" i="34"/>
  <c r="AI9" i="34"/>
  <c r="W22" i="34"/>
  <c r="AE12" i="34"/>
  <c r="R19" i="34"/>
  <c r="I7" i="34"/>
  <c r="AL44" i="34"/>
  <c r="P60" i="34"/>
  <c r="S56" i="34"/>
  <c r="Z56" i="34"/>
  <c r="Y59" i="34"/>
  <c r="AH6" i="1"/>
  <c r="AD26" i="34"/>
  <c r="R49" i="34"/>
  <c r="AH58" i="34"/>
  <c r="AK57" i="34"/>
  <c r="AB9" i="34"/>
  <c r="X7" i="1"/>
  <c r="T9" i="1"/>
  <c r="K12" i="1"/>
  <c r="J49" i="34"/>
  <c r="AM17" i="34"/>
  <c r="AE13" i="34"/>
  <c r="AI10" i="34"/>
  <c r="AJ22" i="34"/>
  <c r="AC22" i="34"/>
  <c r="N56" i="34"/>
  <c r="X8" i="34"/>
  <c r="K18" i="1"/>
  <c r="S50" i="34"/>
  <c r="I55" i="34"/>
  <c r="AK39" i="34"/>
  <c r="U43" i="34"/>
  <c r="AJ61" i="34"/>
  <c r="AD44" i="34"/>
  <c r="Z18" i="34"/>
  <c r="Q11" i="1"/>
  <c r="U14" i="34"/>
  <c r="AJ39" i="34"/>
  <c r="S55" i="34"/>
  <c r="AK36" i="34"/>
  <c r="Y48" i="34"/>
  <c r="U61" i="34"/>
  <c r="M17" i="1"/>
  <c r="AM58" i="34"/>
  <c r="AF51" i="34"/>
  <c r="V5" i="34"/>
  <c r="AL14" i="34"/>
  <c r="I60" i="34"/>
  <c r="T50" i="34"/>
  <c r="AK26" i="34"/>
  <c r="V44" i="34"/>
  <c r="M29" i="34"/>
  <c r="J6" i="34"/>
  <c r="AE13" i="1"/>
  <c r="U9" i="34"/>
  <c r="N46" i="34"/>
  <c r="O62" i="34"/>
  <c r="Y22" i="1"/>
  <c r="AI34" i="34"/>
  <c r="W7" i="34"/>
  <c r="V58" i="34"/>
  <c r="AL22" i="1"/>
  <c r="K11" i="34"/>
  <c r="M56" i="34"/>
  <c r="X61" i="34"/>
  <c r="AC48" i="34"/>
  <c r="I9" i="34"/>
  <c r="AH44" i="34"/>
  <c r="L41" i="34"/>
  <c r="J22" i="34"/>
  <c r="L19" i="1"/>
  <c r="Q11" i="34"/>
  <c r="U18" i="1"/>
  <c r="AH18" i="1"/>
  <c r="X58" i="34"/>
  <c r="L5" i="34"/>
  <c r="R13" i="1"/>
  <c r="O40" i="34"/>
  <c r="I20" i="1"/>
  <c r="AL9" i="1"/>
  <c r="AF40" i="34"/>
  <c r="W37" i="34"/>
  <c r="AA22" i="34"/>
  <c r="AA19" i="34"/>
  <c r="AG14" i="34"/>
  <c r="K42" i="34"/>
  <c r="AE9" i="34"/>
  <c r="R53" i="34"/>
  <c r="AH25" i="34"/>
  <c r="T24" i="34"/>
  <c r="AG45" i="34"/>
  <c r="AA5" i="34"/>
  <c r="AG6" i="34"/>
  <c r="X60" i="34"/>
  <c r="S4" i="1"/>
  <c r="AB27" i="34"/>
  <c r="N33" i="34"/>
  <c r="O7" i="34"/>
  <c r="AF9" i="34"/>
  <c r="R22" i="1"/>
  <c r="S23" i="1"/>
  <c r="AE7" i="1"/>
  <c r="W51" i="34"/>
  <c r="AA62" i="34"/>
  <c r="I21" i="1"/>
  <c r="U40" i="34"/>
  <c r="J8" i="34"/>
  <c r="AG22" i="1"/>
  <c r="L11" i="34"/>
  <c r="AA6" i="1"/>
  <c r="J10" i="34"/>
  <c r="AI6" i="34"/>
  <c r="AF16" i="34"/>
  <c r="O4" i="34"/>
  <c r="W19" i="1"/>
  <c r="I5" i="1"/>
  <c r="P8" i="34"/>
  <c r="Z22" i="34"/>
  <c r="AG35" i="34"/>
  <c r="AA17" i="1"/>
  <c r="AA8" i="34"/>
  <c r="L24" i="34"/>
  <c r="AH45" i="34"/>
  <c r="AK14" i="1"/>
  <c r="X23" i="1"/>
  <c r="X16" i="34"/>
  <c r="M59" i="34"/>
  <c r="M16" i="1"/>
  <c r="J62" i="34"/>
  <c r="AL42" i="34"/>
  <c r="Y23" i="1"/>
  <c r="W49" i="34"/>
  <c r="AG56" i="34"/>
  <c r="M11" i="1"/>
  <c r="R47" i="34"/>
  <c r="J43" i="34"/>
  <c r="AE54" i="34"/>
  <c r="W35" i="34"/>
  <c r="U19" i="34"/>
  <c r="M8" i="34"/>
  <c r="AJ8" i="34"/>
  <c r="AC29" i="34"/>
  <c r="S14" i="34"/>
  <c r="AL14" i="1"/>
  <c r="X43" i="34"/>
  <c r="K5" i="34"/>
  <c r="S15" i="1"/>
  <c r="AA18" i="34"/>
  <c r="S33" i="34"/>
  <c r="AG55" i="34"/>
  <c r="AE45" i="34"/>
  <c r="I61" i="34"/>
  <c r="I6" i="1"/>
  <c r="AA3" i="34"/>
  <c r="X16" i="1"/>
  <c r="Q7" i="1"/>
  <c r="AG9" i="34"/>
  <c r="L10" i="34"/>
  <c r="AJ18" i="1"/>
  <c r="AK25" i="34"/>
  <c r="T34" i="34"/>
  <c r="O31" i="34"/>
  <c r="N39" i="34"/>
  <c r="X12" i="34"/>
  <c r="AB56" i="34"/>
  <c r="AM18" i="34"/>
  <c r="R15" i="1"/>
  <c r="AM44" i="34"/>
  <c r="X19" i="1"/>
  <c r="Y38" i="34"/>
  <c r="J25" i="34"/>
  <c r="I11" i="34"/>
  <c r="AL38" i="34"/>
  <c r="Z57" i="34"/>
  <c r="M50" i="34"/>
  <c r="AA12" i="1"/>
  <c r="AE56" i="34"/>
  <c r="AF23" i="34"/>
  <c r="AH61" i="34"/>
  <c r="AA42" i="34"/>
  <c r="AM33" i="34"/>
  <c r="U31" i="34"/>
  <c r="AD20" i="1"/>
  <c r="O50" i="34"/>
  <c r="I15" i="1"/>
  <c r="I40" i="34"/>
  <c r="AL6" i="1"/>
  <c r="S20" i="34"/>
  <c r="L43" i="34"/>
  <c r="AG18" i="34"/>
  <c r="AB57" i="34"/>
  <c r="Y6" i="1"/>
  <c r="I47" i="34"/>
  <c r="AE4" i="34"/>
  <c r="AE30" i="34"/>
  <c r="Y41" i="34"/>
  <c r="AA15" i="34"/>
  <c r="AK33" i="34"/>
  <c r="P57" i="34"/>
  <c r="V32" i="34"/>
  <c r="AI28" i="34"/>
  <c r="AL57" i="34"/>
  <c r="V20" i="34"/>
  <c r="J15" i="34"/>
  <c r="K44" i="34"/>
  <c r="J15" i="1"/>
  <c r="J7" i="1"/>
  <c r="AB31" i="34"/>
  <c r="U3" i="34"/>
  <c r="AA14" i="34"/>
  <c r="AE26" i="34"/>
  <c r="L34" i="34"/>
  <c r="N48" i="34"/>
  <c r="AI50" i="34"/>
  <c r="AD19" i="1"/>
  <c r="Q4" i="1"/>
  <c r="I37" i="34"/>
  <c r="V54" i="34"/>
  <c r="AL21" i="34"/>
  <c r="AK3" i="34"/>
  <c r="AF11" i="1"/>
  <c r="N61" i="34"/>
  <c r="AM5" i="34"/>
  <c r="AK28" i="34"/>
  <c r="AM20" i="34"/>
  <c r="S36" i="34"/>
  <c r="AG48" i="34"/>
  <c r="I5" i="34"/>
  <c r="L49" i="34"/>
  <c r="M5" i="1"/>
  <c r="W13" i="34"/>
  <c r="S9" i="1"/>
  <c r="AL10" i="1"/>
  <c r="S61" i="34"/>
  <c r="P3" i="1"/>
  <c r="S30" i="34"/>
  <c r="T22" i="1"/>
  <c r="AC7" i="1"/>
  <c r="Q15" i="1"/>
  <c r="M57" i="34"/>
  <c r="T28" i="34"/>
  <c r="M22" i="34"/>
  <c r="Y44" i="34"/>
  <c r="R33" i="34"/>
  <c r="AI23" i="34"/>
  <c r="AL48" i="34"/>
  <c r="AL36" i="34"/>
  <c r="AH12" i="1"/>
  <c r="S37" i="34"/>
  <c r="J56" i="34"/>
  <c r="P22" i="1"/>
  <c r="I62" i="34"/>
  <c r="X54" i="34"/>
  <c r="AH52" i="34"/>
  <c r="T47" i="34"/>
  <c r="AA21" i="34"/>
  <c r="K6" i="34"/>
  <c r="AF15" i="1"/>
  <c r="L15" i="34"/>
  <c r="X35" i="34"/>
  <c r="AG38" i="34"/>
  <c r="AJ16" i="34"/>
  <c r="AH46" i="34"/>
  <c r="AB62" i="34"/>
  <c r="I12" i="34"/>
  <c r="AH15" i="1"/>
  <c r="AH28" i="34"/>
  <c r="X56" i="34"/>
  <c r="Y4" i="1"/>
  <c r="AI58" i="34"/>
  <c r="W15" i="34"/>
  <c r="R18" i="1"/>
  <c r="P25" i="34"/>
  <c r="M23" i="1"/>
  <c r="O11" i="34"/>
  <c r="L21" i="34"/>
  <c r="Z8" i="1"/>
  <c r="Z23" i="1"/>
  <c r="J19" i="1"/>
  <c r="AB4" i="34"/>
  <c r="AD8" i="1"/>
  <c r="AH23" i="34"/>
  <c r="R56" i="34"/>
  <c r="V22" i="1"/>
  <c r="Q37" i="34"/>
  <c r="U30" i="34"/>
  <c r="S54" i="34"/>
  <c r="W4" i="34"/>
  <c r="S46" i="34"/>
  <c r="W20" i="34"/>
  <c r="AH57" i="34"/>
  <c r="U14" i="1"/>
  <c r="R13" i="34"/>
  <c r="AI52" i="34"/>
  <c r="X13" i="34"/>
  <c r="AE43" i="34"/>
  <c r="AD13" i="1"/>
  <c r="Z12" i="34"/>
  <c r="N54" i="34"/>
  <c r="AM22" i="34"/>
  <c r="Q8" i="1"/>
  <c r="X10" i="34"/>
  <c r="AJ49" i="34"/>
  <c r="N7" i="34"/>
  <c r="AJ60" i="34"/>
  <c r="P18" i="1"/>
  <c r="Y24" i="34"/>
  <c r="L36" i="34"/>
  <c r="Q17" i="1"/>
  <c r="W39" i="34"/>
  <c r="V23" i="34"/>
  <c r="AF6" i="1"/>
  <c r="AB58" i="34"/>
  <c r="R39" i="34"/>
  <c r="Y40" i="34"/>
  <c r="L18" i="34"/>
  <c r="AG57" i="34"/>
  <c r="T9" i="34"/>
  <c r="M34" i="34"/>
  <c r="O48" i="34"/>
  <c r="AK30" i="34"/>
  <c r="AF33" i="34"/>
  <c r="U23" i="1"/>
  <c r="AH50" i="34"/>
  <c r="S43" i="34"/>
  <c r="AB16" i="1"/>
  <c r="X32" i="34"/>
  <c r="V7" i="1"/>
  <c r="I16" i="34"/>
  <c r="AG17" i="1"/>
  <c r="Q10" i="34"/>
  <c r="Z58" i="34"/>
  <c r="AM23" i="34"/>
  <c r="Y11" i="1"/>
  <c r="K3" i="34"/>
  <c r="AD49" i="34"/>
  <c r="AC12" i="1"/>
  <c r="S8" i="34"/>
  <c r="P34" i="34"/>
  <c r="AF30" i="34"/>
  <c r="AD42" i="34"/>
  <c r="AJ56" i="34"/>
  <c r="AL20" i="1"/>
  <c r="U5" i="34"/>
  <c r="T58" i="34"/>
  <c r="L59" i="34"/>
  <c r="M6" i="1"/>
  <c r="AL17" i="34"/>
  <c r="AK48" i="34"/>
  <c r="AJ34" i="34"/>
  <c r="AL25" i="34"/>
  <c r="AL13" i="1"/>
  <c r="K26" i="34"/>
  <c r="R7" i="1"/>
  <c r="AD6" i="1"/>
  <c r="AA48" i="34"/>
  <c r="AA27" i="34"/>
  <c r="S24" i="34"/>
  <c r="N30" i="34"/>
  <c r="R8" i="34"/>
  <c r="P12" i="34"/>
  <c r="AF26" i="34"/>
  <c r="S3" i="1"/>
  <c r="W56" i="34"/>
  <c r="P21" i="1"/>
  <c r="AC58" i="34"/>
  <c r="J18" i="1"/>
  <c r="O19" i="1"/>
  <c r="AF8" i="34"/>
  <c r="T37" i="34"/>
  <c r="O15" i="34"/>
  <c r="W44" i="34"/>
  <c r="P27" i="34"/>
  <c r="T32" i="34"/>
  <c r="AL10" i="34"/>
  <c r="S57" i="34"/>
  <c r="T15" i="1"/>
  <c r="AB11" i="34"/>
  <c r="AM12" i="1"/>
  <c r="W28" i="34"/>
  <c r="I9" i="1"/>
  <c r="AA53" i="34"/>
  <c r="P47" i="34"/>
  <c r="AB8" i="1"/>
  <c r="AH54" i="34"/>
  <c r="AM8" i="34"/>
  <c r="R11" i="1"/>
  <c r="V55" i="34"/>
  <c r="L20" i="1"/>
  <c r="J61" i="34"/>
  <c r="Q14" i="1"/>
  <c r="Y36" i="34"/>
  <c r="N36" i="34"/>
  <c r="X29" i="34"/>
  <c r="AB22" i="34"/>
  <c r="AA3" i="1"/>
  <c r="P54" i="34"/>
  <c r="L56" i="34"/>
  <c r="N16" i="34"/>
  <c r="I32" i="34"/>
  <c r="P7" i="34"/>
  <c r="AA12" i="34"/>
  <c r="AF20" i="34"/>
  <c r="J53" i="34"/>
  <c r="AD24" i="34"/>
  <c r="Q36" i="34"/>
  <c r="AC5" i="1"/>
  <c r="X38" i="34"/>
  <c r="O56" i="34"/>
  <c r="AB45" i="34"/>
  <c r="X20" i="1"/>
  <c r="AD45" i="34"/>
  <c r="P4" i="34"/>
  <c r="AL54" i="34"/>
  <c r="AH3" i="34"/>
  <c r="AD37" i="34"/>
  <c r="AK55" i="34"/>
  <c r="U7" i="34"/>
  <c r="AM40" i="34"/>
  <c r="U21" i="1"/>
  <c r="V6" i="34"/>
  <c r="Q20" i="1"/>
  <c r="Y51" i="34"/>
  <c r="AF23" i="1"/>
  <c r="AI7" i="34"/>
  <c r="AI19" i="34"/>
  <c r="M21" i="1"/>
  <c r="P14" i="34"/>
  <c r="M6" i="34"/>
  <c r="AJ7" i="34"/>
  <c r="AM22" i="1"/>
  <c r="W17" i="34"/>
  <c r="AC26" i="34"/>
  <c r="AB26" i="34"/>
  <c r="AC12" i="34"/>
  <c r="AL18" i="34"/>
  <c r="J45" i="34"/>
  <c r="AA18" i="1"/>
  <c r="AM62" i="34"/>
  <c r="AE21" i="34"/>
  <c r="AB21" i="1"/>
  <c r="I38" i="34"/>
  <c r="P15" i="1"/>
  <c r="M18" i="34"/>
  <c r="AL33" i="34"/>
  <c r="AM10" i="34"/>
  <c r="O20" i="1"/>
  <c r="AE11" i="34"/>
  <c r="I57" i="34"/>
  <c r="R26" i="34"/>
  <c r="N7" i="1"/>
  <c r="Q23" i="34"/>
  <c r="L20" i="34"/>
  <c r="AH21" i="1"/>
  <c r="Q50" i="34"/>
  <c r="N6" i="1"/>
  <c r="R23" i="1"/>
  <c r="W15" i="1"/>
  <c r="P20" i="34"/>
  <c r="AJ25" i="34"/>
  <c r="AK18" i="34"/>
  <c r="W17" i="1"/>
  <c r="X30" i="34"/>
  <c r="X15" i="1"/>
  <c r="AA21" i="1"/>
  <c r="AJ42" i="34"/>
  <c r="AC9" i="1"/>
  <c r="AL8" i="34"/>
  <c r="AB40" i="34"/>
  <c r="X13" i="1"/>
  <c r="R42" i="34"/>
  <c r="S13" i="34"/>
  <c r="AM7" i="1"/>
  <c r="Q39" i="34"/>
  <c r="AC6" i="1"/>
  <c r="K51" i="34"/>
  <c r="Q20" i="34"/>
  <c r="V11" i="34"/>
  <c r="O12" i="34"/>
  <c r="Q4" i="34"/>
  <c r="AM30" i="34"/>
  <c r="AE11" i="1"/>
  <c r="R51" i="34"/>
  <c r="V5" i="1"/>
  <c r="L8" i="34"/>
  <c r="Q6" i="1"/>
  <c r="AA50" i="34"/>
  <c r="O23" i="34"/>
  <c r="AF48" i="34"/>
  <c r="Q57" i="34"/>
  <c r="K48" i="34"/>
  <c r="Q18" i="1"/>
  <c r="AH3" i="1"/>
  <c r="AC22" i="1"/>
  <c r="O14" i="34"/>
  <c r="AL60" i="34"/>
  <c r="I13" i="1"/>
  <c r="M51" i="34"/>
  <c r="M20" i="34"/>
  <c r="AM3" i="1"/>
  <c r="AG8" i="34"/>
  <c r="P59" i="34"/>
  <c r="Y7" i="1"/>
  <c r="Q30" i="34"/>
  <c r="N28" i="34"/>
  <c r="Q26" i="34"/>
  <c r="P9" i="34"/>
  <c r="AE12" i="1"/>
  <c r="AL8" i="1"/>
  <c r="AF53" i="34"/>
  <c r="AK14" i="34"/>
  <c r="AF55" i="34"/>
  <c r="T13" i="34"/>
  <c r="AA47" i="34"/>
  <c r="L31" i="34"/>
  <c r="AL15" i="34"/>
  <c r="L44" i="34"/>
  <c r="X31" i="34"/>
  <c r="K7" i="34"/>
  <c r="AE42" i="34"/>
  <c r="AB43" i="34"/>
  <c r="Q13" i="1"/>
  <c r="V4" i="1"/>
  <c r="Q49" i="34"/>
  <c r="AK56" i="34"/>
  <c r="AL3" i="34"/>
  <c r="AI55" i="34"/>
  <c r="Q53" i="34"/>
  <c r="V57" i="34"/>
  <c r="R54" i="34"/>
  <c r="Y35" i="34"/>
  <c r="U13" i="1"/>
  <c r="AK5" i="1"/>
  <c r="AL55" i="34"/>
  <c r="AD9" i="34"/>
  <c r="AC40" i="34"/>
  <c r="Y7" i="34"/>
  <c r="P62" i="34"/>
  <c r="AC20" i="1"/>
  <c r="Y19" i="34"/>
  <c r="AG53" i="34"/>
  <c r="U50" i="34"/>
  <c r="AH18" i="34"/>
  <c r="AF7" i="34"/>
  <c r="T5" i="1"/>
  <c r="AG24" i="34"/>
  <c r="AE10" i="34"/>
  <c r="AI53" i="34"/>
  <c r="L3" i="34"/>
  <c r="P22" i="34"/>
  <c r="AC10" i="34"/>
  <c r="L19" i="34"/>
  <c r="L8" i="1"/>
  <c r="K11" i="1"/>
  <c r="Z16" i="34"/>
  <c r="AI31" i="34"/>
  <c r="Q55" i="34"/>
  <c r="AB32" i="34"/>
  <c r="AL7" i="34"/>
  <c r="M58" i="34"/>
  <c r="X33" i="34"/>
  <c r="K16" i="1"/>
  <c r="K54" i="34"/>
  <c r="AK23" i="1"/>
  <c r="I52" i="34"/>
  <c r="AM35" i="34"/>
  <c r="L54" i="34"/>
  <c r="I29" i="34"/>
  <c r="AD32" i="34"/>
  <c r="AH21" i="34"/>
  <c r="P21" i="34"/>
  <c r="S62" i="34"/>
  <c r="N20" i="34"/>
  <c r="AE27" i="34"/>
  <c r="J60" i="34"/>
  <c r="T39" i="34"/>
  <c r="Z7" i="34"/>
  <c r="Z21" i="1"/>
  <c r="AH10" i="34"/>
  <c r="Q3" i="34"/>
  <c r="AM50" i="34"/>
  <c r="T10" i="34"/>
  <c r="AA16" i="34"/>
  <c r="T40" i="34"/>
  <c r="AM15" i="1"/>
  <c r="AB48" i="34"/>
  <c r="W3" i="34"/>
  <c r="T8" i="1"/>
  <c r="Y50" i="34"/>
  <c r="N24" i="34"/>
  <c r="V40" i="34"/>
  <c r="W31" i="34"/>
  <c r="M5" i="34"/>
  <c r="P36" i="34"/>
  <c r="J23" i="34"/>
  <c r="Y60" i="34"/>
  <c r="N21" i="34"/>
  <c r="AL12" i="34"/>
  <c r="Q44" i="34"/>
  <c r="K23" i="1"/>
  <c r="AJ38" i="34"/>
  <c r="U20" i="34"/>
  <c r="U5" i="1"/>
  <c r="Y18" i="1"/>
  <c r="S17" i="1"/>
  <c r="Y30" i="34"/>
  <c r="AM15" i="34"/>
  <c r="S10" i="34"/>
  <c r="Q23" i="1"/>
  <c r="AE23" i="1"/>
  <c r="S18" i="34"/>
  <c r="S34" i="34"/>
  <c r="L4" i="34"/>
  <c r="U15" i="34"/>
  <c r="O17" i="1"/>
  <c r="K40" i="34"/>
  <c r="AI62" i="34"/>
  <c r="S45" i="34"/>
  <c r="AJ18" i="34"/>
  <c r="P16" i="1"/>
  <c r="AI25" i="34"/>
  <c r="AJ59" i="34"/>
  <c r="V30" i="34"/>
  <c r="AD14" i="34"/>
  <c r="Z17" i="34"/>
  <c r="Y13" i="34"/>
  <c r="AA29" i="34"/>
  <c r="X12" i="1"/>
  <c r="AI54" i="34"/>
  <c r="M38" i="34"/>
  <c r="L12" i="1"/>
  <c r="W3" i="1"/>
  <c r="AA5" i="1"/>
  <c r="AC3" i="1"/>
  <c r="T6" i="34"/>
  <c r="AJ6" i="34"/>
  <c r="M46" i="34"/>
  <c r="AA7" i="34"/>
  <c r="Z23" i="34"/>
  <c r="AA34" i="34"/>
  <c r="AC21" i="34"/>
  <c r="M11" i="34"/>
  <c r="R5" i="34"/>
  <c r="U8" i="34"/>
  <c r="S25" i="34"/>
  <c r="AE21" i="1"/>
  <c r="AE8" i="1"/>
  <c r="T18" i="1"/>
  <c r="I4" i="1"/>
  <c r="AF38" i="34"/>
  <c r="AC53" i="34"/>
  <c r="AL32" i="34"/>
  <c r="AK51" i="34"/>
  <c r="AC6" i="34"/>
  <c r="AM59" i="34"/>
  <c r="I21" i="34"/>
  <c r="R12" i="1"/>
  <c r="M22" i="1"/>
  <c r="Q3" i="1"/>
  <c r="AI20" i="34"/>
  <c r="O29" i="34"/>
  <c r="I24" i="1"/>
  <c r="AD19" i="34"/>
  <c r="M13" i="34"/>
  <c r="N20" i="1"/>
  <c r="O13" i="34"/>
  <c r="AK6" i="1"/>
  <c r="Q33" i="34"/>
  <c r="I44" i="34"/>
  <c r="AG4" i="34"/>
  <c r="AJ23" i="34"/>
  <c r="AA52" i="34"/>
  <c r="T52" i="34"/>
  <c r="AD46" i="34"/>
  <c r="V15" i="34"/>
  <c r="AJ11" i="34"/>
  <c r="L16" i="34"/>
  <c r="N3" i="1"/>
  <c r="AC49" i="34"/>
  <c r="AH6" i="34"/>
  <c r="AC46" i="34"/>
  <c r="M3" i="1"/>
  <c r="Y12" i="34"/>
  <c r="L51" i="34"/>
  <c r="R3" i="1"/>
  <c r="AL35" i="34"/>
  <c r="X55" i="34"/>
  <c r="R8" i="1"/>
  <c r="Y5" i="1"/>
  <c r="R45" i="34"/>
  <c r="T55" i="34"/>
  <c r="AG51" i="34"/>
  <c r="AK20" i="1"/>
  <c r="I3" i="1"/>
  <c r="Z6" i="34"/>
  <c r="T20" i="1"/>
  <c r="AL37" i="34"/>
  <c r="AA19" i="1"/>
  <c r="O21" i="34"/>
  <c r="O59" i="34"/>
  <c r="U49" i="34"/>
  <c r="J14" i="1"/>
  <c r="AG61" i="34"/>
  <c r="O55" i="34"/>
  <c r="AE22" i="34"/>
  <c r="AE25" i="34"/>
  <c r="J17" i="1"/>
  <c r="M61" i="34"/>
  <c r="AG20" i="34"/>
  <c r="AB16" i="34"/>
  <c r="AI24" i="34"/>
  <c r="AB10" i="1"/>
  <c r="X4" i="34"/>
  <c r="Q9" i="1"/>
  <c r="V59" i="34"/>
  <c r="V11" i="1"/>
  <c r="AM54" i="34"/>
  <c r="X14" i="34"/>
  <c r="J44" i="34"/>
  <c r="AM23" i="1"/>
  <c r="Z9" i="1"/>
  <c r="Z46" i="34"/>
  <c r="W26" i="34"/>
  <c r="T19" i="34"/>
  <c r="K15" i="1"/>
  <c r="AC25" i="34"/>
  <c r="L11" i="1"/>
  <c r="Z33" i="34"/>
  <c r="AF47" i="34"/>
  <c r="AM8" i="1"/>
  <c r="X15" i="34"/>
  <c r="AD35" i="34"/>
  <c r="AE17" i="34"/>
  <c r="AH16" i="1"/>
  <c r="N8" i="34"/>
  <c r="Q18" i="34"/>
  <c r="AJ47" i="34"/>
  <c r="M17" i="34"/>
  <c r="S8" i="1"/>
  <c r="AH40" i="34"/>
  <c r="AC7" i="34"/>
  <c r="X22" i="1"/>
  <c r="AE49" i="34"/>
  <c r="AB46" i="34"/>
  <c r="AJ48" i="34"/>
  <c r="V20" i="1"/>
  <c r="K28" i="34"/>
  <c r="AE10" i="1"/>
  <c r="M53" i="34"/>
  <c r="R24" i="34"/>
  <c r="AJ32" i="34"/>
  <c r="AC47" i="34"/>
  <c r="AG30" i="34"/>
  <c r="AC38" i="34"/>
  <c r="P19" i="34"/>
  <c r="X3" i="1"/>
  <c r="AK59" i="34"/>
  <c r="AC54" i="34"/>
  <c r="W14" i="1"/>
  <c r="AH15" i="34"/>
  <c r="AD10" i="34"/>
  <c r="AM21" i="1"/>
  <c r="K38" i="34"/>
  <c r="Z21" i="34"/>
  <c r="S27" i="34"/>
  <c r="AI60" i="34"/>
  <c r="M10" i="34"/>
  <c r="AB23" i="34"/>
  <c r="AB17" i="34"/>
  <c r="AK45" i="34"/>
  <c r="AF18" i="1"/>
  <c r="AH35" i="34"/>
  <c r="AM18" i="1"/>
  <c r="M25" i="34"/>
  <c r="AD5" i="1"/>
  <c r="W8" i="1"/>
  <c r="K32" i="34"/>
  <c r="AK53" i="34"/>
  <c r="AC4" i="1"/>
  <c r="AE16" i="34"/>
  <c r="AJ3" i="1"/>
  <c r="Q6" i="34"/>
  <c r="M49" i="34"/>
  <c r="T13" i="1"/>
  <c r="AL24" i="34"/>
  <c r="AJ15" i="1"/>
  <c r="Z54" i="34"/>
  <c r="AA10" i="34"/>
  <c r="K33" i="34"/>
  <c r="X36" i="34"/>
  <c r="AJ26" i="34"/>
  <c r="K20" i="34"/>
  <c r="AE52" i="34"/>
  <c r="AM29" i="34"/>
  <c r="AC37" i="34"/>
  <c r="I41" i="34"/>
  <c r="AB5" i="34"/>
  <c r="P55" i="34"/>
  <c r="N38" i="34"/>
  <c r="U16" i="34"/>
  <c r="U27" i="34"/>
  <c r="AH19" i="1"/>
  <c r="Y20" i="1"/>
  <c r="AK27" i="34"/>
  <c r="S6" i="1"/>
  <c r="AF57" i="34"/>
  <c r="AH29" i="34"/>
  <c r="AL18" i="1"/>
  <c r="Z17" i="1"/>
  <c r="R55" i="34"/>
  <c r="O60" i="34"/>
  <c r="AK17" i="1"/>
  <c r="M21" i="34"/>
  <c r="AJ7" i="1"/>
  <c r="AI11" i="34"/>
  <c r="AH9" i="34"/>
  <c r="R25" i="34"/>
  <c r="AG43" i="34"/>
  <c r="Z41" i="34"/>
  <c r="W12" i="1"/>
  <c r="AB29" i="34"/>
  <c r="AF34" i="34"/>
  <c r="AI11" i="1"/>
  <c r="AI9" i="1"/>
  <c r="M41" i="34"/>
  <c r="AM9" i="34"/>
  <c r="AE32" i="34"/>
  <c r="I12" i="1"/>
  <c r="K29" i="34"/>
  <c r="X5" i="1"/>
  <c r="Q24" i="34"/>
  <c r="U4" i="34"/>
  <c r="S12" i="34"/>
  <c r="J35" i="34"/>
  <c r="AJ52" i="34"/>
  <c r="AF58" i="34"/>
  <c r="P20" i="1"/>
  <c r="Q25" i="34"/>
  <c r="AG21" i="1"/>
  <c r="AK9" i="34"/>
  <c r="R34" i="34"/>
  <c r="T29" i="34"/>
  <c r="Q32" i="34"/>
  <c r="Z15" i="1"/>
  <c r="W45" i="34"/>
  <c r="P19" i="1"/>
  <c r="W13" i="1"/>
  <c r="J48" i="34"/>
  <c r="O10" i="34"/>
  <c r="Y15" i="34"/>
  <c r="N12" i="34"/>
  <c r="AF10" i="1"/>
  <c r="N52" i="34"/>
  <c r="J38" i="34"/>
  <c r="AL23" i="1"/>
  <c r="AG21" i="34"/>
  <c r="AL40" i="34"/>
  <c r="AH36" i="34"/>
  <c r="AG25" i="34"/>
  <c r="AA4" i="34"/>
  <c r="V19" i="1"/>
  <c r="N58" i="34"/>
  <c r="X47" i="34"/>
  <c r="K9" i="34"/>
  <c r="M54" i="34"/>
  <c r="AD9" i="1"/>
  <c r="J11" i="1"/>
  <c r="N19" i="34"/>
  <c r="AF46" i="34"/>
  <c r="S17" i="34"/>
  <c r="AH38" i="34"/>
  <c r="AM39" i="34"/>
  <c r="V27" i="34"/>
  <c r="Q38" i="34"/>
  <c r="AB5" i="1"/>
  <c r="AB13" i="34"/>
  <c r="J32" i="34"/>
  <c r="I43" i="34"/>
  <c r="K50" i="34"/>
  <c r="Z22" i="1"/>
  <c r="AI15" i="34"/>
  <c r="AM16" i="34"/>
  <c r="Y42" i="34"/>
  <c r="AB6" i="34"/>
  <c r="AJ9" i="34"/>
  <c r="AC19" i="34"/>
  <c r="AJ4" i="34"/>
  <c r="AM32" i="34"/>
  <c r="U17" i="1"/>
  <c r="AL28" i="34"/>
  <c r="N12" i="1"/>
  <c r="R4" i="1"/>
  <c r="R21" i="1"/>
  <c r="AC11" i="1"/>
  <c r="O20" i="34"/>
  <c r="AI38" i="34"/>
  <c r="AE3" i="1"/>
  <c r="AM6" i="34"/>
  <c r="AG36" i="34"/>
  <c r="W9" i="1"/>
  <c r="I30" i="34"/>
  <c r="X37" i="34"/>
  <c r="W60" i="34"/>
  <c r="AC16" i="1"/>
  <c r="AB34" i="34"/>
  <c r="AI10" i="1"/>
  <c r="Y47" i="34"/>
  <c r="AB50" i="34"/>
  <c r="AI61" i="34"/>
  <c r="AM28" i="34"/>
  <c r="AA44" i="34"/>
  <c r="AB14" i="1"/>
  <c r="AM61" i="34"/>
  <c r="AB44" i="34"/>
  <c r="X9" i="34"/>
  <c r="X18" i="1"/>
  <c r="AA28" i="34"/>
  <c r="Y21" i="1"/>
  <c r="AM16" i="1"/>
  <c r="J29" i="34"/>
  <c r="I45" i="34"/>
  <c r="S11" i="34"/>
  <c r="R6" i="1"/>
  <c r="AD52" i="34"/>
  <c r="U28" i="34"/>
  <c r="N6" i="34"/>
  <c r="O14" i="1"/>
  <c r="AI17" i="1"/>
  <c r="Y61" i="34"/>
  <c r="AI18" i="34"/>
  <c r="T60" i="34"/>
  <c r="K37" i="34"/>
  <c r="O13" i="1"/>
  <c r="AK21" i="34"/>
  <c r="M42" i="34"/>
  <c r="J58" i="34"/>
  <c r="N13" i="1"/>
  <c r="AD29" i="34"/>
  <c r="I18" i="1"/>
  <c r="U26" i="34"/>
  <c r="P5" i="1"/>
  <c r="AJ19" i="34"/>
  <c r="J16" i="1"/>
  <c r="AF16" i="1"/>
  <c r="X23" i="34"/>
  <c r="R59" i="34"/>
  <c r="O42" i="34"/>
  <c r="W11" i="1"/>
  <c r="Z42" i="34"/>
  <c r="AJ40" i="34"/>
  <c r="U52" i="34"/>
  <c r="AE34" i="34"/>
  <c r="S21" i="1"/>
  <c r="P33" i="34"/>
  <c r="O4" i="1"/>
  <c r="L47" i="34"/>
  <c r="Z50" i="34"/>
  <c r="N11" i="34"/>
  <c r="P45" i="34"/>
  <c r="P44" i="34"/>
  <c r="AA38" i="34"/>
  <c r="J13" i="1"/>
  <c r="I14" i="1"/>
  <c r="X19" i="34"/>
  <c r="U45" i="34"/>
  <c r="AF13" i="1"/>
  <c r="AG49" i="34"/>
  <c r="U54" i="34"/>
  <c r="AB35" i="34"/>
  <c r="K16" i="34"/>
  <c r="AD60" i="34"/>
  <c r="AE29" i="34"/>
  <c r="N18" i="34"/>
  <c r="AI19" i="1"/>
  <c r="AH59" i="34"/>
  <c r="N13" i="34"/>
  <c r="P46" i="34"/>
  <c r="L23" i="34"/>
  <c r="AD18" i="1"/>
  <c r="AI3" i="34"/>
  <c r="J9" i="1"/>
  <c r="AA32" i="34"/>
  <c r="AI2" i="34" l="1"/>
  <c r="G14" i="1"/>
  <c r="G18" i="1"/>
  <c r="G45" i="34"/>
  <c r="D45" i="34" s="1"/>
  <c r="G30" i="34"/>
  <c r="D30" i="34" s="1"/>
  <c r="G43" i="34"/>
  <c r="D43" i="34" s="1"/>
  <c r="G12" i="1"/>
  <c r="AJ2" i="1"/>
  <c r="G41" i="34"/>
  <c r="D41" i="34" s="1"/>
  <c r="G3" i="1"/>
  <c r="G44" i="34"/>
  <c r="D44" i="34" s="1"/>
  <c r="G24" i="1"/>
  <c r="G21" i="34"/>
  <c r="D21" i="34" s="1"/>
  <c r="G4" i="1"/>
  <c r="W2" i="34"/>
  <c r="Q2" i="34"/>
  <c r="G29" i="34"/>
  <c r="D29" i="34" s="1"/>
  <c r="G52" i="34"/>
  <c r="D52" i="34" s="1"/>
  <c r="L2" i="34"/>
  <c r="AL2" i="34"/>
  <c r="Y2" i="1"/>
  <c r="G13" i="1"/>
  <c r="AM2" i="1"/>
  <c r="N2" i="1"/>
  <c r="G57" i="34"/>
  <c r="D57" i="34" s="1"/>
  <c r="G38" i="34"/>
  <c r="D38" i="34" s="1"/>
  <c r="AH2" i="34"/>
  <c r="G32" i="34"/>
  <c r="D32" i="34" s="1"/>
  <c r="G9" i="1"/>
  <c r="R2" i="1"/>
  <c r="K2" i="34"/>
  <c r="G16" i="34"/>
  <c r="D16" i="34" s="1"/>
  <c r="V2" i="1"/>
  <c r="G12" i="34"/>
  <c r="D12" i="34" s="1"/>
  <c r="G62" i="34"/>
  <c r="D62" i="34" s="1"/>
  <c r="AC2" i="1"/>
  <c r="G5" i="34"/>
  <c r="D5" i="34" s="1"/>
  <c r="AK2" i="34"/>
  <c r="G37" i="34"/>
  <c r="D37" i="34" s="1"/>
  <c r="U2" i="34"/>
  <c r="J2" i="1"/>
  <c r="G47" i="34"/>
  <c r="D47" i="34" s="1"/>
  <c r="G40" i="34"/>
  <c r="D40" i="34" s="1"/>
  <c r="G15" i="1"/>
  <c r="G11" i="34"/>
  <c r="D11" i="34" s="1"/>
  <c r="Q2" i="1"/>
  <c r="AA2" i="34"/>
  <c r="G6" i="1"/>
  <c r="G61" i="34"/>
  <c r="D61" i="34" s="1"/>
  <c r="G5" i="1"/>
  <c r="G21" i="1"/>
  <c r="AE2" i="1"/>
  <c r="G20" i="1"/>
  <c r="G9" i="34"/>
  <c r="D9" i="34" s="1"/>
  <c r="G60" i="34"/>
  <c r="D60" i="34" s="1"/>
  <c r="G55" i="34"/>
  <c r="D55" i="34" s="1"/>
  <c r="X2" i="1"/>
  <c r="G7" i="34"/>
  <c r="D7" i="34" s="1"/>
  <c r="G8" i="34"/>
  <c r="D8" i="34" s="1"/>
  <c r="G20" i="34"/>
  <c r="D20" i="34" s="1"/>
  <c r="G6" i="34"/>
  <c r="D6" i="34" s="1"/>
  <c r="G59" i="34"/>
  <c r="D59" i="34" s="1"/>
  <c r="G51" i="34"/>
  <c r="D51" i="34" s="1"/>
  <c r="J2" i="34"/>
  <c r="G3" i="34"/>
  <c r="AA2" i="1"/>
  <c r="G39" i="34"/>
  <c r="D39" i="34" s="1"/>
  <c r="AJ2" i="34"/>
  <c r="S2" i="34"/>
  <c r="G22" i="1"/>
  <c r="G33" i="34"/>
  <c r="D33" i="34" s="1"/>
  <c r="G48" i="34"/>
  <c r="D48" i="34" s="1"/>
  <c r="AF2" i="1"/>
  <c r="G34" i="34"/>
  <c r="D34" i="34" s="1"/>
  <c r="G49" i="34"/>
  <c r="D49" i="34" s="1"/>
  <c r="S2" i="1"/>
  <c r="T2" i="1"/>
  <c r="G36" i="34"/>
  <c r="D36" i="34" s="1"/>
  <c r="G25" i="34"/>
  <c r="D25" i="34" s="1"/>
  <c r="G54" i="34"/>
  <c r="D54" i="34" s="1"/>
  <c r="G14" i="34"/>
  <c r="D14" i="34" s="1"/>
  <c r="G46" i="34"/>
  <c r="D46" i="34" s="1"/>
  <c r="AB2" i="34"/>
  <c r="G4" i="34"/>
  <c r="D4" i="34" s="1"/>
  <c r="I2" i="34"/>
  <c r="G56" i="34"/>
  <c r="D56" i="34" s="1"/>
  <c r="G24" i="34"/>
  <c r="D24" i="34" s="1"/>
  <c r="G58" i="34"/>
  <c r="D58" i="34" s="1"/>
  <c r="G8" i="1"/>
  <c r="G53" i="34"/>
  <c r="D53" i="34" s="1"/>
  <c r="G11" i="1"/>
  <c r="Y2" i="34"/>
  <c r="G10" i="1"/>
  <c r="G23" i="34"/>
  <c r="D23" i="34" s="1"/>
  <c r="AD2" i="34"/>
  <c r="AB2" i="1"/>
  <c r="AM2" i="34"/>
  <c r="U2" i="1"/>
  <c r="Z2" i="1"/>
  <c r="W2" i="1"/>
  <c r="AF2" i="34"/>
  <c r="O2" i="34"/>
  <c r="P2" i="1"/>
  <c r="G28" i="34"/>
  <c r="D28" i="34" s="1"/>
  <c r="G42" i="34"/>
  <c r="D42" i="34" s="1"/>
  <c r="P2" i="34"/>
  <c r="G50" i="34"/>
  <c r="D50" i="34" s="1"/>
  <c r="G17" i="1"/>
  <c r="G19" i="34"/>
  <c r="D19" i="34" s="1"/>
  <c r="G13" i="34"/>
  <c r="D13" i="34" s="1"/>
  <c r="AG2" i="34"/>
  <c r="O2" i="1"/>
  <c r="G31" i="34"/>
  <c r="D31" i="34" s="1"/>
  <c r="G35" i="34"/>
  <c r="D35" i="34" s="1"/>
  <c r="AI2" i="1"/>
  <c r="R2" i="34"/>
  <c r="AK2" i="1"/>
  <c r="G19" i="1"/>
  <c r="G26" i="34"/>
  <c r="D26" i="34" s="1"/>
  <c r="G15" i="34"/>
  <c r="D15" i="34" s="1"/>
  <c r="M2" i="34"/>
  <c r="G10" i="34"/>
  <c r="D10" i="34" s="1"/>
  <c r="AE2" i="34"/>
  <c r="G27" i="34"/>
  <c r="D27" i="34" s="1"/>
  <c r="M2" i="1"/>
  <c r="AG2" i="1"/>
  <c r="N2" i="34"/>
  <c r="G16" i="1"/>
  <c r="AC2" i="34"/>
  <c r="G17" i="34"/>
  <c r="D17" i="34" s="1"/>
  <c r="G22" i="34"/>
  <c r="D22" i="34" s="1"/>
  <c r="G18" i="34"/>
  <c r="D18" i="34" s="1"/>
  <c r="T2" i="34"/>
  <c r="L2" i="1"/>
  <c r="K2" i="1"/>
  <c r="X2" i="34"/>
  <c r="AL2" i="1"/>
  <c r="V2" i="34"/>
  <c r="AH2" i="1"/>
  <c r="I2" i="1"/>
  <c r="G7" i="1"/>
  <c r="G2" i="1" s="1"/>
  <c r="AD2" i="1"/>
  <c r="Z2" i="34"/>
  <c r="G23" i="1"/>
  <c r="G2" i="34" l="1"/>
  <c r="D3" i="34"/>
  <c r="D2" i="34" s="1"/>
</calcChain>
</file>

<file path=xl/sharedStrings.xml><?xml version="1.0" encoding="utf-8"?>
<sst xmlns="http://schemas.openxmlformats.org/spreadsheetml/2006/main" count="2112" uniqueCount="185">
  <si>
    <t>0388155043</t>
  </si>
  <si>
    <t>Nhà thờ Liên Hương</t>
  </si>
  <si>
    <t>Cô Bé Ken</t>
  </si>
  <si>
    <t>MT062012</t>
  </si>
  <si>
    <t>086561122</t>
  </si>
  <si>
    <t>53 Nguyến Văn Trỗi</t>
  </si>
  <si>
    <t>Kim Vân</t>
  </si>
  <si>
    <t>MT052012</t>
  </si>
  <si>
    <t>0355142440</t>
  </si>
  <si>
    <t>Liên Hương</t>
  </si>
  <si>
    <t>MT041912</t>
  </si>
  <si>
    <t>0347221135</t>
  </si>
  <si>
    <t>MT031912</t>
  </si>
  <si>
    <t>Phước thể</t>
  </si>
  <si>
    <t>Cô Tiền</t>
  </si>
  <si>
    <t>MT021912</t>
  </si>
  <si>
    <t>Đối diện BHX Phước Thể</t>
  </si>
  <si>
    <t>MT011912</t>
  </si>
  <si>
    <t>SĐT</t>
  </si>
  <si>
    <t>ĐỊA CHỈ</t>
  </si>
  <si>
    <t>TÊN KH</t>
  </si>
  <si>
    <t>MÃ KH</t>
  </si>
  <si>
    <t>STT</t>
  </si>
  <si>
    <t>Tổng SL</t>
  </si>
  <si>
    <t>MT072012</t>
  </si>
  <si>
    <t>091301838</t>
  </si>
  <si>
    <t>Vĩnh Tân</t>
  </si>
  <si>
    <t>MT082012</t>
  </si>
  <si>
    <t>Chị Thảo</t>
  </si>
  <si>
    <t>KP11 - Liên Hương</t>
  </si>
  <si>
    <t>0772075310</t>
  </si>
  <si>
    <t>172A Nguyễn Thị Minh Khai</t>
  </si>
  <si>
    <t>Chị Thanh</t>
  </si>
  <si>
    <t>KP14 - Liên Hương</t>
  </si>
  <si>
    <t>MT092112</t>
  </si>
  <si>
    <t>MT102212</t>
  </si>
  <si>
    <t>MT112212</t>
  </si>
  <si>
    <t>Bảo Ngọc</t>
  </si>
  <si>
    <t>0362308674</t>
  </si>
  <si>
    <t>Phong Phú</t>
  </si>
  <si>
    <t>MT122212</t>
  </si>
  <si>
    <t>MT132212</t>
  </si>
  <si>
    <t>Dì Luận</t>
  </si>
  <si>
    <t>MT142512</t>
  </si>
  <si>
    <t>Dì Tư</t>
  </si>
  <si>
    <t>MT152512</t>
  </si>
  <si>
    <t>Cô Phượng</t>
  </si>
  <si>
    <t>0937495925</t>
  </si>
  <si>
    <t>Cây Cà Cây Dừa</t>
  </si>
  <si>
    <t>Chị Nga</t>
  </si>
  <si>
    <t>Ms. Thoa</t>
  </si>
  <si>
    <t>TS 199X</t>
  </si>
  <si>
    <t>Thúy Bình</t>
  </si>
  <si>
    <t>Hoàng Ti</t>
  </si>
  <si>
    <t>Sinh Thẻ</t>
  </si>
  <si>
    <t>NGÀY</t>
  </si>
  <si>
    <t>MT162712</t>
  </si>
  <si>
    <t>Hồng Nga</t>
  </si>
  <si>
    <t>Cư xá Bình Thạnh</t>
  </si>
  <si>
    <t>0988643422</t>
  </si>
  <si>
    <t>MT172812</t>
  </si>
  <si>
    <t>Dì Phượng L</t>
  </si>
  <si>
    <t>Cá viên LC</t>
  </si>
  <si>
    <t>Cá viên HM</t>
  </si>
  <si>
    <t>Cá viên rau củ HM</t>
  </si>
  <si>
    <t>Tôm viên HM</t>
  </si>
  <si>
    <t>Chả tôm hình Surimi LC</t>
  </si>
  <si>
    <t>Mực tẩm bột LC</t>
  </si>
  <si>
    <t>Thanh cua LC</t>
  </si>
  <si>
    <t>Hoành thánh chiên 500gr (60 viên)</t>
  </si>
  <si>
    <t>Hải sản sốt cam LC</t>
  </si>
  <si>
    <t>Viên thả lẩu 3 màu</t>
  </si>
  <si>
    <t>Viên thả lẩu Gà nướng mật ong (Đỏ)</t>
  </si>
  <si>
    <t>Viên thả lẩu phô mai (Xanh lá)</t>
  </si>
  <si>
    <t>Viên thả lẩu răng mực (Hồng)</t>
  </si>
  <si>
    <t>Viên thả lẩu TOMYUM (Tím)</t>
  </si>
  <si>
    <t>Viên thả lẩu trứng tôm (Vàng)</t>
  </si>
  <si>
    <t>Phô mai que (13 que)</t>
  </si>
  <si>
    <t>Phô mai viên (35v)</t>
  </si>
  <si>
    <t>Đậu hủ phô mai</t>
  </si>
  <si>
    <t>XX Đỏ ĐNA (bao đỏ)</t>
  </si>
  <si>
    <t>XX Đỏ ĐNA (bao xanh)</t>
  </si>
  <si>
    <t>XX Đức HS ĐNA</t>
  </si>
  <si>
    <t xml:space="preserve">XX Hotdog DNA </t>
  </si>
  <si>
    <t>XX Phô mai</t>
  </si>
  <si>
    <t>XX Yummy LC</t>
  </si>
  <si>
    <t>Chả giò Rế thịt heo</t>
  </si>
  <si>
    <t>Chả giò Rế tôm mực LC</t>
  </si>
  <si>
    <t>Chả giò xốp hải sản</t>
  </si>
  <si>
    <t>Chả giò xốp thịt heo</t>
  </si>
  <si>
    <t>Cá Viên TVP</t>
  </si>
  <si>
    <t>Cá Viên TVP nhỏ</t>
  </si>
  <si>
    <t>Cá viên rau củ TVP</t>
  </si>
  <si>
    <t>Tôm viên TVP</t>
  </si>
  <si>
    <t>Tôm viên TVP nhỏ</t>
  </si>
  <si>
    <t>Bò viên TVP</t>
  </si>
  <si>
    <t>Bò viên TVP nhỏ</t>
  </si>
  <si>
    <t>XX BERLING (10 Cây)</t>
  </si>
  <si>
    <t>XX COCKTAIL (26 Cây)</t>
  </si>
  <si>
    <t>XX Hồ lô</t>
  </si>
  <si>
    <t>XX MUNICH (10 Cây)</t>
  </si>
  <si>
    <t>Nem nướng</t>
  </si>
  <si>
    <t>Jambon Đỏ</t>
  </si>
  <si>
    <t>Jambon Đỏ TX</t>
  </si>
  <si>
    <t>Jambon Trắng</t>
  </si>
  <si>
    <t>Giò lụa Bò</t>
  </si>
  <si>
    <t>Giò lụa lá</t>
  </si>
  <si>
    <t>Giò Thủ bì</t>
  </si>
  <si>
    <t>XX nhân Phô Mai</t>
  </si>
  <si>
    <t>Cốm xanh</t>
  </si>
  <si>
    <t>Hải sản sốt MAYONNAISE (35 viên)</t>
  </si>
  <si>
    <t>Bò lá lốt</t>
  </si>
  <si>
    <t>Ốc nhồi Hải sản</t>
  </si>
  <si>
    <t>Chả lụa bì Ớt xiêm xanh</t>
  </si>
  <si>
    <t>Bò viên phở TVP</t>
  </si>
  <si>
    <t>Bò viên HM</t>
  </si>
  <si>
    <t>Khoai tây Simplot</t>
  </si>
  <si>
    <t>Đậu hủ phô mai EB</t>
  </si>
  <si>
    <t>Hồ lô HM</t>
  </si>
  <si>
    <t>Há cảo Lớn</t>
  </si>
  <si>
    <t>Há cảo Mini</t>
  </si>
  <si>
    <t>Thanh cua dài Liên Anh</t>
  </si>
  <si>
    <t>Sản Phẩm</t>
  </si>
  <si>
    <t>Tổng</t>
  </si>
  <si>
    <t>Chi Phí</t>
  </si>
  <si>
    <t>Giá bán</t>
  </si>
  <si>
    <t>Lợi nhuận</t>
  </si>
  <si>
    <t>Quy cách</t>
  </si>
  <si>
    <t>MT182912</t>
  </si>
  <si>
    <t>Thím Gái</t>
  </si>
  <si>
    <t>Phước Thể</t>
  </si>
  <si>
    <t>0937495927</t>
  </si>
  <si>
    <t>MT192912</t>
  </si>
  <si>
    <t>Cô Tư Lan</t>
  </si>
  <si>
    <t>Xóm 3 - Vĩnh Hải - Vĩnh Hảo</t>
  </si>
  <si>
    <t>MT203012</t>
  </si>
  <si>
    <t>Móm</t>
  </si>
  <si>
    <t>0971754695</t>
  </si>
  <si>
    <t>MT213012</t>
  </si>
  <si>
    <t>Chị Trang</t>
  </si>
  <si>
    <t>Nhà hát 17/04</t>
  </si>
  <si>
    <t>0343727815</t>
  </si>
  <si>
    <t>01</t>
  </si>
  <si>
    <t>MT220101</t>
  </si>
  <si>
    <t>Thạch</t>
  </si>
  <si>
    <t>02</t>
  </si>
  <si>
    <t>19-31.12</t>
  </si>
  <si>
    <t>03</t>
  </si>
  <si>
    <t>MT230301</t>
  </si>
  <si>
    <t>Tuấn Phương</t>
  </si>
  <si>
    <t>Cây Cà</t>
  </si>
  <si>
    <t>MT240501</t>
  </si>
  <si>
    <t>Chị Út</t>
  </si>
  <si>
    <t>C. Ty may</t>
  </si>
  <si>
    <t>04</t>
  </si>
  <si>
    <t>06</t>
  </si>
  <si>
    <t>08</t>
  </si>
  <si>
    <t>MT251001</t>
  </si>
  <si>
    <t>Thảo Vy</t>
  </si>
  <si>
    <t>10</t>
  </si>
  <si>
    <t>09</t>
  </si>
  <si>
    <t>MT261101</t>
  </si>
  <si>
    <t>Âu</t>
  </si>
  <si>
    <t>Phan Dũng</t>
  </si>
  <si>
    <t>MT271101</t>
  </si>
  <si>
    <t>C. Lào</t>
  </si>
  <si>
    <t>Gà viên phô mai</t>
  </si>
  <si>
    <t xml:space="preserve">Viên thả lẩu Cam-Trứng cá </t>
  </si>
  <si>
    <t>X</t>
  </si>
  <si>
    <t>MT281201</t>
  </si>
  <si>
    <t>Chị Tiền</t>
  </si>
  <si>
    <t>Karaoke Hoàng Hương</t>
  </si>
  <si>
    <t>Chị Trân</t>
  </si>
  <si>
    <t>Vani Trân</t>
  </si>
  <si>
    <t>MT291201</t>
  </si>
  <si>
    <t>12</t>
  </si>
  <si>
    <t>Tôm hùm viên PM</t>
  </si>
  <si>
    <t>Mực xoắn ống</t>
  </si>
  <si>
    <t>MT301701</t>
  </si>
  <si>
    <t>Chị Tuyền</t>
  </si>
  <si>
    <t>Shop Linh Huệ</t>
  </si>
  <si>
    <t>0586362507</t>
  </si>
  <si>
    <t>MT311901</t>
  </si>
  <si>
    <t>Chị Oanh</t>
  </si>
  <si>
    <t>Khu vui chơi cũ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</si>
</sst>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0" fontId="2" fillId="2" borderId="1" xfId="1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1" applyNumberFormat="1" applyFont="1" applyFill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NumberFormat="1" applyFont="1" applyFill="1" applyBorder="1" applyAlignment="1">
      <alignment horizontal="center" vertical="center"/>
    </xf>
    <xf numFmtId="0" fontId="3" fillId="6" borderId="1" xfId="1" applyNumberFormat="1" applyFont="1" applyFill="1" applyBorder="1" applyAlignment="1">
      <alignment horizontal="center" vertical="center"/>
    </xf>
    <xf numFmtId="0" fontId="2" fillId="0" borderId="0" xfId="0" applyFont="1"/>
    <xf numFmtId="0" fontId="3" fillId="7" borderId="1" xfId="0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8" borderId="1" xfId="0" quotePrefix="1" applyFont="1" applyFill="1" applyBorder="1" applyAlignment="1">
      <alignment horizontal="left" vertical="center"/>
    </xf>
    <xf numFmtId="0" fontId="3" fillId="8" borderId="1" xfId="0" applyNumberFormat="1" applyFont="1" applyFill="1" applyBorder="1" applyAlignment="1">
      <alignment horizontal="center" vertical="center"/>
    </xf>
    <xf numFmtId="0" fontId="2" fillId="8" borderId="1" xfId="1" applyNumberFormat="1" applyFont="1" applyFill="1" applyBorder="1" applyAlignment="1">
      <alignment horizontal="center" vertical="center"/>
    </xf>
    <xf numFmtId="3" fontId="2" fillId="0" borderId="1" xfId="0" quotePrefix="1" applyNumberFormat="1" applyFont="1" applyBorder="1" applyAlignment="1">
      <alignment horizontal="left" vertical="center"/>
    </xf>
    <xf numFmtId="0" fontId="3" fillId="4" borderId="1" xfId="0" applyFont="1" applyFill="1" applyBorder="1" applyAlignment="1">
      <alignment vertical="top"/>
    </xf>
    <xf numFmtId="41" fontId="3" fillId="4" borderId="1" xfId="1" applyFont="1" applyFill="1" applyBorder="1" applyAlignment="1">
      <alignment horizontal="center" vertical="top"/>
    </xf>
    <xf numFmtId="0" fontId="3" fillId="8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/>
    </xf>
    <xf numFmtId="0" fontId="2" fillId="0" borderId="0" xfId="0" applyFont="1" applyAlignment="1">
      <alignment vertical="top"/>
    </xf>
    <xf numFmtId="0" fontId="4" fillId="0" borderId="1" xfId="0" applyFont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361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M66"/>
  <sheetViews>
    <sheetView zoomScale="90" zoomScaleNormal="90" workbookViewId="0">
      <pane ySplit="2" topLeftCell="A36" activePane="bottomLeft" state="frozen"/>
      <selection pane="bottomLeft" activeCell="C1" sqref="C1:G1048576"/>
    </sheetView>
  </sheetViews>
  <sheetFormatPr defaultRowHeight="15" x14ac:dyDescent="0.25"/>
  <cols>
    <col min="1" max="1" width="20" style="2" customWidth="1"/>
    <col min="2" max="2" width="33.85546875" style="23" customWidth="1"/>
    <col min="3" max="6" width="10.85546875" style="23" customWidth="1"/>
    <col min="7" max="8" width="12.140625" style="23" customWidth="1"/>
    <col min="9" max="16384" width="9.140625" style="23"/>
  </cols>
  <sheetData>
    <row r="1" spans="1:39" s="2" customFormat="1" ht="19.5" customHeight="1" x14ac:dyDescent="0.25">
      <c r="A1" s="42" t="s">
        <v>2</v>
      </c>
      <c r="B1" s="14" t="s">
        <v>122</v>
      </c>
      <c r="C1" s="14" t="s">
        <v>127</v>
      </c>
      <c r="D1" s="14" t="s">
        <v>126</v>
      </c>
      <c r="E1" s="14" t="s">
        <v>125</v>
      </c>
      <c r="F1" s="14" t="s">
        <v>124</v>
      </c>
      <c r="G1" s="14" t="s">
        <v>123</v>
      </c>
      <c r="H1" s="7" t="s">
        <v>146</v>
      </c>
      <c r="I1" s="24">
        <v>1</v>
      </c>
      <c r="J1" s="7">
        <v>2</v>
      </c>
      <c r="K1" s="24">
        <v>3</v>
      </c>
      <c r="L1" s="7">
        <v>4</v>
      </c>
      <c r="M1" s="24">
        <v>5</v>
      </c>
      <c r="N1" s="7">
        <v>6</v>
      </c>
      <c r="O1" s="24">
        <v>7</v>
      </c>
      <c r="P1" s="7">
        <v>8</v>
      </c>
      <c r="Q1" s="24">
        <v>9</v>
      </c>
      <c r="R1" s="7">
        <v>10</v>
      </c>
      <c r="S1" s="24">
        <v>11</v>
      </c>
      <c r="T1" s="7">
        <v>12</v>
      </c>
      <c r="U1" s="24">
        <v>13</v>
      </c>
      <c r="V1" s="7">
        <v>14</v>
      </c>
      <c r="W1" s="24">
        <v>15</v>
      </c>
      <c r="X1" s="7">
        <v>16</v>
      </c>
      <c r="Y1" s="24">
        <v>17</v>
      </c>
      <c r="Z1" s="7">
        <v>18</v>
      </c>
      <c r="AA1" s="24">
        <v>19</v>
      </c>
      <c r="AB1" s="7">
        <v>20</v>
      </c>
      <c r="AC1" s="24">
        <v>21</v>
      </c>
      <c r="AD1" s="7">
        <v>22</v>
      </c>
      <c r="AE1" s="24">
        <v>23</v>
      </c>
      <c r="AF1" s="7">
        <v>24</v>
      </c>
      <c r="AG1" s="24">
        <v>25</v>
      </c>
      <c r="AH1" s="7">
        <v>26</v>
      </c>
      <c r="AI1" s="24">
        <v>27</v>
      </c>
      <c r="AJ1" s="7">
        <v>28</v>
      </c>
      <c r="AK1" s="24">
        <v>29</v>
      </c>
      <c r="AL1" s="7">
        <v>30</v>
      </c>
      <c r="AM1" s="24">
        <v>31</v>
      </c>
    </row>
    <row r="2" spans="1:39" s="41" customFormat="1" ht="26.25" customHeight="1" x14ac:dyDescent="0.25">
      <c r="A2" s="42"/>
      <c r="B2" s="37"/>
      <c r="C2" s="37"/>
      <c r="D2" s="38">
        <f ca="1">SUBTOTAL(9,D3:D100)</f>
        <v>1612.5135029195137</v>
      </c>
      <c r="E2" s="38">
        <f t="shared" ref="E2:F2" si="0">SUBTOTAL(9,E3:E100)</f>
        <v>2880</v>
      </c>
      <c r="F2" s="38">
        <f t="shared" si="0"/>
        <v>2397.8133186518121</v>
      </c>
      <c r="G2" s="39">
        <f ca="1">SUBTOTAL(9,G3:G100)</f>
        <v>141.25</v>
      </c>
      <c r="H2" s="40">
        <f>SUBTOTAL(9,H3:H100)</f>
        <v>76.25</v>
      </c>
      <c r="I2" s="40">
        <f ca="1">SUBTOTAL(9,I$3:I$100)</f>
        <v>7</v>
      </c>
      <c r="J2" s="40">
        <f t="shared" ref="J2:AM2" ca="1" si="1">SUBTOTAL(9,J$3:J$100)</f>
        <v>5.5</v>
      </c>
      <c r="K2" s="40">
        <f t="shared" ca="1" si="1"/>
        <v>0</v>
      </c>
      <c r="L2" s="40">
        <f t="shared" ca="1" si="1"/>
        <v>4</v>
      </c>
      <c r="M2" s="40">
        <f t="shared" ca="1" si="1"/>
        <v>0</v>
      </c>
      <c r="N2" s="40">
        <f t="shared" ca="1" si="1"/>
        <v>5</v>
      </c>
      <c r="O2" s="40">
        <f t="shared" ca="1" si="1"/>
        <v>5</v>
      </c>
      <c r="P2" s="40">
        <f t="shared" ca="1" si="1"/>
        <v>0</v>
      </c>
      <c r="Q2" s="40">
        <f t="shared" ca="1" si="1"/>
        <v>8</v>
      </c>
      <c r="R2" s="40">
        <f t="shared" ca="1" si="1"/>
        <v>4</v>
      </c>
      <c r="S2" s="40">
        <f t="shared" ca="1" si="1"/>
        <v>0</v>
      </c>
      <c r="T2" s="40">
        <f t="shared" ca="1" si="1"/>
        <v>7</v>
      </c>
      <c r="U2" s="40">
        <f t="shared" ca="1" si="1"/>
        <v>4.5</v>
      </c>
      <c r="V2" s="40">
        <f t="shared" ca="1" si="1"/>
        <v>3.5</v>
      </c>
      <c r="W2" s="40">
        <f t="shared" ca="1" si="1"/>
        <v>4</v>
      </c>
      <c r="X2" s="40">
        <f t="shared" ca="1" si="1"/>
        <v>4.5</v>
      </c>
      <c r="Y2" s="40">
        <f t="shared" ca="1" si="1"/>
        <v>3</v>
      </c>
      <c r="Z2" s="40">
        <f t="shared" ca="1" si="1"/>
        <v>0</v>
      </c>
      <c r="AA2" s="40">
        <f t="shared" ca="1" si="1"/>
        <v>0</v>
      </c>
      <c r="AB2" s="40">
        <f t="shared" ca="1" si="1"/>
        <v>0</v>
      </c>
      <c r="AC2" s="40">
        <f t="shared" ca="1" si="1"/>
        <v>0</v>
      </c>
      <c r="AD2" s="40">
        <f t="shared" ca="1" si="1"/>
        <v>0</v>
      </c>
      <c r="AE2" s="40">
        <f t="shared" ca="1" si="1"/>
        <v>0</v>
      </c>
      <c r="AF2" s="40">
        <f t="shared" ca="1" si="1"/>
        <v>0</v>
      </c>
      <c r="AG2" s="40">
        <f t="shared" ca="1" si="1"/>
        <v>0</v>
      </c>
      <c r="AH2" s="40">
        <f t="shared" ca="1" si="1"/>
        <v>0</v>
      </c>
      <c r="AI2" s="40">
        <f t="shared" ca="1" si="1"/>
        <v>0</v>
      </c>
      <c r="AJ2" s="40">
        <f t="shared" ca="1" si="1"/>
        <v>0</v>
      </c>
      <c r="AK2" s="40">
        <f t="shared" ca="1" si="1"/>
        <v>0</v>
      </c>
      <c r="AL2" s="40">
        <f t="shared" ca="1" si="1"/>
        <v>0</v>
      </c>
      <c r="AM2" s="40">
        <f t="shared" ca="1" si="1"/>
        <v>0</v>
      </c>
    </row>
    <row r="3" spans="1:39" x14ac:dyDescent="0.25">
      <c r="A3" s="6">
        <v>1</v>
      </c>
      <c r="B3" s="5" t="s">
        <v>62</v>
      </c>
      <c r="C3" s="7">
        <v>0.5</v>
      </c>
      <c r="D3" s="25">
        <f ca="1">(E3-F3)*(G3/C3)</f>
        <v>13.478134591382567</v>
      </c>
      <c r="E3" s="7">
        <v>27</v>
      </c>
      <c r="F3" s="25">
        <v>22.507288469539144</v>
      </c>
      <c r="G3" s="14">
        <f ca="1">SUM(H3:AM3)</f>
        <v>1.5</v>
      </c>
      <c r="H3" s="6">
        <f>IFERROR(HLOOKUP($A3,'19-31.12'!$H$2:$EE$50,MATCH($A$1,'19-31.12'!$D:$D,0)-1,0),0)</f>
        <v>1.5</v>
      </c>
      <c r="I3" s="6">
        <f ca="1">IFERROR(HLOOKUP($A3,INDIRECT(I$1&amp;"!$H$2:$EE$50"),MATCH($A$1,INDIRECT(I$1&amp;"!$D:$D"),0)-1,0),0)</f>
        <v>0</v>
      </c>
      <c r="J3" s="6">
        <f t="shared" ref="J3:Y18" ca="1" si="2">IFERROR(HLOOKUP($A3,INDIRECT(J$1&amp;"!$H$2:$EE$50"),MATCH($A$1,INDIRECT(J$1&amp;"!$D:$D"),0)-1,0),0)</f>
        <v>0</v>
      </c>
      <c r="K3" s="6">
        <f t="shared" ca="1" si="2"/>
        <v>0</v>
      </c>
      <c r="L3" s="6">
        <f t="shared" ca="1" si="2"/>
        <v>0</v>
      </c>
      <c r="M3" s="6">
        <f t="shared" ca="1" si="2"/>
        <v>0</v>
      </c>
      <c r="N3" s="6">
        <f t="shared" ca="1" si="2"/>
        <v>0</v>
      </c>
      <c r="O3" s="6">
        <f t="shared" ca="1" si="2"/>
        <v>0</v>
      </c>
      <c r="P3" s="6">
        <f t="shared" ca="1" si="2"/>
        <v>0</v>
      </c>
      <c r="Q3" s="6">
        <f t="shared" ca="1" si="2"/>
        <v>0</v>
      </c>
      <c r="R3" s="6">
        <f t="shared" ca="1" si="2"/>
        <v>0</v>
      </c>
      <c r="S3" s="6">
        <f t="shared" ca="1" si="2"/>
        <v>0</v>
      </c>
      <c r="T3" s="6">
        <f t="shared" ca="1" si="2"/>
        <v>0</v>
      </c>
      <c r="U3" s="6">
        <f t="shared" ca="1" si="2"/>
        <v>0</v>
      </c>
      <c r="V3" s="6">
        <f t="shared" ca="1" si="2"/>
        <v>0</v>
      </c>
      <c r="W3" s="6">
        <f t="shared" ca="1" si="2"/>
        <v>0</v>
      </c>
      <c r="X3" s="6">
        <f t="shared" ca="1" si="2"/>
        <v>0</v>
      </c>
      <c r="Y3" s="6">
        <f t="shared" ca="1" si="2"/>
        <v>0</v>
      </c>
      <c r="Z3" s="6">
        <f t="shared" ref="V3:AM17" ca="1" si="3">IFERROR(HLOOKUP($A3,INDIRECT(Z$1&amp;"!$H$2:$EE$50"),MATCH($A$1,INDIRECT(Z$1&amp;"!$D:$D"),0)-1,0),0)</f>
        <v>0</v>
      </c>
      <c r="AA3" s="6">
        <f t="shared" ca="1" si="3"/>
        <v>0</v>
      </c>
      <c r="AB3" s="6">
        <f t="shared" ca="1" si="3"/>
        <v>0</v>
      </c>
      <c r="AC3" s="6">
        <f t="shared" ca="1" si="3"/>
        <v>0</v>
      </c>
      <c r="AD3" s="6">
        <f t="shared" ca="1" si="3"/>
        <v>0</v>
      </c>
      <c r="AE3" s="6">
        <f t="shared" ca="1" si="3"/>
        <v>0</v>
      </c>
      <c r="AF3" s="6">
        <f t="shared" ca="1" si="3"/>
        <v>0</v>
      </c>
      <c r="AG3" s="6">
        <f t="shared" ca="1" si="3"/>
        <v>0</v>
      </c>
      <c r="AH3" s="6">
        <f t="shared" ca="1" si="3"/>
        <v>0</v>
      </c>
      <c r="AI3" s="6">
        <f t="shared" ca="1" si="3"/>
        <v>0</v>
      </c>
      <c r="AJ3" s="6">
        <f t="shared" ca="1" si="3"/>
        <v>0</v>
      </c>
      <c r="AK3" s="6">
        <f t="shared" ca="1" si="3"/>
        <v>0</v>
      </c>
      <c r="AL3" s="6">
        <f t="shared" ca="1" si="3"/>
        <v>0</v>
      </c>
      <c r="AM3" s="6">
        <f t="shared" ca="1" si="3"/>
        <v>0</v>
      </c>
    </row>
    <row r="4" spans="1:39" x14ac:dyDescent="0.25">
      <c r="A4" s="6">
        <v>2</v>
      </c>
      <c r="B4" s="5" t="s">
        <v>63</v>
      </c>
      <c r="C4" s="7">
        <v>0.5</v>
      </c>
      <c r="D4" s="25">
        <f t="shared" ref="D4:D66" ca="1" si="4">(E4-F4)*(G4/C4)</f>
        <v>148.1301263992421</v>
      </c>
      <c r="E4" s="7">
        <v>25</v>
      </c>
      <c r="F4" s="25">
        <v>21.779779860886041</v>
      </c>
      <c r="G4" s="14">
        <f t="shared" ref="G4:G64" ca="1" si="5">SUM(H4:AM4)</f>
        <v>23</v>
      </c>
      <c r="H4" s="6">
        <f>IFERROR(HLOOKUP($A4,'19-31.12'!$H$2:$EE$50,MATCH($A$1,'19-31.12'!$D:$D,0)-1,0),0)</f>
        <v>11</v>
      </c>
      <c r="I4" s="6">
        <f t="shared" ref="I4:X35" ca="1" si="6">IFERROR(HLOOKUP($A4,INDIRECT(I$1&amp;"!$H$2:$EE$50"),MATCH($A$1,INDIRECT(I$1&amp;"!$D:$D"),0)-1,0),0)</f>
        <v>1</v>
      </c>
      <c r="J4" s="6">
        <f t="shared" ca="1" si="2"/>
        <v>1</v>
      </c>
      <c r="K4" s="6">
        <f t="shared" ca="1" si="2"/>
        <v>0</v>
      </c>
      <c r="L4" s="6">
        <f t="shared" ca="1" si="2"/>
        <v>0.5</v>
      </c>
      <c r="M4" s="6">
        <f t="shared" ca="1" si="2"/>
        <v>0</v>
      </c>
      <c r="N4" s="6">
        <f t="shared" ca="1" si="2"/>
        <v>0.5</v>
      </c>
      <c r="O4" s="6">
        <f t="shared" ca="1" si="2"/>
        <v>2</v>
      </c>
      <c r="P4" s="6">
        <f t="shared" ca="1" si="2"/>
        <v>0</v>
      </c>
      <c r="Q4" s="6">
        <f t="shared" ca="1" si="2"/>
        <v>1</v>
      </c>
      <c r="R4" s="6">
        <f t="shared" ca="1" si="2"/>
        <v>1.5</v>
      </c>
      <c r="S4" s="6">
        <f t="shared" ca="1" si="2"/>
        <v>0</v>
      </c>
      <c r="T4" s="6">
        <f t="shared" ca="1" si="2"/>
        <v>1.5</v>
      </c>
      <c r="U4" s="6">
        <f t="shared" ca="1" si="2"/>
        <v>1</v>
      </c>
      <c r="V4" s="6">
        <f t="shared" ca="1" si="3"/>
        <v>1</v>
      </c>
      <c r="W4" s="6">
        <f t="shared" ca="1" si="3"/>
        <v>0.5</v>
      </c>
      <c r="X4" s="6">
        <f t="shared" ca="1" si="3"/>
        <v>0.5</v>
      </c>
      <c r="Y4" s="6">
        <f t="shared" ca="1" si="3"/>
        <v>0</v>
      </c>
      <c r="Z4" s="6">
        <f t="shared" ca="1" si="3"/>
        <v>0</v>
      </c>
      <c r="AA4" s="6">
        <f t="shared" ca="1" si="3"/>
        <v>0</v>
      </c>
      <c r="AB4" s="6">
        <f t="shared" ca="1" si="3"/>
        <v>0</v>
      </c>
      <c r="AC4" s="6">
        <f t="shared" ca="1" si="3"/>
        <v>0</v>
      </c>
      <c r="AD4" s="6">
        <f t="shared" ca="1" si="3"/>
        <v>0</v>
      </c>
      <c r="AE4" s="6">
        <f t="shared" ca="1" si="3"/>
        <v>0</v>
      </c>
      <c r="AF4" s="6">
        <f t="shared" ca="1" si="3"/>
        <v>0</v>
      </c>
      <c r="AG4" s="6">
        <f t="shared" ca="1" si="3"/>
        <v>0</v>
      </c>
      <c r="AH4" s="6">
        <f t="shared" ca="1" si="3"/>
        <v>0</v>
      </c>
      <c r="AI4" s="6">
        <f t="shared" ca="1" si="3"/>
        <v>0</v>
      </c>
      <c r="AJ4" s="6">
        <f t="shared" ca="1" si="3"/>
        <v>0</v>
      </c>
      <c r="AK4" s="6">
        <f t="shared" ca="1" si="3"/>
        <v>0</v>
      </c>
      <c r="AL4" s="6">
        <f t="shared" ca="1" si="3"/>
        <v>0</v>
      </c>
      <c r="AM4" s="6">
        <f t="shared" ca="1" si="3"/>
        <v>0</v>
      </c>
    </row>
    <row r="5" spans="1:39" x14ac:dyDescent="0.25">
      <c r="A5" s="6">
        <v>3</v>
      </c>
      <c r="B5" s="5" t="s">
        <v>64</v>
      </c>
      <c r="C5" s="7">
        <v>0.5</v>
      </c>
      <c r="D5" s="25">
        <f t="shared" ca="1" si="4"/>
        <v>43.612176211014429</v>
      </c>
      <c r="E5" s="7">
        <v>28</v>
      </c>
      <c r="F5" s="25">
        <v>22.548477973623196</v>
      </c>
      <c r="G5" s="14">
        <f t="shared" ca="1" si="5"/>
        <v>4</v>
      </c>
      <c r="H5" s="6">
        <f>IFERROR(HLOOKUP($A5,'19-31.12'!$H$2:$EE$50,MATCH($A$1,'19-31.12'!$D:$D,0)-1,0),0)</f>
        <v>3</v>
      </c>
      <c r="I5" s="6">
        <f t="shared" ca="1" si="6"/>
        <v>0</v>
      </c>
      <c r="J5" s="6">
        <f t="shared" ca="1" si="2"/>
        <v>0</v>
      </c>
      <c r="K5" s="6">
        <f t="shared" ca="1" si="2"/>
        <v>0</v>
      </c>
      <c r="L5" s="6">
        <f t="shared" ca="1" si="2"/>
        <v>0.5</v>
      </c>
      <c r="M5" s="6">
        <f t="shared" ca="1" si="2"/>
        <v>0</v>
      </c>
      <c r="N5" s="6">
        <f t="shared" ca="1" si="2"/>
        <v>0.5</v>
      </c>
      <c r="O5" s="6">
        <f t="shared" ca="1" si="2"/>
        <v>0</v>
      </c>
      <c r="P5" s="6">
        <f t="shared" ca="1" si="2"/>
        <v>0</v>
      </c>
      <c r="Q5" s="6">
        <f t="shared" ca="1" si="2"/>
        <v>0</v>
      </c>
      <c r="R5" s="6">
        <f t="shared" ca="1" si="2"/>
        <v>0</v>
      </c>
      <c r="S5" s="6">
        <f t="shared" ca="1" si="2"/>
        <v>0</v>
      </c>
      <c r="T5" s="6">
        <f t="shared" ca="1" si="2"/>
        <v>0</v>
      </c>
      <c r="U5" s="6">
        <f t="shared" ca="1" si="2"/>
        <v>0</v>
      </c>
      <c r="V5" s="6">
        <f t="shared" ca="1" si="3"/>
        <v>0</v>
      </c>
      <c r="W5" s="6">
        <f t="shared" ca="1" si="3"/>
        <v>0</v>
      </c>
      <c r="X5" s="6">
        <f t="shared" ca="1" si="3"/>
        <v>0</v>
      </c>
      <c r="Y5" s="6">
        <f t="shared" ca="1" si="3"/>
        <v>0</v>
      </c>
      <c r="Z5" s="6">
        <f t="shared" ca="1" si="3"/>
        <v>0</v>
      </c>
      <c r="AA5" s="6">
        <f t="shared" ca="1" si="3"/>
        <v>0</v>
      </c>
      <c r="AB5" s="6">
        <f t="shared" ca="1" si="3"/>
        <v>0</v>
      </c>
      <c r="AC5" s="6">
        <f t="shared" ca="1" si="3"/>
        <v>0</v>
      </c>
      <c r="AD5" s="6">
        <f t="shared" ca="1" si="3"/>
        <v>0</v>
      </c>
      <c r="AE5" s="6">
        <f t="shared" ca="1" si="3"/>
        <v>0</v>
      </c>
      <c r="AF5" s="6">
        <f t="shared" ca="1" si="3"/>
        <v>0</v>
      </c>
      <c r="AG5" s="6">
        <f t="shared" ca="1" si="3"/>
        <v>0</v>
      </c>
      <c r="AH5" s="6">
        <f t="shared" ca="1" si="3"/>
        <v>0</v>
      </c>
      <c r="AI5" s="6">
        <f t="shared" ca="1" si="3"/>
        <v>0</v>
      </c>
      <c r="AJ5" s="6">
        <f t="shared" ca="1" si="3"/>
        <v>0</v>
      </c>
      <c r="AK5" s="6">
        <f t="shared" ca="1" si="3"/>
        <v>0</v>
      </c>
      <c r="AL5" s="6">
        <f t="shared" ca="1" si="3"/>
        <v>0</v>
      </c>
      <c r="AM5" s="6">
        <f t="shared" ca="1" si="3"/>
        <v>0</v>
      </c>
    </row>
    <row r="6" spans="1:39" x14ac:dyDescent="0.25">
      <c r="A6" s="6">
        <v>4</v>
      </c>
      <c r="B6" s="5" t="s">
        <v>65</v>
      </c>
      <c r="C6" s="7">
        <v>0.5</v>
      </c>
      <c r="D6" s="25">
        <f t="shared" ca="1" si="4"/>
        <v>23.123264191867566</v>
      </c>
      <c r="E6" s="7">
        <v>30</v>
      </c>
      <c r="F6" s="25">
        <v>22.292245269377478</v>
      </c>
      <c r="G6" s="14">
        <f t="shared" ca="1" si="5"/>
        <v>1.5</v>
      </c>
      <c r="H6" s="6">
        <f>IFERROR(HLOOKUP($A6,'19-31.12'!$H$2:$EE$50,MATCH($A$1,'19-31.12'!$D:$D,0)-1,0),0)</f>
        <v>1</v>
      </c>
      <c r="I6" s="6">
        <f t="shared" ca="1" si="6"/>
        <v>0</v>
      </c>
      <c r="J6" s="6">
        <f t="shared" ca="1" si="2"/>
        <v>0.5</v>
      </c>
      <c r="K6" s="6">
        <f t="shared" ca="1" si="2"/>
        <v>0</v>
      </c>
      <c r="L6" s="6">
        <f t="shared" ca="1" si="2"/>
        <v>0</v>
      </c>
      <c r="M6" s="6">
        <f t="shared" ca="1" si="2"/>
        <v>0</v>
      </c>
      <c r="N6" s="6">
        <f t="shared" ca="1" si="2"/>
        <v>0</v>
      </c>
      <c r="O6" s="6">
        <f t="shared" ca="1" si="2"/>
        <v>0</v>
      </c>
      <c r="P6" s="6">
        <f t="shared" ca="1" si="2"/>
        <v>0</v>
      </c>
      <c r="Q6" s="6">
        <f t="shared" ca="1" si="2"/>
        <v>0</v>
      </c>
      <c r="R6" s="6">
        <f t="shared" ca="1" si="2"/>
        <v>0</v>
      </c>
      <c r="S6" s="6">
        <f t="shared" ca="1" si="2"/>
        <v>0</v>
      </c>
      <c r="T6" s="6">
        <f t="shared" ca="1" si="2"/>
        <v>0</v>
      </c>
      <c r="U6" s="6">
        <f t="shared" ca="1" si="2"/>
        <v>0</v>
      </c>
      <c r="V6" s="6">
        <f t="shared" ca="1" si="3"/>
        <v>0</v>
      </c>
      <c r="W6" s="6">
        <f t="shared" ca="1" si="3"/>
        <v>0</v>
      </c>
      <c r="X6" s="6">
        <f t="shared" ca="1" si="3"/>
        <v>0</v>
      </c>
      <c r="Y6" s="6">
        <f t="shared" ca="1" si="3"/>
        <v>0</v>
      </c>
      <c r="Z6" s="6">
        <f t="shared" ca="1" si="3"/>
        <v>0</v>
      </c>
      <c r="AA6" s="6">
        <f t="shared" ca="1" si="3"/>
        <v>0</v>
      </c>
      <c r="AB6" s="6">
        <f t="shared" ca="1" si="3"/>
        <v>0</v>
      </c>
      <c r="AC6" s="6">
        <f t="shared" ca="1" si="3"/>
        <v>0</v>
      </c>
      <c r="AD6" s="6">
        <f t="shared" ca="1" si="3"/>
        <v>0</v>
      </c>
      <c r="AE6" s="6">
        <f t="shared" ca="1" si="3"/>
        <v>0</v>
      </c>
      <c r="AF6" s="6">
        <f t="shared" ca="1" si="3"/>
        <v>0</v>
      </c>
      <c r="AG6" s="6">
        <f t="shared" ca="1" si="3"/>
        <v>0</v>
      </c>
      <c r="AH6" s="6">
        <f t="shared" ca="1" si="3"/>
        <v>0</v>
      </c>
      <c r="AI6" s="6">
        <f t="shared" ca="1" si="3"/>
        <v>0</v>
      </c>
      <c r="AJ6" s="6">
        <f t="shared" ca="1" si="3"/>
        <v>0</v>
      </c>
      <c r="AK6" s="6">
        <f t="shared" ca="1" si="3"/>
        <v>0</v>
      </c>
      <c r="AL6" s="6">
        <f t="shared" ca="1" si="3"/>
        <v>0</v>
      </c>
      <c r="AM6" s="6">
        <f t="shared" ca="1" si="3"/>
        <v>0</v>
      </c>
    </row>
    <row r="7" spans="1:39" x14ac:dyDescent="0.25">
      <c r="A7" s="6">
        <v>5</v>
      </c>
      <c r="B7" s="5" t="s">
        <v>66</v>
      </c>
      <c r="C7" s="7">
        <v>0.5</v>
      </c>
      <c r="D7" s="25">
        <f t="shared" ca="1" si="4"/>
        <v>6.4320174577881062</v>
      </c>
      <c r="E7" s="7">
        <v>38</v>
      </c>
      <c r="F7" s="25">
        <v>34.783991271105947</v>
      </c>
      <c r="G7" s="14">
        <f t="shared" ca="1" si="5"/>
        <v>1</v>
      </c>
      <c r="H7" s="6">
        <f>IFERROR(HLOOKUP($A7,'19-31.12'!$H$2:$EE$50,MATCH($A$1,'19-31.12'!$D:$D,0)-1,0),0)</f>
        <v>1</v>
      </c>
      <c r="I7" s="6">
        <f t="shared" ca="1" si="6"/>
        <v>0</v>
      </c>
      <c r="J7" s="6">
        <f t="shared" ca="1" si="2"/>
        <v>0</v>
      </c>
      <c r="K7" s="6">
        <f t="shared" ca="1" si="2"/>
        <v>0</v>
      </c>
      <c r="L7" s="6">
        <f t="shared" ca="1" si="2"/>
        <v>0</v>
      </c>
      <c r="M7" s="6">
        <f t="shared" ca="1" si="2"/>
        <v>0</v>
      </c>
      <c r="N7" s="6">
        <f t="shared" ca="1" si="2"/>
        <v>0</v>
      </c>
      <c r="O7" s="6">
        <f t="shared" ca="1" si="2"/>
        <v>0</v>
      </c>
      <c r="P7" s="6">
        <f t="shared" ca="1" si="2"/>
        <v>0</v>
      </c>
      <c r="Q7" s="6">
        <f t="shared" ca="1" si="2"/>
        <v>0</v>
      </c>
      <c r="R7" s="6">
        <f t="shared" ca="1" si="2"/>
        <v>0</v>
      </c>
      <c r="S7" s="6">
        <f t="shared" ca="1" si="2"/>
        <v>0</v>
      </c>
      <c r="T7" s="6">
        <f t="shared" ca="1" si="2"/>
        <v>0</v>
      </c>
      <c r="U7" s="6">
        <f t="shared" ca="1" si="2"/>
        <v>0</v>
      </c>
      <c r="V7" s="6">
        <f t="shared" ca="1" si="3"/>
        <v>0</v>
      </c>
      <c r="W7" s="6">
        <f t="shared" ca="1" si="3"/>
        <v>0</v>
      </c>
      <c r="X7" s="6">
        <f t="shared" ca="1" si="3"/>
        <v>0</v>
      </c>
      <c r="Y7" s="6">
        <f t="shared" ca="1" si="3"/>
        <v>0</v>
      </c>
      <c r="Z7" s="6">
        <f t="shared" ca="1" si="3"/>
        <v>0</v>
      </c>
      <c r="AA7" s="6">
        <f t="shared" ca="1" si="3"/>
        <v>0</v>
      </c>
      <c r="AB7" s="6">
        <f t="shared" ca="1" si="3"/>
        <v>0</v>
      </c>
      <c r="AC7" s="6">
        <f t="shared" ca="1" si="3"/>
        <v>0</v>
      </c>
      <c r="AD7" s="6">
        <f t="shared" ca="1" si="3"/>
        <v>0</v>
      </c>
      <c r="AE7" s="6">
        <f t="shared" ca="1" si="3"/>
        <v>0</v>
      </c>
      <c r="AF7" s="6">
        <f t="shared" ca="1" si="3"/>
        <v>0</v>
      </c>
      <c r="AG7" s="6">
        <f t="shared" ca="1" si="3"/>
        <v>0</v>
      </c>
      <c r="AH7" s="6">
        <f t="shared" ca="1" si="3"/>
        <v>0</v>
      </c>
      <c r="AI7" s="6">
        <f t="shared" ca="1" si="3"/>
        <v>0</v>
      </c>
      <c r="AJ7" s="6">
        <f t="shared" ca="1" si="3"/>
        <v>0</v>
      </c>
      <c r="AK7" s="6">
        <f t="shared" ca="1" si="3"/>
        <v>0</v>
      </c>
      <c r="AL7" s="6">
        <f t="shared" ca="1" si="3"/>
        <v>0</v>
      </c>
      <c r="AM7" s="6">
        <f t="shared" ca="1" si="3"/>
        <v>0</v>
      </c>
    </row>
    <row r="8" spans="1:39" x14ac:dyDescent="0.25">
      <c r="A8" s="6">
        <v>6</v>
      </c>
      <c r="B8" s="5" t="s">
        <v>67</v>
      </c>
      <c r="C8" s="7">
        <v>0.5</v>
      </c>
      <c r="D8" s="25">
        <f t="shared" ca="1" si="4"/>
        <v>60.558710054712556</v>
      </c>
      <c r="E8" s="7">
        <v>42</v>
      </c>
      <c r="F8" s="25">
        <v>37.341637688099034</v>
      </c>
      <c r="G8" s="14">
        <f t="shared" ca="1" si="5"/>
        <v>6.5</v>
      </c>
      <c r="H8" s="6">
        <f>IFERROR(HLOOKUP($A8,'19-31.12'!$H$2:$EE$50,MATCH($A$1,'19-31.12'!$D:$D,0)-1,0),0)</f>
        <v>3.5</v>
      </c>
      <c r="I8" s="6">
        <f t="shared" ca="1" si="6"/>
        <v>0.5</v>
      </c>
      <c r="J8" s="6">
        <f t="shared" ca="1" si="2"/>
        <v>0</v>
      </c>
      <c r="K8" s="6">
        <f t="shared" ca="1" si="2"/>
        <v>0</v>
      </c>
      <c r="L8" s="6">
        <f t="shared" ca="1" si="2"/>
        <v>0.5</v>
      </c>
      <c r="M8" s="6">
        <f t="shared" ca="1" si="2"/>
        <v>0</v>
      </c>
      <c r="N8" s="6">
        <f t="shared" ca="1" si="2"/>
        <v>0</v>
      </c>
      <c r="O8" s="6">
        <f t="shared" ca="1" si="2"/>
        <v>0</v>
      </c>
      <c r="P8" s="6">
        <f t="shared" ca="1" si="2"/>
        <v>0</v>
      </c>
      <c r="Q8" s="6">
        <f t="shared" ca="1" si="2"/>
        <v>0.5</v>
      </c>
      <c r="R8" s="6">
        <f t="shared" ca="1" si="2"/>
        <v>0</v>
      </c>
      <c r="S8" s="6">
        <f t="shared" ca="1" si="2"/>
        <v>0</v>
      </c>
      <c r="T8" s="6">
        <f t="shared" ca="1" si="2"/>
        <v>0.5</v>
      </c>
      <c r="U8" s="6">
        <f t="shared" ca="1" si="2"/>
        <v>0</v>
      </c>
      <c r="V8" s="6">
        <f t="shared" ca="1" si="3"/>
        <v>0.5</v>
      </c>
      <c r="W8" s="6">
        <f t="shared" ca="1" si="3"/>
        <v>0</v>
      </c>
      <c r="X8" s="6">
        <f t="shared" ca="1" si="3"/>
        <v>0.5</v>
      </c>
      <c r="Y8" s="6">
        <f t="shared" ca="1" si="3"/>
        <v>0</v>
      </c>
      <c r="Z8" s="6">
        <f t="shared" ca="1" si="3"/>
        <v>0</v>
      </c>
      <c r="AA8" s="6">
        <f t="shared" ca="1" si="3"/>
        <v>0</v>
      </c>
      <c r="AB8" s="6">
        <f t="shared" ca="1" si="3"/>
        <v>0</v>
      </c>
      <c r="AC8" s="6">
        <f t="shared" ca="1" si="3"/>
        <v>0</v>
      </c>
      <c r="AD8" s="6">
        <f t="shared" ca="1" si="3"/>
        <v>0</v>
      </c>
      <c r="AE8" s="6">
        <f t="shared" ca="1" si="3"/>
        <v>0</v>
      </c>
      <c r="AF8" s="6">
        <f t="shared" ca="1" si="3"/>
        <v>0</v>
      </c>
      <c r="AG8" s="6">
        <f t="shared" ca="1" si="3"/>
        <v>0</v>
      </c>
      <c r="AH8" s="6">
        <f t="shared" ca="1" si="3"/>
        <v>0</v>
      </c>
      <c r="AI8" s="6">
        <f t="shared" ca="1" si="3"/>
        <v>0</v>
      </c>
      <c r="AJ8" s="6">
        <f t="shared" ca="1" si="3"/>
        <v>0</v>
      </c>
      <c r="AK8" s="6">
        <f t="shared" ca="1" si="3"/>
        <v>0</v>
      </c>
      <c r="AL8" s="6">
        <f t="shared" ca="1" si="3"/>
        <v>0</v>
      </c>
      <c r="AM8" s="6">
        <f t="shared" ca="1" si="3"/>
        <v>0</v>
      </c>
    </row>
    <row r="9" spans="1:39" x14ac:dyDescent="0.25">
      <c r="A9" s="6">
        <v>7</v>
      </c>
      <c r="B9" s="5" t="s">
        <v>68</v>
      </c>
      <c r="C9" s="7">
        <v>0.25</v>
      </c>
      <c r="D9" s="25">
        <f t="shared" ca="1" si="4"/>
        <v>95.318265250053031</v>
      </c>
      <c r="E9" s="7">
        <v>34</v>
      </c>
      <c r="F9" s="25">
        <v>28.98324919736563</v>
      </c>
      <c r="G9" s="14">
        <f t="shared" ca="1" si="5"/>
        <v>4.75</v>
      </c>
      <c r="H9" s="6">
        <f>IFERROR(HLOOKUP($A9,'19-31.12'!$H$2:$EE$50,MATCH($A$1,'19-31.12'!$D:$D,0)-1,0),0)</f>
        <v>4.75</v>
      </c>
      <c r="I9" s="6">
        <f t="shared" ca="1" si="6"/>
        <v>0</v>
      </c>
      <c r="J9" s="6">
        <f t="shared" ca="1" si="2"/>
        <v>0</v>
      </c>
      <c r="K9" s="6">
        <f t="shared" ca="1" si="2"/>
        <v>0</v>
      </c>
      <c r="L9" s="6">
        <f t="shared" ca="1" si="2"/>
        <v>0</v>
      </c>
      <c r="M9" s="6">
        <f t="shared" ca="1" si="2"/>
        <v>0</v>
      </c>
      <c r="N9" s="6">
        <f t="shared" ca="1" si="2"/>
        <v>0</v>
      </c>
      <c r="O9" s="6">
        <f t="shared" ca="1" si="2"/>
        <v>0</v>
      </c>
      <c r="P9" s="6">
        <f t="shared" ca="1" si="2"/>
        <v>0</v>
      </c>
      <c r="Q9" s="6">
        <f t="shared" ca="1" si="2"/>
        <v>0</v>
      </c>
      <c r="R9" s="6">
        <f t="shared" ca="1" si="2"/>
        <v>0</v>
      </c>
      <c r="S9" s="6">
        <f t="shared" ca="1" si="2"/>
        <v>0</v>
      </c>
      <c r="T9" s="6">
        <f t="shared" ca="1" si="2"/>
        <v>0</v>
      </c>
      <c r="U9" s="6">
        <f t="shared" ca="1" si="2"/>
        <v>0</v>
      </c>
      <c r="V9" s="6">
        <f t="shared" ca="1" si="3"/>
        <v>0</v>
      </c>
      <c r="W9" s="6">
        <f t="shared" ca="1" si="3"/>
        <v>0</v>
      </c>
      <c r="X9" s="6">
        <f t="shared" ca="1" si="3"/>
        <v>0</v>
      </c>
      <c r="Y9" s="6">
        <f t="shared" ca="1" si="3"/>
        <v>0</v>
      </c>
      <c r="Z9" s="6">
        <f t="shared" ca="1" si="3"/>
        <v>0</v>
      </c>
      <c r="AA9" s="6">
        <f t="shared" ca="1" si="3"/>
        <v>0</v>
      </c>
      <c r="AB9" s="6">
        <f t="shared" ca="1" si="3"/>
        <v>0</v>
      </c>
      <c r="AC9" s="6">
        <f t="shared" ca="1" si="3"/>
        <v>0</v>
      </c>
      <c r="AD9" s="6">
        <f t="shared" ca="1" si="3"/>
        <v>0</v>
      </c>
      <c r="AE9" s="6">
        <f t="shared" ca="1" si="3"/>
        <v>0</v>
      </c>
      <c r="AF9" s="6">
        <f t="shared" ca="1" si="3"/>
        <v>0</v>
      </c>
      <c r="AG9" s="6">
        <f t="shared" ca="1" si="3"/>
        <v>0</v>
      </c>
      <c r="AH9" s="6">
        <f t="shared" ca="1" si="3"/>
        <v>0</v>
      </c>
      <c r="AI9" s="6">
        <f t="shared" ca="1" si="3"/>
        <v>0</v>
      </c>
      <c r="AJ9" s="6">
        <f t="shared" ca="1" si="3"/>
        <v>0</v>
      </c>
      <c r="AK9" s="6">
        <f t="shared" ca="1" si="3"/>
        <v>0</v>
      </c>
      <c r="AL9" s="6">
        <f t="shared" ca="1" si="3"/>
        <v>0</v>
      </c>
      <c r="AM9" s="6">
        <f t="shared" ca="1" si="3"/>
        <v>0</v>
      </c>
    </row>
    <row r="10" spans="1:39" x14ac:dyDescent="0.25">
      <c r="A10" s="6">
        <v>8</v>
      </c>
      <c r="B10" s="5" t="s">
        <v>69</v>
      </c>
      <c r="C10" s="7">
        <v>0.5</v>
      </c>
      <c r="D10" s="25">
        <f t="shared" ca="1" si="4"/>
        <v>53.017495074297649</v>
      </c>
      <c r="E10" s="7">
        <v>35</v>
      </c>
      <c r="F10" s="25">
        <v>30.180227720518396</v>
      </c>
      <c r="G10" s="14">
        <f t="shared" ca="1" si="5"/>
        <v>5.5</v>
      </c>
      <c r="H10" s="6">
        <f>IFERROR(HLOOKUP($A10,'19-31.12'!$H$2:$EE$50,MATCH($A$1,'19-31.12'!$D:$D,0)-1,0),0)</f>
        <v>3</v>
      </c>
      <c r="I10" s="6">
        <f t="shared" ca="1" si="6"/>
        <v>0</v>
      </c>
      <c r="J10" s="6">
        <f t="shared" ca="1" si="2"/>
        <v>0</v>
      </c>
      <c r="K10" s="6">
        <f t="shared" ca="1" si="2"/>
        <v>0</v>
      </c>
      <c r="L10" s="6">
        <f t="shared" ca="1" si="2"/>
        <v>0</v>
      </c>
      <c r="M10" s="6">
        <f t="shared" ca="1" si="2"/>
        <v>0</v>
      </c>
      <c r="N10" s="6">
        <f t="shared" ca="1" si="2"/>
        <v>0</v>
      </c>
      <c r="O10" s="6">
        <f t="shared" ca="1" si="2"/>
        <v>0.5</v>
      </c>
      <c r="P10" s="6">
        <f t="shared" ca="1" si="2"/>
        <v>0</v>
      </c>
      <c r="Q10" s="6">
        <f t="shared" ca="1" si="2"/>
        <v>0.5</v>
      </c>
      <c r="R10" s="6">
        <f t="shared" ca="1" si="2"/>
        <v>0</v>
      </c>
      <c r="S10" s="6">
        <f t="shared" ca="1" si="2"/>
        <v>0</v>
      </c>
      <c r="T10" s="6">
        <f t="shared" ca="1" si="2"/>
        <v>0.5</v>
      </c>
      <c r="U10" s="6">
        <f t="shared" ca="1" si="2"/>
        <v>0</v>
      </c>
      <c r="V10" s="6">
        <f t="shared" ca="1" si="3"/>
        <v>0.5</v>
      </c>
      <c r="W10" s="6">
        <f t="shared" ca="1" si="3"/>
        <v>0.5</v>
      </c>
      <c r="X10" s="6">
        <f t="shared" ca="1" si="3"/>
        <v>0</v>
      </c>
      <c r="Y10" s="6">
        <f t="shared" ca="1" si="3"/>
        <v>0</v>
      </c>
      <c r="Z10" s="6">
        <f t="shared" ca="1" si="3"/>
        <v>0</v>
      </c>
      <c r="AA10" s="6">
        <f t="shared" ca="1" si="3"/>
        <v>0</v>
      </c>
      <c r="AB10" s="6">
        <f t="shared" ca="1" si="3"/>
        <v>0</v>
      </c>
      <c r="AC10" s="6">
        <f t="shared" ca="1" si="3"/>
        <v>0</v>
      </c>
      <c r="AD10" s="6">
        <f t="shared" ca="1" si="3"/>
        <v>0</v>
      </c>
      <c r="AE10" s="6">
        <f t="shared" ca="1" si="3"/>
        <v>0</v>
      </c>
      <c r="AF10" s="6">
        <f t="shared" ca="1" si="3"/>
        <v>0</v>
      </c>
      <c r="AG10" s="6">
        <f t="shared" ca="1" si="3"/>
        <v>0</v>
      </c>
      <c r="AH10" s="6">
        <f t="shared" ca="1" si="3"/>
        <v>0</v>
      </c>
      <c r="AI10" s="6">
        <f t="shared" ca="1" si="3"/>
        <v>0</v>
      </c>
      <c r="AJ10" s="6">
        <f t="shared" ca="1" si="3"/>
        <v>0</v>
      </c>
      <c r="AK10" s="6">
        <f t="shared" ca="1" si="3"/>
        <v>0</v>
      </c>
      <c r="AL10" s="6">
        <f t="shared" ca="1" si="3"/>
        <v>0</v>
      </c>
      <c r="AM10" s="6">
        <f t="shared" ca="1" si="3"/>
        <v>0</v>
      </c>
    </row>
    <row r="11" spans="1:39" x14ac:dyDescent="0.25">
      <c r="A11" s="6">
        <v>9</v>
      </c>
      <c r="B11" s="5" t="s">
        <v>70</v>
      </c>
      <c r="C11" s="7">
        <v>0.5</v>
      </c>
      <c r="D11" s="25">
        <f t="shared" ca="1" si="4"/>
        <v>102.18924116709707</v>
      </c>
      <c r="E11" s="7">
        <v>45</v>
      </c>
      <c r="F11" s="25">
        <v>32.226344854112867</v>
      </c>
      <c r="G11" s="14">
        <f t="shared" ca="1" si="5"/>
        <v>4</v>
      </c>
      <c r="H11" s="6">
        <f>IFERROR(HLOOKUP($A11,'19-31.12'!$H$2:$EE$50,MATCH($A$1,'19-31.12'!$D:$D,0)-1,0),0)</f>
        <v>2</v>
      </c>
      <c r="I11" s="6">
        <f t="shared" ca="1" si="6"/>
        <v>0.5</v>
      </c>
      <c r="J11" s="6">
        <f t="shared" ca="1" si="2"/>
        <v>0.5</v>
      </c>
      <c r="K11" s="6">
        <f t="shared" ca="1" si="2"/>
        <v>0</v>
      </c>
      <c r="L11" s="6">
        <f t="shared" ca="1" si="2"/>
        <v>0</v>
      </c>
      <c r="M11" s="6">
        <f t="shared" ca="1" si="2"/>
        <v>0</v>
      </c>
      <c r="N11" s="6">
        <f t="shared" ca="1" si="2"/>
        <v>0</v>
      </c>
      <c r="O11" s="6">
        <f t="shared" ca="1" si="2"/>
        <v>0</v>
      </c>
      <c r="P11" s="6">
        <f t="shared" ca="1" si="2"/>
        <v>0</v>
      </c>
      <c r="Q11" s="6">
        <f t="shared" ca="1" si="2"/>
        <v>0.5</v>
      </c>
      <c r="R11" s="6">
        <f t="shared" ca="1" si="2"/>
        <v>0</v>
      </c>
      <c r="S11" s="6">
        <f t="shared" ca="1" si="2"/>
        <v>0</v>
      </c>
      <c r="T11" s="6">
        <f t="shared" ca="1" si="2"/>
        <v>0</v>
      </c>
      <c r="U11" s="6">
        <f t="shared" ca="1" si="2"/>
        <v>0</v>
      </c>
      <c r="V11" s="6">
        <f t="shared" ca="1" si="3"/>
        <v>0.5</v>
      </c>
      <c r="W11" s="6">
        <f t="shared" ca="1" si="3"/>
        <v>0</v>
      </c>
      <c r="X11" s="6">
        <f t="shared" ca="1" si="3"/>
        <v>0</v>
      </c>
      <c r="Y11" s="6">
        <f t="shared" ca="1" si="3"/>
        <v>0</v>
      </c>
      <c r="Z11" s="6">
        <f t="shared" ca="1" si="3"/>
        <v>0</v>
      </c>
      <c r="AA11" s="6">
        <f t="shared" ca="1" si="3"/>
        <v>0</v>
      </c>
      <c r="AB11" s="6">
        <f t="shared" ca="1" si="3"/>
        <v>0</v>
      </c>
      <c r="AC11" s="6">
        <f t="shared" ca="1" si="3"/>
        <v>0</v>
      </c>
      <c r="AD11" s="6">
        <f t="shared" ca="1" si="3"/>
        <v>0</v>
      </c>
      <c r="AE11" s="6">
        <f t="shared" ca="1" si="3"/>
        <v>0</v>
      </c>
      <c r="AF11" s="6">
        <f t="shared" ca="1" si="3"/>
        <v>0</v>
      </c>
      <c r="AG11" s="6">
        <f t="shared" ca="1" si="3"/>
        <v>0</v>
      </c>
      <c r="AH11" s="6">
        <f t="shared" ca="1" si="3"/>
        <v>0</v>
      </c>
      <c r="AI11" s="6">
        <f t="shared" ca="1" si="3"/>
        <v>0</v>
      </c>
      <c r="AJ11" s="6">
        <f t="shared" ca="1" si="3"/>
        <v>0</v>
      </c>
      <c r="AK11" s="6">
        <f t="shared" ca="1" si="3"/>
        <v>0</v>
      </c>
      <c r="AL11" s="6">
        <f t="shared" ca="1" si="3"/>
        <v>0</v>
      </c>
      <c r="AM11" s="6">
        <f t="shared" ca="1" si="3"/>
        <v>0</v>
      </c>
    </row>
    <row r="12" spans="1:39" x14ac:dyDescent="0.25">
      <c r="A12" s="6">
        <v>10</v>
      </c>
      <c r="B12" s="5" t="s">
        <v>71</v>
      </c>
      <c r="C12" s="7">
        <v>0.5</v>
      </c>
      <c r="D12" s="25">
        <f t="shared" ca="1" si="4"/>
        <v>47.423798957891847</v>
      </c>
      <c r="E12" s="7">
        <v>50</v>
      </c>
      <c r="F12" s="25">
        <v>44.072025130263519</v>
      </c>
      <c r="G12" s="14">
        <f t="shared" ca="1" si="5"/>
        <v>4</v>
      </c>
      <c r="H12" s="6">
        <f>IFERROR(HLOOKUP($A12,'19-31.12'!$H$2:$EE$50,MATCH($A$1,'19-31.12'!$D:$D,0)-1,0),0)</f>
        <v>3.5</v>
      </c>
      <c r="I12" s="6">
        <f t="shared" ca="1" si="6"/>
        <v>0</v>
      </c>
      <c r="J12" s="6">
        <f t="shared" ca="1" si="2"/>
        <v>0</v>
      </c>
      <c r="K12" s="6">
        <f t="shared" ca="1" si="2"/>
        <v>0</v>
      </c>
      <c r="L12" s="6">
        <f t="shared" ca="1" si="2"/>
        <v>0</v>
      </c>
      <c r="M12" s="6">
        <f t="shared" ca="1" si="2"/>
        <v>0</v>
      </c>
      <c r="N12" s="6">
        <f t="shared" ca="1" si="2"/>
        <v>0</v>
      </c>
      <c r="O12" s="6">
        <f t="shared" ca="1" si="2"/>
        <v>0</v>
      </c>
      <c r="P12" s="6">
        <f t="shared" ca="1" si="2"/>
        <v>0</v>
      </c>
      <c r="Q12" s="6">
        <f t="shared" ca="1" si="2"/>
        <v>0.5</v>
      </c>
      <c r="R12" s="6">
        <f t="shared" ca="1" si="2"/>
        <v>0</v>
      </c>
      <c r="S12" s="6">
        <f t="shared" ca="1" si="2"/>
        <v>0</v>
      </c>
      <c r="T12" s="6">
        <f t="shared" ca="1" si="2"/>
        <v>0</v>
      </c>
      <c r="U12" s="6">
        <f t="shared" ca="1" si="2"/>
        <v>0</v>
      </c>
      <c r="V12" s="6">
        <f t="shared" ca="1" si="3"/>
        <v>0</v>
      </c>
      <c r="W12" s="6">
        <f t="shared" ca="1" si="3"/>
        <v>0</v>
      </c>
      <c r="X12" s="6">
        <f t="shared" ca="1" si="3"/>
        <v>0</v>
      </c>
      <c r="Y12" s="6">
        <f t="shared" ca="1" si="3"/>
        <v>0</v>
      </c>
      <c r="Z12" s="6">
        <f t="shared" ca="1" si="3"/>
        <v>0</v>
      </c>
      <c r="AA12" s="6">
        <f t="shared" ca="1" si="3"/>
        <v>0</v>
      </c>
      <c r="AB12" s="6">
        <f t="shared" ca="1" si="3"/>
        <v>0</v>
      </c>
      <c r="AC12" s="6">
        <f t="shared" ca="1" si="3"/>
        <v>0</v>
      </c>
      <c r="AD12" s="6">
        <f t="shared" ca="1" si="3"/>
        <v>0</v>
      </c>
      <c r="AE12" s="6">
        <f t="shared" ca="1" si="3"/>
        <v>0</v>
      </c>
      <c r="AF12" s="6">
        <f t="shared" ca="1" si="3"/>
        <v>0</v>
      </c>
      <c r="AG12" s="6">
        <f t="shared" ca="1" si="3"/>
        <v>0</v>
      </c>
      <c r="AH12" s="6">
        <f t="shared" ca="1" si="3"/>
        <v>0</v>
      </c>
      <c r="AI12" s="6">
        <f t="shared" ca="1" si="3"/>
        <v>0</v>
      </c>
      <c r="AJ12" s="6">
        <f t="shared" ca="1" si="3"/>
        <v>0</v>
      </c>
      <c r="AK12" s="6">
        <f t="shared" ca="1" si="3"/>
        <v>0</v>
      </c>
      <c r="AL12" s="6">
        <f t="shared" ca="1" si="3"/>
        <v>0</v>
      </c>
      <c r="AM12" s="6">
        <f t="shared" ca="1" si="3"/>
        <v>0</v>
      </c>
    </row>
    <row r="13" spans="1:39" x14ac:dyDescent="0.25">
      <c r="A13" s="6">
        <v>11</v>
      </c>
      <c r="B13" s="5" t="s">
        <v>72</v>
      </c>
      <c r="C13" s="7">
        <v>0.5</v>
      </c>
      <c r="D13" s="25">
        <f t="shared" ca="1" si="4"/>
        <v>24.465943968663879</v>
      </c>
      <c r="E13" s="7">
        <v>45</v>
      </c>
      <c r="F13" s="25">
        <v>40.922342671889353</v>
      </c>
      <c r="G13" s="14">
        <f t="shared" ca="1" si="5"/>
        <v>3</v>
      </c>
      <c r="H13" s="6">
        <f>IFERROR(HLOOKUP($A13,'19-31.12'!$H$2:$EE$50,MATCH($A$1,'19-31.12'!$D:$D,0)-1,0),0)</f>
        <v>2.5</v>
      </c>
      <c r="I13" s="6">
        <f t="shared" ca="1" si="6"/>
        <v>0</v>
      </c>
      <c r="J13" s="6">
        <f t="shared" ca="1" si="2"/>
        <v>0</v>
      </c>
      <c r="K13" s="6">
        <f t="shared" ca="1" si="2"/>
        <v>0</v>
      </c>
      <c r="L13" s="6">
        <f t="shared" ca="1" si="2"/>
        <v>0</v>
      </c>
      <c r="M13" s="6">
        <f t="shared" ca="1" si="2"/>
        <v>0</v>
      </c>
      <c r="N13" s="6">
        <f t="shared" ca="1" si="2"/>
        <v>0</v>
      </c>
      <c r="O13" s="6">
        <f t="shared" ca="1" si="2"/>
        <v>0</v>
      </c>
      <c r="P13" s="6">
        <f t="shared" ca="1" si="2"/>
        <v>0</v>
      </c>
      <c r="Q13" s="6">
        <f t="shared" ca="1" si="2"/>
        <v>0.5</v>
      </c>
      <c r="R13" s="6">
        <f t="shared" ca="1" si="2"/>
        <v>0</v>
      </c>
      <c r="S13" s="6">
        <f t="shared" ca="1" si="2"/>
        <v>0</v>
      </c>
      <c r="T13" s="6">
        <f t="shared" ca="1" si="2"/>
        <v>0</v>
      </c>
      <c r="U13" s="6">
        <f t="shared" ca="1" si="2"/>
        <v>0</v>
      </c>
      <c r="V13" s="6">
        <f t="shared" ca="1" si="3"/>
        <v>0</v>
      </c>
      <c r="W13" s="6">
        <f t="shared" ca="1" si="3"/>
        <v>0</v>
      </c>
      <c r="X13" s="6">
        <f t="shared" ca="1" si="3"/>
        <v>0</v>
      </c>
      <c r="Y13" s="6">
        <f t="shared" ca="1" si="3"/>
        <v>0</v>
      </c>
      <c r="Z13" s="6">
        <f t="shared" ca="1" si="3"/>
        <v>0</v>
      </c>
      <c r="AA13" s="6">
        <f t="shared" ca="1" si="3"/>
        <v>0</v>
      </c>
      <c r="AB13" s="6">
        <f t="shared" ca="1" si="3"/>
        <v>0</v>
      </c>
      <c r="AC13" s="6">
        <f t="shared" ca="1" si="3"/>
        <v>0</v>
      </c>
      <c r="AD13" s="6">
        <f t="shared" ca="1" si="3"/>
        <v>0</v>
      </c>
      <c r="AE13" s="6">
        <f t="shared" ca="1" si="3"/>
        <v>0</v>
      </c>
      <c r="AF13" s="6">
        <f t="shared" ca="1" si="3"/>
        <v>0</v>
      </c>
      <c r="AG13" s="6">
        <f t="shared" ca="1" si="3"/>
        <v>0</v>
      </c>
      <c r="AH13" s="6">
        <f t="shared" ca="1" si="3"/>
        <v>0</v>
      </c>
      <c r="AI13" s="6">
        <f t="shared" ca="1" si="3"/>
        <v>0</v>
      </c>
      <c r="AJ13" s="6">
        <f t="shared" ca="1" si="3"/>
        <v>0</v>
      </c>
      <c r="AK13" s="6">
        <f t="shared" ca="1" si="3"/>
        <v>0</v>
      </c>
      <c r="AL13" s="6">
        <f t="shared" ca="1" si="3"/>
        <v>0</v>
      </c>
      <c r="AM13" s="6">
        <f t="shared" ca="1" si="3"/>
        <v>0</v>
      </c>
    </row>
    <row r="14" spans="1:39" x14ac:dyDescent="0.25">
      <c r="A14" s="6">
        <v>12</v>
      </c>
      <c r="B14" s="5" t="s">
        <v>73</v>
      </c>
      <c r="C14" s="7">
        <v>0.5</v>
      </c>
      <c r="D14" s="25">
        <f t="shared" ca="1" si="4"/>
        <v>0</v>
      </c>
      <c r="E14" s="7">
        <v>45</v>
      </c>
      <c r="F14" s="25">
        <v>40.922342671889353</v>
      </c>
      <c r="G14" s="14">
        <f t="shared" ca="1" si="5"/>
        <v>0</v>
      </c>
      <c r="H14" s="6">
        <f>IFERROR(HLOOKUP($A14,'19-31.12'!$H$2:$EE$50,MATCH($A$1,'19-31.12'!$D:$D,0)-1,0),0)</f>
        <v>0</v>
      </c>
      <c r="I14" s="6">
        <f t="shared" ca="1" si="6"/>
        <v>0</v>
      </c>
      <c r="J14" s="6">
        <f t="shared" ca="1" si="2"/>
        <v>0</v>
      </c>
      <c r="K14" s="6">
        <f t="shared" ca="1" si="2"/>
        <v>0</v>
      </c>
      <c r="L14" s="6">
        <f t="shared" ca="1" si="2"/>
        <v>0</v>
      </c>
      <c r="M14" s="6">
        <f t="shared" ca="1" si="2"/>
        <v>0</v>
      </c>
      <c r="N14" s="6">
        <f t="shared" ca="1" si="2"/>
        <v>0</v>
      </c>
      <c r="O14" s="6">
        <f t="shared" ca="1" si="2"/>
        <v>0</v>
      </c>
      <c r="P14" s="6">
        <f t="shared" ca="1" si="2"/>
        <v>0</v>
      </c>
      <c r="Q14" s="6">
        <f t="shared" ca="1" si="2"/>
        <v>0</v>
      </c>
      <c r="R14" s="6">
        <f t="shared" ca="1" si="2"/>
        <v>0</v>
      </c>
      <c r="S14" s="6">
        <f t="shared" ca="1" si="2"/>
        <v>0</v>
      </c>
      <c r="T14" s="6">
        <f t="shared" ca="1" si="2"/>
        <v>0</v>
      </c>
      <c r="U14" s="6">
        <f t="shared" ca="1" si="2"/>
        <v>0</v>
      </c>
      <c r="V14" s="6">
        <f t="shared" ca="1" si="3"/>
        <v>0</v>
      </c>
      <c r="W14" s="6">
        <f t="shared" ca="1" si="3"/>
        <v>0</v>
      </c>
      <c r="X14" s="6">
        <f t="shared" ca="1" si="3"/>
        <v>0</v>
      </c>
      <c r="Y14" s="6">
        <f t="shared" ca="1" si="3"/>
        <v>0</v>
      </c>
      <c r="Z14" s="6">
        <f t="shared" ca="1" si="3"/>
        <v>0</v>
      </c>
      <c r="AA14" s="6">
        <f t="shared" ca="1" si="3"/>
        <v>0</v>
      </c>
      <c r="AB14" s="6">
        <f t="shared" ca="1" si="3"/>
        <v>0</v>
      </c>
      <c r="AC14" s="6">
        <f t="shared" ca="1" si="3"/>
        <v>0</v>
      </c>
      <c r="AD14" s="6">
        <f t="shared" ca="1" si="3"/>
        <v>0</v>
      </c>
      <c r="AE14" s="6">
        <f t="shared" ca="1" si="3"/>
        <v>0</v>
      </c>
      <c r="AF14" s="6">
        <f t="shared" ca="1" si="3"/>
        <v>0</v>
      </c>
      <c r="AG14" s="6">
        <f t="shared" ca="1" si="3"/>
        <v>0</v>
      </c>
      <c r="AH14" s="6">
        <f t="shared" ca="1" si="3"/>
        <v>0</v>
      </c>
      <c r="AI14" s="6">
        <f t="shared" ca="1" si="3"/>
        <v>0</v>
      </c>
      <c r="AJ14" s="6">
        <f t="shared" ca="1" si="3"/>
        <v>0</v>
      </c>
      <c r="AK14" s="6">
        <f t="shared" ca="1" si="3"/>
        <v>0</v>
      </c>
      <c r="AL14" s="6">
        <f t="shared" ca="1" si="3"/>
        <v>0</v>
      </c>
      <c r="AM14" s="6">
        <f t="shared" ca="1" si="3"/>
        <v>0</v>
      </c>
    </row>
    <row r="15" spans="1:39" x14ac:dyDescent="0.25">
      <c r="A15" s="6">
        <v>13</v>
      </c>
      <c r="B15" s="5" t="s">
        <v>74</v>
      </c>
      <c r="C15" s="7">
        <v>0.5</v>
      </c>
      <c r="D15" s="25">
        <f t="shared" ca="1" si="4"/>
        <v>0</v>
      </c>
      <c r="E15" s="7">
        <v>45</v>
      </c>
      <c r="F15" s="25">
        <v>40.922342671889353</v>
      </c>
      <c r="G15" s="14">
        <f t="shared" ca="1" si="5"/>
        <v>0</v>
      </c>
      <c r="H15" s="6">
        <f>IFERROR(HLOOKUP($A15,'19-31.12'!$H$2:$EE$50,MATCH($A$1,'19-31.12'!$D:$D,0)-1,0),0)</f>
        <v>0</v>
      </c>
      <c r="I15" s="6">
        <f t="shared" ca="1" si="6"/>
        <v>0</v>
      </c>
      <c r="J15" s="6">
        <f t="shared" ca="1" si="2"/>
        <v>0</v>
      </c>
      <c r="K15" s="6">
        <f t="shared" ca="1" si="2"/>
        <v>0</v>
      </c>
      <c r="L15" s="6">
        <f t="shared" ca="1" si="2"/>
        <v>0</v>
      </c>
      <c r="M15" s="6">
        <f t="shared" ca="1" si="2"/>
        <v>0</v>
      </c>
      <c r="N15" s="6">
        <f t="shared" ca="1" si="2"/>
        <v>0</v>
      </c>
      <c r="O15" s="6">
        <f t="shared" ca="1" si="2"/>
        <v>0</v>
      </c>
      <c r="P15" s="6">
        <f t="shared" ca="1" si="2"/>
        <v>0</v>
      </c>
      <c r="Q15" s="6">
        <f t="shared" ca="1" si="2"/>
        <v>0</v>
      </c>
      <c r="R15" s="6">
        <f t="shared" ca="1" si="2"/>
        <v>0</v>
      </c>
      <c r="S15" s="6">
        <f t="shared" ca="1" si="2"/>
        <v>0</v>
      </c>
      <c r="T15" s="6">
        <f t="shared" ca="1" si="2"/>
        <v>0</v>
      </c>
      <c r="U15" s="6">
        <f t="shared" ca="1" si="2"/>
        <v>0</v>
      </c>
      <c r="V15" s="6">
        <f t="shared" ca="1" si="3"/>
        <v>0</v>
      </c>
      <c r="W15" s="6">
        <f t="shared" ca="1" si="3"/>
        <v>0</v>
      </c>
      <c r="X15" s="6">
        <f t="shared" ca="1" si="3"/>
        <v>0</v>
      </c>
      <c r="Y15" s="6">
        <f t="shared" ca="1" si="3"/>
        <v>0</v>
      </c>
      <c r="Z15" s="6">
        <f t="shared" ca="1" si="3"/>
        <v>0</v>
      </c>
      <c r="AA15" s="6">
        <f t="shared" ca="1" si="3"/>
        <v>0</v>
      </c>
      <c r="AB15" s="6">
        <f t="shared" ca="1" si="3"/>
        <v>0</v>
      </c>
      <c r="AC15" s="6">
        <f t="shared" ca="1" si="3"/>
        <v>0</v>
      </c>
      <c r="AD15" s="6">
        <f t="shared" ca="1" si="3"/>
        <v>0</v>
      </c>
      <c r="AE15" s="6">
        <f t="shared" ca="1" si="3"/>
        <v>0</v>
      </c>
      <c r="AF15" s="6">
        <f t="shared" ca="1" si="3"/>
        <v>0</v>
      </c>
      <c r="AG15" s="6">
        <f t="shared" ca="1" si="3"/>
        <v>0</v>
      </c>
      <c r="AH15" s="6">
        <f t="shared" ca="1" si="3"/>
        <v>0</v>
      </c>
      <c r="AI15" s="6">
        <f t="shared" ca="1" si="3"/>
        <v>0</v>
      </c>
      <c r="AJ15" s="6">
        <f t="shared" ca="1" si="3"/>
        <v>0</v>
      </c>
      <c r="AK15" s="6">
        <f t="shared" ca="1" si="3"/>
        <v>0</v>
      </c>
      <c r="AL15" s="6">
        <f t="shared" ca="1" si="3"/>
        <v>0</v>
      </c>
      <c r="AM15" s="6">
        <f t="shared" ca="1" si="3"/>
        <v>0</v>
      </c>
    </row>
    <row r="16" spans="1:39" x14ac:dyDescent="0.25">
      <c r="A16" s="6">
        <v>14</v>
      </c>
      <c r="B16" s="5" t="s">
        <v>75</v>
      </c>
      <c r="C16" s="7">
        <v>0.5</v>
      </c>
      <c r="D16" s="25">
        <f t="shared" ca="1" si="4"/>
        <v>0</v>
      </c>
      <c r="E16" s="7">
        <v>45</v>
      </c>
      <c r="F16" s="25">
        <v>40.922342671889353</v>
      </c>
      <c r="G16" s="14">
        <f t="shared" ca="1" si="5"/>
        <v>0</v>
      </c>
      <c r="H16" s="6">
        <f>IFERROR(HLOOKUP($A16,'19-31.12'!$H$2:$EE$50,MATCH($A$1,'19-31.12'!$D:$D,0)-1,0),0)</f>
        <v>0</v>
      </c>
      <c r="I16" s="6">
        <f t="shared" ca="1" si="6"/>
        <v>0</v>
      </c>
      <c r="J16" s="6">
        <f t="shared" ca="1" si="2"/>
        <v>0</v>
      </c>
      <c r="K16" s="6">
        <f t="shared" ca="1" si="2"/>
        <v>0</v>
      </c>
      <c r="L16" s="6">
        <f t="shared" ca="1" si="2"/>
        <v>0</v>
      </c>
      <c r="M16" s="6">
        <f t="shared" ca="1" si="2"/>
        <v>0</v>
      </c>
      <c r="N16" s="6">
        <f t="shared" ca="1" si="2"/>
        <v>0</v>
      </c>
      <c r="O16" s="6">
        <f t="shared" ca="1" si="2"/>
        <v>0</v>
      </c>
      <c r="P16" s="6">
        <f t="shared" ca="1" si="2"/>
        <v>0</v>
      </c>
      <c r="Q16" s="6">
        <f t="shared" ca="1" si="2"/>
        <v>0</v>
      </c>
      <c r="R16" s="6">
        <f t="shared" ca="1" si="2"/>
        <v>0</v>
      </c>
      <c r="S16" s="6">
        <f t="shared" ca="1" si="2"/>
        <v>0</v>
      </c>
      <c r="T16" s="6">
        <f t="shared" ca="1" si="2"/>
        <v>0</v>
      </c>
      <c r="U16" s="6">
        <f t="shared" ca="1" si="2"/>
        <v>0</v>
      </c>
      <c r="V16" s="6">
        <f t="shared" ca="1" si="3"/>
        <v>0</v>
      </c>
      <c r="W16" s="6">
        <f t="shared" ca="1" si="3"/>
        <v>0</v>
      </c>
      <c r="X16" s="6">
        <f t="shared" ca="1" si="3"/>
        <v>0</v>
      </c>
      <c r="Y16" s="6">
        <f t="shared" ca="1" si="3"/>
        <v>0</v>
      </c>
      <c r="Z16" s="6">
        <f t="shared" ca="1" si="3"/>
        <v>0</v>
      </c>
      <c r="AA16" s="6">
        <f t="shared" ca="1" si="3"/>
        <v>0</v>
      </c>
      <c r="AB16" s="6">
        <f t="shared" ca="1" si="3"/>
        <v>0</v>
      </c>
      <c r="AC16" s="6">
        <f t="shared" ca="1" si="3"/>
        <v>0</v>
      </c>
      <c r="AD16" s="6">
        <f t="shared" ca="1" si="3"/>
        <v>0</v>
      </c>
      <c r="AE16" s="6">
        <f t="shared" ca="1" si="3"/>
        <v>0</v>
      </c>
      <c r="AF16" s="6">
        <f t="shared" ca="1" si="3"/>
        <v>0</v>
      </c>
      <c r="AG16" s="6">
        <f t="shared" ca="1" si="3"/>
        <v>0</v>
      </c>
      <c r="AH16" s="6">
        <f t="shared" ca="1" si="3"/>
        <v>0</v>
      </c>
      <c r="AI16" s="6">
        <f t="shared" ca="1" si="3"/>
        <v>0</v>
      </c>
      <c r="AJ16" s="6">
        <f t="shared" ca="1" si="3"/>
        <v>0</v>
      </c>
      <c r="AK16" s="6">
        <f t="shared" ca="1" si="3"/>
        <v>0</v>
      </c>
      <c r="AL16" s="6">
        <f t="shared" ca="1" si="3"/>
        <v>0</v>
      </c>
      <c r="AM16" s="6">
        <f t="shared" ca="1" si="3"/>
        <v>0</v>
      </c>
    </row>
    <row r="17" spans="1:39" x14ac:dyDescent="0.25">
      <c r="A17" s="6">
        <v>15</v>
      </c>
      <c r="B17" s="5" t="s">
        <v>76</v>
      </c>
      <c r="C17" s="7">
        <v>0.5</v>
      </c>
      <c r="D17" s="25">
        <f t="shared" ca="1" si="4"/>
        <v>0</v>
      </c>
      <c r="E17" s="7">
        <v>45</v>
      </c>
      <c r="F17" s="25">
        <v>40.922342671889353</v>
      </c>
      <c r="G17" s="14">
        <f t="shared" ca="1" si="5"/>
        <v>0</v>
      </c>
      <c r="H17" s="6">
        <f>IFERROR(HLOOKUP($A17,'19-31.12'!$H$2:$EE$50,MATCH($A$1,'19-31.12'!$D:$D,0)-1,0),0)</f>
        <v>0</v>
      </c>
      <c r="I17" s="6">
        <f t="shared" ca="1" si="6"/>
        <v>0</v>
      </c>
      <c r="J17" s="6">
        <f t="shared" ca="1" si="2"/>
        <v>0</v>
      </c>
      <c r="K17" s="6">
        <f t="shared" ca="1" si="2"/>
        <v>0</v>
      </c>
      <c r="L17" s="6">
        <f t="shared" ca="1" si="2"/>
        <v>0</v>
      </c>
      <c r="M17" s="6">
        <f t="shared" ca="1" si="2"/>
        <v>0</v>
      </c>
      <c r="N17" s="6">
        <f t="shared" ca="1" si="2"/>
        <v>0</v>
      </c>
      <c r="O17" s="6">
        <f t="shared" ca="1" si="2"/>
        <v>0</v>
      </c>
      <c r="P17" s="6">
        <f t="shared" ca="1" si="2"/>
        <v>0</v>
      </c>
      <c r="Q17" s="6">
        <f t="shared" ca="1" si="2"/>
        <v>0</v>
      </c>
      <c r="R17" s="6">
        <f t="shared" ca="1" si="2"/>
        <v>0</v>
      </c>
      <c r="S17" s="6">
        <f t="shared" ca="1" si="2"/>
        <v>0</v>
      </c>
      <c r="T17" s="6">
        <f t="shared" ca="1" si="2"/>
        <v>0</v>
      </c>
      <c r="U17" s="6">
        <f t="shared" ca="1" si="2"/>
        <v>0</v>
      </c>
      <c r="V17" s="6">
        <f t="shared" ca="1" si="3"/>
        <v>0</v>
      </c>
      <c r="W17" s="6">
        <f t="shared" ca="1" si="3"/>
        <v>0</v>
      </c>
      <c r="X17" s="6">
        <f t="shared" ca="1" si="3"/>
        <v>0</v>
      </c>
      <c r="Y17" s="6">
        <f t="shared" ca="1" si="3"/>
        <v>0</v>
      </c>
      <c r="Z17" s="6">
        <f t="shared" ca="1" si="3"/>
        <v>0</v>
      </c>
      <c r="AA17" s="6">
        <f t="shared" ca="1" si="3"/>
        <v>0</v>
      </c>
      <c r="AB17" s="6">
        <f t="shared" ca="1" si="3"/>
        <v>0</v>
      </c>
      <c r="AC17" s="6">
        <f t="shared" ref="V17:AM31" ca="1" si="7">IFERROR(HLOOKUP($A17,INDIRECT(AC$1&amp;"!$H$2:$EE$50"),MATCH($A$1,INDIRECT(AC$1&amp;"!$D:$D"),0)-1,0),0)</f>
        <v>0</v>
      </c>
      <c r="AD17" s="6">
        <f t="shared" ca="1" si="7"/>
        <v>0</v>
      </c>
      <c r="AE17" s="6">
        <f t="shared" ca="1" si="7"/>
        <v>0</v>
      </c>
      <c r="AF17" s="6">
        <f t="shared" ca="1" si="7"/>
        <v>0</v>
      </c>
      <c r="AG17" s="6">
        <f t="shared" ca="1" si="7"/>
        <v>0</v>
      </c>
      <c r="AH17" s="6">
        <f t="shared" ca="1" si="7"/>
        <v>0</v>
      </c>
      <c r="AI17" s="6">
        <f t="shared" ca="1" si="7"/>
        <v>0</v>
      </c>
      <c r="AJ17" s="6">
        <f t="shared" ca="1" si="7"/>
        <v>0</v>
      </c>
      <c r="AK17" s="6">
        <f t="shared" ca="1" si="7"/>
        <v>0</v>
      </c>
      <c r="AL17" s="6">
        <f t="shared" ca="1" si="7"/>
        <v>0</v>
      </c>
      <c r="AM17" s="6">
        <f t="shared" ca="1" si="7"/>
        <v>0</v>
      </c>
    </row>
    <row r="18" spans="1:39" x14ac:dyDescent="0.25">
      <c r="A18" s="6">
        <v>16</v>
      </c>
      <c r="B18" s="5" t="s">
        <v>77</v>
      </c>
      <c r="C18" s="7">
        <v>0.5</v>
      </c>
      <c r="D18" s="25">
        <f t="shared" ca="1" si="4"/>
        <v>87.58998778389973</v>
      </c>
      <c r="E18" s="7">
        <v>40</v>
      </c>
      <c r="F18" s="25">
        <v>34.847647777417663</v>
      </c>
      <c r="G18" s="14">
        <f t="shared" ca="1" si="5"/>
        <v>8.5</v>
      </c>
      <c r="H18" s="6">
        <f>IFERROR(HLOOKUP($A18,'19-31.12'!$H$2:$EE$50,MATCH($A$1,'19-31.12'!$D:$D,0)-1,0),0)</f>
        <v>5</v>
      </c>
      <c r="I18" s="6">
        <f t="shared" ca="1" si="6"/>
        <v>1</v>
      </c>
      <c r="J18" s="6">
        <f t="shared" ca="1" si="2"/>
        <v>0.5</v>
      </c>
      <c r="K18" s="6">
        <f t="shared" ca="1" si="2"/>
        <v>0</v>
      </c>
      <c r="L18" s="6">
        <f t="shared" ca="1" si="2"/>
        <v>0</v>
      </c>
      <c r="M18" s="6">
        <f t="shared" ca="1" si="2"/>
        <v>0</v>
      </c>
      <c r="N18" s="6">
        <f t="shared" ca="1" si="2"/>
        <v>0</v>
      </c>
      <c r="O18" s="6">
        <f t="shared" ca="1" si="2"/>
        <v>0</v>
      </c>
      <c r="P18" s="6">
        <f t="shared" ca="1" si="2"/>
        <v>0</v>
      </c>
      <c r="Q18" s="6">
        <f t="shared" ca="1" si="2"/>
        <v>0</v>
      </c>
      <c r="R18" s="6">
        <f t="shared" ca="1" si="2"/>
        <v>1</v>
      </c>
      <c r="S18" s="6">
        <f t="shared" ca="1" si="2"/>
        <v>0</v>
      </c>
      <c r="T18" s="6">
        <f t="shared" ca="1" si="2"/>
        <v>0.5</v>
      </c>
      <c r="U18" s="6">
        <f t="shared" ca="1" si="2"/>
        <v>0</v>
      </c>
      <c r="V18" s="6">
        <f t="shared" ca="1" si="7"/>
        <v>0</v>
      </c>
      <c r="W18" s="6">
        <f t="shared" ca="1" si="7"/>
        <v>0.5</v>
      </c>
      <c r="X18" s="6">
        <f t="shared" ca="1" si="7"/>
        <v>0</v>
      </c>
      <c r="Y18" s="6">
        <f t="shared" ca="1" si="7"/>
        <v>0</v>
      </c>
      <c r="Z18" s="6">
        <f t="shared" ca="1" si="7"/>
        <v>0</v>
      </c>
      <c r="AA18" s="6">
        <f t="shared" ca="1" si="7"/>
        <v>0</v>
      </c>
      <c r="AB18" s="6">
        <f t="shared" ca="1" si="7"/>
        <v>0</v>
      </c>
      <c r="AC18" s="6">
        <f t="shared" ca="1" si="7"/>
        <v>0</v>
      </c>
      <c r="AD18" s="6">
        <f t="shared" ca="1" si="7"/>
        <v>0</v>
      </c>
      <c r="AE18" s="6">
        <f t="shared" ca="1" si="7"/>
        <v>0</v>
      </c>
      <c r="AF18" s="6">
        <f t="shared" ca="1" si="7"/>
        <v>0</v>
      </c>
      <c r="AG18" s="6">
        <f t="shared" ca="1" si="7"/>
        <v>0</v>
      </c>
      <c r="AH18" s="6">
        <f t="shared" ca="1" si="7"/>
        <v>0</v>
      </c>
      <c r="AI18" s="6">
        <f t="shared" ca="1" si="7"/>
        <v>0</v>
      </c>
      <c r="AJ18" s="6">
        <f t="shared" ca="1" si="7"/>
        <v>0</v>
      </c>
      <c r="AK18" s="6">
        <f t="shared" ca="1" si="7"/>
        <v>0</v>
      </c>
      <c r="AL18" s="6">
        <f t="shared" ca="1" si="7"/>
        <v>0</v>
      </c>
      <c r="AM18" s="6">
        <f t="shared" ca="1" si="7"/>
        <v>0</v>
      </c>
    </row>
    <row r="19" spans="1:39" x14ac:dyDescent="0.25">
      <c r="A19" s="6">
        <v>17</v>
      </c>
      <c r="B19" s="9" t="s">
        <v>78</v>
      </c>
      <c r="C19" s="7">
        <v>0.5</v>
      </c>
      <c r="D19" s="25">
        <f t="shared" ca="1" si="4"/>
        <v>18.504150981027649</v>
      </c>
      <c r="E19" s="7">
        <v>40</v>
      </c>
      <c r="F19" s="25">
        <v>30.747924509486175</v>
      </c>
      <c r="G19" s="14">
        <f t="shared" ca="1" si="5"/>
        <v>1</v>
      </c>
      <c r="H19" s="6">
        <f>IFERROR(HLOOKUP($A19,'19-31.12'!$H$2:$EE$50,MATCH($A$1,'19-31.12'!$D:$D,0)-1,0),0)</f>
        <v>1</v>
      </c>
      <c r="I19" s="6">
        <f t="shared" ca="1" si="6"/>
        <v>0</v>
      </c>
      <c r="J19" s="6">
        <f t="shared" ca="1" si="6"/>
        <v>0</v>
      </c>
      <c r="K19" s="6">
        <f t="shared" ca="1" si="6"/>
        <v>0</v>
      </c>
      <c r="L19" s="6">
        <f t="shared" ca="1" si="6"/>
        <v>0</v>
      </c>
      <c r="M19" s="6">
        <f t="shared" ca="1" si="6"/>
        <v>0</v>
      </c>
      <c r="N19" s="6">
        <f t="shared" ca="1" si="6"/>
        <v>0</v>
      </c>
      <c r="O19" s="6">
        <f t="shared" ca="1" si="6"/>
        <v>0</v>
      </c>
      <c r="P19" s="6">
        <f t="shared" ca="1" si="6"/>
        <v>0</v>
      </c>
      <c r="Q19" s="6">
        <f t="shared" ca="1" si="6"/>
        <v>0</v>
      </c>
      <c r="R19" s="6">
        <f t="shared" ca="1" si="6"/>
        <v>0</v>
      </c>
      <c r="S19" s="6">
        <f t="shared" ca="1" si="6"/>
        <v>0</v>
      </c>
      <c r="T19" s="6">
        <f t="shared" ca="1" si="6"/>
        <v>0</v>
      </c>
      <c r="U19" s="6">
        <f t="shared" ca="1" si="6"/>
        <v>0</v>
      </c>
      <c r="V19" s="6">
        <f t="shared" ca="1" si="6"/>
        <v>0</v>
      </c>
      <c r="W19" s="6">
        <f t="shared" ca="1" si="6"/>
        <v>0</v>
      </c>
      <c r="X19" s="6">
        <f t="shared" ca="1" si="6"/>
        <v>0</v>
      </c>
      <c r="Y19" s="6">
        <f t="shared" ca="1" si="7"/>
        <v>0</v>
      </c>
      <c r="Z19" s="6">
        <f t="shared" ca="1" si="7"/>
        <v>0</v>
      </c>
      <c r="AA19" s="6">
        <f t="shared" ca="1" si="7"/>
        <v>0</v>
      </c>
      <c r="AB19" s="6">
        <f t="shared" ca="1" si="7"/>
        <v>0</v>
      </c>
      <c r="AC19" s="6">
        <f t="shared" ca="1" si="7"/>
        <v>0</v>
      </c>
      <c r="AD19" s="6">
        <f t="shared" ca="1" si="7"/>
        <v>0</v>
      </c>
      <c r="AE19" s="6">
        <f t="shared" ca="1" si="7"/>
        <v>0</v>
      </c>
      <c r="AF19" s="6">
        <f t="shared" ca="1" si="7"/>
        <v>0</v>
      </c>
      <c r="AG19" s="6">
        <f t="shared" ca="1" si="7"/>
        <v>0</v>
      </c>
      <c r="AH19" s="6">
        <f t="shared" ca="1" si="7"/>
        <v>0</v>
      </c>
      <c r="AI19" s="6">
        <f t="shared" ca="1" si="7"/>
        <v>0</v>
      </c>
      <c r="AJ19" s="6">
        <f t="shared" ca="1" si="7"/>
        <v>0</v>
      </c>
      <c r="AK19" s="6">
        <f t="shared" ca="1" si="7"/>
        <v>0</v>
      </c>
      <c r="AL19" s="6">
        <f t="shared" ca="1" si="7"/>
        <v>0</v>
      </c>
      <c r="AM19" s="6">
        <f t="shared" ca="1" si="7"/>
        <v>0</v>
      </c>
    </row>
    <row r="20" spans="1:39" x14ac:dyDescent="0.25">
      <c r="A20" s="6">
        <v>18</v>
      </c>
      <c r="B20" s="9" t="s">
        <v>79</v>
      </c>
      <c r="C20" s="7">
        <v>0.5</v>
      </c>
      <c r="D20" s="25">
        <f t="shared" ca="1" si="4"/>
        <v>22.880880556455836</v>
      </c>
      <c r="E20" s="7">
        <v>55</v>
      </c>
      <c r="F20" s="25">
        <v>43.559559721772082</v>
      </c>
      <c r="G20" s="14">
        <f t="shared" ca="1" si="5"/>
        <v>1</v>
      </c>
      <c r="H20" s="6">
        <f>IFERROR(HLOOKUP($A20,'19-31.12'!$H$2:$EE$50,MATCH($A$1,'19-31.12'!$D:$D,0)-1,0),0)</f>
        <v>1</v>
      </c>
      <c r="I20" s="6">
        <f t="shared" ca="1" si="6"/>
        <v>0</v>
      </c>
      <c r="J20" s="6">
        <f t="shared" ca="1" si="6"/>
        <v>0</v>
      </c>
      <c r="K20" s="6">
        <f t="shared" ca="1" si="6"/>
        <v>0</v>
      </c>
      <c r="L20" s="6">
        <f t="shared" ca="1" si="6"/>
        <v>0</v>
      </c>
      <c r="M20" s="6">
        <f t="shared" ca="1" si="6"/>
        <v>0</v>
      </c>
      <c r="N20" s="6">
        <f t="shared" ca="1" si="6"/>
        <v>0</v>
      </c>
      <c r="O20" s="6">
        <f t="shared" ca="1" si="6"/>
        <v>0</v>
      </c>
      <c r="P20" s="6">
        <f t="shared" ca="1" si="6"/>
        <v>0</v>
      </c>
      <c r="Q20" s="6">
        <f t="shared" ca="1" si="6"/>
        <v>0</v>
      </c>
      <c r="R20" s="6">
        <f t="shared" ca="1" si="6"/>
        <v>0</v>
      </c>
      <c r="S20" s="6">
        <f t="shared" ca="1" si="6"/>
        <v>0</v>
      </c>
      <c r="T20" s="6">
        <f t="shared" ca="1" si="6"/>
        <v>0</v>
      </c>
      <c r="U20" s="6">
        <f t="shared" ca="1" si="6"/>
        <v>0</v>
      </c>
      <c r="V20" s="6">
        <f t="shared" ca="1" si="7"/>
        <v>0</v>
      </c>
      <c r="W20" s="6">
        <f t="shared" ca="1" si="7"/>
        <v>0</v>
      </c>
      <c r="X20" s="6">
        <f t="shared" ca="1" si="7"/>
        <v>0</v>
      </c>
      <c r="Y20" s="6">
        <f t="shared" ca="1" si="7"/>
        <v>0</v>
      </c>
      <c r="Z20" s="6">
        <f t="shared" ca="1" si="7"/>
        <v>0</v>
      </c>
      <c r="AA20" s="6">
        <f t="shared" ca="1" si="7"/>
        <v>0</v>
      </c>
      <c r="AB20" s="6">
        <f t="shared" ca="1" si="7"/>
        <v>0</v>
      </c>
      <c r="AC20" s="6">
        <f t="shared" ca="1" si="7"/>
        <v>0</v>
      </c>
      <c r="AD20" s="6">
        <f t="shared" ca="1" si="7"/>
        <v>0</v>
      </c>
      <c r="AE20" s="6">
        <f t="shared" ca="1" si="7"/>
        <v>0</v>
      </c>
      <c r="AF20" s="6">
        <f t="shared" ca="1" si="7"/>
        <v>0</v>
      </c>
      <c r="AG20" s="6">
        <f t="shared" ca="1" si="7"/>
        <v>0</v>
      </c>
      <c r="AH20" s="6">
        <f t="shared" ca="1" si="7"/>
        <v>0</v>
      </c>
      <c r="AI20" s="6">
        <f t="shared" ca="1" si="7"/>
        <v>0</v>
      </c>
      <c r="AJ20" s="6">
        <f t="shared" ca="1" si="7"/>
        <v>0</v>
      </c>
      <c r="AK20" s="6">
        <f t="shared" ca="1" si="7"/>
        <v>0</v>
      </c>
      <c r="AL20" s="6">
        <f t="shared" ca="1" si="7"/>
        <v>0</v>
      </c>
      <c r="AM20" s="6">
        <f t="shared" ca="1" si="7"/>
        <v>0</v>
      </c>
    </row>
    <row r="21" spans="1:39" x14ac:dyDescent="0.25">
      <c r="A21" s="6">
        <v>19</v>
      </c>
      <c r="B21" s="5" t="s">
        <v>80</v>
      </c>
      <c r="C21" s="7">
        <v>0.5</v>
      </c>
      <c r="D21" s="25">
        <f t="shared" ca="1" si="4"/>
        <v>83.86701902221337</v>
      </c>
      <c r="E21" s="7">
        <v>28</v>
      </c>
      <c r="F21" s="25">
        <v>21.011081748148886</v>
      </c>
      <c r="G21" s="14">
        <f t="shared" ca="1" si="5"/>
        <v>6</v>
      </c>
      <c r="H21" s="6">
        <f>IFERROR(HLOOKUP($A21,'19-31.12'!$H$2:$EE$50,MATCH($A$1,'19-31.12'!$D:$D,0)-1,0),0)</f>
        <v>2.5</v>
      </c>
      <c r="I21" s="6">
        <f t="shared" ca="1" si="6"/>
        <v>0.5</v>
      </c>
      <c r="J21" s="6">
        <f t="shared" ca="1" si="6"/>
        <v>0.5</v>
      </c>
      <c r="K21" s="6">
        <f t="shared" ca="1" si="6"/>
        <v>0</v>
      </c>
      <c r="L21" s="6">
        <f t="shared" ca="1" si="6"/>
        <v>0</v>
      </c>
      <c r="M21" s="6">
        <f t="shared" ca="1" si="6"/>
        <v>0</v>
      </c>
      <c r="N21" s="6">
        <f t="shared" ca="1" si="6"/>
        <v>0.5</v>
      </c>
      <c r="O21" s="6">
        <f t="shared" ca="1" si="6"/>
        <v>0</v>
      </c>
      <c r="P21" s="6">
        <f t="shared" ca="1" si="6"/>
        <v>0</v>
      </c>
      <c r="Q21" s="6">
        <f t="shared" ca="1" si="6"/>
        <v>0</v>
      </c>
      <c r="R21" s="6">
        <f t="shared" ca="1" si="6"/>
        <v>0</v>
      </c>
      <c r="S21" s="6">
        <f t="shared" ca="1" si="6"/>
        <v>0</v>
      </c>
      <c r="T21" s="6">
        <f t="shared" ca="1" si="6"/>
        <v>0.5</v>
      </c>
      <c r="U21" s="6">
        <f t="shared" ca="1" si="6"/>
        <v>0.5</v>
      </c>
      <c r="V21" s="6">
        <f t="shared" ca="1" si="7"/>
        <v>0</v>
      </c>
      <c r="W21" s="6">
        <f t="shared" ca="1" si="7"/>
        <v>0.5</v>
      </c>
      <c r="X21" s="6">
        <f t="shared" ca="1" si="7"/>
        <v>0.5</v>
      </c>
      <c r="Y21" s="6">
        <f t="shared" ca="1" si="7"/>
        <v>0</v>
      </c>
      <c r="Z21" s="6">
        <f t="shared" ca="1" si="7"/>
        <v>0</v>
      </c>
      <c r="AA21" s="6">
        <f t="shared" ca="1" si="7"/>
        <v>0</v>
      </c>
      <c r="AB21" s="6">
        <f t="shared" ca="1" si="7"/>
        <v>0</v>
      </c>
      <c r="AC21" s="6">
        <f t="shared" ca="1" si="7"/>
        <v>0</v>
      </c>
      <c r="AD21" s="6">
        <f t="shared" ca="1" si="7"/>
        <v>0</v>
      </c>
      <c r="AE21" s="6">
        <f t="shared" ca="1" si="7"/>
        <v>0</v>
      </c>
      <c r="AF21" s="6">
        <f t="shared" ca="1" si="7"/>
        <v>0</v>
      </c>
      <c r="AG21" s="6">
        <f t="shared" ca="1" si="7"/>
        <v>0</v>
      </c>
      <c r="AH21" s="6">
        <f t="shared" ca="1" si="7"/>
        <v>0</v>
      </c>
      <c r="AI21" s="6">
        <f t="shared" ca="1" si="7"/>
        <v>0</v>
      </c>
      <c r="AJ21" s="6">
        <f t="shared" ca="1" si="7"/>
        <v>0</v>
      </c>
      <c r="AK21" s="6">
        <f t="shared" ca="1" si="7"/>
        <v>0</v>
      </c>
      <c r="AL21" s="6">
        <f t="shared" ca="1" si="7"/>
        <v>0</v>
      </c>
      <c r="AM21" s="6">
        <f t="shared" ca="1" si="7"/>
        <v>0</v>
      </c>
    </row>
    <row r="22" spans="1:39" x14ac:dyDescent="0.25">
      <c r="A22" s="6">
        <v>20</v>
      </c>
      <c r="B22" s="5" t="s">
        <v>81</v>
      </c>
      <c r="C22" s="7">
        <v>0.5</v>
      </c>
      <c r="D22" s="25">
        <f t="shared" ca="1" si="4"/>
        <v>44.900264266660031</v>
      </c>
      <c r="E22" s="7">
        <v>26</v>
      </c>
      <c r="F22" s="25">
        <v>21.011081748148886</v>
      </c>
      <c r="G22" s="14">
        <f t="shared" ca="1" si="5"/>
        <v>4.5</v>
      </c>
      <c r="H22" s="6">
        <f>IFERROR(HLOOKUP($A22,'19-31.12'!$H$2:$EE$50,MATCH($A$1,'19-31.12'!$D:$D,0)-1,0),0)</f>
        <v>4</v>
      </c>
      <c r="I22" s="6">
        <f t="shared" ca="1" si="6"/>
        <v>0</v>
      </c>
      <c r="J22" s="6">
        <f t="shared" ca="1" si="6"/>
        <v>0</v>
      </c>
      <c r="K22" s="6">
        <f t="shared" ca="1" si="6"/>
        <v>0</v>
      </c>
      <c r="L22" s="6">
        <f t="shared" ca="1" si="6"/>
        <v>0</v>
      </c>
      <c r="M22" s="6">
        <f t="shared" ca="1" si="6"/>
        <v>0</v>
      </c>
      <c r="N22" s="6">
        <f t="shared" ca="1" si="6"/>
        <v>0</v>
      </c>
      <c r="O22" s="6">
        <f t="shared" ca="1" si="6"/>
        <v>0</v>
      </c>
      <c r="P22" s="6">
        <f t="shared" ca="1" si="6"/>
        <v>0</v>
      </c>
      <c r="Q22" s="6">
        <f t="shared" ca="1" si="6"/>
        <v>0.5</v>
      </c>
      <c r="R22" s="6">
        <f t="shared" ca="1" si="6"/>
        <v>0</v>
      </c>
      <c r="S22" s="6">
        <f t="shared" ca="1" si="6"/>
        <v>0</v>
      </c>
      <c r="T22" s="6">
        <f t="shared" ca="1" si="6"/>
        <v>0</v>
      </c>
      <c r="U22" s="6">
        <f t="shared" ca="1" si="6"/>
        <v>0</v>
      </c>
      <c r="V22" s="6">
        <f t="shared" ca="1" si="7"/>
        <v>0</v>
      </c>
      <c r="W22" s="6">
        <f t="shared" ca="1" si="7"/>
        <v>0</v>
      </c>
      <c r="X22" s="6">
        <f t="shared" ca="1" si="7"/>
        <v>0</v>
      </c>
      <c r="Y22" s="6">
        <f t="shared" ca="1" si="7"/>
        <v>0</v>
      </c>
      <c r="Z22" s="6">
        <f t="shared" ca="1" si="7"/>
        <v>0</v>
      </c>
      <c r="AA22" s="6">
        <f t="shared" ca="1" si="7"/>
        <v>0</v>
      </c>
      <c r="AB22" s="6">
        <f t="shared" ca="1" si="7"/>
        <v>0</v>
      </c>
      <c r="AC22" s="6">
        <f t="shared" ca="1" si="7"/>
        <v>0</v>
      </c>
      <c r="AD22" s="6">
        <f t="shared" ca="1" si="7"/>
        <v>0</v>
      </c>
      <c r="AE22" s="6">
        <f t="shared" ca="1" si="7"/>
        <v>0</v>
      </c>
      <c r="AF22" s="6">
        <f t="shared" ca="1" si="7"/>
        <v>0</v>
      </c>
      <c r="AG22" s="6">
        <f t="shared" ca="1" si="7"/>
        <v>0</v>
      </c>
      <c r="AH22" s="6">
        <f t="shared" ca="1" si="7"/>
        <v>0</v>
      </c>
      <c r="AI22" s="6">
        <f t="shared" ca="1" si="7"/>
        <v>0</v>
      </c>
      <c r="AJ22" s="6">
        <f t="shared" ca="1" si="7"/>
        <v>0</v>
      </c>
      <c r="AK22" s="6">
        <f t="shared" ca="1" si="7"/>
        <v>0</v>
      </c>
      <c r="AL22" s="6">
        <f t="shared" ca="1" si="7"/>
        <v>0</v>
      </c>
      <c r="AM22" s="6">
        <f t="shared" ca="1" si="7"/>
        <v>0</v>
      </c>
    </row>
    <row r="23" spans="1:39" x14ac:dyDescent="0.25">
      <c r="A23" s="6">
        <v>21</v>
      </c>
      <c r="B23" s="5" t="s">
        <v>82</v>
      </c>
      <c r="C23" s="7">
        <v>0.5</v>
      </c>
      <c r="D23" s="25">
        <f t="shared" ca="1" si="4"/>
        <v>202.20490638478222</v>
      </c>
      <c r="E23" s="7">
        <v>33</v>
      </c>
      <c r="F23" s="25">
        <v>28.185597467028995</v>
      </c>
      <c r="G23" s="14">
        <f t="shared" ca="1" si="5"/>
        <v>21</v>
      </c>
      <c r="H23" s="6">
        <f>IFERROR(HLOOKUP($A23,'19-31.12'!$H$2:$EE$50,MATCH($A$1,'19-31.12'!$D:$D,0)-1,0),0)</f>
        <v>11.5</v>
      </c>
      <c r="I23" s="6">
        <f t="shared" ca="1" si="6"/>
        <v>1</v>
      </c>
      <c r="J23" s="6">
        <f t="shared" ca="1" si="6"/>
        <v>0.5</v>
      </c>
      <c r="K23" s="6">
        <f t="shared" ca="1" si="6"/>
        <v>0</v>
      </c>
      <c r="L23" s="6">
        <f t="shared" ca="1" si="6"/>
        <v>1</v>
      </c>
      <c r="M23" s="6">
        <f t="shared" ca="1" si="6"/>
        <v>0</v>
      </c>
      <c r="N23" s="6">
        <f t="shared" ca="1" si="6"/>
        <v>1</v>
      </c>
      <c r="O23" s="6">
        <f t="shared" ca="1" si="6"/>
        <v>1.5</v>
      </c>
      <c r="P23" s="6">
        <f t="shared" ca="1" si="6"/>
        <v>0</v>
      </c>
      <c r="Q23" s="6">
        <f t="shared" ca="1" si="6"/>
        <v>1</v>
      </c>
      <c r="R23" s="6">
        <f t="shared" ca="1" si="6"/>
        <v>1</v>
      </c>
      <c r="S23" s="6">
        <f t="shared" ca="1" si="6"/>
        <v>0</v>
      </c>
      <c r="T23" s="6">
        <f t="shared" ca="1" si="6"/>
        <v>0.5</v>
      </c>
      <c r="U23" s="6">
        <f t="shared" ca="1" si="6"/>
        <v>1</v>
      </c>
      <c r="V23" s="6">
        <f t="shared" ca="1" si="7"/>
        <v>0.5</v>
      </c>
      <c r="W23" s="6">
        <f t="shared" ca="1" si="7"/>
        <v>0</v>
      </c>
      <c r="X23" s="6">
        <f t="shared" ca="1" si="7"/>
        <v>0.5</v>
      </c>
      <c r="Y23" s="6">
        <f t="shared" ca="1" si="7"/>
        <v>0</v>
      </c>
      <c r="Z23" s="6">
        <f t="shared" ca="1" si="7"/>
        <v>0</v>
      </c>
      <c r="AA23" s="6">
        <f t="shared" ca="1" si="7"/>
        <v>0</v>
      </c>
      <c r="AB23" s="6">
        <f t="shared" ca="1" si="7"/>
        <v>0</v>
      </c>
      <c r="AC23" s="6">
        <f t="shared" ca="1" si="7"/>
        <v>0</v>
      </c>
      <c r="AD23" s="6">
        <f t="shared" ca="1" si="7"/>
        <v>0</v>
      </c>
      <c r="AE23" s="6">
        <f t="shared" ca="1" si="7"/>
        <v>0</v>
      </c>
      <c r="AF23" s="6">
        <f t="shared" ca="1" si="7"/>
        <v>0</v>
      </c>
      <c r="AG23" s="6">
        <f t="shared" ca="1" si="7"/>
        <v>0</v>
      </c>
      <c r="AH23" s="6">
        <f t="shared" ca="1" si="7"/>
        <v>0</v>
      </c>
      <c r="AI23" s="6">
        <f t="shared" ca="1" si="7"/>
        <v>0</v>
      </c>
      <c r="AJ23" s="6">
        <f t="shared" ca="1" si="7"/>
        <v>0</v>
      </c>
      <c r="AK23" s="6">
        <f t="shared" ca="1" si="7"/>
        <v>0</v>
      </c>
      <c r="AL23" s="6">
        <f t="shared" ca="1" si="7"/>
        <v>0</v>
      </c>
      <c r="AM23" s="6">
        <f t="shared" ca="1" si="7"/>
        <v>0</v>
      </c>
    </row>
    <row r="24" spans="1:39" x14ac:dyDescent="0.25">
      <c r="A24" s="6">
        <v>22</v>
      </c>
      <c r="B24" s="5" t="s">
        <v>83</v>
      </c>
      <c r="C24" s="7">
        <v>0.5</v>
      </c>
      <c r="D24" s="25">
        <f t="shared" ca="1" si="4"/>
        <v>11.628805065942011</v>
      </c>
      <c r="E24" s="7">
        <v>34</v>
      </c>
      <c r="F24" s="25">
        <v>28.185597467028995</v>
      </c>
      <c r="G24" s="14">
        <f t="shared" ca="1" si="5"/>
        <v>1</v>
      </c>
      <c r="H24" s="6">
        <f>IFERROR(HLOOKUP($A24,'19-31.12'!$H$2:$EE$50,MATCH($A$1,'19-31.12'!$D:$D,0)-1,0),0)</f>
        <v>1</v>
      </c>
      <c r="I24" s="6">
        <f t="shared" ca="1" si="6"/>
        <v>0</v>
      </c>
      <c r="J24" s="6">
        <f t="shared" ca="1" si="6"/>
        <v>0</v>
      </c>
      <c r="K24" s="6">
        <f t="shared" ca="1" si="6"/>
        <v>0</v>
      </c>
      <c r="L24" s="6">
        <f t="shared" ca="1" si="6"/>
        <v>0</v>
      </c>
      <c r="M24" s="6">
        <f t="shared" ca="1" si="6"/>
        <v>0</v>
      </c>
      <c r="N24" s="6">
        <f t="shared" ca="1" si="6"/>
        <v>0</v>
      </c>
      <c r="O24" s="6">
        <f t="shared" ca="1" si="6"/>
        <v>0</v>
      </c>
      <c r="P24" s="6">
        <f t="shared" ca="1" si="6"/>
        <v>0</v>
      </c>
      <c r="Q24" s="6">
        <f t="shared" ca="1" si="6"/>
        <v>0</v>
      </c>
      <c r="R24" s="6">
        <f t="shared" ca="1" si="6"/>
        <v>0</v>
      </c>
      <c r="S24" s="6">
        <f t="shared" ca="1" si="6"/>
        <v>0</v>
      </c>
      <c r="T24" s="6">
        <f t="shared" ca="1" si="6"/>
        <v>0</v>
      </c>
      <c r="U24" s="6">
        <f t="shared" ca="1" si="6"/>
        <v>0</v>
      </c>
      <c r="V24" s="6">
        <f t="shared" ca="1" si="7"/>
        <v>0</v>
      </c>
      <c r="W24" s="6">
        <f t="shared" ca="1" si="7"/>
        <v>0</v>
      </c>
      <c r="X24" s="6">
        <f t="shared" ca="1" si="7"/>
        <v>0</v>
      </c>
      <c r="Y24" s="6">
        <f t="shared" ca="1" si="7"/>
        <v>0</v>
      </c>
      <c r="Z24" s="6">
        <f t="shared" ca="1" si="7"/>
        <v>0</v>
      </c>
      <c r="AA24" s="6">
        <f t="shared" ca="1" si="7"/>
        <v>0</v>
      </c>
      <c r="AB24" s="6">
        <f t="shared" ca="1" si="7"/>
        <v>0</v>
      </c>
      <c r="AC24" s="6">
        <f t="shared" ca="1" si="7"/>
        <v>0</v>
      </c>
      <c r="AD24" s="6">
        <f t="shared" ca="1" si="7"/>
        <v>0</v>
      </c>
      <c r="AE24" s="6">
        <f t="shared" ca="1" si="7"/>
        <v>0</v>
      </c>
      <c r="AF24" s="6">
        <f t="shared" ca="1" si="7"/>
        <v>0</v>
      </c>
      <c r="AG24" s="6">
        <f t="shared" ca="1" si="7"/>
        <v>0</v>
      </c>
      <c r="AH24" s="6">
        <f t="shared" ca="1" si="7"/>
        <v>0</v>
      </c>
      <c r="AI24" s="6">
        <f t="shared" ca="1" si="7"/>
        <v>0</v>
      </c>
      <c r="AJ24" s="6">
        <f t="shared" ca="1" si="7"/>
        <v>0</v>
      </c>
      <c r="AK24" s="6">
        <f t="shared" ca="1" si="7"/>
        <v>0</v>
      </c>
      <c r="AL24" s="6">
        <f t="shared" ca="1" si="7"/>
        <v>0</v>
      </c>
      <c r="AM24" s="6">
        <f t="shared" ca="1" si="7"/>
        <v>0</v>
      </c>
    </row>
    <row r="25" spans="1:39" x14ac:dyDescent="0.25">
      <c r="A25" s="6">
        <v>23</v>
      </c>
      <c r="B25" s="5" t="s">
        <v>84</v>
      </c>
      <c r="C25" s="7">
        <v>0.5</v>
      </c>
      <c r="D25" s="25">
        <f t="shared" ca="1" si="4"/>
        <v>10.066478023484827</v>
      </c>
      <c r="E25" s="7">
        <v>69</v>
      </c>
      <c r="F25" s="25">
        <v>58.933521976515173</v>
      </c>
      <c r="G25" s="14">
        <f t="shared" ca="1" si="5"/>
        <v>0.5</v>
      </c>
      <c r="H25" s="6">
        <f>IFERROR(HLOOKUP($A25,'19-31.12'!$H$2:$EE$50,MATCH($A$1,'19-31.12'!$D:$D,0)-1,0),0)</f>
        <v>0.5</v>
      </c>
      <c r="I25" s="6">
        <f t="shared" ca="1" si="6"/>
        <v>0</v>
      </c>
      <c r="J25" s="6">
        <f t="shared" ca="1" si="6"/>
        <v>0</v>
      </c>
      <c r="K25" s="6">
        <f t="shared" ca="1" si="6"/>
        <v>0</v>
      </c>
      <c r="L25" s="6">
        <f t="shared" ca="1" si="6"/>
        <v>0</v>
      </c>
      <c r="M25" s="6">
        <f t="shared" ca="1" si="6"/>
        <v>0</v>
      </c>
      <c r="N25" s="6">
        <f t="shared" ca="1" si="6"/>
        <v>0</v>
      </c>
      <c r="O25" s="6">
        <f t="shared" ca="1" si="6"/>
        <v>0</v>
      </c>
      <c r="P25" s="6">
        <f t="shared" ca="1" si="6"/>
        <v>0</v>
      </c>
      <c r="Q25" s="6">
        <f t="shared" ca="1" si="6"/>
        <v>0</v>
      </c>
      <c r="R25" s="6">
        <f t="shared" ca="1" si="6"/>
        <v>0</v>
      </c>
      <c r="S25" s="6">
        <f t="shared" ca="1" si="6"/>
        <v>0</v>
      </c>
      <c r="T25" s="6">
        <f t="shared" ca="1" si="6"/>
        <v>0</v>
      </c>
      <c r="U25" s="6">
        <f t="shared" ca="1" si="6"/>
        <v>0</v>
      </c>
      <c r="V25" s="6">
        <f t="shared" ca="1" si="7"/>
        <v>0</v>
      </c>
      <c r="W25" s="6">
        <f t="shared" ca="1" si="7"/>
        <v>0</v>
      </c>
      <c r="X25" s="6">
        <f t="shared" ca="1" si="7"/>
        <v>0</v>
      </c>
      <c r="Y25" s="6">
        <f t="shared" ca="1" si="7"/>
        <v>0</v>
      </c>
      <c r="Z25" s="6">
        <f t="shared" ca="1" si="7"/>
        <v>0</v>
      </c>
      <c r="AA25" s="6">
        <f t="shared" ca="1" si="7"/>
        <v>0</v>
      </c>
      <c r="AB25" s="6">
        <f t="shared" ca="1" si="7"/>
        <v>0</v>
      </c>
      <c r="AC25" s="6">
        <f t="shared" ca="1" si="7"/>
        <v>0</v>
      </c>
      <c r="AD25" s="6">
        <f t="shared" ca="1" si="7"/>
        <v>0</v>
      </c>
      <c r="AE25" s="6">
        <f t="shared" ca="1" si="7"/>
        <v>0</v>
      </c>
      <c r="AF25" s="6">
        <f t="shared" ca="1" si="7"/>
        <v>0</v>
      </c>
      <c r="AG25" s="6">
        <f t="shared" ca="1" si="7"/>
        <v>0</v>
      </c>
      <c r="AH25" s="6">
        <f t="shared" ca="1" si="7"/>
        <v>0</v>
      </c>
      <c r="AI25" s="6">
        <f t="shared" ca="1" si="7"/>
        <v>0</v>
      </c>
      <c r="AJ25" s="6">
        <f t="shared" ca="1" si="7"/>
        <v>0</v>
      </c>
      <c r="AK25" s="6">
        <f t="shared" ca="1" si="7"/>
        <v>0</v>
      </c>
      <c r="AL25" s="6">
        <f t="shared" ca="1" si="7"/>
        <v>0</v>
      </c>
      <c r="AM25" s="6">
        <f t="shared" ca="1" si="7"/>
        <v>0</v>
      </c>
    </row>
    <row r="26" spans="1:39" x14ac:dyDescent="0.25">
      <c r="A26" s="6">
        <v>24</v>
      </c>
      <c r="B26" s="5" t="s">
        <v>85</v>
      </c>
      <c r="C26" s="7">
        <v>0.5</v>
      </c>
      <c r="D26" s="25">
        <f t="shared" ca="1" si="4"/>
        <v>0</v>
      </c>
      <c r="E26" s="7">
        <v>38</v>
      </c>
      <c r="F26" s="25">
        <v>33.530744526779337</v>
      </c>
      <c r="G26" s="14">
        <f t="shared" ca="1" si="5"/>
        <v>0</v>
      </c>
      <c r="H26" s="6">
        <f>IFERROR(HLOOKUP($A26,'19-31.12'!$H$2:$EE$50,MATCH($A$1,'19-31.12'!$D:$D,0)-1,0),0)</f>
        <v>0</v>
      </c>
      <c r="I26" s="6">
        <f t="shared" ca="1" si="6"/>
        <v>0</v>
      </c>
      <c r="J26" s="6">
        <f t="shared" ca="1" si="6"/>
        <v>0</v>
      </c>
      <c r="K26" s="6">
        <f t="shared" ca="1" si="6"/>
        <v>0</v>
      </c>
      <c r="L26" s="6">
        <f t="shared" ca="1" si="6"/>
        <v>0</v>
      </c>
      <c r="M26" s="6">
        <f t="shared" ca="1" si="6"/>
        <v>0</v>
      </c>
      <c r="N26" s="6">
        <f t="shared" ca="1" si="6"/>
        <v>0</v>
      </c>
      <c r="O26" s="6">
        <f t="shared" ca="1" si="6"/>
        <v>0</v>
      </c>
      <c r="P26" s="6">
        <f t="shared" ca="1" si="6"/>
        <v>0</v>
      </c>
      <c r="Q26" s="6">
        <f t="shared" ca="1" si="6"/>
        <v>0</v>
      </c>
      <c r="R26" s="6">
        <f t="shared" ca="1" si="6"/>
        <v>0</v>
      </c>
      <c r="S26" s="6">
        <f t="shared" ca="1" si="6"/>
        <v>0</v>
      </c>
      <c r="T26" s="6">
        <f t="shared" ca="1" si="6"/>
        <v>0</v>
      </c>
      <c r="U26" s="6">
        <f t="shared" ca="1" si="6"/>
        <v>0</v>
      </c>
      <c r="V26" s="6">
        <f t="shared" ca="1" si="7"/>
        <v>0</v>
      </c>
      <c r="W26" s="6">
        <f t="shared" ca="1" si="7"/>
        <v>0</v>
      </c>
      <c r="X26" s="6">
        <f t="shared" ca="1" si="7"/>
        <v>0</v>
      </c>
      <c r="Y26" s="6">
        <f t="shared" ca="1" si="7"/>
        <v>0</v>
      </c>
      <c r="Z26" s="6">
        <f t="shared" ca="1" si="7"/>
        <v>0</v>
      </c>
      <c r="AA26" s="6">
        <f t="shared" ca="1" si="7"/>
        <v>0</v>
      </c>
      <c r="AB26" s="6">
        <f t="shared" ca="1" si="7"/>
        <v>0</v>
      </c>
      <c r="AC26" s="6">
        <f t="shared" ca="1" si="7"/>
        <v>0</v>
      </c>
      <c r="AD26" s="6">
        <f t="shared" ca="1" si="7"/>
        <v>0</v>
      </c>
      <c r="AE26" s="6">
        <f t="shared" ca="1" si="7"/>
        <v>0</v>
      </c>
      <c r="AF26" s="6">
        <f t="shared" ca="1" si="7"/>
        <v>0</v>
      </c>
      <c r="AG26" s="6">
        <f t="shared" ca="1" si="7"/>
        <v>0</v>
      </c>
      <c r="AH26" s="6">
        <f t="shared" ca="1" si="7"/>
        <v>0</v>
      </c>
      <c r="AI26" s="6">
        <f t="shared" ca="1" si="7"/>
        <v>0</v>
      </c>
      <c r="AJ26" s="6">
        <f t="shared" ca="1" si="7"/>
        <v>0</v>
      </c>
      <c r="AK26" s="6">
        <f t="shared" ca="1" si="7"/>
        <v>0</v>
      </c>
      <c r="AL26" s="6">
        <f t="shared" ca="1" si="7"/>
        <v>0</v>
      </c>
      <c r="AM26" s="6">
        <f t="shared" ca="1" si="7"/>
        <v>0</v>
      </c>
    </row>
    <row r="27" spans="1:39" x14ac:dyDescent="0.25">
      <c r="A27" s="6">
        <v>25</v>
      </c>
      <c r="B27" s="5" t="s">
        <v>86</v>
      </c>
      <c r="C27" s="7">
        <v>0.5</v>
      </c>
      <c r="D27" s="25">
        <f t="shared" ca="1" si="4"/>
        <v>0</v>
      </c>
      <c r="E27" s="7">
        <v>35</v>
      </c>
      <c r="F27" s="25">
        <v>27.673132058537558</v>
      </c>
      <c r="G27" s="14">
        <f t="shared" ca="1" si="5"/>
        <v>0</v>
      </c>
      <c r="H27" s="6">
        <f>IFERROR(HLOOKUP($A27,'19-31.12'!$H$2:$EE$50,MATCH($A$1,'19-31.12'!$D:$D,0)-1,0),0)</f>
        <v>0</v>
      </c>
      <c r="I27" s="6">
        <f t="shared" ca="1" si="6"/>
        <v>0</v>
      </c>
      <c r="J27" s="6">
        <f t="shared" ca="1" si="6"/>
        <v>0</v>
      </c>
      <c r="K27" s="6">
        <f t="shared" ca="1" si="6"/>
        <v>0</v>
      </c>
      <c r="L27" s="6">
        <f t="shared" ca="1" si="6"/>
        <v>0</v>
      </c>
      <c r="M27" s="6">
        <f t="shared" ca="1" si="6"/>
        <v>0</v>
      </c>
      <c r="N27" s="6">
        <f t="shared" ca="1" si="6"/>
        <v>0</v>
      </c>
      <c r="O27" s="6">
        <f t="shared" ca="1" si="6"/>
        <v>0</v>
      </c>
      <c r="P27" s="6">
        <f t="shared" ca="1" si="6"/>
        <v>0</v>
      </c>
      <c r="Q27" s="6">
        <f t="shared" ca="1" si="6"/>
        <v>0</v>
      </c>
      <c r="R27" s="6">
        <f t="shared" ca="1" si="6"/>
        <v>0</v>
      </c>
      <c r="S27" s="6">
        <f t="shared" ca="1" si="6"/>
        <v>0</v>
      </c>
      <c r="T27" s="6">
        <f t="shared" ca="1" si="6"/>
        <v>0</v>
      </c>
      <c r="U27" s="6">
        <f t="shared" ca="1" si="6"/>
        <v>0</v>
      </c>
      <c r="V27" s="6">
        <f t="shared" ca="1" si="7"/>
        <v>0</v>
      </c>
      <c r="W27" s="6">
        <f t="shared" ca="1" si="7"/>
        <v>0</v>
      </c>
      <c r="X27" s="6">
        <f t="shared" ca="1" si="7"/>
        <v>0</v>
      </c>
      <c r="Y27" s="6">
        <f t="shared" ca="1" si="7"/>
        <v>0</v>
      </c>
      <c r="Z27" s="6">
        <f t="shared" ca="1" si="7"/>
        <v>0</v>
      </c>
      <c r="AA27" s="6">
        <f t="shared" ca="1" si="7"/>
        <v>0</v>
      </c>
      <c r="AB27" s="6">
        <f t="shared" ca="1" si="7"/>
        <v>0</v>
      </c>
      <c r="AC27" s="6">
        <f t="shared" ca="1" si="7"/>
        <v>0</v>
      </c>
      <c r="AD27" s="6">
        <f t="shared" ca="1" si="7"/>
        <v>0</v>
      </c>
      <c r="AE27" s="6">
        <f t="shared" ca="1" si="7"/>
        <v>0</v>
      </c>
      <c r="AF27" s="6">
        <f t="shared" ca="1" si="7"/>
        <v>0</v>
      </c>
      <c r="AG27" s="6">
        <f t="shared" ca="1" si="7"/>
        <v>0</v>
      </c>
      <c r="AH27" s="6">
        <f t="shared" ca="1" si="7"/>
        <v>0</v>
      </c>
      <c r="AI27" s="6">
        <f t="shared" ca="1" si="7"/>
        <v>0</v>
      </c>
      <c r="AJ27" s="6">
        <f t="shared" ca="1" si="7"/>
        <v>0</v>
      </c>
      <c r="AK27" s="6">
        <f t="shared" ca="1" si="7"/>
        <v>0</v>
      </c>
      <c r="AL27" s="6">
        <f t="shared" ca="1" si="7"/>
        <v>0</v>
      </c>
      <c r="AM27" s="6">
        <f t="shared" ca="1" si="7"/>
        <v>0</v>
      </c>
    </row>
    <row r="28" spans="1:39" x14ac:dyDescent="0.25">
      <c r="A28" s="6">
        <v>26</v>
      </c>
      <c r="B28" s="5" t="s">
        <v>87</v>
      </c>
      <c r="C28" s="7">
        <v>0.5</v>
      </c>
      <c r="D28" s="25">
        <f t="shared" ca="1" si="4"/>
        <v>0</v>
      </c>
      <c r="E28" s="7">
        <v>45</v>
      </c>
      <c r="F28" s="25">
        <v>40.922342671889353</v>
      </c>
      <c r="G28" s="14">
        <f t="shared" ca="1" si="5"/>
        <v>0</v>
      </c>
      <c r="H28" s="6">
        <f>IFERROR(HLOOKUP($A28,'19-31.12'!$H$2:$EE$50,MATCH($A$1,'19-31.12'!$D:$D,0)-1,0),0)</f>
        <v>0</v>
      </c>
      <c r="I28" s="6">
        <f t="shared" ca="1" si="6"/>
        <v>0</v>
      </c>
      <c r="J28" s="6">
        <f t="shared" ca="1" si="6"/>
        <v>0</v>
      </c>
      <c r="K28" s="6">
        <f t="shared" ca="1" si="6"/>
        <v>0</v>
      </c>
      <c r="L28" s="6">
        <f t="shared" ca="1" si="6"/>
        <v>0</v>
      </c>
      <c r="M28" s="6">
        <f t="shared" ca="1" si="6"/>
        <v>0</v>
      </c>
      <c r="N28" s="6">
        <f t="shared" ca="1" si="6"/>
        <v>0</v>
      </c>
      <c r="O28" s="6">
        <f t="shared" ca="1" si="6"/>
        <v>0</v>
      </c>
      <c r="P28" s="6">
        <f t="shared" ca="1" si="6"/>
        <v>0</v>
      </c>
      <c r="Q28" s="6">
        <f t="shared" ca="1" si="6"/>
        <v>0</v>
      </c>
      <c r="R28" s="6">
        <f t="shared" ca="1" si="6"/>
        <v>0</v>
      </c>
      <c r="S28" s="6">
        <f t="shared" ca="1" si="6"/>
        <v>0</v>
      </c>
      <c r="T28" s="6">
        <f t="shared" ca="1" si="6"/>
        <v>0</v>
      </c>
      <c r="U28" s="6">
        <f t="shared" ca="1" si="6"/>
        <v>0</v>
      </c>
      <c r="V28" s="6">
        <f t="shared" ca="1" si="7"/>
        <v>0</v>
      </c>
      <c r="W28" s="6">
        <f t="shared" ca="1" si="7"/>
        <v>0</v>
      </c>
      <c r="X28" s="6">
        <f t="shared" ca="1" si="7"/>
        <v>0</v>
      </c>
      <c r="Y28" s="6">
        <f t="shared" ca="1" si="7"/>
        <v>0</v>
      </c>
      <c r="Z28" s="6">
        <f t="shared" ca="1" si="7"/>
        <v>0</v>
      </c>
      <c r="AA28" s="6">
        <f t="shared" ca="1" si="7"/>
        <v>0</v>
      </c>
      <c r="AB28" s="6">
        <f t="shared" ca="1" si="7"/>
        <v>0</v>
      </c>
      <c r="AC28" s="6">
        <f t="shared" ca="1" si="7"/>
        <v>0</v>
      </c>
      <c r="AD28" s="6">
        <f t="shared" ca="1" si="7"/>
        <v>0</v>
      </c>
      <c r="AE28" s="6">
        <f t="shared" ca="1" si="7"/>
        <v>0</v>
      </c>
      <c r="AF28" s="6">
        <f t="shared" ca="1" si="7"/>
        <v>0</v>
      </c>
      <c r="AG28" s="6">
        <f t="shared" ca="1" si="7"/>
        <v>0</v>
      </c>
      <c r="AH28" s="6">
        <f t="shared" ca="1" si="7"/>
        <v>0</v>
      </c>
      <c r="AI28" s="6">
        <f t="shared" ca="1" si="7"/>
        <v>0</v>
      </c>
      <c r="AJ28" s="6">
        <f t="shared" ca="1" si="7"/>
        <v>0</v>
      </c>
      <c r="AK28" s="6">
        <f t="shared" ca="1" si="7"/>
        <v>0</v>
      </c>
      <c r="AL28" s="6">
        <f t="shared" ca="1" si="7"/>
        <v>0</v>
      </c>
      <c r="AM28" s="6">
        <f t="shared" ca="1" si="7"/>
        <v>0</v>
      </c>
    </row>
    <row r="29" spans="1:39" x14ac:dyDescent="0.25">
      <c r="A29" s="6">
        <v>27</v>
      </c>
      <c r="B29" s="5" t="s">
        <v>88</v>
      </c>
      <c r="C29" s="7">
        <v>0.5</v>
      </c>
      <c r="D29" s="25">
        <f t="shared" ca="1" si="4"/>
        <v>0</v>
      </c>
      <c r="E29" s="7">
        <v>35</v>
      </c>
      <c r="F29" s="25">
        <v>30.747924509486175</v>
      </c>
      <c r="G29" s="14">
        <f t="shared" ca="1" si="5"/>
        <v>0</v>
      </c>
      <c r="H29" s="6">
        <f>IFERROR(HLOOKUP($A29,'19-31.12'!$H$2:$EE$50,MATCH($A$1,'19-31.12'!$D:$D,0)-1,0),0)</f>
        <v>0</v>
      </c>
      <c r="I29" s="6">
        <f t="shared" ca="1" si="6"/>
        <v>0</v>
      </c>
      <c r="J29" s="6">
        <f t="shared" ca="1" si="6"/>
        <v>0</v>
      </c>
      <c r="K29" s="6">
        <f t="shared" ca="1" si="6"/>
        <v>0</v>
      </c>
      <c r="L29" s="6">
        <f t="shared" ca="1" si="6"/>
        <v>0</v>
      </c>
      <c r="M29" s="6">
        <f t="shared" ca="1" si="6"/>
        <v>0</v>
      </c>
      <c r="N29" s="6">
        <f t="shared" ca="1" si="6"/>
        <v>0</v>
      </c>
      <c r="O29" s="6">
        <f t="shared" ca="1" si="6"/>
        <v>0</v>
      </c>
      <c r="P29" s="6">
        <f t="shared" ca="1" si="6"/>
        <v>0</v>
      </c>
      <c r="Q29" s="6">
        <f t="shared" ca="1" si="6"/>
        <v>0</v>
      </c>
      <c r="R29" s="6">
        <f t="shared" ca="1" si="6"/>
        <v>0</v>
      </c>
      <c r="S29" s="6">
        <f t="shared" ca="1" si="6"/>
        <v>0</v>
      </c>
      <c r="T29" s="6">
        <f t="shared" ca="1" si="6"/>
        <v>0</v>
      </c>
      <c r="U29" s="6">
        <f t="shared" ca="1" si="6"/>
        <v>0</v>
      </c>
      <c r="V29" s="6">
        <f t="shared" ca="1" si="7"/>
        <v>0</v>
      </c>
      <c r="W29" s="6">
        <f t="shared" ca="1" si="7"/>
        <v>0</v>
      </c>
      <c r="X29" s="6">
        <f t="shared" ca="1" si="7"/>
        <v>0</v>
      </c>
      <c r="Y29" s="6">
        <f t="shared" ca="1" si="7"/>
        <v>0</v>
      </c>
      <c r="Z29" s="6">
        <f t="shared" ca="1" si="7"/>
        <v>0</v>
      </c>
      <c r="AA29" s="6">
        <f t="shared" ca="1" si="7"/>
        <v>0</v>
      </c>
      <c r="AB29" s="6">
        <f t="shared" ca="1" si="7"/>
        <v>0</v>
      </c>
      <c r="AC29" s="6">
        <f t="shared" ca="1" si="7"/>
        <v>0</v>
      </c>
      <c r="AD29" s="6">
        <f t="shared" ca="1" si="7"/>
        <v>0</v>
      </c>
      <c r="AE29" s="6">
        <f t="shared" ca="1" si="7"/>
        <v>0</v>
      </c>
      <c r="AF29" s="6">
        <f t="shared" ca="1" si="7"/>
        <v>0</v>
      </c>
      <c r="AG29" s="6">
        <f t="shared" ca="1" si="7"/>
        <v>0</v>
      </c>
      <c r="AH29" s="6">
        <f t="shared" ca="1" si="7"/>
        <v>0</v>
      </c>
      <c r="AI29" s="6">
        <f t="shared" ca="1" si="7"/>
        <v>0</v>
      </c>
      <c r="AJ29" s="6">
        <f t="shared" ca="1" si="7"/>
        <v>0</v>
      </c>
      <c r="AK29" s="6">
        <f t="shared" ca="1" si="7"/>
        <v>0</v>
      </c>
      <c r="AL29" s="6">
        <f t="shared" ca="1" si="7"/>
        <v>0</v>
      </c>
      <c r="AM29" s="6">
        <f t="shared" ca="1" si="7"/>
        <v>0</v>
      </c>
    </row>
    <row r="30" spans="1:39" x14ac:dyDescent="0.25">
      <c r="A30" s="6">
        <v>28</v>
      </c>
      <c r="B30" s="5" t="s">
        <v>89</v>
      </c>
      <c r="C30" s="7">
        <v>0.5</v>
      </c>
      <c r="D30" s="25">
        <f t="shared" ca="1" si="4"/>
        <v>0</v>
      </c>
      <c r="E30" s="7">
        <v>32</v>
      </c>
      <c r="F30" s="25">
        <v>27.673132058537558</v>
      </c>
      <c r="G30" s="14">
        <f t="shared" ca="1" si="5"/>
        <v>0</v>
      </c>
      <c r="H30" s="6">
        <f>IFERROR(HLOOKUP($A30,'19-31.12'!$H$2:$EE$50,MATCH($A$1,'19-31.12'!$D:$D,0)-1,0),0)</f>
        <v>0</v>
      </c>
      <c r="I30" s="6">
        <f t="shared" ca="1" si="6"/>
        <v>0</v>
      </c>
      <c r="J30" s="6">
        <f t="shared" ca="1" si="6"/>
        <v>0</v>
      </c>
      <c r="K30" s="6">
        <f t="shared" ca="1" si="6"/>
        <v>0</v>
      </c>
      <c r="L30" s="6">
        <f t="shared" ca="1" si="6"/>
        <v>0</v>
      </c>
      <c r="M30" s="6">
        <f t="shared" ca="1" si="6"/>
        <v>0</v>
      </c>
      <c r="N30" s="6">
        <f t="shared" ca="1" si="6"/>
        <v>0</v>
      </c>
      <c r="O30" s="6">
        <f t="shared" ca="1" si="6"/>
        <v>0</v>
      </c>
      <c r="P30" s="6">
        <f t="shared" ca="1" si="6"/>
        <v>0</v>
      </c>
      <c r="Q30" s="6">
        <f t="shared" ca="1" si="6"/>
        <v>0</v>
      </c>
      <c r="R30" s="6">
        <f t="shared" ca="1" si="6"/>
        <v>0</v>
      </c>
      <c r="S30" s="6">
        <f t="shared" ca="1" si="6"/>
        <v>0</v>
      </c>
      <c r="T30" s="6">
        <f t="shared" ca="1" si="6"/>
        <v>0</v>
      </c>
      <c r="U30" s="6">
        <f t="shared" ca="1" si="6"/>
        <v>0</v>
      </c>
      <c r="V30" s="6">
        <f t="shared" ca="1" si="7"/>
        <v>0</v>
      </c>
      <c r="W30" s="6">
        <f t="shared" ca="1" si="7"/>
        <v>0</v>
      </c>
      <c r="X30" s="6">
        <f t="shared" ca="1" si="7"/>
        <v>0</v>
      </c>
      <c r="Y30" s="6">
        <f t="shared" ca="1" si="7"/>
        <v>0</v>
      </c>
      <c r="Z30" s="6">
        <f t="shared" ca="1" si="7"/>
        <v>0</v>
      </c>
      <c r="AA30" s="6">
        <f t="shared" ca="1" si="7"/>
        <v>0</v>
      </c>
      <c r="AB30" s="6">
        <f t="shared" ca="1" si="7"/>
        <v>0</v>
      </c>
      <c r="AC30" s="6">
        <f t="shared" ca="1" si="7"/>
        <v>0</v>
      </c>
      <c r="AD30" s="6">
        <f t="shared" ca="1" si="7"/>
        <v>0</v>
      </c>
      <c r="AE30" s="6">
        <f t="shared" ca="1" si="7"/>
        <v>0</v>
      </c>
      <c r="AF30" s="6">
        <f t="shared" ca="1" si="7"/>
        <v>0</v>
      </c>
      <c r="AG30" s="6">
        <f t="shared" ca="1" si="7"/>
        <v>0</v>
      </c>
      <c r="AH30" s="6">
        <f t="shared" ca="1" si="7"/>
        <v>0</v>
      </c>
      <c r="AI30" s="6">
        <f t="shared" ca="1" si="7"/>
        <v>0</v>
      </c>
      <c r="AJ30" s="6">
        <f t="shared" ca="1" si="7"/>
        <v>0</v>
      </c>
      <c r="AK30" s="6">
        <f t="shared" ca="1" si="7"/>
        <v>0</v>
      </c>
      <c r="AL30" s="6">
        <f t="shared" ca="1" si="7"/>
        <v>0</v>
      </c>
      <c r="AM30" s="6">
        <f t="shared" ca="1" si="7"/>
        <v>0</v>
      </c>
    </row>
    <row r="31" spans="1:39" x14ac:dyDescent="0.25">
      <c r="A31" s="6">
        <v>29</v>
      </c>
      <c r="B31" s="5" t="s">
        <v>90</v>
      </c>
      <c r="C31" s="7">
        <v>0.5</v>
      </c>
      <c r="D31" s="25">
        <f t="shared" ca="1" si="4"/>
        <v>0</v>
      </c>
      <c r="E31" s="7">
        <v>32</v>
      </c>
      <c r="F31" s="25">
        <v>26.771489901453801</v>
      </c>
      <c r="G31" s="14">
        <f t="shared" ca="1" si="5"/>
        <v>0</v>
      </c>
      <c r="H31" s="6">
        <f>IFERROR(HLOOKUP($A31,'19-31.12'!$H$2:$EE$50,MATCH($A$1,'19-31.12'!$D:$D,0)-1,0),0)</f>
        <v>0</v>
      </c>
      <c r="I31" s="6">
        <f t="shared" ca="1" si="6"/>
        <v>0</v>
      </c>
      <c r="J31" s="6">
        <f t="shared" ca="1" si="6"/>
        <v>0</v>
      </c>
      <c r="K31" s="6">
        <f t="shared" ca="1" si="6"/>
        <v>0</v>
      </c>
      <c r="L31" s="6">
        <f t="shared" ca="1" si="6"/>
        <v>0</v>
      </c>
      <c r="M31" s="6">
        <f t="shared" ca="1" si="6"/>
        <v>0</v>
      </c>
      <c r="N31" s="6">
        <f t="shared" ca="1" si="6"/>
        <v>0</v>
      </c>
      <c r="O31" s="6">
        <f t="shared" ca="1" si="6"/>
        <v>0</v>
      </c>
      <c r="P31" s="6">
        <f t="shared" ca="1" si="6"/>
        <v>0</v>
      </c>
      <c r="Q31" s="6">
        <f t="shared" ca="1" si="6"/>
        <v>0</v>
      </c>
      <c r="R31" s="6">
        <f t="shared" ca="1" si="6"/>
        <v>0</v>
      </c>
      <c r="S31" s="6">
        <f t="shared" ca="1" si="6"/>
        <v>0</v>
      </c>
      <c r="T31" s="6">
        <f t="shared" ca="1" si="6"/>
        <v>0</v>
      </c>
      <c r="U31" s="6">
        <f t="shared" ca="1" si="6"/>
        <v>0</v>
      </c>
      <c r="V31" s="6">
        <f t="shared" ca="1" si="7"/>
        <v>0</v>
      </c>
      <c r="W31" s="6">
        <f t="shared" ca="1" si="7"/>
        <v>0</v>
      </c>
      <c r="X31" s="6">
        <f t="shared" ca="1" si="7"/>
        <v>0</v>
      </c>
      <c r="Y31" s="6">
        <f t="shared" ca="1" si="7"/>
        <v>0</v>
      </c>
      <c r="Z31" s="6">
        <f t="shared" ca="1" si="7"/>
        <v>0</v>
      </c>
      <c r="AA31" s="6">
        <f t="shared" ca="1" si="7"/>
        <v>0</v>
      </c>
      <c r="AB31" s="6">
        <f t="shared" ca="1" si="7"/>
        <v>0</v>
      </c>
      <c r="AC31" s="6">
        <f t="shared" ca="1" si="7"/>
        <v>0</v>
      </c>
      <c r="AD31" s="6">
        <f t="shared" ca="1" si="7"/>
        <v>0</v>
      </c>
      <c r="AE31" s="6">
        <f t="shared" ca="1" si="7"/>
        <v>0</v>
      </c>
      <c r="AF31" s="6">
        <f t="shared" ca="1" si="7"/>
        <v>0</v>
      </c>
      <c r="AG31" s="6">
        <f t="shared" ca="1" si="7"/>
        <v>0</v>
      </c>
      <c r="AH31" s="6">
        <f t="shared" ca="1" si="7"/>
        <v>0</v>
      </c>
      <c r="AI31" s="6">
        <f t="shared" ref="V31:AM45" ca="1" si="8">IFERROR(HLOOKUP($A31,INDIRECT(AI$1&amp;"!$H$2:$EE$50"),MATCH($A$1,INDIRECT(AI$1&amp;"!$D:$D"),0)-1,0),0)</f>
        <v>0</v>
      </c>
      <c r="AJ31" s="6">
        <f t="shared" ca="1" si="8"/>
        <v>0</v>
      </c>
      <c r="AK31" s="6">
        <f t="shared" ca="1" si="8"/>
        <v>0</v>
      </c>
      <c r="AL31" s="6">
        <f t="shared" ca="1" si="8"/>
        <v>0</v>
      </c>
      <c r="AM31" s="6">
        <f t="shared" ca="1" si="8"/>
        <v>0</v>
      </c>
    </row>
    <row r="32" spans="1:39" x14ac:dyDescent="0.25">
      <c r="A32" s="6">
        <v>30</v>
      </c>
      <c r="B32" s="5" t="s">
        <v>91</v>
      </c>
      <c r="C32" s="7">
        <v>0.2</v>
      </c>
      <c r="D32" s="25">
        <f t="shared" ca="1" si="4"/>
        <v>0</v>
      </c>
      <c r="E32" s="7">
        <v>14</v>
      </c>
      <c r="F32" s="25">
        <v>11.314742901746511</v>
      </c>
      <c r="G32" s="14">
        <f t="shared" ca="1" si="5"/>
        <v>0</v>
      </c>
      <c r="H32" s="6">
        <f>IFERROR(HLOOKUP($A32,'19-31.12'!$H$2:$EE$50,MATCH($A$1,'19-31.12'!$D:$D,0)-1,0),0)</f>
        <v>0</v>
      </c>
      <c r="I32" s="6">
        <f t="shared" ca="1" si="6"/>
        <v>0</v>
      </c>
      <c r="J32" s="6">
        <f t="shared" ca="1" si="6"/>
        <v>0</v>
      </c>
      <c r="K32" s="6">
        <f t="shared" ca="1" si="6"/>
        <v>0</v>
      </c>
      <c r="L32" s="6">
        <f t="shared" ca="1" si="6"/>
        <v>0</v>
      </c>
      <c r="M32" s="6">
        <f t="shared" ca="1" si="6"/>
        <v>0</v>
      </c>
      <c r="N32" s="6">
        <f t="shared" ca="1" si="6"/>
        <v>0</v>
      </c>
      <c r="O32" s="6">
        <f t="shared" ca="1" si="6"/>
        <v>0</v>
      </c>
      <c r="P32" s="6">
        <f t="shared" ca="1" si="6"/>
        <v>0</v>
      </c>
      <c r="Q32" s="6">
        <f t="shared" ca="1" si="6"/>
        <v>0</v>
      </c>
      <c r="R32" s="6">
        <f t="shared" ca="1" si="6"/>
        <v>0</v>
      </c>
      <c r="S32" s="6">
        <f t="shared" ca="1" si="6"/>
        <v>0</v>
      </c>
      <c r="T32" s="6">
        <f t="shared" ca="1" si="6"/>
        <v>0</v>
      </c>
      <c r="U32" s="6">
        <f t="shared" ca="1" si="6"/>
        <v>0</v>
      </c>
      <c r="V32" s="6">
        <f t="shared" ca="1" si="8"/>
        <v>0</v>
      </c>
      <c r="W32" s="6">
        <f t="shared" ca="1" si="8"/>
        <v>0</v>
      </c>
      <c r="X32" s="6">
        <f t="shared" ca="1" si="8"/>
        <v>0</v>
      </c>
      <c r="Y32" s="6">
        <f t="shared" ca="1" si="8"/>
        <v>0</v>
      </c>
      <c r="Z32" s="6">
        <f t="shared" ca="1" si="8"/>
        <v>0</v>
      </c>
      <c r="AA32" s="6">
        <f t="shared" ca="1" si="8"/>
        <v>0</v>
      </c>
      <c r="AB32" s="6">
        <f t="shared" ca="1" si="8"/>
        <v>0</v>
      </c>
      <c r="AC32" s="6">
        <f t="shared" ca="1" si="8"/>
        <v>0</v>
      </c>
      <c r="AD32" s="6">
        <f t="shared" ca="1" si="8"/>
        <v>0</v>
      </c>
      <c r="AE32" s="6">
        <f t="shared" ca="1" si="8"/>
        <v>0</v>
      </c>
      <c r="AF32" s="6">
        <f t="shared" ca="1" si="8"/>
        <v>0</v>
      </c>
      <c r="AG32" s="6">
        <f t="shared" ca="1" si="8"/>
        <v>0</v>
      </c>
      <c r="AH32" s="6">
        <f t="shared" ca="1" si="8"/>
        <v>0</v>
      </c>
      <c r="AI32" s="6">
        <f t="shared" ca="1" si="8"/>
        <v>0</v>
      </c>
      <c r="AJ32" s="6">
        <f t="shared" ca="1" si="8"/>
        <v>0</v>
      </c>
      <c r="AK32" s="6">
        <f t="shared" ca="1" si="8"/>
        <v>0</v>
      </c>
      <c r="AL32" s="6">
        <f t="shared" ca="1" si="8"/>
        <v>0</v>
      </c>
      <c r="AM32" s="6">
        <f t="shared" ca="1" si="8"/>
        <v>0</v>
      </c>
    </row>
    <row r="33" spans="1:39" x14ac:dyDescent="0.25">
      <c r="A33" s="6">
        <v>31</v>
      </c>
      <c r="B33" s="5" t="s">
        <v>92</v>
      </c>
      <c r="C33" s="7">
        <v>0.5</v>
      </c>
      <c r="D33" s="25">
        <f t="shared" ca="1" si="4"/>
        <v>0</v>
      </c>
      <c r="E33" s="7">
        <v>32</v>
      </c>
      <c r="F33" s="25">
        <v>26.771489901453801</v>
      </c>
      <c r="G33" s="14">
        <f t="shared" ca="1" si="5"/>
        <v>0</v>
      </c>
      <c r="H33" s="6">
        <f>IFERROR(HLOOKUP($A33,'19-31.12'!$H$2:$EE$50,MATCH($A$1,'19-31.12'!$D:$D,0)-1,0),0)</f>
        <v>0</v>
      </c>
      <c r="I33" s="6">
        <f t="shared" ca="1" si="6"/>
        <v>0</v>
      </c>
      <c r="J33" s="6">
        <f t="shared" ca="1" si="6"/>
        <v>0</v>
      </c>
      <c r="K33" s="6">
        <f t="shared" ca="1" si="6"/>
        <v>0</v>
      </c>
      <c r="L33" s="6">
        <f t="shared" ca="1" si="6"/>
        <v>0</v>
      </c>
      <c r="M33" s="6">
        <f t="shared" ca="1" si="6"/>
        <v>0</v>
      </c>
      <c r="N33" s="6">
        <f t="shared" ca="1" si="6"/>
        <v>0</v>
      </c>
      <c r="O33" s="6">
        <f t="shared" ca="1" si="6"/>
        <v>0</v>
      </c>
      <c r="P33" s="6">
        <f t="shared" ca="1" si="6"/>
        <v>0</v>
      </c>
      <c r="Q33" s="6">
        <f t="shared" ca="1" si="6"/>
        <v>0</v>
      </c>
      <c r="R33" s="6">
        <f t="shared" ca="1" si="6"/>
        <v>0</v>
      </c>
      <c r="S33" s="6">
        <f t="shared" ca="1" si="6"/>
        <v>0</v>
      </c>
      <c r="T33" s="6">
        <f t="shared" ca="1" si="6"/>
        <v>0</v>
      </c>
      <c r="U33" s="6">
        <f t="shared" ca="1" si="6"/>
        <v>0</v>
      </c>
      <c r="V33" s="6">
        <f t="shared" ca="1" si="8"/>
        <v>0</v>
      </c>
      <c r="W33" s="6">
        <f t="shared" ca="1" si="8"/>
        <v>0</v>
      </c>
      <c r="X33" s="6">
        <f t="shared" ca="1" si="8"/>
        <v>0</v>
      </c>
      <c r="Y33" s="6">
        <f t="shared" ca="1" si="8"/>
        <v>0</v>
      </c>
      <c r="Z33" s="6">
        <f t="shared" ca="1" si="8"/>
        <v>0</v>
      </c>
      <c r="AA33" s="6">
        <f t="shared" ca="1" si="8"/>
        <v>0</v>
      </c>
      <c r="AB33" s="6">
        <f t="shared" ca="1" si="8"/>
        <v>0</v>
      </c>
      <c r="AC33" s="6">
        <f t="shared" ca="1" si="8"/>
        <v>0</v>
      </c>
      <c r="AD33" s="6">
        <f t="shared" ca="1" si="8"/>
        <v>0</v>
      </c>
      <c r="AE33" s="6">
        <f t="shared" ca="1" si="8"/>
        <v>0</v>
      </c>
      <c r="AF33" s="6">
        <f t="shared" ca="1" si="8"/>
        <v>0</v>
      </c>
      <c r="AG33" s="6">
        <f t="shared" ca="1" si="8"/>
        <v>0</v>
      </c>
      <c r="AH33" s="6">
        <f t="shared" ca="1" si="8"/>
        <v>0</v>
      </c>
      <c r="AI33" s="6">
        <f t="shared" ca="1" si="8"/>
        <v>0</v>
      </c>
      <c r="AJ33" s="6">
        <f t="shared" ca="1" si="8"/>
        <v>0</v>
      </c>
      <c r="AK33" s="6">
        <f t="shared" ca="1" si="8"/>
        <v>0</v>
      </c>
      <c r="AL33" s="6">
        <f t="shared" ca="1" si="8"/>
        <v>0</v>
      </c>
      <c r="AM33" s="6">
        <f t="shared" ca="1" si="8"/>
        <v>0</v>
      </c>
    </row>
    <row r="34" spans="1:39" x14ac:dyDescent="0.25">
      <c r="A34" s="6">
        <v>32</v>
      </c>
      <c r="B34" s="5" t="s">
        <v>93</v>
      </c>
      <c r="C34" s="7">
        <v>0.5</v>
      </c>
      <c r="D34" s="25">
        <f t="shared" ca="1" si="4"/>
        <v>0</v>
      </c>
      <c r="E34" s="7">
        <v>35</v>
      </c>
      <c r="F34" s="25">
        <v>28.791979705337106</v>
      </c>
      <c r="G34" s="14">
        <f t="shared" ca="1" si="5"/>
        <v>0</v>
      </c>
      <c r="H34" s="6">
        <f>IFERROR(HLOOKUP($A34,'19-31.12'!$H$2:$EE$50,MATCH($A$1,'19-31.12'!$D:$D,0)-1,0),0)</f>
        <v>0</v>
      </c>
      <c r="I34" s="6">
        <f t="shared" ca="1" si="6"/>
        <v>0</v>
      </c>
      <c r="J34" s="6">
        <f t="shared" ca="1" si="6"/>
        <v>0</v>
      </c>
      <c r="K34" s="6">
        <f t="shared" ca="1" si="6"/>
        <v>0</v>
      </c>
      <c r="L34" s="6">
        <f t="shared" ca="1" si="6"/>
        <v>0</v>
      </c>
      <c r="M34" s="6">
        <f t="shared" ca="1" si="6"/>
        <v>0</v>
      </c>
      <c r="N34" s="6">
        <f t="shared" ca="1" si="6"/>
        <v>0</v>
      </c>
      <c r="O34" s="6">
        <f t="shared" ca="1" si="6"/>
        <v>0</v>
      </c>
      <c r="P34" s="6">
        <f t="shared" ca="1" si="6"/>
        <v>0</v>
      </c>
      <c r="Q34" s="6">
        <f t="shared" ca="1" si="6"/>
        <v>0</v>
      </c>
      <c r="R34" s="6">
        <f t="shared" ca="1" si="6"/>
        <v>0</v>
      </c>
      <c r="S34" s="6">
        <f t="shared" ca="1" si="6"/>
        <v>0</v>
      </c>
      <c r="T34" s="6">
        <f t="shared" ca="1" si="6"/>
        <v>0</v>
      </c>
      <c r="U34" s="6">
        <f t="shared" ca="1" si="6"/>
        <v>0</v>
      </c>
      <c r="V34" s="6">
        <f t="shared" ca="1" si="8"/>
        <v>0</v>
      </c>
      <c r="W34" s="6">
        <f t="shared" ca="1" si="8"/>
        <v>0</v>
      </c>
      <c r="X34" s="6">
        <f t="shared" ca="1" si="8"/>
        <v>0</v>
      </c>
      <c r="Y34" s="6">
        <f t="shared" ca="1" si="8"/>
        <v>0</v>
      </c>
      <c r="Z34" s="6">
        <f t="shared" ca="1" si="8"/>
        <v>0</v>
      </c>
      <c r="AA34" s="6">
        <f t="shared" ca="1" si="8"/>
        <v>0</v>
      </c>
      <c r="AB34" s="6">
        <f t="shared" ca="1" si="8"/>
        <v>0</v>
      </c>
      <c r="AC34" s="6">
        <f t="shared" ca="1" si="8"/>
        <v>0</v>
      </c>
      <c r="AD34" s="6">
        <f t="shared" ca="1" si="8"/>
        <v>0</v>
      </c>
      <c r="AE34" s="6">
        <f t="shared" ca="1" si="8"/>
        <v>0</v>
      </c>
      <c r="AF34" s="6">
        <f t="shared" ca="1" si="8"/>
        <v>0</v>
      </c>
      <c r="AG34" s="6">
        <f t="shared" ca="1" si="8"/>
        <v>0</v>
      </c>
      <c r="AH34" s="6">
        <f t="shared" ca="1" si="8"/>
        <v>0</v>
      </c>
      <c r="AI34" s="6">
        <f t="shared" ca="1" si="8"/>
        <v>0</v>
      </c>
      <c r="AJ34" s="6">
        <f t="shared" ca="1" si="8"/>
        <v>0</v>
      </c>
      <c r="AK34" s="6">
        <f t="shared" ca="1" si="8"/>
        <v>0</v>
      </c>
      <c r="AL34" s="6">
        <f t="shared" ca="1" si="8"/>
        <v>0</v>
      </c>
      <c r="AM34" s="6">
        <f t="shared" ca="1" si="8"/>
        <v>0</v>
      </c>
    </row>
    <row r="35" spans="1:39" x14ac:dyDescent="0.25">
      <c r="A35" s="6">
        <v>33</v>
      </c>
      <c r="B35" s="5" t="s">
        <v>94</v>
      </c>
      <c r="C35" s="7">
        <v>0.2</v>
      </c>
      <c r="D35" s="25">
        <f t="shared" ca="1" si="4"/>
        <v>0</v>
      </c>
      <c r="E35" s="7">
        <v>14</v>
      </c>
      <c r="F35" s="25">
        <v>12.122938823299835</v>
      </c>
      <c r="G35" s="14">
        <f t="shared" ca="1" si="5"/>
        <v>0</v>
      </c>
      <c r="H35" s="6">
        <f>IFERROR(HLOOKUP($A35,'19-31.12'!$H$2:$EE$50,MATCH($A$1,'19-31.12'!$D:$D,0)-1,0),0)</f>
        <v>0</v>
      </c>
      <c r="I35" s="6">
        <f t="shared" ca="1" si="6"/>
        <v>0</v>
      </c>
      <c r="J35" s="6">
        <f t="shared" ca="1" si="6"/>
        <v>0</v>
      </c>
      <c r="K35" s="6">
        <f t="shared" ca="1" si="6"/>
        <v>0</v>
      </c>
      <c r="L35" s="6">
        <f t="shared" ca="1" si="6"/>
        <v>0</v>
      </c>
      <c r="M35" s="6">
        <f t="shared" ca="1" si="6"/>
        <v>0</v>
      </c>
      <c r="N35" s="6">
        <f t="shared" ca="1" si="6"/>
        <v>0</v>
      </c>
      <c r="O35" s="6">
        <f t="shared" ca="1" si="6"/>
        <v>0</v>
      </c>
      <c r="P35" s="6">
        <f t="shared" ca="1" si="6"/>
        <v>0</v>
      </c>
      <c r="Q35" s="6">
        <f t="shared" ca="1" si="6"/>
        <v>0</v>
      </c>
      <c r="R35" s="6">
        <f t="shared" ca="1" si="6"/>
        <v>0</v>
      </c>
      <c r="S35" s="6">
        <f t="shared" ca="1" si="6"/>
        <v>0</v>
      </c>
      <c r="T35" s="6">
        <f t="shared" ca="1" si="6"/>
        <v>0</v>
      </c>
      <c r="U35" s="6">
        <f t="shared" ca="1" si="6"/>
        <v>0</v>
      </c>
      <c r="V35" s="6">
        <f t="shared" ca="1" si="8"/>
        <v>0</v>
      </c>
      <c r="W35" s="6">
        <f t="shared" ca="1" si="8"/>
        <v>0</v>
      </c>
      <c r="X35" s="6">
        <f t="shared" ca="1" si="8"/>
        <v>0</v>
      </c>
      <c r="Y35" s="6">
        <f t="shared" ca="1" si="8"/>
        <v>0</v>
      </c>
      <c r="Z35" s="6">
        <f t="shared" ca="1" si="8"/>
        <v>0</v>
      </c>
      <c r="AA35" s="6">
        <f t="shared" ca="1" si="8"/>
        <v>0</v>
      </c>
      <c r="AB35" s="6">
        <f t="shared" ca="1" si="8"/>
        <v>0</v>
      </c>
      <c r="AC35" s="6">
        <f t="shared" ca="1" si="8"/>
        <v>0</v>
      </c>
      <c r="AD35" s="6">
        <f t="shared" ca="1" si="8"/>
        <v>0</v>
      </c>
      <c r="AE35" s="6">
        <f t="shared" ca="1" si="8"/>
        <v>0</v>
      </c>
      <c r="AF35" s="6">
        <f t="shared" ca="1" si="8"/>
        <v>0</v>
      </c>
      <c r="AG35" s="6">
        <f t="shared" ca="1" si="8"/>
        <v>0</v>
      </c>
      <c r="AH35" s="6">
        <f t="shared" ca="1" si="8"/>
        <v>0</v>
      </c>
      <c r="AI35" s="6">
        <f t="shared" ca="1" si="8"/>
        <v>0</v>
      </c>
      <c r="AJ35" s="6">
        <f t="shared" ca="1" si="8"/>
        <v>0</v>
      </c>
      <c r="AK35" s="6">
        <f t="shared" ca="1" si="8"/>
        <v>0</v>
      </c>
      <c r="AL35" s="6">
        <f t="shared" ca="1" si="8"/>
        <v>0</v>
      </c>
      <c r="AM35" s="6">
        <f t="shared" ca="1" si="8"/>
        <v>0</v>
      </c>
    </row>
    <row r="36" spans="1:39" x14ac:dyDescent="0.25">
      <c r="A36" s="6">
        <v>34</v>
      </c>
      <c r="B36" s="5" t="s">
        <v>95</v>
      </c>
      <c r="C36" s="7">
        <v>0.5</v>
      </c>
      <c r="D36" s="25">
        <f t="shared" ca="1" si="4"/>
        <v>0</v>
      </c>
      <c r="E36" s="7">
        <v>35</v>
      </c>
      <c r="F36" s="25">
        <v>28.791979705337106</v>
      </c>
      <c r="G36" s="14">
        <f t="shared" ca="1" si="5"/>
        <v>0</v>
      </c>
      <c r="H36" s="6">
        <f>IFERROR(HLOOKUP($A36,'19-31.12'!$H$2:$EE$50,MATCH($A$1,'19-31.12'!$D:$D,0)-1,0),0)</f>
        <v>0</v>
      </c>
      <c r="I36" s="6">
        <f t="shared" ref="I36:U55" ca="1" si="9">IFERROR(HLOOKUP($A36,INDIRECT(I$1&amp;"!$H$2:$EE$50"),MATCH($A$1,INDIRECT(I$1&amp;"!$D:$D"),0)-1,0),0)</f>
        <v>0</v>
      </c>
      <c r="J36" s="6">
        <f t="shared" ca="1" si="9"/>
        <v>0</v>
      </c>
      <c r="K36" s="6">
        <f t="shared" ca="1" si="9"/>
        <v>0</v>
      </c>
      <c r="L36" s="6">
        <f t="shared" ca="1" si="9"/>
        <v>0</v>
      </c>
      <c r="M36" s="6">
        <f t="shared" ca="1" si="9"/>
        <v>0</v>
      </c>
      <c r="N36" s="6">
        <f t="shared" ca="1" si="9"/>
        <v>0</v>
      </c>
      <c r="O36" s="6">
        <f t="shared" ca="1" si="9"/>
        <v>0</v>
      </c>
      <c r="P36" s="6">
        <f t="shared" ca="1" si="9"/>
        <v>0</v>
      </c>
      <c r="Q36" s="6">
        <f t="shared" ca="1" si="9"/>
        <v>0</v>
      </c>
      <c r="R36" s="6">
        <f t="shared" ca="1" si="9"/>
        <v>0</v>
      </c>
      <c r="S36" s="6">
        <f t="shared" ca="1" si="9"/>
        <v>0</v>
      </c>
      <c r="T36" s="6">
        <f t="shared" ca="1" si="9"/>
        <v>0</v>
      </c>
      <c r="U36" s="6">
        <f t="shared" ca="1" si="9"/>
        <v>0</v>
      </c>
      <c r="V36" s="6">
        <f t="shared" ca="1" si="8"/>
        <v>0</v>
      </c>
      <c r="W36" s="6">
        <f t="shared" ca="1" si="8"/>
        <v>0</v>
      </c>
      <c r="X36" s="6">
        <f t="shared" ca="1" si="8"/>
        <v>0</v>
      </c>
      <c r="Y36" s="6">
        <f t="shared" ca="1" si="8"/>
        <v>0</v>
      </c>
      <c r="Z36" s="6">
        <f t="shared" ca="1" si="8"/>
        <v>0</v>
      </c>
      <c r="AA36" s="6">
        <f t="shared" ca="1" si="8"/>
        <v>0</v>
      </c>
      <c r="AB36" s="6">
        <f t="shared" ca="1" si="8"/>
        <v>0</v>
      </c>
      <c r="AC36" s="6">
        <f t="shared" ca="1" si="8"/>
        <v>0</v>
      </c>
      <c r="AD36" s="6">
        <f t="shared" ca="1" si="8"/>
        <v>0</v>
      </c>
      <c r="AE36" s="6">
        <f t="shared" ca="1" si="8"/>
        <v>0</v>
      </c>
      <c r="AF36" s="6">
        <f t="shared" ca="1" si="8"/>
        <v>0</v>
      </c>
      <c r="AG36" s="6">
        <f t="shared" ca="1" si="8"/>
        <v>0</v>
      </c>
      <c r="AH36" s="6">
        <f t="shared" ca="1" si="8"/>
        <v>0</v>
      </c>
      <c r="AI36" s="6">
        <f t="shared" ca="1" si="8"/>
        <v>0</v>
      </c>
      <c r="AJ36" s="6">
        <f t="shared" ca="1" si="8"/>
        <v>0</v>
      </c>
      <c r="AK36" s="6">
        <f t="shared" ca="1" si="8"/>
        <v>0</v>
      </c>
      <c r="AL36" s="6">
        <f t="shared" ca="1" si="8"/>
        <v>0</v>
      </c>
      <c r="AM36" s="6">
        <f t="shared" ca="1" si="8"/>
        <v>0</v>
      </c>
    </row>
    <row r="37" spans="1:39" x14ac:dyDescent="0.25">
      <c r="A37" s="6">
        <v>35</v>
      </c>
      <c r="B37" s="5" t="s">
        <v>96</v>
      </c>
      <c r="C37" s="7">
        <v>0.2</v>
      </c>
      <c r="D37" s="25">
        <f t="shared" ca="1" si="4"/>
        <v>0</v>
      </c>
      <c r="E37" s="7">
        <v>14</v>
      </c>
      <c r="F37" s="25">
        <v>12.122938823299835</v>
      </c>
      <c r="G37" s="14">
        <f t="shared" ca="1" si="5"/>
        <v>0</v>
      </c>
      <c r="H37" s="6">
        <f>IFERROR(HLOOKUP($A37,'19-31.12'!$H$2:$EE$50,MATCH($A$1,'19-31.12'!$D:$D,0)-1,0),0)</f>
        <v>0</v>
      </c>
      <c r="I37" s="6">
        <f t="shared" ca="1" si="9"/>
        <v>0</v>
      </c>
      <c r="J37" s="6">
        <f t="shared" ca="1" si="9"/>
        <v>0</v>
      </c>
      <c r="K37" s="6">
        <f t="shared" ca="1" si="9"/>
        <v>0</v>
      </c>
      <c r="L37" s="6">
        <f t="shared" ca="1" si="9"/>
        <v>0</v>
      </c>
      <c r="M37" s="6">
        <f t="shared" ca="1" si="9"/>
        <v>0</v>
      </c>
      <c r="N37" s="6">
        <f t="shared" ca="1" si="9"/>
        <v>0</v>
      </c>
      <c r="O37" s="6">
        <f t="shared" ca="1" si="9"/>
        <v>0</v>
      </c>
      <c r="P37" s="6">
        <f t="shared" ca="1" si="9"/>
        <v>0</v>
      </c>
      <c r="Q37" s="6">
        <f t="shared" ca="1" si="9"/>
        <v>0</v>
      </c>
      <c r="R37" s="6">
        <f t="shared" ca="1" si="9"/>
        <v>0</v>
      </c>
      <c r="S37" s="6">
        <f t="shared" ca="1" si="9"/>
        <v>0</v>
      </c>
      <c r="T37" s="6">
        <f t="shared" ca="1" si="9"/>
        <v>0</v>
      </c>
      <c r="U37" s="6">
        <f t="shared" ca="1" si="9"/>
        <v>0</v>
      </c>
      <c r="V37" s="6">
        <f t="shared" ca="1" si="8"/>
        <v>0</v>
      </c>
      <c r="W37" s="6">
        <f t="shared" ca="1" si="8"/>
        <v>0</v>
      </c>
      <c r="X37" s="6">
        <f t="shared" ca="1" si="8"/>
        <v>0</v>
      </c>
      <c r="Y37" s="6">
        <f t="shared" ca="1" si="8"/>
        <v>0</v>
      </c>
      <c r="Z37" s="6">
        <f t="shared" ca="1" si="8"/>
        <v>0</v>
      </c>
      <c r="AA37" s="6">
        <f t="shared" ca="1" si="8"/>
        <v>0</v>
      </c>
      <c r="AB37" s="6">
        <f t="shared" ca="1" si="8"/>
        <v>0</v>
      </c>
      <c r="AC37" s="6">
        <f t="shared" ca="1" si="8"/>
        <v>0</v>
      </c>
      <c r="AD37" s="6">
        <f t="shared" ca="1" si="8"/>
        <v>0</v>
      </c>
      <c r="AE37" s="6">
        <f t="shared" ca="1" si="8"/>
        <v>0</v>
      </c>
      <c r="AF37" s="6">
        <f t="shared" ca="1" si="8"/>
        <v>0</v>
      </c>
      <c r="AG37" s="6">
        <f t="shared" ca="1" si="8"/>
        <v>0</v>
      </c>
      <c r="AH37" s="6">
        <f t="shared" ca="1" si="8"/>
        <v>0</v>
      </c>
      <c r="AI37" s="6">
        <f t="shared" ca="1" si="8"/>
        <v>0</v>
      </c>
      <c r="AJ37" s="6">
        <f t="shared" ca="1" si="8"/>
        <v>0</v>
      </c>
      <c r="AK37" s="6">
        <f t="shared" ca="1" si="8"/>
        <v>0</v>
      </c>
      <c r="AL37" s="6">
        <f t="shared" ca="1" si="8"/>
        <v>0</v>
      </c>
      <c r="AM37" s="6">
        <f t="shared" ca="1" si="8"/>
        <v>0</v>
      </c>
    </row>
    <row r="38" spans="1:39" x14ac:dyDescent="0.25">
      <c r="A38" s="6">
        <v>36</v>
      </c>
      <c r="B38" s="5" t="s">
        <v>97</v>
      </c>
      <c r="C38" s="7">
        <v>0.5</v>
      </c>
      <c r="D38" s="25">
        <f t="shared" ca="1" si="4"/>
        <v>0</v>
      </c>
      <c r="E38" s="7">
        <v>59</v>
      </c>
      <c r="F38" s="25">
        <v>49.502000195140987</v>
      </c>
      <c r="G38" s="14">
        <f t="shared" ca="1" si="5"/>
        <v>0</v>
      </c>
      <c r="H38" s="6">
        <f>IFERROR(HLOOKUP($A38,'19-31.12'!$H$2:$EE$50,MATCH($A$1,'19-31.12'!$D:$D,0)-1,0),0)</f>
        <v>0</v>
      </c>
      <c r="I38" s="6">
        <f t="shared" ca="1" si="9"/>
        <v>0</v>
      </c>
      <c r="J38" s="6">
        <f t="shared" ca="1" si="9"/>
        <v>0</v>
      </c>
      <c r="K38" s="6">
        <f t="shared" ca="1" si="9"/>
        <v>0</v>
      </c>
      <c r="L38" s="6">
        <f t="shared" ca="1" si="9"/>
        <v>0</v>
      </c>
      <c r="M38" s="6">
        <f t="shared" ca="1" si="9"/>
        <v>0</v>
      </c>
      <c r="N38" s="6">
        <f t="shared" ca="1" si="9"/>
        <v>0</v>
      </c>
      <c r="O38" s="6">
        <f t="shared" ca="1" si="9"/>
        <v>0</v>
      </c>
      <c r="P38" s="6">
        <f t="shared" ca="1" si="9"/>
        <v>0</v>
      </c>
      <c r="Q38" s="6">
        <f t="shared" ca="1" si="9"/>
        <v>0</v>
      </c>
      <c r="R38" s="6">
        <f t="shared" ca="1" si="9"/>
        <v>0</v>
      </c>
      <c r="S38" s="6">
        <f t="shared" ca="1" si="9"/>
        <v>0</v>
      </c>
      <c r="T38" s="6">
        <f t="shared" ca="1" si="9"/>
        <v>0</v>
      </c>
      <c r="U38" s="6">
        <f t="shared" ca="1" si="9"/>
        <v>0</v>
      </c>
      <c r="V38" s="6">
        <f t="shared" ca="1" si="8"/>
        <v>0</v>
      </c>
      <c r="W38" s="6">
        <f t="shared" ca="1" si="8"/>
        <v>0</v>
      </c>
      <c r="X38" s="6">
        <f t="shared" ca="1" si="8"/>
        <v>0</v>
      </c>
      <c r="Y38" s="6">
        <f t="shared" ca="1" si="8"/>
        <v>0</v>
      </c>
      <c r="Z38" s="6">
        <f t="shared" ca="1" si="8"/>
        <v>0</v>
      </c>
      <c r="AA38" s="6">
        <f t="shared" ca="1" si="8"/>
        <v>0</v>
      </c>
      <c r="AB38" s="6">
        <f t="shared" ca="1" si="8"/>
        <v>0</v>
      </c>
      <c r="AC38" s="6">
        <f t="shared" ca="1" si="8"/>
        <v>0</v>
      </c>
      <c r="AD38" s="6">
        <f t="shared" ca="1" si="8"/>
        <v>0</v>
      </c>
      <c r="AE38" s="6">
        <f t="shared" ca="1" si="8"/>
        <v>0</v>
      </c>
      <c r="AF38" s="6">
        <f t="shared" ca="1" si="8"/>
        <v>0</v>
      </c>
      <c r="AG38" s="6">
        <f t="shared" ca="1" si="8"/>
        <v>0</v>
      </c>
      <c r="AH38" s="6">
        <f t="shared" ca="1" si="8"/>
        <v>0</v>
      </c>
      <c r="AI38" s="6">
        <f t="shared" ca="1" si="8"/>
        <v>0</v>
      </c>
      <c r="AJ38" s="6">
        <f t="shared" ca="1" si="8"/>
        <v>0</v>
      </c>
      <c r="AK38" s="6">
        <f t="shared" ca="1" si="8"/>
        <v>0</v>
      </c>
      <c r="AL38" s="6">
        <f t="shared" ca="1" si="8"/>
        <v>0</v>
      </c>
      <c r="AM38" s="6">
        <f t="shared" ca="1" si="8"/>
        <v>0</v>
      </c>
    </row>
    <row r="39" spans="1:39" x14ac:dyDescent="0.25">
      <c r="A39" s="6">
        <v>37</v>
      </c>
      <c r="B39" s="5" t="s">
        <v>98</v>
      </c>
      <c r="C39" s="7">
        <v>0.5</v>
      </c>
      <c r="D39" s="25">
        <f t="shared" ca="1" si="4"/>
        <v>0</v>
      </c>
      <c r="E39" s="7">
        <v>52</v>
      </c>
      <c r="F39" s="25">
        <v>43.44053078349107</v>
      </c>
      <c r="G39" s="14">
        <f t="shared" ca="1" si="5"/>
        <v>0</v>
      </c>
      <c r="H39" s="6">
        <f>IFERROR(HLOOKUP($A39,'19-31.12'!$H$2:$EE$50,MATCH($A$1,'19-31.12'!$D:$D,0)-1,0),0)</f>
        <v>0</v>
      </c>
      <c r="I39" s="6">
        <f t="shared" ca="1" si="9"/>
        <v>0</v>
      </c>
      <c r="J39" s="6">
        <f t="shared" ca="1" si="9"/>
        <v>0</v>
      </c>
      <c r="K39" s="6">
        <f t="shared" ca="1" si="9"/>
        <v>0</v>
      </c>
      <c r="L39" s="6">
        <f t="shared" ca="1" si="9"/>
        <v>0</v>
      </c>
      <c r="M39" s="6">
        <f t="shared" ca="1" si="9"/>
        <v>0</v>
      </c>
      <c r="N39" s="6">
        <f t="shared" ca="1" si="9"/>
        <v>0</v>
      </c>
      <c r="O39" s="6">
        <f t="shared" ca="1" si="9"/>
        <v>0</v>
      </c>
      <c r="P39" s="6">
        <f t="shared" ca="1" si="9"/>
        <v>0</v>
      </c>
      <c r="Q39" s="6">
        <f t="shared" ca="1" si="9"/>
        <v>0</v>
      </c>
      <c r="R39" s="6">
        <f t="shared" ca="1" si="9"/>
        <v>0</v>
      </c>
      <c r="S39" s="6">
        <f t="shared" ca="1" si="9"/>
        <v>0</v>
      </c>
      <c r="T39" s="6">
        <f t="shared" ca="1" si="9"/>
        <v>0</v>
      </c>
      <c r="U39" s="6">
        <f t="shared" ca="1" si="9"/>
        <v>0</v>
      </c>
      <c r="V39" s="6">
        <f t="shared" ca="1" si="8"/>
        <v>0</v>
      </c>
      <c r="W39" s="6">
        <f t="shared" ca="1" si="8"/>
        <v>0</v>
      </c>
      <c r="X39" s="6">
        <f t="shared" ca="1" si="8"/>
        <v>0</v>
      </c>
      <c r="Y39" s="6">
        <f t="shared" ca="1" si="8"/>
        <v>0</v>
      </c>
      <c r="Z39" s="6">
        <f t="shared" ca="1" si="8"/>
        <v>0</v>
      </c>
      <c r="AA39" s="6">
        <f t="shared" ca="1" si="8"/>
        <v>0</v>
      </c>
      <c r="AB39" s="6">
        <f t="shared" ca="1" si="8"/>
        <v>0</v>
      </c>
      <c r="AC39" s="6">
        <f t="shared" ca="1" si="8"/>
        <v>0</v>
      </c>
      <c r="AD39" s="6">
        <f t="shared" ca="1" si="8"/>
        <v>0</v>
      </c>
      <c r="AE39" s="6">
        <f t="shared" ca="1" si="8"/>
        <v>0</v>
      </c>
      <c r="AF39" s="6">
        <f t="shared" ca="1" si="8"/>
        <v>0</v>
      </c>
      <c r="AG39" s="6">
        <f t="shared" ca="1" si="8"/>
        <v>0</v>
      </c>
      <c r="AH39" s="6">
        <f t="shared" ca="1" si="8"/>
        <v>0</v>
      </c>
      <c r="AI39" s="6">
        <f t="shared" ca="1" si="8"/>
        <v>0</v>
      </c>
      <c r="AJ39" s="6">
        <f t="shared" ca="1" si="8"/>
        <v>0</v>
      </c>
      <c r="AK39" s="6">
        <f t="shared" ca="1" si="8"/>
        <v>0</v>
      </c>
      <c r="AL39" s="6">
        <f t="shared" ca="1" si="8"/>
        <v>0</v>
      </c>
      <c r="AM39" s="6">
        <f t="shared" ca="1" si="8"/>
        <v>0</v>
      </c>
    </row>
    <row r="40" spans="1:39" x14ac:dyDescent="0.25">
      <c r="A40" s="6">
        <v>38</v>
      </c>
      <c r="B40" s="5" t="s">
        <v>99</v>
      </c>
      <c r="C40" s="7">
        <v>0.5</v>
      </c>
      <c r="D40" s="25">
        <f t="shared" ca="1" si="4"/>
        <v>0</v>
      </c>
      <c r="E40" s="7">
        <v>65</v>
      </c>
      <c r="F40" s="25">
        <v>54.553224704849256</v>
      </c>
      <c r="G40" s="14">
        <f t="shared" ca="1" si="5"/>
        <v>0</v>
      </c>
      <c r="H40" s="6">
        <f>IFERROR(HLOOKUP($A40,'19-31.12'!$H$2:$EE$50,MATCH($A$1,'19-31.12'!$D:$D,0)-1,0),0)</f>
        <v>0</v>
      </c>
      <c r="I40" s="6">
        <f t="shared" ca="1" si="9"/>
        <v>0</v>
      </c>
      <c r="J40" s="6">
        <f t="shared" ca="1" si="9"/>
        <v>0</v>
      </c>
      <c r="K40" s="6">
        <f t="shared" ca="1" si="9"/>
        <v>0</v>
      </c>
      <c r="L40" s="6">
        <f t="shared" ca="1" si="9"/>
        <v>0</v>
      </c>
      <c r="M40" s="6">
        <f t="shared" ca="1" si="9"/>
        <v>0</v>
      </c>
      <c r="N40" s="6">
        <f t="shared" ca="1" si="9"/>
        <v>0</v>
      </c>
      <c r="O40" s="6">
        <f t="shared" ca="1" si="9"/>
        <v>0</v>
      </c>
      <c r="P40" s="6">
        <f t="shared" ca="1" si="9"/>
        <v>0</v>
      </c>
      <c r="Q40" s="6">
        <f t="shared" ca="1" si="9"/>
        <v>0</v>
      </c>
      <c r="R40" s="6">
        <f t="shared" ca="1" si="9"/>
        <v>0</v>
      </c>
      <c r="S40" s="6">
        <f t="shared" ca="1" si="9"/>
        <v>0</v>
      </c>
      <c r="T40" s="6">
        <f t="shared" ca="1" si="9"/>
        <v>0</v>
      </c>
      <c r="U40" s="6">
        <f t="shared" ca="1" si="9"/>
        <v>0</v>
      </c>
      <c r="V40" s="6">
        <f t="shared" ca="1" si="8"/>
        <v>0</v>
      </c>
      <c r="W40" s="6">
        <f t="shared" ca="1" si="8"/>
        <v>0</v>
      </c>
      <c r="X40" s="6">
        <f t="shared" ca="1" si="8"/>
        <v>0</v>
      </c>
      <c r="Y40" s="6">
        <f t="shared" ca="1" si="8"/>
        <v>0</v>
      </c>
      <c r="Z40" s="6">
        <f t="shared" ca="1" si="8"/>
        <v>0</v>
      </c>
      <c r="AA40" s="6">
        <f t="shared" ca="1" si="8"/>
        <v>0</v>
      </c>
      <c r="AB40" s="6">
        <f t="shared" ca="1" si="8"/>
        <v>0</v>
      </c>
      <c r="AC40" s="6">
        <f t="shared" ca="1" si="8"/>
        <v>0</v>
      </c>
      <c r="AD40" s="6">
        <f t="shared" ca="1" si="8"/>
        <v>0</v>
      </c>
      <c r="AE40" s="6">
        <f t="shared" ca="1" si="8"/>
        <v>0</v>
      </c>
      <c r="AF40" s="6">
        <f t="shared" ca="1" si="8"/>
        <v>0</v>
      </c>
      <c r="AG40" s="6">
        <f t="shared" ca="1" si="8"/>
        <v>0</v>
      </c>
      <c r="AH40" s="6">
        <f t="shared" ca="1" si="8"/>
        <v>0</v>
      </c>
      <c r="AI40" s="6">
        <f t="shared" ca="1" si="8"/>
        <v>0</v>
      </c>
      <c r="AJ40" s="6">
        <f t="shared" ca="1" si="8"/>
        <v>0</v>
      </c>
      <c r="AK40" s="6">
        <f t="shared" ca="1" si="8"/>
        <v>0</v>
      </c>
      <c r="AL40" s="6">
        <f t="shared" ca="1" si="8"/>
        <v>0</v>
      </c>
      <c r="AM40" s="6">
        <f t="shared" ca="1" si="8"/>
        <v>0</v>
      </c>
    </row>
    <row r="41" spans="1:39" x14ac:dyDescent="0.25">
      <c r="A41" s="6">
        <v>39</v>
      </c>
      <c r="B41" s="5" t="s">
        <v>100</v>
      </c>
      <c r="C41" s="7">
        <v>0.5</v>
      </c>
      <c r="D41" s="25">
        <f t="shared" ca="1" si="4"/>
        <v>0</v>
      </c>
      <c r="E41" s="7">
        <v>44</v>
      </c>
      <c r="F41" s="25">
        <v>36.87393892087033</v>
      </c>
      <c r="G41" s="14">
        <f t="shared" ca="1" si="5"/>
        <v>0</v>
      </c>
      <c r="H41" s="6">
        <f>IFERROR(HLOOKUP($A41,'19-31.12'!$H$2:$EE$50,MATCH($A$1,'19-31.12'!$D:$D,0)-1,0),0)</f>
        <v>0</v>
      </c>
      <c r="I41" s="6">
        <f t="shared" ca="1" si="9"/>
        <v>0</v>
      </c>
      <c r="J41" s="6">
        <f t="shared" ca="1" si="9"/>
        <v>0</v>
      </c>
      <c r="K41" s="6">
        <f t="shared" ca="1" si="9"/>
        <v>0</v>
      </c>
      <c r="L41" s="6">
        <f t="shared" ca="1" si="9"/>
        <v>0</v>
      </c>
      <c r="M41" s="6">
        <f t="shared" ca="1" si="9"/>
        <v>0</v>
      </c>
      <c r="N41" s="6">
        <f t="shared" ca="1" si="9"/>
        <v>0</v>
      </c>
      <c r="O41" s="6">
        <f t="shared" ca="1" si="9"/>
        <v>0</v>
      </c>
      <c r="P41" s="6">
        <f t="shared" ca="1" si="9"/>
        <v>0</v>
      </c>
      <c r="Q41" s="6">
        <f t="shared" ca="1" si="9"/>
        <v>0</v>
      </c>
      <c r="R41" s="6">
        <f t="shared" ca="1" si="9"/>
        <v>0</v>
      </c>
      <c r="S41" s="6">
        <f t="shared" ca="1" si="9"/>
        <v>0</v>
      </c>
      <c r="T41" s="6">
        <f t="shared" ca="1" si="9"/>
        <v>0</v>
      </c>
      <c r="U41" s="6">
        <f t="shared" ca="1" si="9"/>
        <v>0</v>
      </c>
      <c r="V41" s="6">
        <f t="shared" ca="1" si="8"/>
        <v>0</v>
      </c>
      <c r="W41" s="6">
        <f t="shared" ca="1" si="8"/>
        <v>0</v>
      </c>
      <c r="X41" s="6">
        <f t="shared" ca="1" si="8"/>
        <v>0</v>
      </c>
      <c r="Y41" s="6">
        <f t="shared" ca="1" si="8"/>
        <v>0</v>
      </c>
      <c r="Z41" s="6">
        <f t="shared" ca="1" si="8"/>
        <v>0</v>
      </c>
      <c r="AA41" s="6">
        <f t="shared" ca="1" si="8"/>
        <v>0</v>
      </c>
      <c r="AB41" s="6">
        <f t="shared" ca="1" si="8"/>
        <v>0</v>
      </c>
      <c r="AC41" s="6">
        <f t="shared" ca="1" si="8"/>
        <v>0</v>
      </c>
      <c r="AD41" s="6">
        <f t="shared" ca="1" si="8"/>
        <v>0</v>
      </c>
      <c r="AE41" s="6">
        <f t="shared" ca="1" si="8"/>
        <v>0</v>
      </c>
      <c r="AF41" s="6">
        <f t="shared" ca="1" si="8"/>
        <v>0</v>
      </c>
      <c r="AG41" s="6">
        <f t="shared" ca="1" si="8"/>
        <v>0</v>
      </c>
      <c r="AH41" s="6">
        <f t="shared" ca="1" si="8"/>
        <v>0</v>
      </c>
      <c r="AI41" s="6">
        <f t="shared" ca="1" si="8"/>
        <v>0</v>
      </c>
      <c r="AJ41" s="6">
        <f t="shared" ca="1" si="8"/>
        <v>0</v>
      </c>
      <c r="AK41" s="6">
        <f t="shared" ca="1" si="8"/>
        <v>0</v>
      </c>
      <c r="AL41" s="6">
        <f t="shared" ca="1" si="8"/>
        <v>0</v>
      </c>
      <c r="AM41" s="6">
        <f t="shared" ca="1" si="8"/>
        <v>0</v>
      </c>
    </row>
    <row r="42" spans="1:39" x14ac:dyDescent="0.25">
      <c r="A42" s="6">
        <v>40</v>
      </c>
      <c r="B42" s="5" t="s">
        <v>101</v>
      </c>
      <c r="C42" s="7">
        <v>0.5</v>
      </c>
      <c r="D42" s="25">
        <f t="shared" ca="1" si="4"/>
        <v>12.32383647185091</v>
      </c>
      <c r="E42" s="7">
        <v>79</v>
      </c>
      <c r="F42" s="25">
        <v>66.67616352814909</v>
      </c>
      <c r="G42" s="14">
        <f t="shared" ca="1" si="5"/>
        <v>0.5</v>
      </c>
      <c r="H42" s="6">
        <f>IFERROR(HLOOKUP($A42,'19-31.12'!$H$2:$EE$50,MATCH($A$1,'19-31.12'!$D:$D,0)-1,0),0)</f>
        <v>0</v>
      </c>
      <c r="I42" s="6">
        <f t="shared" ca="1" si="9"/>
        <v>0</v>
      </c>
      <c r="J42" s="6">
        <f t="shared" ca="1" si="9"/>
        <v>0.5</v>
      </c>
      <c r="K42" s="6">
        <f t="shared" ca="1" si="9"/>
        <v>0</v>
      </c>
      <c r="L42" s="6">
        <f t="shared" ca="1" si="9"/>
        <v>0</v>
      </c>
      <c r="M42" s="6">
        <f t="shared" ca="1" si="9"/>
        <v>0</v>
      </c>
      <c r="N42" s="6">
        <f t="shared" ca="1" si="9"/>
        <v>0</v>
      </c>
      <c r="O42" s="6">
        <f t="shared" ca="1" si="9"/>
        <v>0</v>
      </c>
      <c r="P42" s="6">
        <f t="shared" ca="1" si="9"/>
        <v>0</v>
      </c>
      <c r="Q42" s="6">
        <f t="shared" ca="1" si="9"/>
        <v>0</v>
      </c>
      <c r="R42" s="6">
        <f t="shared" ca="1" si="9"/>
        <v>0</v>
      </c>
      <c r="S42" s="6">
        <f t="shared" ca="1" si="9"/>
        <v>0</v>
      </c>
      <c r="T42" s="6">
        <f t="shared" ca="1" si="9"/>
        <v>0</v>
      </c>
      <c r="U42" s="6">
        <f t="shared" ca="1" si="9"/>
        <v>0</v>
      </c>
      <c r="V42" s="6">
        <f t="shared" ca="1" si="8"/>
        <v>0</v>
      </c>
      <c r="W42" s="6">
        <f t="shared" ca="1" si="8"/>
        <v>0</v>
      </c>
      <c r="X42" s="6">
        <f t="shared" ca="1" si="8"/>
        <v>0</v>
      </c>
      <c r="Y42" s="6">
        <f t="shared" ca="1" si="8"/>
        <v>0</v>
      </c>
      <c r="Z42" s="6">
        <f t="shared" ca="1" si="8"/>
        <v>0</v>
      </c>
      <c r="AA42" s="6">
        <f t="shared" ca="1" si="8"/>
        <v>0</v>
      </c>
      <c r="AB42" s="6">
        <f t="shared" ca="1" si="8"/>
        <v>0</v>
      </c>
      <c r="AC42" s="6">
        <f t="shared" ca="1" si="8"/>
        <v>0</v>
      </c>
      <c r="AD42" s="6">
        <f t="shared" ca="1" si="8"/>
        <v>0</v>
      </c>
      <c r="AE42" s="6">
        <f t="shared" ca="1" si="8"/>
        <v>0</v>
      </c>
      <c r="AF42" s="6">
        <f t="shared" ca="1" si="8"/>
        <v>0</v>
      </c>
      <c r="AG42" s="6">
        <f t="shared" ca="1" si="8"/>
        <v>0</v>
      </c>
      <c r="AH42" s="6">
        <f t="shared" ca="1" si="8"/>
        <v>0</v>
      </c>
      <c r="AI42" s="6">
        <f t="shared" ca="1" si="8"/>
        <v>0</v>
      </c>
      <c r="AJ42" s="6">
        <f t="shared" ca="1" si="8"/>
        <v>0</v>
      </c>
      <c r="AK42" s="6">
        <f t="shared" ca="1" si="8"/>
        <v>0</v>
      </c>
      <c r="AL42" s="6">
        <f t="shared" ca="1" si="8"/>
        <v>0</v>
      </c>
      <c r="AM42" s="6">
        <f t="shared" ca="1" si="8"/>
        <v>0</v>
      </c>
    </row>
    <row r="43" spans="1:39" x14ac:dyDescent="0.25">
      <c r="A43" s="6">
        <v>41</v>
      </c>
      <c r="B43" s="5" t="s">
        <v>102</v>
      </c>
      <c r="C43" s="7">
        <v>0.5</v>
      </c>
      <c r="D43" s="25">
        <f t="shared" ca="1" si="4"/>
        <v>0</v>
      </c>
      <c r="E43" s="7">
        <v>66</v>
      </c>
      <c r="F43" s="25">
        <v>56.068592057761734</v>
      </c>
      <c r="G43" s="14">
        <f t="shared" ca="1" si="5"/>
        <v>0</v>
      </c>
      <c r="H43" s="6">
        <f>IFERROR(HLOOKUP($A43,'19-31.12'!$H$2:$EE$50,MATCH($A$1,'19-31.12'!$D:$D,0)-1,0),0)</f>
        <v>0</v>
      </c>
      <c r="I43" s="6">
        <f t="shared" ca="1" si="9"/>
        <v>0</v>
      </c>
      <c r="J43" s="6">
        <f t="shared" ca="1" si="9"/>
        <v>0</v>
      </c>
      <c r="K43" s="6">
        <f t="shared" ca="1" si="9"/>
        <v>0</v>
      </c>
      <c r="L43" s="6">
        <f t="shared" ca="1" si="9"/>
        <v>0</v>
      </c>
      <c r="M43" s="6">
        <f t="shared" ca="1" si="9"/>
        <v>0</v>
      </c>
      <c r="N43" s="6">
        <f t="shared" ca="1" si="9"/>
        <v>0</v>
      </c>
      <c r="O43" s="6">
        <f t="shared" ca="1" si="9"/>
        <v>0</v>
      </c>
      <c r="P43" s="6">
        <f t="shared" ca="1" si="9"/>
        <v>0</v>
      </c>
      <c r="Q43" s="6">
        <f t="shared" ca="1" si="9"/>
        <v>0</v>
      </c>
      <c r="R43" s="6">
        <f t="shared" ca="1" si="9"/>
        <v>0</v>
      </c>
      <c r="S43" s="6">
        <f t="shared" ca="1" si="9"/>
        <v>0</v>
      </c>
      <c r="T43" s="6">
        <f t="shared" ca="1" si="9"/>
        <v>0</v>
      </c>
      <c r="U43" s="6">
        <f t="shared" ca="1" si="9"/>
        <v>0</v>
      </c>
      <c r="V43" s="6">
        <f t="shared" ca="1" si="8"/>
        <v>0</v>
      </c>
      <c r="W43" s="6">
        <f t="shared" ca="1" si="8"/>
        <v>0</v>
      </c>
      <c r="X43" s="6">
        <f t="shared" ca="1" si="8"/>
        <v>0</v>
      </c>
      <c r="Y43" s="6">
        <f t="shared" ca="1" si="8"/>
        <v>0</v>
      </c>
      <c r="Z43" s="6">
        <f t="shared" ca="1" si="8"/>
        <v>0</v>
      </c>
      <c r="AA43" s="6">
        <f t="shared" ca="1" si="8"/>
        <v>0</v>
      </c>
      <c r="AB43" s="6">
        <f t="shared" ca="1" si="8"/>
        <v>0</v>
      </c>
      <c r="AC43" s="6">
        <f t="shared" ca="1" si="8"/>
        <v>0</v>
      </c>
      <c r="AD43" s="6">
        <f t="shared" ca="1" si="8"/>
        <v>0</v>
      </c>
      <c r="AE43" s="6">
        <f t="shared" ca="1" si="8"/>
        <v>0</v>
      </c>
      <c r="AF43" s="6">
        <f t="shared" ca="1" si="8"/>
        <v>0</v>
      </c>
      <c r="AG43" s="6">
        <f t="shared" ca="1" si="8"/>
        <v>0</v>
      </c>
      <c r="AH43" s="6">
        <f t="shared" ca="1" si="8"/>
        <v>0</v>
      </c>
      <c r="AI43" s="6">
        <f t="shared" ca="1" si="8"/>
        <v>0</v>
      </c>
      <c r="AJ43" s="6">
        <f t="shared" ca="1" si="8"/>
        <v>0</v>
      </c>
      <c r="AK43" s="6">
        <f t="shared" ca="1" si="8"/>
        <v>0</v>
      </c>
      <c r="AL43" s="6">
        <f t="shared" ca="1" si="8"/>
        <v>0</v>
      </c>
      <c r="AM43" s="6">
        <f t="shared" ca="1" si="8"/>
        <v>0</v>
      </c>
    </row>
    <row r="44" spans="1:39" x14ac:dyDescent="0.25">
      <c r="A44" s="6">
        <v>42</v>
      </c>
      <c r="B44" s="5" t="s">
        <v>103</v>
      </c>
      <c r="C44" s="7">
        <v>1</v>
      </c>
      <c r="D44" s="25">
        <f t="shared" ca="1" si="4"/>
        <v>0</v>
      </c>
      <c r="E44" s="7">
        <v>122</v>
      </c>
      <c r="F44" s="25">
        <v>103.04497999804859</v>
      </c>
      <c r="G44" s="14">
        <f t="shared" ca="1" si="5"/>
        <v>0</v>
      </c>
      <c r="H44" s="6">
        <f>IFERROR(HLOOKUP($A44,'19-31.12'!$H$2:$EE$50,MATCH($A$1,'19-31.12'!$D:$D,0)-1,0),0)</f>
        <v>0</v>
      </c>
      <c r="I44" s="6">
        <f t="shared" ca="1" si="9"/>
        <v>0</v>
      </c>
      <c r="J44" s="6">
        <f t="shared" ca="1" si="9"/>
        <v>0</v>
      </c>
      <c r="K44" s="6">
        <f t="shared" ca="1" si="9"/>
        <v>0</v>
      </c>
      <c r="L44" s="6">
        <f t="shared" ca="1" si="9"/>
        <v>0</v>
      </c>
      <c r="M44" s="6">
        <f t="shared" ca="1" si="9"/>
        <v>0</v>
      </c>
      <c r="N44" s="6">
        <f t="shared" ca="1" si="9"/>
        <v>0</v>
      </c>
      <c r="O44" s="6">
        <f t="shared" ca="1" si="9"/>
        <v>0</v>
      </c>
      <c r="P44" s="6">
        <f t="shared" ca="1" si="9"/>
        <v>0</v>
      </c>
      <c r="Q44" s="6">
        <f t="shared" ca="1" si="9"/>
        <v>0</v>
      </c>
      <c r="R44" s="6">
        <f t="shared" ca="1" si="9"/>
        <v>0</v>
      </c>
      <c r="S44" s="6">
        <f t="shared" ca="1" si="9"/>
        <v>0</v>
      </c>
      <c r="T44" s="6">
        <f t="shared" ca="1" si="9"/>
        <v>0</v>
      </c>
      <c r="U44" s="6">
        <f t="shared" ca="1" si="9"/>
        <v>0</v>
      </c>
      <c r="V44" s="6">
        <f t="shared" ca="1" si="8"/>
        <v>0</v>
      </c>
      <c r="W44" s="6">
        <f t="shared" ca="1" si="8"/>
        <v>0</v>
      </c>
      <c r="X44" s="6">
        <f t="shared" ca="1" si="8"/>
        <v>0</v>
      </c>
      <c r="Y44" s="6">
        <f t="shared" ca="1" si="8"/>
        <v>0</v>
      </c>
      <c r="Z44" s="6">
        <f t="shared" ca="1" si="8"/>
        <v>0</v>
      </c>
      <c r="AA44" s="6">
        <f t="shared" ca="1" si="8"/>
        <v>0</v>
      </c>
      <c r="AB44" s="6">
        <f t="shared" ca="1" si="8"/>
        <v>0</v>
      </c>
      <c r="AC44" s="6">
        <f t="shared" ca="1" si="8"/>
        <v>0</v>
      </c>
      <c r="AD44" s="6">
        <f t="shared" ca="1" si="8"/>
        <v>0</v>
      </c>
      <c r="AE44" s="6">
        <f t="shared" ca="1" si="8"/>
        <v>0</v>
      </c>
      <c r="AF44" s="6">
        <f t="shared" ca="1" si="8"/>
        <v>0</v>
      </c>
      <c r="AG44" s="6">
        <f t="shared" ca="1" si="8"/>
        <v>0</v>
      </c>
      <c r="AH44" s="6">
        <f t="shared" ca="1" si="8"/>
        <v>0</v>
      </c>
      <c r="AI44" s="6">
        <f t="shared" ca="1" si="8"/>
        <v>0</v>
      </c>
      <c r="AJ44" s="6">
        <f t="shared" ca="1" si="8"/>
        <v>0</v>
      </c>
      <c r="AK44" s="6">
        <f t="shared" ca="1" si="8"/>
        <v>0</v>
      </c>
      <c r="AL44" s="6">
        <f t="shared" ca="1" si="8"/>
        <v>0</v>
      </c>
      <c r="AM44" s="6">
        <f t="shared" ca="1" si="8"/>
        <v>0</v>
      </c>
    </row>
    <row r="45" spans="1:39" x14ac:dyDescent="0.25">
      <c r="A45" s="6">
        <v>43</v>
      </c>
      <c r="B45" s="5" t="s">
        <v>104</v>
      </c>
      <c r="C45" s="7">
        <v>0.5</v>
      </c>
      <c r="D45" s="25">
        <f t="shared" ca="1" si="4"/>
        <v>0</v>
      </c>
      <c r="E45" s="7">
        <v>66</v>
      </c>
      <c r="F45" s="25">
        <v>56.068592057761734</v>
      </c>
      <c r="G45" s="14">
        <f t="shared" ca="1" si="5"/>
        <v>0</v>
      </c>
      <c r="H45" s="6">
        <f>IFERROR(HLOOKUP($A45,'19-31.12'!$H$2:$EE$50,MATCH($A$1,'19-31.12'!$D:$D,0)-1,0),0)</f>
        <v>0</v>
      </c>
      <c r="I45" s="6">
        <f t="shared" ca="1" si="9"/>
        <v>0</v>
      </c>
      <c r="J45" s="6">
        <f t="shared" ca="1" si="9"/>
        <v>0</v>
      </c>
      <c r="K45" s="6">
        <f t="shared" ca="1" si="9"/>
        <v>0</v>
      </c>
      <c r="L45" s="6">
        <f t="shared" ca="1" si="9"/>
        <v>0</v>
      </c>
      <c r="M45" s="6">
        <f t="shared" ca="1" si="9"/>
        <v>0</v>
      </c>
      <c r="N45" s="6">
        <f t="shared" ca="1" si="9"/>
        <v>0</v>
      </c>
      <c r="O45" s="6">
        <f t="shared" ca="1" si="9"/>
        <v>0</v>
      </c>
      <c r="P45" s="6">
        <f t="shared" ca="1" si="9"/>
        <v>0</v>
      </c>
      <c r="Q45" s="6">
        <f t="shared" ca="1" si="9"/>
        <v>0</v>
      </c>
      <c r="R45" s="6">
        <f t="shared" ca="1" si="9"/>
        <v>0</v>
      </c>
      <c r="S45" s="6">
        <f t="shared" ca="1" si="9"/>
        <v>0</v>
      </c>
      <c r="T45" s="6">
        <f t="shared" ca="1" si="9"/>
        <v>0</v>
      </c>
      <c r="U45" s="6">
        <f t="shared" ca="1" si="9"/>
        <v>0</v>
      </c>
      <c r="V45" s="6">
        <f t="shared" ca="1" si="8"/>
        <v>0</v>
      </c>
      <c r="W45" s="6">
        <f t="shared" ca="1" si="8"/>
        <v>0</v>
      </c>
      <c r="X45" s="6">
        <f t="shared" ca="1" si="8"/>
        <v>0</v>
      </c>
      <c r="Y45" s="6">
        <f t="shared" ca="1" si="8"/>
        <v>0</v>
      </c>
      <c r="Z45" s="6">
        <f t="shared" ca="1" si="8"/>
        <v>0</v>
      </c>
      <c r="AA45" s="6">
        <f t="shared" ca="1" si="8"/>
        <v>0</v>
      </c>
      <c r="AB45" s="6">
        <f t="shared" ca="1" si="8"/>
        <v>0</v>
      </c>
      <c r="AC45" s="6">
        <f t="shared" ca="1" si="8"/>
        <v>0</v>
      </c>
      <c r="AD45" s="6">
        <f t="shared" ca="1" si="8"/>
        <v>0</v>
      </c>
      <c r="AE45" s="6">
        <f t="shared" ca="1" si="8"/>
        <v>0</v>
      </c>
      <c r="AF45" s="6">
        <f t="shared" ca="1" si="8"/>
        <v>0</v>
      </c>
      <c r="AG45" s="6">
        <f t="shared" ca="1" si="8"/>
        <v>0</v>
      </c>
      <c r="AH45" s="6">
        <f t="shared" ca="1" si="8"/>
        <v>0</v>
      </c>
      <c r="AI45" s="6">
        <f t="shared" ca="1" si="8"/>
        <v>0</v>
      </c>
      <c r="AJ45" s="6">
        <f t="shared" ca="1" si="8"/>
        <v>0</v>
      </c>
      <c r="AK45" s="6">
        <f t="shared" ca="1" si="8"/>
        <v>0</v>
      </c>
      <c r="AL45" s="6">
        <f t="shared" ref="V45:AM60" ca="1" si="10">IFERROR(HLOOKUP($A45,INDIRECT(AL$1&amp;"!$H$2:$EE$50"),MATCH($A$1,INDIRECT(AL$1&amp;"!$D:$D"),0)-1,0),0)</f>
        <v>0</v>
      </c>
      <c r="AM45" s="6">
        <f t="shared" ca="1" si="10"/>
        <v>0</v>
      </c>
    </row>
    <row r="46" spans="1:39" x14ac:dyDescent="0.25">
      <c r="A46" s="6">
        <v>44</v>
      </c>
      <c r="B46" s="5" t="s">
        <v>105</v>
      </c>
      <c r="C46" s="7">
        <v>0.5</v>
      </c>
      <c r="D46" s="25">
        <f t="shared" ca="1" si="4"/>
        <v>0</v>
      </c>
      <c r="E46" s="7">
        <v>65</v>
      </c>
      <c r="F46" s="25">
        <v>54.553224704849256</v>
      </c>
      <c r="G46" s="14">
        <f t="shared" ca="1" si="5"/>
        <v>0</v>
      </c>
      <c r="H46" s="6">
        <f>IFERROR(HLOOKUP($A46,'19-31.12'!$H$2:$EE$50,MATCH($A$1,'19-31.12'!$D:$D,0)-1,0),0)</f>
        <v>0</v>
      </c>
      <c r="I46" s="6">
        <f t="shared" ca="1" si="9"/>
        <v>0</v>
      </c>
      <c r="J46" s="6">
        <f t="shared" ca="1" si="9"/>
        <v>0</v>
      </c>
      <c r="K46" s="6">
        <f t="shared" ca="1" si="9"/>
        <v>0</v>
      </c>
      <c r="L46" s="6">
        <f t="shared" ca="1" si="9"/>
        <v>0</v>
      </c>
      <c r="M46" s="6">
        <f t="shared" ca="1" si="9"/>
        <v>0</v>
      </c>
      <c r="N46" s="6">
        <f t="shared" ca="1" si="9"/>
        <v>0</v>
      </c>
      <c r="O46" s="6">
        <f t="shared" ca="1" si="9"/>
        <v>0</v>
      </c>
      <c r="P46" s="6">
        <f t="shared" ca="1" si="9"/>
        <v>0</v>
      </c>
      <c r="Q46" s="6">
        <f t="shared" ca="1" si="9"/>
        <v>0</v>
      </c>
      <c r="R46" s="6">
        <f t="shared" ca="1" si="9"/>
        <v>0</v>
      </c>
      <c r="S46" s="6">
        <f t="shared" ca="1" si="9"/>
        <v>0</v>
      </c>
      <c r="T46" s="6">
        <f t="shared" ca="1" si="9"/>
        <v>0</v>
      </c>
      <c r="U46" s="6">
        <f t="shared" ca="1" si="9"/>
        <v>0</v>
      </c>
      <c r="V46" s="6">
        <f t="shared" ca="1" si="10"/>
        <v>0</v>
      </c>
      <c r="W46" s="6">
        <f t="shared" ca="1" si="10"/>
        <v>0</v>
      </c>
      <c r="X46" s="6">
        <f t="shared" ca="1" si="10"/>
        <v>0</v>
      </c>
      <c r="Y46" s="6">
        <f t="shared" ca="1" si="10"/>
        <v>0</v>
      </c>
      <c r="Z46" s="6">
        <f t="shared" ca="1" si="10"/>
        <v>0</v>
      </c>
      <c r="AA46" s="6">
        <f t="shared" ca="1" si="10"/>
        <v>0</v>
      </c>
      <c r="AB46" s="6">
        <f t="shared" ca="1" si="10"/>
        <v>0</v>
      </c>
      <c r="AC46" s="6">
        <f t="shared" ca="1" si="10"/>
        <v>0</v>
      </c>
      <c r="AD46" s="6">
        <f t="shared" ca="1" si="10"/>
        <v>0</v>
      </c>
      <c r="AE46" s="6">
        <f t="shared" ca="1" si="10"/>
        <v>0</v>
      </c>
      <c r="AF46" s="6">
        <f t="shared" ca="1" si="10"/>
        <v>0</v>
      </c>
      <c r="AG46" s="6">
        <f t="shared" ca="1" si="10"/>
        <v>0</v>
      </c>
      <c r="AH46" s="6">
        <f t="shared" ca="1" si="10"/>
        <v>0</v>
      </c>
      <c r="AI46" s="6">
        <f t="shared" ca="1" si="10"/>
        <v>0</v>
      </c>
      <c r="AJ46" s="6">
        <f t="shared" ca="1" si="10"/>
        <v>0</v>
      </c>
      <c r="AK46" s="6">
        <f t="shared" ca="1" si="10"/>
        <v>0</v>
      </c>
      <c r="AL46" s="6">
        <f t="shared" ca="1" si="10"/>
        <v>0</v>
      </c>
      <c r="AM46" s="6">
        <f t="shared" ca="1" si="10"/>
        <v>0</v>
      </c>
    </row>
    <row r="47" spans="1:39" x14ac:dyDescent="0.25">
      <c r="A47" s="6">
        <v>45</v>
      </c>
      <c r="B47" s="5" t="s">
        <v>106</v>
      </c>
      <c r="C47" s="7">
        <v>0.5</v>
      </c>
      <c r="D47" s="25">
        <f t="shared" ca="1" si="4"/>
        <v>0</v>
      </c>
      <c r="E47" s="7">
        <v>54</v>
      </c>
      <c r="F47" s="25">
        <v>45.461020587374378</v>
      </c>
      <c r="G47" s="14">
        <f t="shared" ca="1" si="5"/>
        <v>0</v>
      </c>
      <c r="H47" s="6">
        <f>IFERROR(HLOOKUP($A47,'19-31.12'!$H$2:$EE$50,MATCH($A$1,'19-31.12'!$D:$D,0)-1,0),0)</f>
        <v>0</v>
      </c>
      <c r="I47" s="6">
        <f t="shared" ca="1" si="9"/>
        <v>0</v>
      </c>
      <c r="J47" s="6">
        <f t="shared" ca="1" si="9"/>
        <v>0</v>
      </c>
      <c r="K47" s="6">
        <f t="shared" ca="1" si="9"/>
        <v>0</v>
      </c>
      <c r="L47" s="6">
        <f t="shared" ca="1" si="9"/>
        <v>0</v>
      </c>
      <c r="M47" s="6">
        <f t="shared" ca="1" si="9"/>
        <v>0</v>
      </c>
      <c r="N47" s="6">
        <f t="shared" ca="1" si="9"/>
        <v>0</v>
      </c>
      <c r="O47" s="6">
        <f t="shared" ca="1" si="9"/>
        <v>0</v>
      </c>
      <c r="P47" s="6">
        <f t="shared" ca="1" si="9"/>
        <v>0</v>
      </c>
      <c r="Q47" s="6">
        <f t="shared" ca="1" si="9"/>
        <v>0</v>
      </c>
      <c r="R47" s="6">
        <f t="shared" ca="1" si="9"/>
        <v>0</v>
      </c>
      <c r="S47" s="6">
        <f t="shared" ca="1" si="9"/>
        <v>0</v>
      </c>
      <c r="T47" s="6">
        <f t="shared" ca="1" si="9"/>
        <v>0</v>
      </c>
      <c r="U47" s="6">
        <f t="shared" ca="1" si="9"/>
        <v>0</v>
      </c>
      <c r="V47" s="6">
        <f t="shared" ca="1" si="10"/>
        <v>0</v>
      </c>
      <c r="W47" s="6">
        <f t="shared" ca="1" si="10"/>
        <v>0</v>
      </c>
      <c r="X47" s="6">
        <f t="shared" ca="1" si="10"/>
        <v>0</v>
      </c>
      <c r="Y47" s="6">
        <f t="shared" ca="1" si="10"/>
        <v>0</v>
      </c>
      <c r="Z47" s="6">
        <f t="shared" ca="1" si="10"/>
        <v>0</v>
      </c>
      <c r="AA47" s="6">
        <f t="shared" ca="1" si="10"/>
        <v>0</v>
      </c>
      <c r="AB47" s="6">
        <f t="shared" ca="1" si="10"/>
        <v>0</v>
      </c>
      <c r="AC47" s="6">
        <f t="shared" ca="1" si="10"/>
        <v>0</v>
      </c>
      <c r="AD47" s="6">
        <f t="shared" ca="1" si="10"/>
        <v>0</v>
      </c>
      <c r="AE47" s="6">
        <f t="shared" ca="1" si="10"/>
        <v>0</v>
      </c>
      <c r="AF47" s="6">
        <f t="shared" ca="1" si="10"/>
        <v>0</v>
      </c>
      <c r="AG47" s="6">
        <f t="shared" ca="1" si="10"/>
        <v>0</v>
      </c>
      <c r="AH47" s="6">
        <f t="shared" ca="1" si="10"/>
        <v>0</v>
      </c>
      <c r="AI47" s="6">
        <f t="shared" ca="1" si="10"/>
        <v>0</v>
      </c>
      <c r="AJ47" s="6">
        <f t="shared" ca="1" si="10"/>
        <v>0</v>
      </c>
      <c r="AK47" s="6">
        <f t="shared" ca="1" si="10"/>
        <v>0</v>
      </c>
      <c r="AL47" s="6">
        <f t="shared" ca="1" si="10"/>
        <v>0</v>
      </c>
      <c r="AM47" s="6">
        <f t="shared" ca="1" si="10"/>
        <v>0</v>
      </c>
    </row>
    <row r="48" spans="1:39" x14ac:dyDescent="0.25">
      <c r="A48" s="6">
        <v>46</v>
      </c>
      <c r="B48" s="5" t="s">
        <v>107</v>
      </c>
      <c r="C48" s="7">
        <v>0.5</v>
      </c>
      <c r="D48" s="25">
        <f t="shared" ca="1" si="4"/>
        <v>0</v>
      </c>
      <c r="E48" s="7">
        <v>59</v>
      </c>
      <c r="F48" s="25">
        <v>49.502000195140987</v>
      </c>
      <c r="G48" s="14">
        <f t="shared" ca="1" si="5"/>
        <v>0</v>
      </c>
      <c r="H48" s="6">
        <f>IFERROR(HLOOKUP($A48,'19-31.12'!$H$2:$EE$50,MATCH($A$1,'19-31.12'!$D:$D,0)-1,0),0)</f>
        <v>0</v>
      </c>
      <c r="I48" s="6">
        <f t="shared" ca="1" si="9"/>
        <v>0</v>
      </c>
      <c r="J48" s="6">
        <f t="shared" ca="1" si="9"/>
        <v>0</v>
      </c>
      <c r="K48" s="6">
        <f t="shared" ca="1" si="9"/>
        <v>0</v>
      </c>
      <c r="L48" s="6">
        <f t="shared" ca="1" si="9"/>
        <v>0</v>
      </c>
      <c r="M48" s="6">
        <f t="shared" ca="1" si="9"/>
        <v>0</v>
      </c>
      <c r="N48" s="6">
        <f t="shared" ca="1" si="9"/>
        <v>0</v>
      </c>
      <c r="O48" s="6">
        <f t="shared" ca="1" si="9"/>
        <v>0</v>
      </c>
      <c r="P48" s="6">
        <f t="shared" ca="1" si="9"/>
        <v>0</v>
      </c>
      <c r="Q48" s="6">
        <f t="shared" ca="1" si="9"/>
        <v>0</v>
      </c>
      <c r="R48" s="6">
        <f t="shared" ca="1" si="9"/>
        <v>0</v>
      </c>
      <c r="S48" s="6">
        <f t="shared" ca="1" si="9"/>
        <v>0</v>
      </c>
      <c r="T48" s="6">
        <f t="shared" ca="1" si="9"/>
        <v>0</v>
      </c>
      <c r="U48" s="6">
        <f t="shared" ca="1" si="9"/>
        <v>0</v>
      </c>
      <c r="V48" s="6">
        <f t="shared" ca="1" si="10"/>
        <v>0</v>
      </c>
      <c r="W48" s="6">
        <f t="shared" ca="1" si="10"/>
        <v>0</v>
      </c>
      <c r="X48" s="6">
        <f t="shared" ca="1" si="10"/>
        <v>0</v>
      </c>
      <c r="Y48" s="6">
        <f t="shared" ca="1" si="10"/>
        <v>0</v>
      </c>
      <c r="Z48" s="6">
        <f t="shared" ca="1" si="10"/>
        <v>0</v>
      </c>
      <c r="AA48" s="6">
        <f t="shared" ca="1" si="10"/>
        <v>0</v>
      </c>
      <c r="AB48" s="6">
        <f t="shared" ca="1" si="10"/>
        <v>0</v>
      </c>
      <c r="AC48" s="6">
        <f t="shared" ca="1" si="10"/>
        <v>0</v>
      </c>
      <c r="AD48" s="6">
        <f t="shared" ca="1" si="10"/>
        <v>0</v>
      </c>
      <c r="AE48" s="6">
        <f t="shared" ca="1" si="10"/>
        <v>0</v>
      </c>
      <c r="AF48" s="6">
        <f t="shared" ca="1" si="10"/>
        <v>0</v>
      </c>
      <c r="AG48" s="6">
        <f t="shared" ca="1" si="10"/>
        <v>0</v>
      </c>
      <c r="AH48" s="6">
        <f t="shared" ca="1" si="10"/>
        <v>0</v>
      </c>
      <c r="AI48" s="6">
        <f t="shared" ca="1" si="10"/>
        <v>0</v>
      </c>
      <c r="AJ48" s="6">
        <f t="shared" ca="1" si="10"/>
        <v>0</v>
      </c>
      <c r="AK48" s="6">
        <f t="shared" ca="1" si="10"/>
        <v>0</v>
      </c>
      <c r="AL48" s="6">
        <f t="shared" ca="1" si="10"/>
        <v>0</v>
      </c>
      <c r="AM48" s="6">
        <f t="shared" ca="1" si="10"/>
        <v>0</v>
      </c>
    </row>
    <row r="49" spans="1:39" x14ac:dyDescent="0.25">
      <c r="A49" s="6">
        <v>47</v>
      </c>
      <c r="B49" s="5" t="s">
        <v>108</v>
      </c>
      <c r="C49" s="7">
        <v>0.5</v>
      </c>
      <c r="D49" s="25">
        <f t="shared" ca="1" si="4"/>
        <v>65.817157388247608</v>
      </c>
      <c r="E49" s="7">
        <v>40</v>
      </c>
      <c r="F49" s="25">
        <v>31.772855326469049</v>
      </c>
      <c r="G49" s="14">
        <f t="shared" ca="1" si="5"/>
        <v>4</v>
      </c>
      <c r="H49" s="6">
        <f>IFERROR(HLOOKUP($A49,'19-31.12'!$H$2:$EE$50,MATCH($A$1,'19-31.12'!$D:$D,0)-1,0),0)</f>
        <v>3.5</v>
      </c>
      <c r="I49" s="6">
        <f t="shared" ca="1" si="9"/>
        <v>0.5</v>
      </c>
      <c r="J49" s="6">
        <f t="shared" ca="1" si="9"/>
        <v>0</v>
      </c>
      <c r="K49" s="6">
        <f t="shared" ca="1" si="9"/>
        <v>0</v>
      </c>
      <c r="L49" s="6">
        <f t="shared" ca="1" si="9"/>
        <v>0</v>
      </c>
      <c r="M49" s="6">
        <f t="shared" ca="1" si="9"/>
        <v>0</v>
      </c>
      <c r="N49" s="6">
        <f t="shared" ca="1" si="9"/>
        <v>0</v>
      </c>
      <c r="O49" s="6">
        <f t="shared" ca="1" si="9"/>
        <v>0</v>
      </c>
      <c r="P49" s="6">
        <f t="shared" ca="1" si="9"/>
        <v>0</v>
      </c>
      <c r="Q49" s="6">
        <f t="shared" ca="1" si="9"/>
        <v>0</v>
      </c>
      <c r="R49" s="6">
        <f t="shared" ca="1" si="9"/>
        <v>0</v>
      </c>
      <c r="S49" s="6">
        <f t="shared" ca="1" si="9"/>
        <v>0</v>
      </c>
      <c r="T49" s="6">
        <f t="shared" ca="1" si="9"/>
        <v>0</v>
      </c>
      <c r="U49" s="6">
        <f t="shared" ca="1" si="9"/>
        <v>0</v>
      </c>
      <c r="V49" s="6">
        <f t="shared" ca="1" si="10"/>
        <v>0</v>
      </c>
      <c r="W49" s="6">
        <f t="shared" ca="1" si="10"/>
        <v>0</v>
      </c>
      <c r="X49" s="6">
        <f t="shared" ca="1" si="10"/>
        <v>0</v>
      </c>
      <c r="Y49" s="6">
        <f t="shared" ca="1" si="10"/>
        <v>0</v>
      </c>
      <c r="Z49" s="6">
        <f t="shared" ca="1" si="10"/>
        <v>0</v>
      </c>
      <c r="AA49" s="6">
        <f t="shared" ca="1" si="10"/>
        <v>0</v>
      </c>
      <c r="AB49" s="6">
        <f t="shared" ca="1" si="10"/>
        <v>0</v>
      </c>
      <c r="AC49" s="6">
        <f t="shared" ca="1" si="10"/>
        <v>0</v>
      </c>
      <c r="AD49" s="6">
        <f t="shared" ca="1" si="10"/>
        <v>0</v>
      </c>
      <c r="AE49" s="6">
        <f t="shared" ca="1" si="10"/>
        <v>0</v>
      </c>
      <c r="AF49" s="6">
        <f t="shared" ca="1" si="10"/>
        <v>0</v>
      </c>
      <c r="AG49" s="6">
        <f t="shared" ca="1" si="10"/>
        <v>0</v>
      </c>
      <c r="AH49" s="6">
        <f t="shared" ca="1" si="10"/>
        <v>0</v>
      </c>
      <c r="AI49" s="6">
        <f t="shared" ca="1" si="10"/>
        <v>0</v>
      </c>
      <c r="AJ49" s="6">
        <f t="shared" ca="1" si="10"/>
        <v>0</v>
      </c>
      <c r="AK49" s="6">
        <f t="shared" ca="1" si="10"/>
        <v>0</v>
      </c>
      <c r="AL49" s="6">
        <f t="shared" ca="1" si="10"/>
        <v>0</v>
      </c>
      <c r="AM49" s="6">
        <f t="shared" ca="1" si="10"/>
        <v>0</v>
      </c>
    </row>
    <row r="50" spans="1:39" x14ac:dyDescent="0.25">
      <c r="A50" s="6">
        <v>48</v>
      </c>
      <c r="B50" s="5" t="s">
        <v>109</v>
      </c>
      <c r="C50" s="7">
        <v>0.5</v>
      </c>
      <c r="D50" s="25">
        <f t="shared" ca="1" si="4"/>
        <v>0</v>
      </c>
      <c r="E50" s="7">
        <v>35</v>
      </c>
      <c r="F50" s="25">
        <v>22.03601256513176</v>
      </c>
      <c r="G50" s="14">
        <f t="shared" ca="1" si="5"/>
        <v>0</v>
      </c>
      <c r="H50" s="6">
        <f>IFERROR(HLOOKUP($A50,'19-31.12'!$H$2:$EE$50,MATCH($A$1,'19-31.12'!$D:$D,0)-1,0),0)</f>
        <v>0</v>
      </c>
      <c r="I50" s="6">
        <f t="shared" ca="1" si="9"/>
        <v>0</v>
      </c>
      <c r="J50" s="6">
        <f t="shared" ca="1" si="9"/>
        <v>0</v>
      </c>
      <c r="K50" s="6">
        <f t="shared" ca="1" si="9"/>
        <v>0</v>
      </c>
      <c r="L50" s="6">
        <f t="shared" ca="1" si="9"/>
        <v>0</v>
      </c>
      <c r="M50" s="6">
        <f t="shared" ca="1" si="9"/>
        <v>0</v>
      </c>
      <c r="N50" s="6">
        <f t="shared" ca="1" si="9"/>
        <v>0</v>
      </c>
      <c r="O50" s="6">
        <f t="shared" ca="1" si="9"/>
        <v>0</v>
      </c>
      <c r="P50" s="6">
        <f t="shared" ca="1" si="9"/>
        <v>0</v>
      </c>
      <c r="Q50" s="6">
        <f t="shared" ca="1" si="9"/>
        <v>0</v>
      </c>
      <c r="R50" s="6">
        <f t="shared" ca="1" si="9"/>
        <v>0</v>
      </c>
      <c r="S50" s="6">
        <f t="shared" ca="1" si="9"/>
        <v>0</v>
      </c>
      <c r="T50" s="6">
        <f t="shared" ca="1" si="9"/>
        <v>0</v>
      </c>
      <c r="U50" s="6">
        <f t="shared" ca="1" si="9"/>
        <v>0</v>
      </c>
      <c r="V50" s="6">
        <f t="shared" ca="1" si="10"/>
        <v>0</v>
      </c>
      <c r="W50" s="6">
        <f t="shared" ca="1" si="10"/>
        <v>0</v>
      </c>
      <c r="X50" s="6">
        <f t="shared" ca="1" si="10"/>
        <v>0</v>
      </c>
      <c r="Y50" s="6">
        <f t="shared" ca="1" si="10"/>
        <v>0</v>
      </c>
      <c r="Z50" s="6">
        <f t="shared" ca="1" si="10"/>
        <v>0</v>
      </c>
      <c r="AA50" s="6">
        <f t="shared" ca="1" si="10"/>
        <v>0</v>
      </c>
      <c r="AB50" s="6">
        <f t="shared" ca="1" si="10"/>
        <v>0</v>
      </c>
      <c r="AC50" s="6">
        <f t="shared" ca="1" si="10"/>
        <v>0</v>
      </c>
      <c r="AD50" s="6">
        <f t="shared" ca="1" si="10"/>
        <v>0</v>
      </c>
      <c r="AE50" s="6">
        <f t="shared" ca="1" si="10"/>
        <v>0</v>
      </c>
      <c r="AF50" s="6">
        <f t="shared" ca="1" si="10"/>
        <v>0</v>
      </c>
      <c r="AG50" s="6">
        <f t="shared" ca="1" si="10"/>
        <v>0</v>
      </c>
      <c r="AH50" s="6">
        <f t="shared" ca="1" si="10"/>
        <v>0</v>
      </c>
      <c r="AI50" s="6">
        <f t="shared" ca="1" si="10"/>
        <v>0</v>
      </c>
      <c r="AJ50" s="6">
        <f t="shared" ca="1" si="10"/>
        <v>0</v>
      </c>
      <c r="AK50" s="6">
        <f t="shared" ca="1" si="10"/>
        <v>0</v>
      </c>
      <c r="AL50" s="6">
        <f t="shared" ca="1" si="10"/>
        <v>0</v>
      </c>
      <c r="AM50" s="6">
        <f t="shared" ca="1" si="10"/>
        <v>0</v>
      </c>
    </row>
    <row r="51" spans="1:39" x14ac:dyDescent="0.25">
      <c r="A51" s="6">
        <v>49</v>
      </c>
      <c r="B51" s="5" t="s">
        <v>110</v>
      </c>
      <c r="C51" s="7">
        <v>0.5</v>
      </c>
      <c r="D51" s="25">
        <f t="shared" ca="1" si="4"/>
        <v>51.98060382438733</v>
      </c>
      <c r="E51" s="7">
        <v>45</v>
      </c>
      <c r="F51" s="25">
        <v>27.673132058537558</v>
      </c>
      <c r="G51" s="14">
        <f t="shared" ca="1" si="5"/>
        <v>1.5</v>
      </c>
      <c r="H51" s="6">
        <f>IFERROR(HLOOKUP($A51,'19-31.12'!$H$2:$EE$50,MATCH($A$1,'19-31.12'!$D:$D,0)-1,0),0)</f>
        <v>1.5</v>
      </c>
      <c r="I51" s="6">
        <f t="shared" ca="1" si="9"/>
        <v>0</v>
      </c>
      <c r="J51" s="6">
        <f t="shared" ca="1" si="9"/>
        <v>0</v>
      </c>
      <c r="K51" s="6">
        <f t="shared" ca="1" si="9"/>
        <v>0</v>
      </c>
      <c r="L51" s="6">
        <f t="shared" ca="1" si="9"/>
        <v>0</v>
      </c>
      <c r="M51" s="6">
        <f t="shared" ca="1" si="9"/>
        <v>0</v>
      </c>
      <c r="N51" s="6">
        <f t="shared" ca="1" si="9"/>
        <v>0</v>
      </c>
      <c r="O51" s="6">
        <f t="shared" ca="1" si="9"/>
        <v>0</v>
      </c>
      <c r="P51" s="6">
        <f t="shared" ca="1" si="9"/>
        <v>0</v>
      </c>
      <c r="Q51" s="6">
        <f t="shared" ca="1" si="9"/>
        <v>0</v>
      </c>
      <c r="R51" s="6">
        <f t="shared" ca="1" si="9"/>
        <v>0</v>
      </c>
      <c r="S51" s="6">
        <f t="shared" ca="1" si="9"/>
        <v>0</v>
      </c>
      <c r="T51" s="6">
        <f t="shared" ca="1" si="9"/>
        <v>0</v>
      </c>
      <c r="U51" s="6">
        <f t="shared" ca="1" si="9"/>
        <v>0</v>
      </c>
      <c r="V51" s="6">
        <f t="shared" ca="1" si="10"/>
        <v>0</v>
      </c>
      <c r="W51" s="6">
        <f t="shared" ca="1" si="10"/>
        <v>0</v>
      </c>
      <c r="X51" s="6">
        <f t="shared" ca="1" si="10"/>
        <v>0</v>
      </c>
      <c r="Y51" s="6">
        <f t="shared" ca="1" si="10"/>
        <v>0</v>
      </c>
      <c r="Z51" s="6">
        <f t="shared" ca="1" si="10"/>
        <v>0</v>
      </c>
      <c r="AA51" s="6">
        <f t="shared" ca="1" si="10"/>
        <v>0</v>
      </c>
      <c r="AB51" s="6">
        <f t="shared" ca="1" si="10"/>
        <v>0</v>
      </c>
      <c r="AC51" s="6">
        <f t="shared" ca="1" si="10"/>
        <v>0</v>
      </c>
      <c r="AD51" s="6">
        <f t="shared" ca="1" si="10"/>
        <v>0</v>
      </c>
      <c r="AE51" s="6">
        <f t="shared" ca="1" si="10"/>
        <v>0</v>
      </c>
      <c r="AF51" s="6">
        <f t="shared" ca="1" si="10"/>
        <v>0</v>
      </c>
      <c r="AG51" s="6">
        <f t="shared" ca="1" si="10"/>
        <v>0</v>
      </c>
      <c r="AH51" s="6">
        <f t="shared" ca="1" si="10"/>
        <v>0</v>
      </c>
      <c r="AI51" s="6">
        <f t="shared" ca="1" si="10"/>
        <v>0</v>
      </c>
      <c r="AJ51" s="6">
        <f t="shared" ca="1" si="10"/>
        <v>0</v>
      </c>
      <c r="AK51" s="6">
        <f t="shared" ca="1" si="10"/>
        <v>0</v>
      </c>
      <c r="AL51" s="6">
        <f t="shared" ca="1" si="10"/>
        <v>0</v>
      </c>
      <c r="AM51" s="6">
        <f t="shared" ca="1" si="10"/>
        <v>0</v>
      </c>
    </row>
    <row r="52" spans="1:39" x14ac:dyDescent="0.25">
      <c r="A52" s="6">
        <v>50</v>
      </c>
      <c r="B52" s="5" t="s">
        <v>111</v>
      </c>
      <c r="C52" s="7">
        <v>0.5</v>
      </c>
      <c r="D52" s="25">
        <f t="shared" ca="1" si="4"/>
        <v>30</v>
      </c>
      <c r="E52" s="7">
        <v>40</v>
      </c>
      <c r="F52" s="25">
        <v>37</v>
      </c>
      <c r="G52" s="14">
        <f t="shared" ca="1" si="5"/>
        <v>5</v>
      </c>
      <c r="H52" s="6">
        <f>IFERROR(HLOOKUP($A52,'19-31.12'!$H$2:$EE$50,MATCH($A$1,'19-31.12'!$D:$D,0)-1,0),0)</f>
        <v>0</v>
      </c>
      <c r="I52" s="6">
        <f t="shared" ca="1" si="9"/>
        <v>0</v>
      </c>
      <c r="J52" s="6">
        <f t="shared" ca="1" si="9"/>
        <v>0</v>
      </c>
      <c r="K52" s="6">
        <f t="shared" ca="1" si="9"/>
        <v>0</v>
      </c>
      <c r="L52" s="6">
        <f t="shared" ca="1" si="9"/>
        <v>0</v>
      </c>
      <c r="M52" s="6">
        <f t="shared" ca="1" si="9"/>
        <v>0</v>
      </c>
      <c r="N52" s="6">
        <f t="shared" ca="1" si="9"/>
        <v>1</v>
      </c>
      <c r="O52" s="6">
        <f t="shared" ca="1" si="9"/>
        <v>0</v>
      </c>
      <c r="P52" s="6">
        <f t="shared" ca="1" si="9"/>
        <v>0</v>
      </c>
      <c r="Q52" s="6">
        <f t="shared" ca="1" si="9"/>
        <v>0.5</v>
      </c>
      <c r="R52" s="6">
        <f t="shared" ca="1" si="9"/>
        <v>0</v>
      </c>
      <c r="S52" s="6">
        <f t="shared" ca="1" si="9"/>
        <v>0</v>
      </c>
      <c r="T52" s="6">
        <f t="shared" ca="1" si="9"/>
        <v>1</v>
      </c>
      <c r="U52" s="6">
        <f t="shared" ca="1" si="9"/>
        <v>0.5</v>
      </c>
      <c r="V52" s="6">
        <f t="shared" ca="1" si="10"/>
        <v>0</v>
      </c>
      <c r="W52" s="6">
        <f t="shared" ca="1" si="10"/>
        <v>1</v>
      </c>
      <c r="X52" s="6">
        <f t="shared" ca="1" si="10"/>
        <v>0.5</v>
      </c>
      <c r="Y52" s="6">
        <f t="shared" ca="1" si="10"/>
        <v>0.5</v>
      </c>
      <c r="Z52" s="6">
        <f t="shared" ca="1" si="10"/>
        <v>0</v>
      </c>
      <c r="AA52" s="6">
        <f t="shared" ca="1" si="10"/>
        <v>0</v>
      </c>
      <c r="AB52" s="6">
        <f t="shared" ca="1" si="10"/>
        <v>0</v>
      </c>
      <c r="AC52" s="6">
        <f t="shared" ca="1" si="10"/>
        <v>0</v>
      </c>
      <c r="AD52" s="6">
        <f t="shared" ca="1" si="10"/>
        <v>0</v>
      </c>
      <c r="AE52" s="6">
        <f t="shared" ca="1" si="10"/>
        <v>0</v>
      </c>
      <c r="AF52" s="6">
        <f t="shared" ca="1" si="10"/>
        <v>0</v>
      </c>
      <c r="AG52" s="6">
        <f t="shared" ca="1" si="10"/>
        <v>0</v>
      </c>
      <c r="AH52" s="6">
        <f t="shared" ca="1" si="10"/>
        <v>0</v>
      </c>
      <c r="AI52" s="6">
        <f t="shared" ca="1" si="10"/>
        <v>0</v>
      </c>
      <c r="AJ52" s="6">
        <f t="shared" ca="1" si="10"/>
        <v>0</v>
      </c>
      <c r="AK52" s="6">
        <f t="shared" ca="1" si="10"/>
        <v>0</v>
      </c>
      <c r="AL52" s="6">
        <f t="shared" ca="1" si="10"/>
        <v>0</v>
      </c>
      <c r="AM52" s="6">
        <f t="shared" ca="1" si="10"/>
        <v>0</v>
      </c>
    </row>
    <row r="53" spans="1:39" x14ac:dyDescent="0.25">
      <c r="A53" s="6">
        <v>51</v>
      </c>
      <c r="B53" s="5" t="s">
        <v>112</v>
      </c>
      <c r="C53" s="7">
        <v>0.5</v>
      </c>
      <c r="D53" s="25">
        <f t="shared" ca="1" si="4"/>
        <v>43.555791919493217</v>
      </c>
      <c r="E53" s="7">
        <v>38</v>
      </c>
      <c r="F53" s="25">
        <v>27.111052020126696</v>
      </c>
      <c r="G53" s="14">
        <f t="shared" ca="1" si="5"/>
        <v>2</v>
      </c>
      <c r="H53" s="6">
        <f>IFERROR(HLOOKUP($A53,'19-31.12'!$H$2:$EE$50,MATCH($A$1,'19-31.12'!$D:$D,0)-1,0),0)</f>
        <v>1.5</v>
      </c>
      <c r="I53" s="6">
        <f t="shared" ca="1" si="9"/>
        <v>0</v>
      </c>
      <c r="J53" s="6">
        <f t="shared" ca="1" si="9"/>
        <v>0.5</v>
      </c>
      <c r="K53" s="6">
        <f t="shared" ca="1" si="9"/>
        <v>0</v>
      </c>
      <c r="L53" s="6">
        <f t="shared" ca="1" si="9"/>
        <v>0</v>
      </c>
      <c r="M53" s="6">
        <f t="shared" ca="1" si="9"/>
        <v>0</v>
      </c>
      <c r="N53" s="6">
        <f t="shared" ca="1" si="9"/>
        <v>0</v>
      </c>
      <c r="O53" s="6">
        <f t="shared" ca="1" si="9"/>
        <v>0</v>
      </c>
      <c r="P53" s="6">
        <f t="shared" ca="1" si="9"/>
        <v>0</v>
      </c>
      <c r="Q53" s="6">
        <f t="shared" ca="1" si="9"/>
        <v>0</v>
      </c>
      <c r="R53" s="6">
        <f t="shared" ca="1" si="9"/>
        <v>0</v>
      </c>
      <c r="S53" s="6">
        <f t="shared" ca="1" si="9"/>
        <v>0</v>
      </c>
      <c r="T53" s="6">
        <f t="shared" ca="1" si="9"/>
        <v>0</v>
      </c>
      <c r="U53" s="6">
        <f t="shared" ca="1" si="9"/>
        <v>0</v>
      </c>
      <c r="V53" s="6">
        <f t="shared" ca="1" si="10"/>
        <v>0</v>
      </c>
      <c r="W53" s="6">
        <f t="shared" ca="1" si="10"/>
        <v>0</v>
      </c>
      <c r="X53" s="6">
        <f t="shared" ca="1" si="10"/>
        <v>0</v>
      </c>
      <c r="Y53" s="6">
        <f t="shared" ca="1" si="10"/>
        <v>0</v>
      </c>
      <c r="Z53" s="6">
        <f t="shared" ca="1" si="10"/>
        <v>0</v>
      </c>
      <c r="AA53" s="6">
        <f t="shared" ca="1" si="10"/>
        <v>0</v>
      </c>
      <c r="AB53" s="6">
        <f t="shared" ca="1" si="10"/>
        <v>0</v>
      </c>
      <c r="AC53" s="6">
        <f t="shared" ca="1" si="10"/>
        <v>0</v>
      </c>
      <c r="AD53" s="6">
        <f t="shared" ca="1" si="10"/>
        <v>0</v>
      </c>
      <c r="AE53" s="6">
        <f t="shared" ca="1" si="10"/>
        <v>0</v>
      </c>
      <c r="AF53" s="6">
        <f t="shared" ca="1" si="10"/>
        <v>0</v>
      </c>
      <c r="AG53" s="6">
        <f t="shared" ca="1" si="10"/>
        <v>0</v>
      </c>
      <c r="AH53" s="6">
        <f t="shared" ca="1" si="10"/>
        <v>0</v>
      </c>
      <c r="AI53" s="6">
        <f t="shared" ca="1" si="10"/>
        <v>0</v>
      </c>
      <c r="AJ53" s="6">
        <f t="shared" ca="1" si="10"/>
        <v>0</v>
      </c>
      <c r="AK53" s="6">
        <f t="shared" ca="1" si="10"/>
        <v>0</v>
      </c>
      <c r="AL53" s="6">
        <f t="shared" ca="1" si="10"/>
        <v>0</v>
      </c>
      <c r="AM53" s="6">
        <f t="shared" ca="1" si="10"/>
        <v>0</v>
      </c>
    </row>
    <row r="54" spans="1:39" x14ac:dyDescent="0.25">
      <c r="A54" s="6">
        <v>52</v>
      </c>
      <c r="B54" s="5" t="s">
        <v>113</v>
      </c>
      <c r="C54" s="7">
        <v>0.5</v>
      </c>
      <c r="D54" s="25">
        <f t="shared" ca="1" si="4"/>
        <v>0</v>
      </c>
      <c r="E54" s="7">
        <v>69</v>
      </c>
      <c r="F54" s="25">
        <v>58.594204312615865</v>
      </c>
      <c r="G54" s="14">
        <f t="shared" ca="1" si="5"/>
        <v>0</v>
      </c>
      <c r="H54" s="6">
        <f>IFERROR(HLOOKUP($A54,'19-31.12'!$H$2:$EE$50,MATCH($A$1,'19-31.12'!$D:$D,0)-1,0),0)</f>
        <v>0</v>
      </c>
      <c r="I54" s="6">
        <f t="shared" ca="1" si="9"/>
        <v>0</v>
      </c>
      <c r="J54" s="6">
        <f t="shared" ca="1" si="9"/>
        <v>0</v>
      </c>
      <c r="K54" s="6">
        <f t="shared" ca="1" si="9"/>
        <v>0</v>
      </c>
      <c r="L54" s="6">
        <f t="shared" ca="1" si="9"/>
        <v>0</v>
      </c>
      <c r="M54" s="6">
        <f t="shared" ca="1" si="9"/>
        <v>0</v>
      </c>
      <c r="N54" s="6">
        <f t="shared" ca="1" si="9"/>
        <v>0</v>
      </c>
      <c r="O54" s="6">
        <f t="shared" ca="1" si="9"/>
        <v>0</v>
      </c>
      <c r="P54" s="6">
        <f t="shared" ca="1" si="9"/>
        <v>0</v>
      </c>
      <c r="Q54" s="6">
        <f t="shared" ca="1" si="9"/>
        <v>0</v>
      </c>
      <c r="R54" s="6">
        <f t="shared" ca="1" si="9"/>
        <v>0</v>
      </c>
      <c r="S54" s="6">
        <f t="shared" ca="1" si="9"/>
        <v>0</v>
      </c>
      <c r="T54" s="6">
        <f t="shared" ca="1" si="9"/>
        <v>0</v>
      </c>
      <c r="U54" s="6">
        <f t="shared" ca="1" si="9"/>
        <v>0</v>
      </c>
      <c r="V54" s="6">
        <f t="shared" ca="1" si="10"/>
        <v>0</v>
      </c>
      <c r="W54" s="6">
        <f t="shared" ca="1" si="10"/>
        <v>0</v>
      </c>
      <c r="X54" s="6">
        <f t="shared" ca="1" si="10"/>
        <v>0</v>
      </c>
      <c r="Y54" s="6">
        <f t="shared" ca="1" si="10"/>
        <v>0</v>
      </c>
      <c r="Z54" s="6">
        <f t="shared" ca="1" si="10"/>
        <v>0</v>
      </c>
      <c r="AA54" s="6">
        <f t="shared" ca="1" si="10"/>
        <v>0</v>
      </c>
      <c r="AB54" s="6">
        <f t="shared" ca="1" si="10"/>
        <v>0</v>
      </c>
      <c r="AC54" s="6">
        <f t="shared" ca="1" si="10"/>
        <v>0</v>
      </c>
      <c r="AD54" s="6">
        <f t="shared" ca="1" si="10"/>
        <v>0</v>
      </c>
      <c r="AE54" s="6">
        <f t="shared" ca="1" si="10"/>
        <v>0</v>
      </c>
      <c r="AF54" s="6">
        <f t="shared" ca="1" si="10"/>
        <v>0</v>
      </c>
      <c r="AG54" s="6">
        <f t="shared" ca="1" si="10"/>
        <v>0</v>
      </c>
      <c r="AH54" s="6">
        <f t="shared" ca="1" si="10"/>
        <v>0</v>
      </c>
      <c r="AI54" s="6">
        <f t="shared" ca="1" si="10"/>
        <v>0</v>
      </c>
      <c r="AJ54" s="6">
        <f t="shared" ca="1" si="10"/>
        <v>0</v>
      </c>
      <c r="AK54" s="6">
        <f t="shared" ca="1" si="10"/>
        <v>0</v>
      </c>
      <c r="AL54" s="6">
        <f t="shared" ca="1" si="10"/>
        <v>0</v>
      </c>
      <c r="AM54" s="6">
        <f t="shared" ca="1" si="10"/>
        <v>0</v>
      </c>
    </row>
    <row r="55" spans="1:39" x14ac:dyDescent="0.25">
      <c r="A55" s="6">
        <v>53</v>
      </c>
      <c r="B55" s="5" t="s">
        <v>114</v>
      </c>
      <c r="C55" s="7">
        <v>0.5</v>
      </c>
      <c r="D55" s="25">
        <f t="shared" ca="1" si="4"/>
        <v>0</v>
      </c>
      <c r="E55" s="7">
        <v>76</v>
      </c>
      <c r="F55" s="25">
        <v>31.822714411162064</v>
      </c>
      <c r="G55" s="14">
        <f t="shared" ca="1" si="5"/>
        <v>0</v>
      </c>
      <c r="H55" s="6">
        <f>IFERROR(HLOOKUP($A55,'19-31.12'!$H$2:$EE$50,MATCH($A$1,'19-31.12'!$D:$D,0)-1,0),0)</f>
        <v>0</v>
      </c>
      <c r="I55" s="6">
        <f t="shared" ca="1" si="9"/>
        <v>0</v>
      </c>
      <c r="J55" s="6">
        <f t="shared" ca="1" si="9"/>
        <v>0</v>
      </c>
      <c r="K55" s="6">
        <f t="shared" ca="1" si="9"/>
        <v>0</v>
      </c>
      <c r="L55" s="6">
        <f t="shared" ca="1" si="9"/>
        <v>0</v>
      </c>
      <c r="M55" s="6">
        <f t="shared" ca="1" si="9"/>
        <v>0</v>
      </c>
      <c r="N55" s="6">
        <f t="shared" ca="1" si="9"/>
        <v>0</v>
      </c>
      <c r="O55" s="6">
        <f t="shared" ca="1" si="9"/>
        <v>0</v>
      </c>
      <c r="P55" s="6">
        <f t="shared" ca="1" si="9"/>
        <v>0</v>
      </c>
      <c r="Q55" s="6">
        <f t="shared" ref="J55:Y66" ca="1" si="11">IFERROR(HLOOKUP($A55,INDIRECT(Q$1&amp;"!$H$2:$EE$50"),MATCH($A$1,INDIRECT(Q$1&amp;"!$D:$D"),0)-1,0),0)</f>
        <v>0</v>
      </c>
      <c r="R55" s="6">
        <f t="shared" ca="1" si="11"/>
        <v>0</v>
      </c>
      <c r="S55" s="6">
        <f t="shared" ca="1" si="11"/>
        <v>0</v>
      </c>
      <c r="T55" s="6">
        <f t="shared" ca="1" si="11"/>
        <v>0</v>
      </c>
      <c r="U55" s="6">
        <f t="shared" ca="1" si="11"/>
        <v>0</v>
      </c>
      <c r="V55" s="6">
        <f t="shared" ca="1" si="11"/>
        <v>0</v>
      </c>
      <c r="W55" s="6">
        <f t="shared" ca="1" si="11"/>
        <v>0</v>
      </c>
      <c r="X55" s="6">
        <f t="shared" ca="1" si="11"/>
        <v>0</v>
      </c>
      <c r="Y55" s="6">
        <f t="shared" ca="1" si="11"/>
        <v>0</v>
      </c>
      <c r="Z55" s="6">
        <f t="shared" ca="1" si="10"/>
        <v>0</v>
      </c>
      <c r="AA55" s="6">
        <f t="shared" ca="1" si="10"/>
        <v>0</v>
      </c>
      <c r="AB55" s="6">
        <f t="shared" ca="1" si="10"/>
        <v>0</v>
      </c>
      <c r="AC55" s="6">
        <f t="shared" ca="1" si="10"/>
        <v>0</v>
      </c>
      <c r="AD55" s="6">
        <f t="shared" ca="1" si="10"/>
        <v>0</v>
      </c>
      <c r="AE55" s="6">
        <f t="shared" ca="1" si="10"/>
        <v>0</v>
      </c>
      <c r="AF55" s="6">
        <f t="shared" ca="1" si="10"/>
        <v>0</v>
      </c>
      <c r="AG55" s="6">
        <f t="shared" ca="1" si="10"/>
        <v>0</v>
      </c>
      <c r="AH55" s="6">
        <f t="shared" ca="1" si="10"/>
        <v>0</v>
      </c>
      <c r="AI55" s="6">
        <f t="shared" ca="1" si="10"/>
        <v>0</v>
      </c>
      <c r="AJ55" s="6">
        <f t="shared" ca="1" si="10"/>
        <v>0</v>
      </c>
      <c r="AK55" s="6">
        <f t="shared" ca="1" si="10"/>
        <v>0</v>
      </c>
      <c r="AL55" s="6">
        <f t="shared" ca="1" si="10"/>
        <v>0</v>
      </c>
      <c r="AM55" s="6">
        <f t="shared" ca="1" si="10"/>
        <v>0</v>
      </c>
    </row>
    <row r="56" spans="1:39" x14ac:dyDescent="0.25">
      <c r="A56" s="6">
        <v>54</v>
      </c>
      <c r="B56" s="5" t="s">
        <v>115</v>
      </c>
      <c r="C56" s="7">
        <v>0.5</v>
      </c>
      <c r="D56" s="25">
        <f t="shared" ca="1" si="4"/>
        <v>100.20081149809279</v>
      </c>
      <c r="E56" s="7">
        <v>30</v>
      </c>
      <c r="F56" s="25">
        <v>22.292245269377478</v>
      </c>
      <c r="G56" s="14">
        <f t="shared" ca="1" si="5"/>
        <v>6.5</v>
      </c>
      <c r="H56" s="6">
        <f>IFERROR(HLOOKUP($A56,'19-31.12'!$H$2:$EE$50,MATCH($A$1,'19-31.12'!$D:$D,0)-1,0),0)</f>
        <v>2</v>
      </c>
      <c r="I56" s="6">
        <f t="shared" ref="I56:I66" ca="1" si="12">IFERROR(HLOOKUP($A56,INDIRECT(I$1&amp;"!$H$2:$EE$50"),MATCH($A$1,INDIRECT(I$1&amp;"!$D:$D"),0)-1,0),0)</f>
        <v>0</v>
      </c>
      <c r="J56" s="6">
        <f t="shared" ca="1" si="11"/>
        <v>0.5</v>
      </c>
      <c r="K56" s="6">
        <f t="shared" ca="1" si="11"/>
        <v>0</v>
      </c>
      <c r="L56" s="6">
        <f t="shared" ca="1" si="11"/>
        <v>0</v>
      </c>
      <c r="M56" s="6">
        <f t="shared" ca="1" si="11"/>
        <v>0</v>
      </c>
      <c r="N56" s="6">
        <f t="shared" ca="1" si="11"/>
        <v>0.5</v>
      </c>
      <c r="O56" s="6">
        <f t="shared" ca="1" si="11"/>
        <v>0</v>
      </c>
      <c r="P56" s="6">
        <f t="shared" ca="1" si="11"/>
        <v>0</v>
      </c>
      <c r="Q56" s="6">
        <f t="shared" ca="1" si="11"/>
        <v>0.5</v>
      </c>
      <c r="R56" s="6">
        <f t="shared" ca="1" si="11"/>
        <v>0.5</v>
      </c>
      <c r="S56" s="6">
        <f t="shared" ca="1" si="11"/>
        <v>0</v>
      </c>
      <c r="T56" s="6">
        <f t="shared" ca="1" si="11"/>
        <v>0.5</v>
      </c>
      <c r="U56" s="6">
        <f t="shared" ca="1" si="11"/>
        <v>0.5</v>
      </c>
      <c r="V56" s="6">
        <f t="shared" ca="1" si="10"/>
        <v>0.5</v>
      </c>
      <c r="W56" s="6">
        <f t="shared" ca="1" si="10"/>
        <v>0</v>
      </c>
      <c r="X56" s="6">
        <f t="shared" ca="1" si="10"/>
        <v>0.5</v>
      </c>
      <c r="Y56" s="6">
        <f t="shared" ca="1" si="10"/>
        <v>0.5</v>
      </c>
      <c r="Z56" s="6">
        <f t="shared" ca="1" si="10"/>
        <v>0</v>
      </c>
      <c r="AA56" s="6">
        <f t="shared" ca="1" si="10"/>
        <v>0</v>
      </c>
      <c r="AB56" s="6">
        <f t="shared" ca="1" si="10"/>
        <v>0</v>
      </c>
      <c r="AC56" s="6">
        <f t="shared" ca="1" si="10"/>
        <v>0</v>
      </c>
      <c r="AD56" s="6">
        <f t="shared" ca="1" si="10"/>
        <v>0</v>
      </c>
      <c r="AE56" s="6">
        <f t="shared" ca="1" si="10"/>
        <v>0</v>
      </c>
      <c r="AF56" s="6">
        <f t="shared" ca="1" si="10"/>
        <v>0</v>
      </c>
      <c r="AG56" s="6">
        <f t="shared" ca="1" si="10"/>
        <v>0</v>
      </c>
      <c r="AH56" s="6">
        <f t="shared" ca="1" si="10"/>
        <v>0</v>
      </c>
      <c r="AI56" s="6">
        <f t="shared" ca="1" si="10"/>
        <v>0</v>
      </c>
      <c r="AJ56" s="6">
        <f t="shared" ca="1" si="10"/>
        <v>0</v>
      </c>
      <c r="AK56" s="6">
        <f t="shared" ca="1" si="10"/>
        <v>0</v>
      </c>
      <c r="AL56" s="6">
        <f t="shared" ca="1" si="10"/>
        <v>0</v>
      </c>
      <c r="AM56" s="6">
        <f t="shared" ca="1" si="10"/>
        <v>0</v>
      </c>
    </row>
    <row r="57" spans="1:39" x14ac:dyDescent="0.25">
      <c r="A57" s="6">
        <v>55</v>
      </c>
      <c r="B57" s="5" t="s">
        <v>116</v>
      </c>
      <c r="C57" s="7">
        <v>1</v>
      </c>
      <c r="D57" s="25">
        <f t="shared" ca="1" si="4"/>
        <v>0</v>
      </c>
      <c r="E57" s="7">
        <v>49</v>
      </c>
      <c r="F57" s="25">
        <v>39.972301862332031</v>
      </c>
      <c r="G57" s="14">
        <f t="shared" ca="1" si="5"/>
        <v>0</v>
      </c>
      <c r="H57" s="6">
        <f>IFERROR(HLOOKUP($A57,'19-31.12'!$H$2:$EE$50,MATCH($A$1,'19-31.12'!$D:$D,0)-1,0),0)</f>
        <v>0</v>
      </c>
      <c r="I57" s="6">
        <f t="shared" ca="1" si="12"/>
        <v>0</v>
      </c>
      <c r="J57" s="6">
        <f t="shared" ca="1" si="11"/>
        <v>0</v>
      </c>
      <c r="K57" s="6">
        <f t="shared" ca="1" si="11"/>
        <v>0</v>
      </c>
      <c r="L57" s="6">
        <f t="shared" ca="1" si="11"/>
        <v>0</v>
      </c>
      <c r="M57" s="6">
        <f t="shared" ca="1" si="11"/>
        <v>0</v>
      </c>
      <c r="N57" s="6">
        <f t="shared" ca="1" si="11"/>
        <v>0</v>
      </c>
      <c r="O57" s="6">
        <f t="shared" ca="1" si="11"/>
        <v>0</v>
      </c>
      <c r="P57" s="6">
        <f t="shared" ca="1" si="11"/>
        <v>0</v>
      </c>
      <c r="Q57" s="6">
        <f t="shared" ca="1" si="11"/>
        <v>0</v>
      </c>
      <c r="R57" s="6">
        <f t="shared" ca="1" si="11"/>
        <v>0</v>
      </c>
      <c r="S57" s="6">
        <f t="shared" ca="1" si="11"/>
        <v>0</v>
      </c>
      <c r="T57" s="6">
        <f t="shared" ca="1" si="11"/>
        <v>0</v>
      </c>
      <c r="U57" s="6">
        <f t="shared" ca="1" si="11"/>
        <v>0</v>
      </c>
      <c r="V57" s="6">
        <f t="shared" ca="1" si="10"/>
        <v>0</v>
      </c>
      <c r="W57" s="6">
        <f t="shared" ca="1" si="10"/>
        <v>0</v>
      </c>
      <c r="X57" s="6">
        <f t="shared" ca="1" si="10"/>
        <v>0</v>
      </c>
      <c r="Y57" s="6">
        <f t="shared" ca="1" si="10"/>
        <v>0</v>
      </c>
      <c r="Z57" s="6">
        <f t="shared" ca="1" si="10"/>
        <v>0</v>
      </c>
      <c r="AA57" s="6">
        <f t="shared" ca="1" si="10"/>
        <v>0</v>
      </c>
      <c r="AB57" s="6">
        <f t="shared" ca="1" si="10"/>
        <v>0</v>
      </c>
      <c r="AC57" s="6">
        <f t="shared" ca="1" si="10"/>
        <v>0</v>
      </c>
      <c r="AD57" s="6">
        <f t="shared" ca="1" si="10"/>
        <v>0</v>
      </c>
      <c r="AE57" s="6">
        <f t="shared" ca="1" si="10"/>
        <v>0</v>
      </c>
      <c r="AF57" s="6">
        <f t="shared" ca="1" si="10"/>
        <v>0</v>
      </c>
      <c r="AG57" s="6">
        <f t="shared" ca="1" si="10"/>
        <v>0</v>
      </c>
      <c r="AH57" s="6">
        <f t="shared" ca="1" si="10"/>
        <v>0</v>
      </c>
      <c r="AI57" s="6">
        <f t="shared" ca="1" si="10"/>
        <v>0</v>
      </c>
      <c r="AJ57" s="6">
        <f t="shared" ca="1" si="10"/>
        <v>0</v>
      </c>
      <c r="AK57" s="6">
        <f t="shared" ca="1" si="10"/>
        <v>0</v>
      </c>
      <c r="AL57" s="6">
        <f t="shared" ca="1" si="10"/>
        <v>0</v>
      </c>
      <c r="AM57" s="6">
        <f t="shared" ca="1" si="10"/>
        <v>0</v>
      </c>
    </row>
    <row r="58" spans="1:39" x14ac:dyDescent="0.25">
      <c r="A58" s="6">
        <v>56</v>
      </c>
      <c r="B58" s="5" t="s">
        <v>117</v>
      </c>
      <c r="C58" s="7">
        <v>0.5</v>
      </c>
      <c r="D58" s="25">
        <f t="shared" ca="1" si="4"/>
        <v>108.15779960609311</v>
      </c>
      <c r="E58" s="7">
        <v>80</v>
      </c>
      <c r="F58" s="25">
        <v>74.307484231258258</v>
      </c>
      <c r="G58" s="14">
        <f t="shared" ca="1" si="5"/>
        <v>9.5</v>
      </c>
      <c r="H58" s="6">
        <f>IFERROR(HLOOKUP($A58,'19-31.12'!$H$2:$EE$50,MATCH($A$1,'19-31.12'!$D:$D,0)-1,0),0)</f>
        <v>3.5</v>
      </c>
      <c r="I58" s="6">
        <f t="shared" ca="1" si="12"/>
        <v>0.5</v>
      </c>
      <c r="J58" s="6">
        <f t="shared" ca="1" si="11"/>
        <v>0</v>
      </c>
      <c r="K58" s="6">
        <f t="shared" ca="1" si="11"/>
        <v>0</v>
      </c>
      <c r="L58" s="6">
        <f t="shared" ca="1" si="11"/>
        <v>0.5</v>
      </c>
      <c r="M58" s="6">
        <f t="shared" ca="1" si="11"/>
        <v>0</v>
      </c>
      <c r="N58" s="6">
        <f t="shared" ca="1" si="11"/>
        <v>0.5</v>
      </c>
      <c r="O58" s="6">
        <f t="shared" ca="1" si="11"/>
        <v>0.5</v>
      </c>
      <c r="P58" s="6">
        <f t="shared" ca="1" si="11"/>
        <v>0</v>
      </c>
      <c r="Q58" s="6">
        <f t="shared" ca="1" si="11"/>
        <v>1</v>
      </c>
      <c r="R58" s="6">
        <f t="shared" ca="1" si="11"/>
        <v>0</v>
      </c>
      <c r="S58" s="6">
        <f t="shared" ca="1" si="11"/>
        <v>0</v>
      </c>
      <c r="T58" s="6">
        <f t="shared" ca="1" si="11"/>
        <v>1</v>
      </c>
      <c r="U58" s="6">
        <f t="shared" ca="1" si="11"/>
        <v>0.5</v>
      </c>
      <c r="V58" s="6">
        <f t="shared" ca="1" si="10"/>
        <v>0</v>
      </c>
      <c r="W58" s="6">
        <f t="shared" ca="1" si="10"/>
        <v>0.5</v>
      </c>
      <c r="X58" s="6">
        <f t="shared" ca="1" si="10"/>
        <v>0.5</v>
      </c>
      <c r="Y58" s="6">
        <f t="shared" ca="1" si="10"/>
        <v>0.5</v>
      </c>
      <c r="Z58" s="6">
        <f t="shared" ca="1" si="10"/>
        <v>0</v>
      </c>
      <c r="AA58" s="6">
        <f t="shared" ca="1" si="10"/>
        <v>0</v>
      </c>
      <c r="AB58" s="6">
        <f t="shared" ca="1" si="10"/>
        <v>0</v>
      </c>
      <c r="AC58" s="6">
        <f t="shared" ca="1" si="10"/>
        <v>0</v>
      </c>
      <c r="AD58" s="6">
        <f t="shared" ca="1" si="10"/>
        <v>0</v>
      </c>
      <c r="AE58" s="6">
        <f t="shared" ca="1" si="10"/>
        <v>0</v>
      </c>
      <c r="AF58" s="6">
        <f t="shared" ca="1" si="10"/>
        <v>0</v>
      </c>
      <c r="AG58" s="6">
        <f t="shared" ca="1" si="10"/>
        <v>0</v>
      </c>
      <c r="AH58" s="6">
        <f t="shared" ca="1" si="10"/>
        <v>0</v>
      </c>
      <c r="AI58" s="6">
        <f t="shared" ca="1" si="10"/>
        <v>0</v>
      </c>
      <c r="AJ58" s="6">
        <f t="shared" ca="1" si="10"/>
        <v>0</v>
      </c>
      <c r="AK58" s="6">
        <f t="shared" ca="1" si="10"/>
        <v>0</v>
      </c>
      <c r="AL58" s="6">
        <f t="shared" ca="1" si="10"/>
        <v>0</v>
      </c>
      <c r="AM58" s="6">
        <f t="shared" ca="1" si="10"/>
        <v>0</v>
      </c>
    </row>
    <row r="59" spans="1:39" x14ac:dyDescent="0.25">
      <c r="A59" s="6">
        <v>57</v>
      </c>
      <c r="B59" s="5" t="s">
        <v>118</v>
      </c>
      <c r="C59" s="7">
        <v>0.5</v>
      </c>
      <c r="D59" s="25">
        <f t="shared" ca="1" si="4"/>
        <v>57.085836802872024</v>
      </c>
      <c r="E59" s="7">
        <v>42</v>
      </c>
      <c r="F59" s="25">
        <v>37.922440228366284</v>
      </c>
      <c r="G59" s="14">
        <f t="shared" ca="1" si="5"/>
        <v>7</v>
      </c>
      <c r="H59" s="6">
        <f>IFERROR(HLOOKUP($A59,'19-31.12'!$H$2:$EE$50,MATCH($A$1,'19-31.12'!$D:$D,0)-1,0),0)</f>
        <v>1</v>
      </c>
      <c r="I59" s="6">
        <f t="shared" ca="1" si="12"/>
        <v>1</v>
      </c>
      <c r="J59" s="6">
        <f t="shared" ca="1" si="11"/>
        <v>0.5</v>
      </c>
      <c r="K59" s="6">
        <f t="shared" ca="1" si="11"/>
        <v>0</v>
      </c>
      <c r="L59" s="6">
        <f t="shared" ca="1" si="11"/>
        <v>1</v>
      </c>
      <c r="M59" s="6">
        <f t="shared" ca="1" si="11"/>
        <v>0</v>
      </c>
      <c r="N59" s="6">
        <f t="shared" ca="1" si="11"/>
        <v>0</v>
      </c>
      <c r="O59" s="6">
        <f t="shared" ca="1" si="11"/>
        <v>0.5</v>
      </c>
      <c r="P59" s="6">
        <f t="shared" ca="1" si="11"/>
        <v>0</v>
      </c>
      <c r="Q59" s="6">
        <f t="shared" ca="1" si="11"/>
        <v>0.5</v>
      </c>
      <c r="R59" s="6">
        <f t="shared" ca="1" si="11"/>
        <v>0</v>
      </c>
      <c r="S59" s="6">
        <f t="shared" ca="1" si="11"/>
        <v>0</v>
      </c>
      <c r="T59" s="6">
        <f t="shared" ca="1" si="11"/>
        <v>0.5</v>
      </c>
      <c r="U59" s="6">
        <f t="shared" ca="1" si="11"/>
        <v>0.5</v>
      </c>
      <c r="V59" s="6">
        <f t="shared" ca="1" si="10"/>
        <v>0</v>
      </c>
      <c r="W59" s="6">
        <f t="shared" ca="1" si="10"/>
        <v>0.5</v>
      </c>
      <c r="X59" s="6">
        <f t="shared" ca="1" si="10"/>
        <v>0.5</v>
      </c>
      <c r="Y59" s="6">
        <f t="shared" ca="1" si="10"/>
        <v>0.5</v>
      </c>
      <c r="Z59" s="6">
        <f t="shared" ca="1" si="10"/>
        <v>0</v>
      </c>
      <c r="AA59" s="6">
        <f t="shared" ca="1" si="10"/>
        <v>0</v>
      </c>
      <c r="AB59" s="6">
        <f t="shared" ca="1" si="10"/>
        <v>0</v>
      </c>
      <c r="AC59" s="6">
        <f t="shared" ca="1" si="10"/>
        <v>0</v>
      </c>
      <c r="AD59" s="6">
        <f t="shared" ca="1" si="10"/>
        <v>0</v>
      </c>
      <c r="AE59" s="6">
        <f t="shared" ca="1" si="10"/>
        <v>0</v>
      </c>
      <c r="AF59" s="6">
        <f t="shared" ca="1" si="10"/>
        <v>0</v>
      </c>
      <c r="AG59" s="6">
        <f t="shared" ca="1" si="10"/>
        <v>0</v>
      </c>
      <c r="AH59" s="6">
        <f t="shared" ca="1" si="10"/>
        <v>0</v>
      </c>
      <c r="AI59" s="6">
        <f t="shared" ca="1" si="10"/>
        <v>0</v>
      </c>
      <c r="AJ59" s="6">
        <f t="shared" ca="1" si="10"/>
        <v>0</v>
      </c>
      <c r="AK59" s="6">
        <f t="shared" ca="1" si="10"/>
        <v>0</v>
      </c>
      <c r="AL59" s="6">
        <f t="shared" ca="1" si="10"/>
        <v>0</v>
      </c>
      <c r="AM59" s="6">
        <f t="shared" ca="1" si="10"/>
        <v>0</v>
      </c>
    </row>
    <row r="60" spans="1:39" x14ac:dyDescent="0.25">
      <c r="A60" s="6">
        <v>58</v>
      </c>
      <c r="B60" s="5" t="s">
        <v>119</v>
      </c>
      <c r="C60" s="7">
        <v>0.5</v>
      </c>
      <c r="D60" s="25">
        <f t="shared" ca="1" si="4"/>
        <v>0</v>
      </c>
      <c r="E60" s="7">
        <v>35</v>
      </c>
      <c r="F60" s="25">
        <v>30.235459100994738</v>
      </c>
      <c r="G60" s="14">
        <f t="shared" ca="1" si="5"/>
        <v>0</v>
      </c>
      <c r="H60" s="6">
        <f>IFERROR(HLOOKUP($A60,'19-31.12'!$H$2:$EE$50,MATCH($A$1,'19-31.12'!$D:$D,0)-1,0),0)</f>
        <v>0</v>
      </c>
      <c r="I60" s="6">
        <f t="shared" ca="1" si="12"/>
        <v>0</v>
      </c>
      <c r="J60" s="6">
        <f t="shared" ca="1" si="11"/>
        <v>0</v>
      </c>
      <c r="K60" s="6">
        <f t="shared" ca="1" si="11"/>
        <v>0</v>
      </c>
      <c r="L60" s="6">
        <f t="shared" ca="1" si="11"/>
        <v>0</v>
      </c>
      <c r="M60" s="6">
        <f t="shared" ca="1" si="11"/>
        <v>0</v>
      </c>
      <c r="N60" s="6">
        <f t="shared" ca="1" si="11"/>
        <v>0</v>
      </c>
      <c r="O60" s="6">
        <f t="shared" ca="1" si="11"/>
        <v>0</v>
      </c>
      <c r="P60" s="6">
        <f t="shared" ca="1" si="11"/>
        <v>0</v>
      </c>
      <c r="Q60" s="6">
        <f t="shared" ca="1" si="11"/>
        <v>0</v>
      </c>
      <c r="R60" s="6">
        <f t="shared" ca="1" si="11"/>
        <v>0</v>
      </c>
      <c r="S60" s="6">
        <f t="shared" ca="1" si="11"/>
        <v>0</v>
      </c>
      <c r="T60" s="6">
        <f t="shared" ca="1" si="11"/>
        <v>0</v>
      </c>
      <c r="U60" s="6">
        <f t="shared" ca="1" si="11"/>
        <v>0</v>
      </c>
      <c r="V60" s="6">
        <f t="shared" ca="1" si="10"/>
        <v>0</v>
      </c>
      <c r="W60" s="6">
        <f t="shared" ca="1" si="10"/>
        <v>0</v>
      </c>
      <c r="X60" s="6">
        <f t="shared" ca="1" si="10"/>
        <v>0</v>
      </c>
      <c r="Y60" s="6">
        <f t="shared" ca="1" si="10"/>
        <v>0</v>
      </c>
      <c r="Z60" s="6">
        <f t="shared" ca="1" si="10"/>
        <v>0</v>
      </c>
      <c r="AA60" s="6">
        <f t="shared" ref="V60:AM66" ca="1" si="13">IFERROR(HLOOKUP($A60,INDIRECT(AA$1&amp;"!$H$2:$EE$50"),MATCH($A$1,INDIRECT(AA$1&amp;"!$D:$D"),0)-1,0),0)</f>
        <v>0</v>
      </c>
      <c r="AB60" s="6">
        <f t="shared" ca="1" si="13"/>
        <v>0</v>
      </c>
      <c r="AC60" s="6">
        <f t="shared" ca="1" si="13"/>
        <v>0</v>
      </c>
      <c r="AD60" s="6">
        <f t="shared" ca="1" si="13"/>
        <v>0</v>
      </c>
      <c r="AE60" s="6">
        <f t="shared" ca="1" si="13"/>
        <v>0</v>
      </c>
      <c r="AF60" s="6">
        <f t="shared" ca="1" si="13"/>
        <v>0</v>
      </c>
      <c r="AG60" s="6">
        <f t="shared" ca="1" si="13"/>
        <v>0</v>
      </c>
      <c r="AH60" s="6">
        <f t="shared" ca="1" si="13"/>
        <v>0</v>
      </c>
      <c r="AI60" s="6">
        <f t="shared" ca="1" si="13"/>
        <v>0</v>
      </c>
      <c r="AJ60" s="6">
        <f t="shared" ca="1" si="13"/>
        <v>0</v>
      </c>
      <c r="AK60" s="6">
        <f t="shared" ca="1" si="13"/>
        <v>0</v>
      </c>
      <c r="AL60" s="6">
        <f t="shared" ca="1" si="13"/>
        <v>0</v>
      </c>
      <c r="AM60" s="6">
        <f t="shared" ca="1" si="13"/>
        <v>0</v>
      </c>
    </row>
    <row r="61" spans="1:39" x14ac:dyDescent="0.25">
      <c r="A61" s="6">
        <v>59</v>
      </c>
      <c r="B61" s="5" t="s">
        <v>120</v>
      </c>
      <c r="C61" s="7">
        <v>0.5</v>
      </c>
      <c r="D61" s="25">
        <f t="shared" ca="1" si="4"/>
        <v>0</v>
      </c>
      <c r="E61" s="7">
        <v>38</v>
      </c>
      <c r="F61" s="25">
        <v>32.285320734960486</v>
      </c>
      <c r="G61" s="14">
        <f t="shared" ca="1" si="5"/>
        <v>0</v>
      </c>
      <c r="H61" s="6">
        <f>IFERROR(HLOOKUP($A61,'19-31.12'!$H$2:$EE$50,MATCH($A$1,'19-31.12'!$D:$D,0)-1,0),0)</f>
        <v>0</v>
      </c>
      <c r="I61" s="6">
        <f t="shared" ca="1" si="12"/>
        <v>0</v>
      </c>
      <c r="J61" s="6">
        <f t="shared" ca="1" si="11"/>
        <v>0</v>
      </c>
      <c r="K61" s="6">
        <f t="shared" ca="1" si="11"/>
        <v>0</v>
      </c>
      <c r="L61" s="6">
        <f t="shared" ca="1" si="11"/>
        <v>0</v>
      </c>
      <c r="M61" s="6">
        <f t="shared" ca="1" si="11"/>
        <v>0</v>
      </c>
      <c r="N61" s="6">
        <f t="shared" ca="1" si="11"/>
        <v>0</v>
      </c>
      <c r="O61" s="6">
        <f t="shared" ca="1" si="11"/>
        <v>0</v>
      </c>
      <c r="P61" s="6">
        <f t="shared" ca="1" si="11"/>
        <v>0</v>
      </c>
      <c r="Q61" s="6">
        <f t="shared" ca="1" si="11"/>
        <v>0</v>
      </c>
      <c r="R61" s="6">
        <f t="shared" ca="1" si="11"/>
        <v>0</v>
      </c>
      <c r="S61" s="6">
        <f t="shared" ca="1" si="11"/>
        <v>0</v>
      </c>
      <c r="T61" s="6">
        <f t="shared" ca="1" si="11"/>
        <v>0</v>
      </c>
      <c r="U61" s="6">
        <f t="shared" ca="1" si="11"/>
        <v>0</v>
      </c>
      <c r="V61" s="6">
        <f t="shared" ca="1" si="13"/>
        <v>0</v>
      </c>
      <c r="W61" s="6">
        <f t="shared" ca="1" si="13"/>
        <v>0</v>
      </c>
      <c r="X61" s="6">
        <f t="shared" ca="1" si="13"/>
        <v>0</v>
      </c>
      <c r="Y61" s="6">
        <f t="shared" ca="1" si="13"/>
        <v>0</v>
      </c>
      <c r="Z61" s="6">
        <f t="shared" ca="1" si="13"/>
        <v>0</v>
      </c>
      <c r="AA61" s="6">
        <f t="shared" ca="1" si="13"/>
        <v>0</v>
      </c>
      <c r="AB61" s="6">
        <f t="shared" ca="1" si="13"/>
        <v>0</v>
      </c>
      <c r="AC61" s="6">
        <f t="shared" ca="1" si="13"/>
        <v>0</v>
      </c>
      <c r="AD61" s="6">
        <f t="shared" ca="1" si="13"/>
        <v>0</v>
      </c>
      <c r="AE61" s="6">
        <f t="shared" ca="1" si="13"/>
        <v>0</v>
      </c>
      <c r="AF61" s="6">
        <f t="shared" ca="1" si="13"/>
        <v>0</v>
      </c>
      <c r="AG61" s="6">
        <f t="shared" ca="1" si="13"/>
        <v>0</v>
      </c>
      <c r="AH61" s="6">
        <f t="shared" ca="1" si="13"/>
        <v>0</v>
      </c>
      <c r="AI61" s="6">
        <f t="shared" ca="1" si="13"/>
        <v>0</v>
      </c>
      <c r="AJ61" s="6">
        <f t="shared" ca="1" si="13"/>
        <v>0</v>
      </c>
      <c r="AK61" s="6">
        <f t="shared" ca="1" si="13"/>
        <v>0</v>
      </c>
      <c r="AL61" s="6">
        <f t="shared" ca="1" si="13"/>
        <v>0</v>
      </c>
      <c r="AM61" s="6">
        <f t="shared" ca="1" si="13"/>
        <v>0</v>
      </c>
    </row>
    <row r="62" spans="1:39" x14ac:dyDescent="0.25">
      <c r="A62" s="6">
        <v>60</v>
      </c>
      <c r="B62" s="5" t="s">
        <v>121</v>
      </c>
      <c r="C62" s="7">
        <v>0.5</v>
      </c>
      <c r="D62" s="25">
        <f t="shared" ca="1" si="4"/>
        <v>40</v>
      </c>
      <c r="E62" s="7">
        <v>70</v>
      </c>
      <c r="F62" s="25">
        <v>62</v>
      </c>
      <c r="G62" s="14">
        <f t="shared" ca="1" si="5"/>
        <v>2.5</v>
      </c>
      <c r="H62" s="6">
        <f>IFERROR(HLOOKUP($A62,'19-31.12'!$H$2:$EE$50,MATCH($A$1,'19-31.12'!$D:$D,0)-1,0),0)</f>
        <v>0</v>
      </c>
      <c r="I62" s="6">
        <f t="shared" ca="1" si="12"/>
        <v>0.5</v>
      </c>
      <c r="J62" s="6">
        <f t="shared" ca="1" si="11"/>
        <v>0</v>
      </c>
      <c r="K62" s="6">
        <f t="shared" ca="1" si="11"/>
        <v>0</v>
      </c>
      <c r="L62" s="6">
        <f t="shared" ca="1" si="11"/>
        <v>0</v>
      </c>
      <c r="M62" s="6">
        <f t="shared" ca="1" si="11"/>
        <v>0</v>
      </c>
      <c r="N62" s="6">
        <f t="shared" ca="1" si="11"/>
        <v>0.5</v>
      </c>
      <c r="O62" s="6">
        <f t="shared" ca="1" si="11"/>
        <v>0</v>
      </c>
      <c r="P62" s="6">
        <f t="shared" ca="1" si="11"/>
        <v>0</v>
      </c>
      <c r="Q62" s="6">
        <f t="shared" ca="1" si="11"/>
        <v>0.5</v>
      </c>
      <c r="R62" s="6">
        <f t="shared" ca="1" si="11"/>
        <v>0</v>
      </c>
      <c r="S62" s="6">
        <f t="shared" ca="1" si="11"/>
        <v>0</v>
      </c>
      <c r="T62" s="6">
        <f t="shared" ca="1" si="11"/>
        <v>0</v>
      </c>
      <c r="U62" s="6">
        <f t="shared" ca="1" si="11"/>
        <v>0</v>
      </c>
      <c r="V62" s="6">
        <f t="shared" ca="1" si="13"/>
        <v>0</v>
      </c>
      <c r="W62" s="6">
        <f t="shared" ca="1" si="13"/>
        <v>0</v>
      </c>
      <c r="X62" s="6">
        <f t="shared" ca="1" si="13"/>
        <v>0.5</v>
      </c>
      <c r="Y62" s="6">
        <f t="shared" ca="1" si="13"/>
        <v>0.5</v>
      </c>
      <c r="Z62" s="6">
        <f t="shared" ca="1" si="13"/>
        <v>0</v>
      </c>
      <c r="AA62" s="6">
        <f t="shared" ca="1" si="13"/>
        <v>0</v>
      </c>
      <c r="AB62" s="6">
        <f t="shared" ca="1" si="13"/>
        <v>0</v>
      </c>
      <c r="AC62" s="6">
        <f t="shared" ca="1" si="13"/>
        <v>0</v>
      </c>
      <c r="AD62" s="6">
        <f t="shared" ca="1" si="13"/>
        <v>0</v>
      </c>
      <c r="AE62" s="6">
        <f t="shared" ca="1" si="13"/>
        <v>0</v>
      </c>
      <c r="AF62" s="6">
        <f t="shared" ca="1" si="13"/>
        <v>0</v>
      </c>
      <c r="AG62" s="6">
        <f t="shared" ca="1" si="13"/>
        <v>0</v>
      </c>
      <c r="AH62" s="6">
        <f t="shared" ca="1" si="13"/>
        <v>0</v>
      </c>
      <c r="AI62" s="6">
        <f t="shared" ca="1" si="13"/>
        <v>0</v>
      </c>
      <c r="AJ62" s="6">
        <f t="shared" ca="1" si="13"/>
        <v>0</v>
      </c>
      <c r="AK62" s="6">
        <f t="shared" ca="1" si="13"/>
        <v>0</v>
      </c>
      <c r="AL62" s="6">
        <f t="shared" ca="1" si="13"/>
        <v>0</v>
      </c>
      <c r="AM62" s="6">
        <f t="shared" ca="1" si="13"/>
        <v>0</v>
      </c>
    </row>
    <row r="63" spans="1:39" x14ac:dyDescent="0.25">
      <c r="A63" s="6">
        <v>61</v>
      </c>
      <c r="B63" s="5" t="s">
        <v>166</v>
      </c>
      <c r="C63" s="7">
        <v>0.5</v>
      </c>
      <c r="D63" s="25">
        <f t="shared" ca="1" si="4"/>
        <v>0</v>
      </c>
      <c r="E63" s="7">
        <v>54</v>
      </c>
      <c r="F63" s="25">
        <v>45</v>
      </c>
      <c r="G63" s="14">
        <f t="shared" ca="1" si="5"/>
        <v>0</v>
      </c>
      <c r="H63" s="6">
        <f>IFERROR(HLOOKUP($A63,'19-31.12'!$H$2:$EE$50,MATCH($A$1,'19-31.12'!$D:$D,0)-1,0),0)</f>
        <v>0</v>
      </c>
      <c r="I63" s="6">
        <f t="shared" ca="1" si="12"/>
        <v>0</v>
      </c>
      <c r="J63" s="6">
        <f t="shared" ca="1" si="11"/>
        <v>0</v>
      </c>
      <c r="K63" s="6">
        <f t="shared" ca="1" si="11"/>
        <v>0</v>
      </c>
      <c r="L63" s="6">
        <f t="shared" ca="1" si="11"/>
        <v>0</v>
      </c>
      <c r="M63" s="6">
        <f t="shared" ca="1" si="11"/>
        <v>0</v>
      </c>
      <c r="N63" s="6">
        <f t="shared" ca="1" si="11"/>
        <v>0</v>
      </c>
      <c r="O63" s="6">
        <f t="shared" ca="1" si="11"/>
        <v>0</v>
      </c>
      <c r="P63" s="6">
        <f t="shared" ca="1" si="11"/>
        <v>0</v>
      </c>
      <c r="Q63" s="6">
        <f t="shared" ca="1" si="11"/>
        <v>0</v>
      </c>
      <c r="R63" s="6">
        <f t="shared" ca="1" si="11"/>
        <v>0</v>
      </c>
      <c r="S63" s="6">
        <f t="shared" ca="1" si="11"/>
        <v>0</v>
      </c>
      <c r="T63" s="6">
        <f t="shared" ca="1" si="11"/>
        <v>0</v>
      </c>
      <c r="U63" s="6">
        <f t="shared" ca="1" si="11"/>
        <v>0</v>
      </c>
      <c r="V63" s="6">
        <f t="shared" ca="1" si="13"/>
        <v>0</v>
      </c>
      <c r="W63" s="6">
        <f t="shared" ca="1" si="13"/>
        <v>0</v>
      </c>
      <c r="X63" s="6">
        <f t="shared" ca="1" si="13"/>
        <v>0</v>
      </c>
      <c r="Y63" s="6">
        <f t="shared" ca="1" si="13"/>
        <v>0</v>
      </c>
      <c r="Z63" s="6">
        <f t="shared" ca="1" si="13"/>
        <v>0</v>
      </c>
      <c r="AA63" s="6">
        <f t="shared" ca="1" si="13"/>
        <v>0</v>
      </c>
      <c r="AB63" s="6">
        <f t="shared" ca="1" si="13"/>
        <v>0</v>
      </c>
      <c r="AC63" s="6">
        <f t="shared" ca="1" si="13"/>
        <v>0</v>
      </c>
      <c r="AD63" s="6">
        <f t="shared" ca="1" si="13"/>
        <v>0</v>
      </c>
      <c r="AE63" s="6">
        <f t="shared" ca="1" si="13"/>
        <v>0</v>
      </c>
      <c r="AF63" s="6">
        <f t="shared" ca="1" si="13"/>
        <v>0</v>
      </c>
      <c r="AG63" s="6">
        <f t="shared" ca="1" si="13"/>
        <v>0</v>
      </c>
      <c r="AH63" s="6">
        <f t="shared" ca="1" si="13"/>
        <v>0</v>
      </c>
      <c r="AI63" s="6">
        <f t="shared" ca="1" si="13"/>
        <v>0</v>
      </c>
      <c r="AJ63" s="6">
        <f t="shared" ca="1" si="13"/>
        <v>0</v>
      </c>
      <c r="AK63" s="6">
        <f t="shared" ca="1" si="13"/>
        <v>0</v>
      </c>
      <c r="AL63" s="6">
        <f t="shared" ca="1" si="13"/>
        <v>0</v>
      </c>
      <c r="AM63" s="6">
        <f t="shared" ca="1" si="13"/>
        <v>0</v>
      </c>
    </row>
    <row r="64" spans="1:39" x14ac:dyDescent="0.25">
      <c r="A64" s="6">
        <v>62</v>
      </c>
      <c r="B64" s="5" t="s">
        <v>167</v>
      </c>
      <c r="C64" s="7">
        <v>0.5</v>
      </c>
      <c r="D64" s="25">
        <f t="shared" ca="1" si="4"/>
        <v>4</v>
      </c>
      <c r="E64" s="7">
        <v>48</v>
      </c>
      <c r="F64" s="25">
        <v>44</v>
      </c>
      <c r="G64" s="14">
        <f t="shared" ca="1" si="5"/>
        <v>0.5</v>
      </c>
      <c r="H64" s="6">
        <f>IFERROR(HLOOKUP($A64,'19-31.12'!$H$2:$EE$50,MATCH($A$1,'19-31.12'!$D:$D,0)-1,0),0)</f>
        <v>0</v>
      </c>
      <c r="I64" s="6">
        <f t="shared" ca="1" si="12"/>
        <v>0</v>
      </c>
      <c r="J64" s="6">
        <f t="shared" ca="1" si="11"/>
        <v>0</v>
      </c>
      <c r="K64" s="6">
        <f t="shared" ca="1" si="11"/>
        <v>0</v>
      </c>
      <c r="L64" s="6">
        <f t="shared" ca="1" si="11"/>
        <v>0</v>
      </c>
      <c r="M64" s="6">
        <f t="shared" ca="1" si="11"/>
        <v>0</v>
      </c>
      <c r="N64" s="6">
        <f t="shared" ca="1" si="11"/>
        <v>0</v>
      </c>
      <c r="O64" s="6">
        <f t="shared" ca="1" si="11"/>
        <v>0</v>
      </c>
      <c r="P64" s="6">
        <f t="shared" ca="1" si="11"/>
        <v>0</v>
      </c>
      <c r="Q64" s="6">
        <f t="shared" ca="1" si="11"/>
        <v>0</v>
      </c>
      <c r="R64" s="6">
        <f t="shared" ca="1" si="11"/>
        <v>0</v>
      </c>
      <c r="S64" s="6">
        <f t="shared" ca="1" si="11"/>
        <v>0</v>
      </c>
      <c r="T64" s="6">
        <f t="shared" ca="1" si="11"/>
        <v>0</v>
      </c>
      <c r="U64" s="6">
        <f t="shared" ca="1" si="11"/>
        <v>0</v>
      </c>
      <c r="V64" s="6">
        <f t="shared" ca="1" si="13"/>
        <v>0</v>
      </c>
      <c r="W64" s="6">
        <f t="shared" ca="1" si="13"/>
        <v>0</v>
      </c>
      <c r="X64" s="6">
        <f t="shared" ca="1" si="13"/>
        <v>0</v>
      </c>
      <c r="Y64" s="6">
        <f t="shared" ca="1" si="13"/>
        <v>0.5</v>
      </c>
      <c r="Z64" s="6">
        <f t="shared" ca="1" si="13"/>
        <v>0</v>
      </c>
      <c r="AA64" s="6">
        <f t="shared" ca="1" si="13"/>
        <v>0</v>
      </c>
      <c r="AB64" s="6">
        <f t="shared" ca="1" si="13"/>
        <v>0</v>
      </c>
      <c r="AC64" s="6">
        <f t="shared" ca="1" si="13"/>
        <v>0</v>
      </c>
      <c r="AD64" s="6">
        <f t="shared" ca="1" si="13"/>
        <v>0</v>
      </c>
      <c r="AE64" s="6">
        <f t="shared" ca="1" si="13"/>
        <v>0</v>
      </c>
      <c r="AF64" s="6">
        <f t="shared" ca="1" si="13"/>
        <v>0</v>
      </c>
      <c r="AG64" s="6">
        <f t="shared" ca="1" si="13"/>
        <v>0</v>
      </c>
      <c r="AH64" s="6">
        <f t="shared" ca="1" si="13"/>
        <v>0</v>
      </c>
      <c r="AI64" s="6">
        <f t="shared" ca="1" si="13"/>
        <v>0</v>
      </c>
      <c r="AJ64" s="6">
        <f t="shared" ca="1" si="13"/>
        <v>0</v>
      </c>
      <c r="AK64" s="6">
        <f t="shared" ca="1" si="13"/>
        <v>0</v>
      </c>
      <c r="AL64" s="6">
        <f t="shared" ca="1" si="13"/>
        <v>0</v>
      </c>
      <c r="AM64" s="6">
        <f t="shared" ca="1" si="13"/>
        <v>0</v>
      </c>
    </row>
    <row r="65" spans="1:39" x14ac:dyDescent="0.25">
      <c r="A65" s="6">
        <v>63</v>
      </c>
      <c r="B65" s="5" t="s">
        <v>176</v>
      </c>
      <c r="C65" s="7">
        <v>0.5</v>
      </c>
      <c r="D65" s="25">
        <f t="shared" ca="1" si="4"/>
        <v>0</v>
      </c>
      <c r="E65" s="7">
        <v>50</v>
      </c>
      <c r="F65" s="25">
        <v>45</v>
      </c>
      <c r="G65" s="14">
        <f t="shared" ref="G65:G66" ca="1" si="14">SUM(H65:AM65)</f>
        <v>0</v>
      </c>
      <c r="H65" s="6">
        <f>IFERROR(HLOOKUP($A65,'19-31.12'!$H$2:$EE$50,MATCH($A$1,'19-31.12'!$D:$D,0)-1,0),0)</f>
        <v>0</v>
      </c>
      <c r="I65" s="6">
        <f t="shared" ca="1" si="12"/>
        <v>0</v>
      </c>
      <c r="J65" s="6">
        <f t="shared" ca="1" si="11"/>
        <v>0</v>
      </c>
      <c r="K65" s="6">
        <f t="shared" ca="1" si="11"/>
        <v>0</v>
      </c>
      <c r="L65" s="6">
        <f t="shared" ca="1" si="11"/>
        <v>0</v>
      </c>
      <c r="M65" s="6">
        <f t="shared" ca="1" si="11"/>
        <v>0</v>
      </c>
      <c r="N65" s="6">
        <f t="shared" ca="1" si="11"/>
        <v>0</v>
      </c>
      <c r="O65" s="6">
        <f t="shared" ca="1" si="11"/>
        <v>0</v>
      </c>
      <c r="P65" s="6">
        <f t="shared" ca="1" si="11"/>
        <v>0</v>
      </c>
      <c r="Q65" s="6">
        <f t="shared" ca="1" si="11"/>
        <v>0</v>
      </c>
      <c r="R65" s="6">
        <f t="shared" ca="1" si="11"/>
        <v>0</v>
      </c>
      <c r="S65" s="6">
        <f t="shared" ca="1" si="11"/>
        <v>0</v>
      </c>
      <c r="T65" s="6">
        <f t="shared" ca="1" si="11"/>
        <v>0</v>
      </c>
      <c r="U65" s="6">
        <f t="shared" ca="1" si="11"/>
        <v>0</v>
      </c>
      <c r="V65" s="6">
        <f t="shared" ca="1" si="13"/>
        <v>0</v>
      </c>
      <c r="W65" s="6">
        <f t="shared" ca="1" si="13"/>
        <v>0</v>
      </c>
      <c r="X65" s="6">
        <f t="shared" ca="1" si="13"/>
        <v>0</v>
      </c>
      <c r="Y65" s="6">
        <f t="shared" ca="1" si="13"/>
        <v>0</v>
      </c>
      <c r="Z65" s="6">
        <f t="shared" ca="1" si="13"/>
        <v>0</v>
      </c>
      <c r="AA65" s="6">
        <f t="shared" ca="1" si="13"/>
        <v>0</v>
      </c>
      <c r="AB65" s="6">
        <f t="shared" ca="1" si="13"/>
        <v>0</v>
      </c>
      <c r="AC65" s="6">
        <f t="shared" ca="1" si="13"/>
        <v>0</v>
      </c>
      <c r="AD65" s="6">
        <f t="shared" ca="1" si="13"/>
        <v>0</v>
      </c>
      <c r="AE65" s="6">
        <f t="shared" ca="1" si="13"/>
        <v>0</v>
      </c>
      <c r="AF65" s="6">
        <f t="shared" ca="1" si="13"/>
        <v>0</v>
      </c>
      <c r="AG65" s="6">
        <f t="shared" ca="1" si="13"/>
        <v>0</v>
      </c>
      <c r="AH65" s="6">
        <f t="shared" ca="1" si="13"/>
        <v>0</v>
      </c>
      <c r="AI65" s="6">
        <f t="shared" ca="1" si="13"/>
        <v>0</v>
      </c>
      <c r="AJ65" s="6">
        <f t="shared" ca="1" si="13"/>
        <v>0</v>
      </c>
      <c r="AK65" s="6">
        <f t="shared" ca="1" si="13"/>
        <v>0</v>
      </c>
      <c r="AL65" s="6">
        <f t="shared" ca="1" si="13"/>
        <v>0</v>
      </c>
      <c r="AM65" s="6">
        <f t="shared" ca="1" si="13"/>
        <v>0</v>
      </c>
    </row>
    <row r="66" spans="1:39" x14ac:dyDescent="0.25">
      <c r="A66" s="6">
        <v>64</v>
      </c>
      <c r="B66" s="5" t="s">
        <v>177</v>
      </c>
      <c r="C66" s="7">
        <v>0.5</v>
      </c>
      <c r="D66" s="25">
        <f t="shared" ca="1" si="4"/>
        <v>0</v>
      </c>
      <c r="E66" s="7">
        <v>45</v>
      </c>
      <c r="F66" s="25">
        <v>38</v>
      </c>
      <c r="G66" s="14">
        <f t="shared" ca="1" si="14"/>
        <v>0</v>
      </c>
      <c r="H66" s="6">
        <f>IFERROR(HLOOKUP($A66,'19-31.12'!$H$2:$EE$50,MATCH($A$1,'19-31.12'!$D:$D,0)-1,0),0)</f>
        <v>0</v>
      </c>
      <c r="I66" s="6">
        <f t="shared" ca="1" si="12"/>
        <v>0</v>
      </c>
      <c r="J66" s="6">
        <f t="shared" ca="1" si="11"/>
        <v>0</v>
      </c>
      <c r="K66" s="6">
        <f t="shared" ca="1" si="11"/>
        <v>0</v>
      </c>
      <c r="L66" s="6">
        <f t="shared" ca="1" si="11"/>
        <v>0</v>
      </c>
      <c r="M66" s="6">
        <f t="shared" ca="1" si="11"/>
        <v>0</v>
      </c>
      <c r="N66" s="6">
        <f t="shared" ca="1" si="11"/>
        <v>0</v>
      </c>
      <c r="O66" s="6">
        <f t="shared" ca="1" si="11"/>
        <v>0</v>
      </c>
      <c r="P66" s="6">
        <f t="shared" ca="1" si="11"/>
        <v>0</v>
      </c>
      <c r="Q66" s="6">
        <f t="shared" ca="1" si="11"/>
        <v>0</v>
      </c>
      <c r="R66" s="6">
        <f t="shared" ca="1" si="11"/>
        <v>0</v>
      </c>
      <c r="S66" s="6">
        <f t="shared" ca="1" si="11"/>
        <v>0</v>
      </c>
      <c r="T66" s="6">
        <f t="shared" ca="1" si="11"/>
        <v>0</v>
      </c>
      <c r="U66" s="6">
        <f t="shared" ca="1" si="11"/>
        <v>0</v>
      </c>
      <c r="V66" s="6">
        <f t="shared" ca="1" si="13"/>
        <v>0</v>
      </c>
      <c r="W66" s="6">
        <f t="shared" ca="1" si="13"/>
        <v>0</v>
      </c>
      <c r="X66" s="6">
        <f t="shared" ca="1" si="13"/>
        <v>0</v>
      </c>
      <c r="Y66" s="6">
        <f t="shared" ca="1" si="13"/>
        <v>0</v>
      </c>
      <c r="Z66" s="6">
        <f t="shared" ca="1" si="13"/>
        <v>0</v>
      </c>
      <c r="AA66" s="6">
        <f t="shared" ca="1" si="13"/>
        <v>0</v>
      </c>
      <c r="AB66" s="6">
        <f t="shared" ca="1" si="13"/>
        <v>0</v>
      </c>
      <c r="AC66" s="6">
        <f t="shared" ca="1" si="13"/>
        <v>0</v>
      </c>
      <c r="AD66" s="6">
        <f t="shared" ca="1" si="13"/>
        <v>0</v>
      </c>
      <c r="AE66" s="6">
        <f t="shared" ca="1" si="13"/>
        <v>0</v>
      </c>
      <c r="AF66" s="6">
        <f t="shared" ca="1" si="13"/>
        <v>0</v>
      </c>
      <c r="AG66" s="6">
        <f t="shared" ca="1" si="13"/>
        <v>0</v>
      </c>
      <c r="AH66" s="6">
        <f t="shared" ca="1" si="13"/>
        <v>0</v>
      </c>
      <c r="AI66" s="6">
        <f t="shared" ca="1" si="13"/>
        <v>0</v>
      </c>
      <c r="AJ66" s="6">
        <f t="shared" ca="1" si="13"/>
        <v>0</v>
      </c>
      <c r="AK66" s="6">
        <f t="shared" ca="1" si="13"/>
        <v>0</v>
      </c>
      <c r="AL66" s="6">
        <f t="shared" ca="1" si="13"/>
        <v>0</v>
      </c>
      <c r="AM66" s="6">
        <f t="shared" ca="1" si="13"/>
        <v>0</v>
      </c>
    </row>
  </sheetData>
  <autoFilter ref="B2:G66"/>
  <mergeCells count="1">
    <mergeCell ref="A1:A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'DS KHÁCH HÀNG KM'!$D$3:$D$31</xm:f>
          </x14:formula1>
          <xm:sqref>A1:A2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tabColor rgb="FFFF0000"/>
  </sheetPr>
  <dimension ref="A1:AM33"/>
  <sheetViews>
    <sheetView zoomScaleNormal="100" workbookViewId="0">
      <pane xSplit="7" ySplit="2" topLeftCell="W27" activePane="bottomRight" state="frozen"/>
      <selection pane="topRight" activeCell="H1" sqref="H1"/>
      <selection pane="bottomLeft" activeCell="A3" sqref="A3"/>
      <selection pane="bottomRight" activeCell="A33" sqref="A33:G33"/>
    </sheetView>
  </sheetViews>
  <sheetFormatPr defaultRowHeight="15" x14ac:dyDescent="0.25"/>
  <cols>
    <col min="1" max="1" width="8.7109375" style="1" customWidth="1"/>
    <col min="2" max="2" width="6.28515625" style="1" customWidth="1"/>
    <col min="3" max="3" width="10.5703125" style="1" customWidth="1"/>
    <col min="4" max="4" width="29.5703125" style="1" customWidth="1"/>
    <col min="5" max="5" width="27.85546875" style="1" hidden="1" customWidth="1"/>
    <col min="6" max="6" width="12" style="1" hidden="1" customWidth="1"/>
    <col min="7" max="8" width="12" style="1" customWidth="1"/>
    <col min="9" max="39" width="6.28515625" style="1" customWidth="1"/>
    <col min="40" max="16384" width="9.140625" style="1"/>
  </cols>
  <sheetData>
    <row r="1" spans="1:39" s="2" customFormat="1" ht="33" customHeight="1" x14ac:dyDescent="0.25">
      <c r="A1" s="15" t="s">
        <v>55</v>
      </c>
      <c r="B1" s="15" t="s">
        <v>22</v>
      </c>
      <c r="C1" s="15" t="s">
        <v>21</v>
      </c>
      <c r="D1" s="15" t="s">
        <v>20</v>
      </c>
      <c r="E1" s="15" t="s">
        <v>19</v>
      </c>
      <c r="F1" s="15" t="s">
        <v>18</v>
      </c>
      <c r="G1" s="15" t="s">
        <v>23</v>
      </c>
      <c r="H1" s="28" t="s">
        <v>146</v>
      </c>
      <c r="I1" s="15">
        <v>1</v>
      </c>
      <c r="J1" s="28">
        <v>2</v>
      </c>
      <c r="K1" s="15">
        <v>3</v>
      </c>
      <c r="L1" s="28">
        <v>4</v>
      </c>
      <c r="M1" s="15">
        <v>5</v>
      </c>
      <c r="N1" s="28">
        <v>6</v>
      </c>
      <c r="O1" s="15">
        <v>7</v>
      </c>
      <c r="P1" s="28">
        <v>8</v>
      </c>
      <c r="Q1" s="15">
        <v>9</v>
      </c>
      <c r="R1" s="28">
        <v>10</v>
      </c>
      <c r="S1" s="15">
        <v>11</v>
      </c>
      <c r="T1" s="28">
        <v>12</v>
      </c>
      <c r="U1" s="15">
        <v>13</v>
      </c>
      <c r="V1" s="28">
        <v>14</v>
      </c>
      <c r="W1" s="15">
        <v>15</v>
      </c>
      <c r="X1" s="28">
        <v>16</v>
      </c>
      <c r="Y1" s="15">
        <v>17</v>
      </c>
      <c r="Z1" s="28">
        <v>18</v>
      </c>
      <c r="AA1" s="15">
        <v>19</v>
      </c>
      <c r="AB1" s="28">
        <v>20</v>
      </c>
      <c r="AC1" s="15">
        <v>21</v>
      </c>
      <c r="AD1" s="28">
        <v>22</v>
      </c>
      <c r="AE1" s="15">
        <v>23</v>
      </c>
      <c r="AF1" s="28">
        <v>24</v>
      </c>
      <c r="AG1" s="15">
        <v>25</v>
      </c>
      <c r="AH1" s="28">
        <v>26</v>
      </c>
      <c r="AI1" s="15">
        <v>27</v>
      </c>
      <c r="AJ1" s="28">
        <v>28</v>
      </c>
      <c r="AK1" s="15">
        <v>29</v>
      </c>
      <c r="AL1" s="28">
        <v>30</v>
      </c>
      <c r="AM1" s="15">
        <v>31</v>
      </c>
    </row>
    <row r="2" spans="1:39" s="2" customFormat="1" ht="33.75" customHeight="1" x14ac:dyDescent="0.25">
      <c r="A2" s="20"/>
      <c r="B2" s="20"/>
      <c r="C2" s="20"/>
      <c r="D2" s="20"/>
      <c r="E2" s="20"/>
      <c r="F2" s="20"/>
      <c r="G2" s="21">
        <f ca="1">SUBTOTAL(9,G3:G23)</f>
        <v>760.9</v>
      </c>
      <c r="H2" s="21">
        <f>SUBTOTAL(9,H3:H23)</f>
        <v>370.7</v>
      </c>
      <c r="I2" s="22">
        <f t="shared" ref="I2:AM2" ca="1" si="0">SUBTOTAL(9,I3:I100)</f>
        <v>38.5</v>
      </c>
      <c r="J2" s="22">
        <f t="shared" ca="1" si="0"/>
        <v>32</v>
      </c>
      <c r="K2" s="22">
        <f t="shared" ca="1" si="0"/>
        <v>13.5</v>
      </c>
      <c r="L2" s="22">
        <f t="shared" ca="1" si="0"/>
        <v>35.5</v>
      </c>
      <c r="M2" s="22">
        <f t="shared" ca="1" si="0"/>
        <v>20.5</v>
      </c>
      <c r="N2" s="22">
        <f t="shared" ca="1" si="0"/>
        <v>18.5</v>
      </c>
      <c r="O2" s="22">
        <f t="shared" ca="1" si="0"/>
        <v>18.5</v>
      </c>
      <c r="P2" s="22">
        <f t="shared" ca="1" si="0"/>
        <v>22.7</v>
      </c>
      <c r="Q2" s="22">
        <f t="shared" ca="1" si="0"/>
        <v>22.5</v>
      </c>
      <c r="R2" s="22">
        <f t="shared" ca="1" si="0"/>
        <v>14</v>
      </c>
      <c r="S2" s="22">
        <f t="shared" ca="1" si="0"/>
        <v>66.5</v>
      </c>
      <c r="T2" s="22">
        <f t="shared" ca="1" si="0"/>
        <v>50</v>
      </c>
      <c r="U2" s="22">
        <f t="shared" ca="1" si="0"/>
        <v>24.5</v>
      </c>
      <c r="V2" s="22">
        <f t="shared" ca="1" si="0"/>
        <v>19.5</v>
      </c>
      <c r="W2" s="22">
        <f t="shared" ca="1" si="0"/>
        <v>12.5</v>
      </c>
      <c r="X2" s="22">
        <f t="shared" ca="1" si="0"/>
        <v>38</v>
      </c>
      <c r="Y2" s="22">
        <f t="shared" ca="1" si="0"/>
        <v>20</v>
      </c>
      <c r="Z2" s="22">
        <f t="shared" ca="1" si="0"/>
        <v>13</v>
      </c>
      <c r="AA2" s="22">
        <f t="shared" ca="1" si="0"/>
        <v>0</v>
      </c>
      <c r="AB2" s="22">
        <f t="shared" ca="1" si="0"/>
        <v>0</v>
      </c>
      <c r="AC2" s="22">
        <f t="shared" ca="1" si="0"/>
        <v>0</v>
      </c>
      <c r="AD2" s="22">
        <f t="shared" ca="1" si="0"/>
        <v>0</v>
      </c>
      <c r="AE2" s="22">
        <f t="shared" ca="1" si="0"/>
        <v>0</v>
      </c>
      <c r="AF2" s="22">
        <f t="shared" ca="1" si="0"/>
        <v>0</v>
      </c>
      <c r="AG2" s="22">
        <f t="shared" ca="1" si="0"/>
        <v>0</v>
      </c>
      <c r="AH2" s="22">
        <f t="shared" ca="1" si="0"/>
        <v>0</v>
      </c>
      <c r="AI2" s="22">
        <f t="shared" ca="1" si="0"/>
        <v>0</v>
      </c>
      <c r="AJ2" s="22">
        <f t="shared" ca="1" si="0"/>
        <v>0</v>
      </c>
      <c r="AK2" s="22">
        <f t="shared" ca="1" si="0"/>
        <v>0</v>
      </c>
      <c r="AL2" s="22">
        <f t="shared" ca="1" si="0"/>
        <v>0</v>
      </c>
      <c r="AM2" s="22">
        <f t="shared" ca="1" si="0"/>
        <v>0</v>
      </c>
    </row>
    <row r="3" spans="1:39" ht="24.95" customHeight="1" x14ac:dyDescent="0.25">
      <c r="A3" s="7" t="str">
        <f t="shared" ref="A3:A30" si="1">MID($C3,5,2)</f>
        <v>19</v>
      </c>
      <c r="B3" s="6">
        <v>1</v>
      </c>
      <c r="C3" s="6" t="s">
        <v>17</v>
      </c>
      <c r="D3" s="5" t="s">
        <v>49</v>
      </c>
      <c r="E3" s="4" t="s">
        <v>16</v>
      </c>
      <c r="F3" s="4"/>
      <c r="G3" s="21">
        <f t="shared" ref="G3:G33" ca="1" si="2">SUM($H3:$AM3)</f>
        <v>7.5</v>
      </c>
      <c r="H3" s="29">
        <v>5</v>
      </c>
      <c r="I3" s="19">
        <f ca="1">IFERROR(SUMIFS(INDIRECT("'"&amp;I$1&amp;"'!$G:$G"),INDIRECT("'"&amp;I$1&amp;"'!$c:$c"),'DS KHÁCH HÀNG KM'!$C3),0)</f>
        <v>0</v>
      </c>
      <c r="J3" s="19">
        <f ca="1">IFERROR(SUMIFS(INDIRECT("'"&amp;J$1&amp;"'!$G:$G"),INDIRECT("'"&amp;J$1&amp;"'!$c:$c"),'DS KHÁCH HÀNG KM'!$C3),0)</f>
        <v>0</v>
      </c>
      <c r="K3" s="19">
        <f ca="1">IFERROR(SUMIFS(INDIRECT("'"&amp;K$1&amp;"'!$G:$G"),INDIRECT("'"&amp;K$1&amp;"'!$c:$c"),'DS KHÁCH HÀNG KM'!$C3),0)</f>
        <v>0</v>
      </c>
      <c r="L3" s="19">
        <f ca="1">IFERROR(SUMIFS(INDIRECT("'"&amp;L$1&amp;"'!$G:$G"),INDIRECT("'"&amp;L$1&amp;"'!$c:$c"),'DS KHÁCH HÀNG KM'!$C3),0)</f>
        <v>0</v>
      </c>
      <c r="M3" s="19">
        <f ca="1">IFERROR(SUMIFS(INDIRECT("'"&amp;M$1&amp;"'!$G:$G"),INDIRECT("'"&amp;M$1&amp;"'!$c:$c"),'DS KHÁCH HÀNG KM'!$C3),0)</f>
        <v>0</v>
      </c>
      <c r="N3" s="19">
        <f ca="1">IFERROR(SUMIFS(INDIRECT("'"&amp;N$1&amp;"'!$G:$G"),INDIRECT("'"&amp;N$1&amp;"'!$c:$c"),'DS KHÁCH HÀNG KM'!$C3),0)</f>
        <v>0</v>
      </c>
      <c r="O3" s="19">
        <f ca="1">IFERROR(SUMIFS(INDIRECT("'"&amp;O$1&amp;"'!$G:$G"),INDIRECT("'"&amp;O$1&amp;"'!$c:$c"),'DS KHÁCH HÀNG KM'!$C3),0)</f>
        <v>0</v>
      </c>
      <c r="P3" s="19">
        <f ca="1">IFERROR(SUMIFS(INDIRECT("'"&amp;P$1&amp;"'!$G:$G"),INDIRECT("'"&amp;P$1&amp;"'!$c:$c"),'DS KHÁCH HÀNG KM'!$C3),0)</f>
        <v>0</v>
      </c>
      <c r="Q3" s="19">
        <f ca="1">IFERROR(SUMIFS(INDIRECT("'"&amp;Q$1&amp;"'!$G:$G"),INDIRECT("'"&amp;Q$1&amp;"'!$c:$c"),'DS KHÁCH HÀNG KM'!$C3),0)</f>
        <v>0</v>
      </c>
      <c r="R3" s="19">
        <f ca="1">IFERROR(SUMIFS(INDIRECT("'"&amp;R$1&amp;"'!$G:$G"),INDIRECT("'"&amp;R$1&amp;"'!$c:$c"),'DS KHÁCH HÀNG KM'!$C3),0)</f>
        <v>0</v>
      </c>
      <c r="S3" s="19">
        <f ca="1">IFERROR(SUMIFS(INDIRECT("'"&amp;S$1&amp;"'!$G:$G"),INDIRECT("'"&amp;S$1&amp;"'!$c:$c"),'DS KHÁCH HÀNG KM'!$C3),0)</f>
        <v>0</v>
      </c>
      <c r="T3" s="19">
        <f ca="1">IFERROR(SUMIFS(INDIRECT("'"&amp;T$1&amp;"'!$G:$G"),INDIRECT("'"&amp;T$1&amp;"'!$c:$c"),'DS KHÁCH HÀNG KM'!$C3),0)</f>
        <v>0</v>
      </c>
      <c r="U3" s="19">
        <f ca="1">IFERROR(SUMIFS(INDIRECT("'"&amp;U$1&amp;"'!$G:$G"),INDIRECT("'"&amp;U$1&amp;"'!$c:$c"),'DS KHÁCH HÀNG KM'!$C3),0)</f>
        <v>2.5</v>
      </c>
      <c r="V3" s="19">
        <f ca="1">IFERROR(SUMIFS(INDIRECT("'"&amp;V$1&amp;"'!$G:$G"),INDIRECT("'"&amp;V$1&amp;"'!$c:$c"),'DS KHÁCH HÀNG KM'!$C3),0)</f>
        <v>0</v>
      </c>
      <c r="W3" s="19">
        <f ca="1">IFERROR(SUMIFS(INDIRECT("'"&amp;W$1&amp;"'!$G:$G"),INDIRECT("'"&amp;W$1&amp;"'!$c:$c"),'DS KHÁCH HÀNG KM'!$C3),0)</f>
        <v>0</v>
      </c>
      <c r="X3" s="19">
        <f ca="1">IFERROR(SUMIFS(INDIRECT("'"&amp;X$1&amp;"'!$G:$G"),INDIRECT("'"&amp;X$1&amp;"'!$c:$c"),'DS KHÁCH HÀNG KM'!$C3),0)</f>
        <v>0</v>
      </c>
      <c r="Y3" s="19">
        <f ca="1">IFERROR(SUMIFS(INDIRECT("'"&amp;Y$1&amp;"'!$G:$G"),INDIRECT("'"&amp;Y$1&amp;"'!$c:$c"),'DS KHÁCH HÀNG KM'!$C3),0)</f>
        <v>0</v>
      </c>
      <c r="Z3" s="19">
        <f ca="1">IFERROR(SUMIFS(INDIRECT("'"&amp;Z$1&amp;"'!$G:$G"),INDIRECT("'"&amp;Z$1&amp;"'!$c:$c"),'DS KHÁCH HÀNG KM'!$C3),0)</f>
        <v>0</v>
      </c>
      <c r="AA3" s="19">
        <f ca="1">IFERROR(SUMIFS(INDIRECT("'"&amp;AA$1&amp;"'!$G:$G"),INDIRECT("'"&amp;AA$1&amp;"'!$c:$c"),'DS KHÁCH HÀNG KM'!$C3),0)</f>
        <v>0</v>
      </c>
      <c r="AB3" s="19">
        <f ca="1">IFERROR(SUMIFS(INDIRECT("'"&amp;AB$1&amp;"'!$G:$G"),INDIRECT("'"&amp;AB$1&amp;"'!$c:$c"),'DS KHÁCH HÀNG KM'!$C3),0)</f>
        <v>0</v>
      </c>
      <c r="AC3" s="19">
        <f ca="1">IFERROR(SUMIFS(INDIRECT("'"&amp;AC$1&amp;"'!$G:$G"),INDIRECT("'"&amp;AC$1&amp;"'!$c:$c"),'DS KHÁCH HÀNG KM'!$C3),0)</f>
        <v>0</v>
      </c>
      <c r="AD3" s="19">
        <f ca="1">IFERROR(SUMIFS(INDIRECT("'"&amp;AD$1&amp;"'!$G:$G"),INDIRECT("'"&amp;AD$1&amp;"'!$c:$c"),'DS KHÁCH HÀNG KM'!$C3),0)</f>
        <v>0</v>
      </c>
      <c r="AE3" s="19">
        <f ca="1">IFERROR(SUMIFS(INDIRECT("'"&amp;AE$1&amp;"'!$G:$G"),INDIRECT("'"&amp;AE$1&amp;"'!$c:$c"),'DS KHÁCH HÀNG KM'!$C3),0)</f>
        <v>0</v>
      </c>
      <c r="AF3" s="19">
        <f ca="1">IFERROR(SUMIFS(INDIRECT("'"&amp;AF$1&amp;"'!$G:$G"),INDIRECT("'"&amp;AF$1&amp;"'!$c:$c"),'DS KHÁCH HÀNG KM'!$C3),0)</f>
        <v>0</v>
      </c>
      <c r="AG3" s="19">
        <f ca="1">IFERROR(SUMIFS(INDIRECT("'"&amp;AG$1&amp;"'!$G:$G"),INDIRECT("'"&amp;AG$1&amp;"'!$c:$c"),'DS KHÁCH HÀNG KM'!$C3),0)</f>
        <v>0</v>
      </c>
      <c r="AH3" s="19">
        <f ca="1">IFERROR(SUMIFS(INDIRECT("'"&amp;AH$1&amp;"'!$G:$G"),INDIRECT("'"&amp;AH$1&amp;"'!$c:$c"),'DS KHÁCH HÀNG KM'!$C3),0)</f>
        <v>0</v>
      </c>
      <c r="AI3" s="19">
        <f ca="1">IFERROR(SUMIFS(INDIRECT("'"&amp;AI$1&amp;"'!$G:$G"),INDIRECT("'"&amp;AI$1&amp;"'!$c:$c"),'DS KHÁCH HÀNG KM'!$C3),0)</f>
        <v>0</v>
      </c>
      <c r="AJ3" s="19">
        <f ca="1">IFERROR(SUMIFS(INDIRECT("'"&amp;AJ$1&amp;"'!$G:$G"),INDIRECT("'"&amp;AJ$1&amp;"'!$c:$c"),'DS KHÁCH HÀNG KM'!$C3),0)</f>
        <v>0</v>
      </c>
      <c r="AK3" s="19">
        <f ca="1">IFERROR(SUMIFS(INDIRECT("'"&amp;AK$1&amp;"'!$G:$G"),INDIRECT("'"&amp;AK$1&amp;"'!$c:$c"),'DS KHÁCH HÀNG KM'!$C3),0)</f>
        <v>0</v>
      </c>
      <c r="AL3" s="19">
        <f ca="1">IFERROR(SUMIFS(INDIRECT("'"&amp;AL$1&amp;"'!$G:$G"),INDIRECT("'"&amp;AL$1&amp;"'!$c:$c"),'DS KHÁCH HÀNG KM'!$C3),0)</f>
        <v>0</v>
      </c>
      <c r="AM3" s="19">
        <f ca="1">IFERROR(SUMIFS(INDIRECT("'"&amp;AM$1&amp;"'!$G:$G"),INDIRECT("'"&amp;AM$1&amp;"'!$c:$c"),'DS KHÁCH HÀNG KM'!$C3),0)</f>
        <v>0</v>
      </c>
    </row>
    <row r="4" spans="1:39" ht="24.95" customHeight="1" x14ac:dyDescent="0.25">
      <c r="A4" s="7" t="str">
        <f t="shared" si="1"/>
        <v>19</v>
      </c>
      <c r="B4" s="6">
        <v>2</v>
      </c>
      <c r="C4" s="6" t="s">
        <v>15</v>
      </c>
      <c r="D4" s="5" t="s">
        <v>14</v>
      </c>
      <c r="E4" s="4" t="s">
        <v>13</v>
      </c>
      <c r="F4" s="4"/>
      <c r="G4" s="21">
        <f t="shared" ca="1" si="2"/>
        <v>69.75</v>
      </c>
      <c r="H4" s="29">
        <v>18.75</v>
      </c>
      <c r="I4" s="19">
        <f ca="1">IFERROR(SUMIFS(INDIRECT("'"&amp;I$1&amp;"'!$G:$G"),INDIRECT("'"&amp;I$1&amp;"'!$c:$c"),'DS KHÁCH HÀNG KM'!$C4),0)</f>
        <v>4</v>
      </c>
      <c r="J4" s="19">
        <f ca="1">IFERROR(SUMIFS(INDIRECT("'"&amp;J$1&amp;"'!$G:$G"),INDIRECT("'"&amp;J$1&amp;"'!$c:$c"),'DS KHÁCH HÀNG KM'!$C4),0)</f>
        <v>0</v>
      </c>
      <c r="K4" s="19">
        <f ca="1">IFERROR(SUMIFS(INDIRECT("'"&amp;K$1&amp;"'!$G:$G"),INDIRECT("'"&amp;K$1&amp;"'!$c:$c"),'DS KHÁCH HÀNG KM'!$C4),0)</f>
        <v>0</v>
      </c>
      <c r="L4" s="19">
        <f ca="1">IFERROR(SUMIFS(INDIRECT("'"&amp;L$1&amp;"'!$G:$G"),INDIRECT("'"&amp;L$1&amp;"'!$c:$c"),'DS KHÁCH HÀNG KM'!$C4),0)</f>
        <v>2.5</v>
      </c>
      <c r="M4" s="19">
        <f ca="1">IFERROR(SUMIFS(INDIRECT("'"&amp;M$1&amp;"'!$G:$G"),INDIRECT("'"&amp;M$1&amp;"'!$c:$c"),'DS KHÁCH HÀNG KM'!$C4),0)</f>
        <v>0</v>
      </c>
      <c r="N4" s="19">
        <f ca="1">IFERROR(SUMIFS(INDIRECT("'"&amp;N$1&amp;"'!$G:$G"),INDIRECT("'"&amp;N$1&amp;"'!$c:$c"),'DS KHÁCH HÀNG KM'!$C4),0)</f>
        <v>0</v>
      </c>
      <c r="O4" s="19">
        <f ca="1">IFERROR(SUMIFS(INDIRECT("'"&amp;O$1&amp;"'!$G:$G"),INDIRECT("'"&amp;O$1&amp;"'!$c:$c"),'DS KHÁCH HÀNG KM'!$C4),0)</f>
        <v>0</v>
      </c>
      <c r="P4" s="19">
        <f ca="1">IFERROR(SUMIFS(INDIRECT("'"&amp;P$1&amp;"'!$G:$G"),INDIRECT("'"&amp;P$1&amp;"'!$c:$c"),'DS KHÁCH HÀNG KM'!$C4),0)</f>
        <v>3</v>
      </c>
      <c r="Q4" s="19">
        <f ca="1">IFERROR(SUMIFS(INDIRECT("'"&amp;Q$1&amp;"'!$G:$G"),INDIRECT("'"&amp;Q$1&amp;"'!$c:$c"),'DS KHÁCH HÀNG KM'!$C4),0)</f>
        <v>0</v>
      </c>
      <c r="R4" s="19">
        <f ca="1">IFERROR(SUMIFS(INDIRECT("'"&amp;R$1&amp;"'!$G:$G"),INDIRECT("'"&amp;R$1&amp;"'!$c:$c"),'DS KHÁCH HÀNG KM'!$C4),0)</f>
        <v>0</v>
      </c>
      <c r="S4" s="19">
        <f ca="1">IFERROR(SUMIFS(INDIRECT("'"&amp;S$1&amp;"'!$G:$G"),INDIRECT("'"&amp;S$1&amp;"'!$c:$c"),'DS KHÁCH HÀNG KM'!$C4),0)</f>
        <v>3</v>
      </c>
      <c r="T4" s="19">
        <f ca="1">IFERROR(SUMIFS(INDIRECT("'"&amp;T$1&amp;"'!$G:$G"),INDIRECT("'"&amp;T$1&amp;"'!$c:$c"),'DS KHÁCH HÀNG KM'!$C4),0)</f>
        <v>8.5</v>
      </c>
      <c r="U4" s="19">
        <f ca="1">IFERROR(SUMIFS(INDIRECT("'"&amp;U$1&amp;"'!$G:$G"),INDIRECT("'"&amp;U$1&amp;"'!$c:$c"),'DS KHÁCH HÀNG KM'!$C4),0)</f>
        <v>9.5</v>
      </c>
      <c r="V4" s="19">
        <f ca="1">IFERROR(SUMIFS(INDIRECT("'"&amp;V$1&amp;"'!$G:$G"),INDIRECT("'"&amp;V$1&amp;"'!$c:$c"),'DS KHÁCH HÀNG KM'!$C4),0)</f>
        <v>4.5</v>
      </c>
      <c r="W4" s="19">
        <f ca="1">IFERROR(SUMIFS(INDIRECT("'"&amp;W$1&amp;"'!$G:$G"),INDIRECT("'"&amp;W$1&amp;"'!$c:$c"),'DS KHÁCH HÀNG KM'!$C4),0)</f>
        <v>0</v>
      </c>
      <c r="X4" s="19">
        <f ca="1">IFERROR(SUMIFS(INDIRECT("'"&amp;X$1&amp;"'!$G:$G"),INDIRECT("'"&amp;X$1&amp;"'!$c:$c"),'DS KHÁCH HÀNG KM'!$C4),0)</f>
        <v>16</v>
      </c>
      <c r="Y4" s="19">
        <f ca="1">IFERROR(SUMIFS(INDIRECT("'"&amp;Y$1&amp;"'!$G:$G"),INDIRECT("'"&amp;Y$1&amp;"'!$c:$c"),'DS KHÁCH HÀNG KM'!$C4),0)</f>
        <v>0</v>
      </c>
      <c r="Z4" s="19">
        <f ca="1">IFERROR(SUMIFS(INDIRECT("'"&amp;Z$1&amp;"'!$G:$G"),INDIRECT("'"&amp;Z$1&amp;"'!$c:$c"),'DS KHÁCH HÀNG KM'!$C4),0)</f>
        <v>0</v>
      </c>
      <c r="AA4" s="19">
        <f ca="1">IFERROR(SUMIFS(INDIRECT("'"&amp;AA$1&amp;"'!$G:$G"),INDIRECT("'"&amp;AA$1&amp;"'!$c:$c"),'DS KHÁCH HÀNG KM'!$C4),0)</f>
        <v>0</v>
      </c>
      <c r="AB4" s="19">
        <f ca="1">IFERROR(SUMIFS(INDIRECT("'"&amp;AB$1&amp;"'!$G:$G"),INDIRECT("'"&amp;AB$1&amp;"'!$c:$c"),'DS KHÁCH HÀNG KM'!$C4),0)</f>
        <v>0</v>
      </c>
      <c r="AC4" s="19">
        <f ca="1">IFERROR(SUMIFS(INDIRECT("'"&amp;AC$1&amp;"'!$G:$G"),INDIRECT("'"&amp;AC$1&amp;"'!$c:$c"),'DS KHÁCH HÀNG KM'!$C4),0)</f>
        <v>0</v>
      </c>
      <c r="AD4" s="19">
        <f ca="1">IFERROR(SUMIFS(INDIRECT("'"&amp;AD$1&amp;"'!$G:$G"),INDIRECT("'"&amp;AD$1&amp;"'!$c:$c"),'DS KHÁCH HÀNG KM'!$C4),0)</f>
        <v>0</v>
      </c>
      <c r="AE4" s="19">
        <f ca="1">IFERROR(SUMIFS(INDIRECT("'"&amp;AE$1&amp;"'!$G:$G"),INDIRECT("'"&amp;AE$1&amp;"'!$c:$c"),'DS KHÁCH HÀNG KM'!$C4),0)</f>
        <v>0</v>
      </c>
      <c r="AF4" s="19">
        <f ca="1">IFERROR(SUMIFS(INDIRECT("'"&amp;AF$1&amp;"'!$G:$G"),INDIRECT("'"&amp;AF$1&amp;"'!$c:$c"),'DS KHÁCH HÀNG KM'!$C4),0)</f>
        <v>0</v>
      </c>
      <c r="AG4" s="19">
        <f ca="1">IFERROR(SUMIFS(INDIRECT("'"&amp;AG$1&amp;"'!$G:$G"),INDIRECT("'"&amp;AG$1&amp;"'!$c:$c"),'DS KHÁCH HÀNG KM'!$C4),0)</f>
        <v>0</v>
      </c>
      <c r="AH4" s="19">
        <f ca="1">IFERROR(SUMIFS(INDIRECT("'"&amp;AH$1&amp;"'!$G:$G"),INDIRECT("'"&amp;AH$1&amp;"'!$c:$c"),'DS KHÁCH HÀNG KM'!$C4),0)</f>
        <v>0</v>
      </c>
      <c r="AI4" s="19">
        <f ca="1">IFERROR(SUMIFS(INDIRECT("'"&amp;AI$1&amp;"'!$G:$G"),INDIRECT("'"&amp;AI$1&amp;"'!$c:$c"),'DS KHÁCH HÀNG KM'!$C4),0)</f>
        <v>0</v>
      </c>
      <c r="AJ4" s="19">
        <f ca="1">IFERROR(SUMIFS(INDIRECT("'"&amp;AJ$1&amp;"'!$G:$G"),INDIRECT("'"&amp;AJ$1&amp;"'!$c:$c"),'DS KHÁCH HÀNG KM'!$C4),0)</f>
        <v>0</v>
      </c>
      <c r="AK4" s="19">
        <f ca="1">IFERROR(SUMIFS(INDIRECT("'"&amp;AK$1&amp;"'!$G:$G"),INDIRECT("'"&amp;AK$1&amp;"'!$c:$c"),'DS KHÁCH HÀNG KM'!$C4),0)</f>
        <v>0</v>
      </c>
      <c r="AL4" s="19">
        <f ca="1">IFERROR(SUMIFS(INDIRECT("'"&amp;AL$1&amp;"'!$G:$G"),INDIRECT("'"&amp;AL$1&amp;"'!$c:$c"),'DS KHÁCH HÀNG KM'!$C4),0)</f>
        <v>0</v>
      </c>
      <c r="AM4" s="19">
        <f ca="1">IFERROR(SUMIFS(INDIRECT("'"&amp;AM$1&amp;"'!$G:$G"),INDIRECT("'"&amp;AM$1&amp;"'!$c:$c"),'DS KHÁCH HÀNG KM'!$C4),0)</f>
        <v>0</v>
      </c>
    </row>
    <row r="5" spans="1:39" ht="24.95" customHeight="1" x14ac:dyDescent="0.25">
      <c r="A5" s="7" t="str">
        <f t="shared" si="1"/>
        <v>19</v>
      </c>
      <c r="B5" s="6">
        <v>3</v>
      </c>
      <c r="C5" s="6" t="s">
        <v>12</v>
      </c>
      <c r="D5" s="5" t="s">
        <v>50</v>
      </c>
      <c r="E5" s="4" t="s">
        <v>9</v>
      </c>
      <c r="F5" s="3" t="s">
        <v>11</v>
      </c>
      <c r="G5" s="21">
        <f t="shared" ca="1" si="2"/>
        <v>2.5</v>
      </c>
      <c r="H5" s="29">
        <v>2.5</v>
      </c>
      <c r="I5" s="19">
        <f ca="1">IFERROR(SUMIFS(INDIRECT("'"&amp;I$1&amp;"'!$G:$G"),INDIRECT("'"&amp;I$1&amp;"'!$c:$c"),'DS KHÁCH HÀNG KM'!$C5),0)</f>
        <v>0</v>
      </c>
      <c r="J5" s="19">
        <f ca="1">IFERROR(SUMIFS(INDIRECT("'"&amp;J$1&amp;"'!$G:$G"),INDIRECT("'"&amp;J$1&amp;"'!$c:$c"),'DS KHÁCH HÀNG KM'!$C5),0)</f>
        <v>0</v>
      </c>
      <c r="K5" s="19">
        <f ca="1">IFERROR(SUMIFS(INDIRECT("'"&amp;K$1&amp;"'!$G:$G"),INDIRECT("'"&amp;K$1&amp;"'!$c:$c"),'DS KHÁCH HÀNG KM'!$C5),0)</f>
        <v>0</v>
      </c>
      <c r="L5" s="19">
        <f ca="1">IFERROR(SUMIFS(INDIRECT("'"&amp;L$1&amp;"'!$G:$G"),INDIRECT("'"&amp;L$1&amp;"'!$c:$c"),'DS KHÁCH HÀNG KM'!$C5),0)</f>
        <v>0</v>
      </c>
      <c r="M5" s="19">
        <f ca="1">IFERROR(SUMIFS(INDIRECT("'"&amp;M$1&amp;"'!$G:$G"),INDIRECT("'"&amp;M$1&amp;"'!$c:$c"),'DS KHÁCH HÀNG KM'!$C5),0)</f>
        <v>0</v>
      </c>
      <c r="N5" s="19">
        <f ca="1">IFERROR(SUMIFS(INDIRECT("'"&amp;N$1&amp;"'!$G:$G"),INDIRECT("'"&amp;N$1&amp;"'!$c:$c"),'DS KHÁCH HÀNG KM'!$C5),0)</f>
        <v>0</v>
      </c>
      <c r="O5" s="19">
        <f ca="1">IFERROR(SUMIFS(INDIRECT("'"&amp;O$1&amp;"'!$G:$G"),INDIRECT("'"&amp;O$1&amp;"'!$c:$c"),'DS KHÁCH HÀNG KM'!$C5),0)</f>
        <v>0</v>
      </c>
      <c r="P5" s="19">
        <f ca="1">IFERROR(SUMIFS(INDIRECT("'"&amp;P$1&amp;"'!$G:$G"),INDIRECT("'"&amp;P$1&amp;"'!$c:$c"),'DS KHÁCH HÀNG KM'!$C5),0)</f>
        <v>0</v>
      </c>
      <c r="Q5" s="19">
        <f ca="1">IFERROR(SUMIFS(INDIRECT("'"&amp;Q$1&amp;"'!$G:$G"),INDIRECT("'"&amp;Q$1&amp;"'!$c:$c"),'DS KHÁCH HÀNG KM'!$C5),0)</f>
        <v>0</v>
      </c>
      <c r="R5" s="19">
        <f ca="1">IFERROR(SUMIFS(INDIRECT("'"&amp;R$1&amp;"'!$G:$G"),INDIRECT("'"&amp;R$1&amp;"'!$c:$c"),'DS KHÁCH HÀNG KM'!$C5),0)</f>
        <v>0</v>
      </c>
      <c r="S5" s="19">
        <f ca="1">IFERROR(SUMIFS(INDIRECT("'"&amp;S$1&amp;"'!$G:$G"),INDIRECT("'"&amp;S$1&amp;"'!$c:$c"),'DS KHÁCH HÀNG KM'!$C5),0)</f>
        <v>0</v>
      </c>
      <c r="T5" s="19">
        <f ca="1">IFERROR(SUMIFS(INDIRECT("'"&amp;T$1&amp;"'!$G:$G"),INDIRECT("'"&amp;T$1&amp;"'!$c:$c"),'DS KHÁCH HÀNG KM'!$C5),0)</f>
        <v>0</v>
      </c>
      <c r="U5" s="19">
        <f ca="1">IFERROR(SUMIFS(INDIRECT("'"&amp;U$1&amp;"'!$G:$G"),INDIRECT("'"&amp;U$1&amp;"'!$c:$c"),'DS KHÁCH HÀNG KM'!$C5),0)</f>
        <v>0</v>
      </c>
      <c r="V5" s="19">
        <f ca="1">IFERROR(SUMIFS(INDIRECT("'"&amp;V$1&amp;"'!$G:$G"),INDIRECT("'"&amp;V$1&amp;"'!$c:$c"),'DS KHÁCH HÀNG KM'!$C5),0)</f>
        <v>0</v>
      </c>
      <c r="W5" s="19">
        <f ca="1">IFERROR(SUMIFS(INDIRECT("'"&amp;W$1&amp;"'!$G:$G"),INDIRECT("'"&amp;W$1&amp;"'!$c:$c"),'DS KHÁCH HÀNG KM'!$C5),0)</f>
        <v>0</v>
      </c>
      <c r="X5" s="19">
        <f ca="1">IFERROR(SUMIFS(INDIRECT("'"&amp;X$1&amp;"'!$G:$G"),INDIRECT("'"&amp;X$1&amp;"'!$c:$c"),'DS KHÁCH HÀNG KM'!$C5),0)</f>
        <v>0</v>
      </c>
      <c r="Y5" s="19">
        <f ca="1">IFERROR(SUMIFS(INDIRECT("'"&amp;Y$1&amp;"'!$G:$G"),INDIRECT("'"&amp;Y$1&amp;"'!$c:$c"),'DS KHÁCH HÀNG KM'!$C5),0)</f>
        <v>0</v>
      </c>
      <c r="Z5" s="19">
        <f ca="1">IFERROR(SUMIFS(INDIRECT("'"&amp;Z$1&amp;"'!$G:$G"),INDIRECT("'"&amp;Z$1&amp;"'!$c:$c"),'DS KHÁCH HÀNG KM'!$C5),0)</f>
        <v>0</v>
      </c>
      <c r="AA5" s="19">
        <f ca="1">IFERROR(SUMIFS(INDIRECT("'"&amp;AA$1&amp;"'!$G:$G"),INDIRECT("'"&amp;AA$1&amp;"'!$c:$c"),'DS KHÁCH HÀNG KM'!$C5),0)</f>
        <v>0</v>
      </c>
      <c r="AB5" s="19">
        <f ca="1">IFERROR(SUMIFS(INDIRECT("'"&amp;AB$1&amp;"'!$G:$G"),INDIRECT("'"&amp;AB$1&amp;"'!$c:$c"),'DS KHÁCH HÀNG KM'!$C5),0)</f>
        <v>0</v>
      </c>
      <c r="AC5" s="19">
        <f ca="1">IFERROR(SUMIFS(INDIRECT("'"&amp;AC$1&amp;"'!$G:$G"),INDIRECT("'"&amp;AC$1&amp;"'!$c:$c"),'DS KHÁCH HÀNG KM'!$C5),0)</f>
        <v>0</v>
      </c>
      <c r="AD5" s="19">
        <f ca="1">IFERROR(SUMIFS(INDIRECT("'"&amp;AD$1&amp;"'!$G:$G"),INDIRECT("'"&amp;AD$1&amp;"'!$c:$c"),'DS KHÁCH HÀNG KM'!$C5),0)</f>
        <v>0</v>
      </c>
      <c r="AE5" s="19">
        <f ca="1">IFERROR(SUMIFS(INDIRECT("'"&amp;AE$1&amp;"'!$G:$G"),INDIRECT("'"&amp;AE$1&amp;"'!$c:$c"),'DS KHÁCH HÀNG KM'!$C5),0)</f>
        <v>0</v>
      </c>
      <c r="AF5" s="19">
        <f ca="1">IFERROR(SUMIFS(INDIRECT("'"&amp;AF$1&amp;"'!$G:$G"),INDIRECT("'"&amp;AF$1&amp;"'!$c:$c"),'DS KHÁCH HÀNG KM'!$C5),0)</f>
        <v>0</v>
      </c>
      <c r="AG5" s="19">
        <f ca="1">IFERROR(SUMIFS(INDIRECT("'"&amp;AG$1&amp;"'!$G:$G"),INDIRECT("'"&amp;AG$1&amp;"'!$c:$c"),'DS KHÁCH HÀNG KM'!$C5),0)</f>
        <v>0</v>
      </c>
      <c r="AH5" s="19">
        <f ca="1">IFERROR(SUMIFS(INDIRECT("'"&amp;AH$1&amp;"'!$G:$G"),INDIRECT("'"&amp;AH$1&amp;"'!$c:$c"),'DS KHÁCH HÀNG KM'!$C5),0)</f>
        <v>0</v>
      </c>
      <c r="AI5" s="19">
        <f ca="1">IFERROR(SUMIFS(INDIRECT("'"&amp;AI$1&amp;"'!$G:$G"),INDIRECT("'"&amp;AI$1&amp;"'!$c:$c"),'DS KHÁCH HÀNG KM'!$C5),0)</f>
        <v>0</v>
      </c>
      <c r="AJ5" s="19">
        <f ca="1">IFERROR(SUMIFS(INDIRECT("'"&amp;AJ$1&amp;"'!$G:$G"),INDIRECT("'"&amp;AJ$1&amp;"'!$c:$c"),'DS KHÁCH HÀNG KM'!$C5),0)</f>
        <v>0</v>
      </c>
      <c r="AK5" s="19">
        <f ca="1">IFERROR(SUMIFS(INDIRECT("'"&amp;AK$1&amp;"'!$G:$G"),INDIRECT("'"&amp;AK$1&amp;"'!$c:$c"),'DS KHÁCH HÀNG KM'!$C5),0)</f>
        <v>0</v>
      </c>
      <c r="AL5" s="19">
        <f ca="1">IFERROR(SUMIFS(INDIRECT("'"&amp;AL$1&amp;"'!$G:$G"),INDIRECT("'"&amp;AL$1&amp;"'!$c:$c"),'DS KHÁCH HÀNG KM'!$C5),0)</f>
        <v>0</v>
      </c>
      <c r="AM5" s="19">
        <f ca="1">IFERROR(SUMIFS(INDIRECT("'"&amp;AM$1&amp;"'!$G:$G"),INDIRECT("'"&amp;AM$1&amp;"'!$c:$c"),'DS KHÁCH HÀNG KM'!$C5),0)</f>
        <v>0</v>
      </c>
    </row>
    <row r="6" spans="1:39" ht="24.95" customHeight="1" x14ac:dyDescent="0.25">
      <c r="A6" s="7" t="str">
        <f t="shared" si="1"/>
        <v>19</v>
      </c>
      <c r="B6" s="6">
        <v>4</v>
      </c>
      <c r="C6" s="6" t="s">
        <v>10</v>
      </c>
      <c r="D6" s="5" t="s">
        <v>51</v>
      </c>
      <c r="E6" s="4" t="s">
        <v>9</v>
      </c>
      <c r="F6" s="3" t="s">
        <v>8</v>
      </c>
      <c r="G6" s="21">
        <f t="shared" ca="1" si="2"/>
        <v>15.5</v>
      </c>
      <c r="H6" s="29">
        <v>6</v>
      </c>
      <c r="I6" s="19">
        <f ca="1">IFERROR(SUMIFS(INDIRECT("'"&amp;I$1&amp;"'!$G:$G"),INDIRECT("'"&amp;I$1&amp;"'!$c:$c"),'DS KHÁCH HÀNG KM'!$C6),0)</f>
        <v>1</v>
      </c>
      <c r="J6" s="19">
        <f ca="1">IFERROR(SUMIFS(INDIRECT("'"&amp;J$1&amp;"'!$G:$G"),INDIRECT("'"&amp;J$1&amp;"'!$c:$c"),'DS KHÁCH HÀNG KM'!$C6),0)</f>
        <v>0</v>
      </c>
      <c r="K6" s="19">
        <f ca="1">IFERROR(SUMIFS(INDIRECT("'"&amp;K$1&amp;"'!$G:$G"),INDIRECT("'"&amp;K$1&amp;"'!$c:$c"),'DS KHÁCH HÀNG KM'!$C6),0)</f>
        <v>0</v>
      </c>
      <c r="L6" s="19">
        <f ca="1">IFERROR(SUMIFS(INDIRECT("'"&amp;L$1&amp;"'!$G:$G"),INDIRECT("'"&amp;L$1&amp;"'!$c:$c"),'DS KHÁCH HÀNG KM'!$C6),0)</f>
        <v>1</v>
      </c>
      <c r="M6" s="19">
        <f ca="1">IFERROR(SUMIFS(INDIRECT("'"&amp;M$1&amp;"'!$G:$G"),INDIRECT("'"&amp;M$1&amp;"'!$c:$c"),'DS KHÁCH HÀNG KM'!$C6),0)</f>
        <v>0</v>
      </c>
      <c r="N6" s="19">
        <f ca="1">IFERROR(SUMIFS(INDIRECT("'"&amp;N$1&amp;"'!$G:$G"),INDIRECT("'"&amp;N$1&amp;"'!$c:$c"),'DS KHÁCH HÀNG KM'!$C6),0)</f>
        <v>0</v>
      </c>
      <c r="O6" s="19">
        <f ca="1">IFERROR(SUMIFS(INDIRECT("'"&amp;O$1&amp;"'!$G:$G"),INDIRECT("'"&amp;O$1&amp;"'!$c:$c"),'DS KHÁCH HÀNG KM'!$C6),0)</f>
        <v>2</v>
      </c>
      <c r="P6" s="19">
        <f ca="1">IFERROR(SUMIFS(INDIRECT("'"&amp;P$1&amp;"'!$G:$G"),INDIRECT("'"&amp;P$1&amp;"'!$c:$c"),'DS KHÁCH HÀNG KM'!$C6),0)</f>
        <v>0</v>
      </c>
      <c r="Q6" s="19">
        <f ca="1">IFERROR(SUMIFS(INDIRECT("'"&amp;Q$1&amp;"'!$G:$G"),INDIRECT("'"&amp;Q$1&amp;"'!$c:$c"),'DS KHÁCH HÀNG KM'!$C6),0)</f>
        <v>0</v>
      </c>
      <c r="R6" s="19">
        <f ca="1">IFERROR(SUMIFS(INDIRECT("'"&amp;R$1&amp;"'!$G:$G"),INDIRECT("'"&amp;R$1&amp;"'!$c:$c"),'DS KHÁCH HÀNG KM'!$C6),0)</f>
        <v>1</v>
      </c>
      <c r="S6" s="19">
        <f ca="1">IFERROR(SUMIFS(INDIRECT("'"&amp;S$1&amp;"'!$G:$G"),INDIRECT("'"&amp;S$1&amp;"'!$c:$c"),'DS KHÁCH HÀNG KM'!$C6),0)</f>
        <v>0</v>
      </c>
      <c r="T6" s="19">
        <f ca="1">IFERROR(SUMIFS(INDIRECT("'"&amp;T$1&amp;"'!$G:$G"),INDIRECT("'"&amp;T$1&amp;"'!$c:$c"),'DS KHÁCH HÀNG KM'!$C6),0)</f>
        <v>0</v>
      </c>
      <c r="U6" s="19">
        <f ca="1">IFERROR(SUMIFS(INDIRECT("'"&amp;U$1&amp;"'!$G:$G"),INDIRECT("'"&amp;U$1&amp;"'!$c:$c"),'DS KHÁCH HÀNG KM'!$C6),0)</f>
        <v>0</v>
      </c>
      <c r="V6" s="19">
        <f ca="1">IFERROR(SUMIFS(INDIRECT("'"&amp;V$1&amp;"'!$G:$G"),INDIRECT("'"&amp;V$1&amp;"'!$c:$c"),'DS KHÁCH HÀNG KM'!$C6),0)</f>
        <v>3</v>
      </c>
      <c r="W6" s="19">
        <f ca="1">IFERROR(SUMIFS(INDIRECT("'"&amp;W$1&amp;"'!$G:$G"),INDIRECT("'"&amp;W$1&amp;"'!$c:$c"),'DS KHÁCH HÀNG KM'!$C6),0)</f>
        <v>0</v>
      </c>
      <c r="X6" s="19">
        <f ca="1">IFERROR(SUMIFS(INDIRECT("'"&amp;X$1&amp;"'!$G:$G"),INDIRECT("'"&amp;X$1&amp;"'!$c:$c"),'DS KHÁCH HÀNG KM'!$C6),0)</f>
        <v>0</v>
      </c>
      <c r="Y6" s="19">
        <f ca="1">IFERROR(SUMIFS(INDIRECT("'"&amp;Y$1&amp;"'!$G:$G"),INDIRECT("'"&amp;Y$1&amp;"'!$c:$c"),'DS KHÁCH HÀNG KM'!$C6),0)</f>
        <v>1.5</v>
      </c>
      <c r="Z6" s="19">
        <f ca="1">IFERROR(SUMIFS(INDIRECT("'"&amp;Z$1&amp;"'!$G:$G"),INDIRECT("'"&amp;Z$1&amp;"'!$c:$c"),'DS KHÁCH HÀNG KM'!$C6),0)</f>
        <v>0</v>
      </c>
      <c r="AA6" s="19">
        <f ca="1">IFERROR(SUMIFS(INDIRECT("'"&amp;AA$1&amp;"'!$G:$G"),INDIRECT("'"&amp;AA$1&amp;"'!$c:$c"),'DS KHÁCH HÀNG KM'!$C6),0)</f>
        <v>0</v>
      </c>
      <c r="AB6" s="19">
        <f ca="1">IFERROR(SUMIFS(INDIRECT("'"&amp;AB$1&amp;"'!$G:$G"),INDIRECT("'"&amp;AB$1&amp;"'!$c:$c"),'DS KHÁCH HÀNG KM'!$C6),0)</f>
        <v>0</v>
      </c>
      <c r="AC6" s="19">
        <f ca="1">IFERROR(SUMIFS(INDIRECT("'"&amp;AC$1&amp;"'!$G:$G"),INDIRECT("'"&amp;AC$1&amp;"'!$c:$c"),'DS KHÁCH HÀNG KM'!$C6),0)</f>
        <v>0</v>
      </c>
      <c r="AD6" s="19">
        <f ca="1">IFERROR(SUMIFS(INDIRECT("'"&amp;AD$1&amp;"'!$G:$G"),INDIRECT("'"&amp;AD$1&amp;"'!$c:$c"),'DS KHÁCH HÀNG KM'!$C6),0)</f>
        <v>0</v>
      </c>
      <c r="AE6" s="19">
        <f ca="1">IFERROR(SUMIFS(INDIRECT("'"&amp;AE$1&amp;"'!$G:$G"),INDIRECT("'"&amp;AE$1&amp;"'!$c:$c"),'DS KHÁCH HÀNG KM'!$C6),0)</f>
        <v>0</v>
      </c>
      <c r="AF6" s="19">
        <f ca="1">IFERROR(SUMIFS(INDIRECT("'"&amp;AF$1&amp;"'!$G:$G"),INDIRECT("'"&amp;AF$1&amp;"'!$c:$c"),'DS KHÁCH HÀNG KM'!$C6),0)</f>
        <v>0</v>
      </c>
      <c r="AG6" s="19">
        <f ca="1">IFERROR(SUMIFS(INDIRECT("'"&amp;AG$1&amp;"'!$G:$G"),INDIRECT("'"&amp;AG$1&amp;"'!$c:$c"),'DS KHÁCH HÀNG KM'!$C6),0)</f>
        <v>0</v>
      </c>
      <c r="AH6" s="19">
        <f ca="1">IFERROR(SUMIFS(INDIRECT("'"&amp;AH$1&amp;"'!$G:$G"),INDIRECT("'"&amp;AH$1&amp;"'!$c:$c"),'DS KHÁCH HÀNG KM'!$C6),0)</f>
        <v>0</v>
      </c>
      <c r="AI6" s="19">
        <f ca="1">IFERROR(SUMIFS(INDIRECT("'"&amp;AI$1&amp;"'!$G:$G"),INDIRECT("'"&amp;AI$1&amp;"'!$c:$c"),'DS KHÁCH HÀNG KM'!$C6),0)</f>
        <v>0</v>
      </c>
      <c r="AJ6" s="19">
        <f ca="1">IFERROR(SUMIFS(INDIRECT("'"&amp;AJ$1&amp;"'!$G:$G"),INDIRECT("'"&amp;AJ$1&amp;"'!$c:$c"),'DS KHÁCH HÀNG KM'!$C6),0)</f>
        <v>0</v>
      </c>
      <c r="AK6" s="19">
        <f ca="1">IFERROR(SUMIFS(INDIRECT("'"&amp;AK$1&amp;"'!$G:$G"),INDIRECT("'"&amp;AK$1&amp;"'!$c:$c"),'DS KHÁCH HÀNG KM'!$C6),0)</f>
        <v>0</v>
      </c>
      <c r="AL6" s="19">
        <f ca="1">IFERROR(SUMIFS(INDIRECT("'"&amp;AL$1&amp;"'!$G:$G"),INDIRECT("'"&amp;AL$1&amp;"'!$c:$c"),'DS KHÁCH HÀNG KM'!$C6),0)</f>
        <v>0</v>
      </c>
      <c r="AM6" s="19">
        <f ca="1">IFERROR(SUMIFS(INDIRECT("'"&amp;AM$1&amp;"'!$G:$G"),INDIRECT("'"&amp;AM$1&amp;"'!$c:$c"),'DS KHÁCH HÀNG KM'!$C6),0)</f>
        <v>0</v>
      </c>
    </row>
    <row r="7" spans="1:39" ht="24.95" customHeight="1" x14ac:dyDescent="0.25">
      <c r="A7" s="7" t="str">
        <f t="shared" si="1"/>
        <v>20</v>
      </c>
      <c r="B7" s="8">
        <v>5</v>
      </c>
      <c r="C7" s="8" t="s">
        <v>7</v>
      </c>
      <c r="D7" s="9" t="s">
        <v>6</v>
      </c>
      <c r="E7" s="10" t="s">
        <v>5</v>
      </c>
      <c r="F7" s="11" t="s">
        <v>4</v>
      </c>
      <c r="G7" s="21">
        <f t="shared" ca="1" si="2"/>
        <v>21.4</v>
      </c>
      <c r="H7" s="29">
        <v>14.2</v>
      </c>
      <c r="I7" s="19">
        <f ca="1">IFERROR(SUMIFS(INDIRECT("'"&amp;I$1&amp;"'!$G:$G"),INDIRECT("'"&amp;I$1&amp;"'!$c:$c"),'DS KHÁCH HÀNG KM'!$C7),0)</f>
        <v>0.5</v>
      </c>
      <c r="J7" s="19">
        <f ca="1">IFERROR(SUMIFS(INDIRECT("'"&amp;J$1&amp;"'!$G:$G"),INDIRECT("'"&amp;J$1&amp;"'!$c:$c"),'DS KHÁCH HÀNG KM'!$C7),0)</f>
        <v>0</v>
      </c>
      <c r="K7" s="19">
        <f ca="1">IFERROR(SUMIFS(INDIRECT("'"&amp;K$1&amp;"'!$G:$G"),INDIRECT("'"&amp;K$1&amp;"'!$c:$c"),'DS KHÁCH HÀNG KM'!$C7),0)</f>
        <v>0</v>
      </c>
      <c r="L7" s="19">
        <f ca="1">IFERROR(SUMIFS(INDIRECT("'"&amp;L$1&amp;"'!$G:$G"),INDIRECT("'"&amp;L$1&amp;"'!$c:$c"),'DS KHÁCH HÀNG KM'!$C7),0)</f>
        <v>1</v>
      </c>
      <c r="M7" s="19">
        <f ca="1">IFERROR(SUMIFS(INDIRECT("'"&amp;M$1&amp;"'!$G:$G"),INDIRECT("'"&amp;M$1&amp;"'!$c:$c"),'DS KHÁCH HÀNG KM'!$C7),0)</f>
        <v>1.5</v>
      </c>
      <c r="N7" s="19">
        <f ca="1">IFERROR(SUMIFS(INDIRECT("'"&amp;N$1&amp;"'!$G:$G"),INDIRECT("'"&amp;N$1&amp;"'!$c:$c"),'DS KHÁCH HÀNG KM'!$C7),0)</f>
        <v>0</v>
      </c>
      <c r="O7" s="19">
        <f ca="1">IFERROR(SUMIFS(INDIRECT("'"&amp;O$1&amp;"'!$G:$G"),INDIRECT("'"&amp;O$1&amp;"'!$c:$c"),'DS KHÁCH HÀNG KM'!$C7),0)</f>
        <v>0</v>
      </c>
      <c r="P7" s="19">
        <f ca="1">IFERROR(SUMIFS(INDIRECT("'"&amp;P$1&amp;"'!$G:$G"),INDIRECT("'"&amp;P$1&amp;"'!$c:$c"),'DS KHÁCH HÀNG KM'!$C7),0)</f>
        <v>2.7</v>
      </c>
      <c r="Q7" s="19">
        <f ca="1">IFERROR(SUMIFS(INDIRECT("'"&amp;Q$1&amp;"'!$G:$G"),INDIRECT("'"&amp;Q$1&amp;"'!$c:$c"),'DS KHÁCH HÀNG KM'!$C7),0)</f>
        <v>1</v>
      </c>
      <c r="R7" s="19">
        <f ca="1">IFERROR(SUMIFS(INDIRECT("'"&amp;R$1&amp;"'!$G:$G"),INDIRECT("'"&amp;R$1&amp;"'!$c:$c"),'DS KHÁCH HÀNG KM'!$C7),0)</f>
        <v>0</v>
      </c>
      <c r="S7" s="19">
        <f ca="1">IFERROR(SUMIFS(INDIRECT("'"&amp;S$1&amp;"'!$G:$G"),INDIRECT("'"&amp;S$1&amp;"'!$c:$c"),'DS KHÁCH HÀNG KM'!$C7),0)</f>
        <v>0</v>
      </c>
      <c r="T7" s="19">
        <f ca="1">IFERROR(SUMIFS(INDIRECT("'"&amp;T$1&amp;"'!$G:$G"),INDIRECT("'"&amp;T$1&amp;"'!$c:$c"),'DS KHÁCH HÀNG KM'!$C7),0)</f>
        <v>0</v>
      </c>
      <c r="U7" s="19">
        <f ca="1">IFERROR(SUMIFS(INDIRECT("'"&amp;U$1&amp;"'!$G:$G"),INDIRECT("'"&amp;U$1&amp;"'!$c:$c"),'DS KHÁCH HÀNG KM'!$C7),0)</f>
        <v>0</v>
      </c>
      <c r="V7" s="19">
        <f ca="1">IFERROR(SUMIFS(INDIRECT("'"&amp;V$1&amp;"'!$G:$G"),INDIRECT("'"&amp;V$1&amp;"'!$c:$c"),'DS KHÁCH HÀNG KM'!$C7),0)</f>
        <v>0</v>
      </c>
      <c r="W7" s="19">
        <f ca="1">IFERROR(SUMIFS(INDIRECT("'"&amp;W$1&amp;"'!$G:$G"),INDIRECT("'"&amp;W$1&amp;"'!$c:$c"),'DS KHÁCH HÀNG KM'!$C7),0)</f>
        <v>0</v>
      </c>
      <c r="X7" s="19">
        <f ca="1">IFERROR(SUMIFS(INDIRECT("'"&amp;X$1&amp;"'!$G:$G"),INDIRECT("'"&amp;X$1&amp;"'!$c:$c"),'DS KHÁCH HÀNG KM'!$C7),0)</f>
        <v>0.5</v>
      </c>
      <c r="Y7" s="19">
        <f ca="1">IFERROR(SUMIFS(INDIRECT("'"&amp;Y$1&amp;"'!$G:$G"),INDIRECT("'"&amp;Y$1&amp;"'!$c:$c"),'DS KHÁCH HÀNG KM'!$C7),0)</f>
        <v>0</v>
      </c>
      <c r="Z7" s="19">
        <f ca="1">IFERROR(SUMIFS(INDIRECT("'"&amp;Z$1&amp;"'!$G:$G"),INDIRECT("'"&amp;Z$1&amp;"'!$c:$c"),'DS KHÁCH HÀNG KM'!$C7),0)</f>
        <v>0</v>
      </c>
      <c r="AA7" s="19">
        <f ca="1">IFERROR(SUMIFS(INDIRECT("'"&amp;AA$1&amp;"'!$G:$G"),INDIRECT("'"&amp;AA$1&amp;"'!$c:$c"),'DS KHÁCH HÀNG KM'!$C7),0)</f>
        <v>0</v>
      </c>
      <c r="AB7" s="19">
        <f ca="1">IFERROR(SUMIFS(INDIRECT("'"&amp;AB$1&amp;"'!$G:$G"),INDIRECT("'"&amp;AB$1&amp;"'!$c:$c"),'DS KHÁCH HÀNG KM'!$C7),0)</f>
        <v>0</v>
      </c>
      <c r="AC7" s="19">
        <f ca="1">IFERROR(SUMIFS(INDIRECT("'"&amp;AC$1&amp;"'!$G:$G"),INDIRECT("'"&amp;AC$1&amp;"'!$c:$c"),'DS KHÁCH HÀNG KM'!$C7),0)</f>
        <v>0</v>
      </c>
      <c r="AD7" s="19">
        <f ca="1">IFERROR(SUMIFS(INDIRECT("'"&amp;AD$1&amp;"'!$G:$G"),INDIRECT("'"&amp;AD$1&amp;"'!$c:$c"),'DS KHÁCH HÀNG KM'!$C7),0)</f>
        <v>0</v>
      </c>
      <c r="AE7" s="19">
        <f ca="1">IFERROR(SUMIFS(INDIRECT("'"&amp;AE$1&amp;"'!$G:$G"),INDIRECT("'"&amp;AE$1&amp;"'!$c:$c"),'DS KHÁCH HÀNG KM'!$C7),0)</f>
        <v>0</v>
      </c>
      <c r="AF7" s="19">
        <f ca="1">IFERROR(SUMIFS(INDIRECT("'"&amp;AF$1&amp;"'!$G:$G"),INDIRECT("'"&amp;AF$1&amp;"'!$c:$c"),'DS KHÁCH HÀNG KM'!$C7),0)</f>
        <v>0</v>
      </c>
      <c r="AG7" s="19">
        <f ca="1">IFERROR(SUMIFS(INDIRECT("'"&amp;AG$1&amp;"'!$G:$G"),INDIRECT("'"&amp;AG$1&amp;"'!$c:$c"),'DS KHÁCH HÀNG KM'!$C7),0)</f>
        <v>0</v>
      </c>
      <c r="AH7" s="19">
        <f ca="1">IFERROR(SUMIFS(INDIRECT("'"&amp;AH$1&amp;"'!$G:$G"),INDIRECT("'"&amp;AH$1&amp;"'!$c:$c"),'DS KHÁCH HÀNG KM'!$C7),0)</f>
        <v>0</v>
      </c>
      <c r="AI7" s="19">
        <f ca="1">IFERROR(SUMIFS(INDIRECT("'"&amp;AI$1&amp;"'!$G:$G"),INDIRECT("'"&amp;AI$1&amp;"'!$c:$c"),'DS KHÁCH HÀNG KM'!$C7),0)</f>
        <v>0</v>
      </c>
      <c r="AJ7" s="19">
        <f ca="1">IFERROR(SUMIFS(INDIRECT("'"&amp;AJ$1&amp;"'!$G:$G"),INDIRECT("'"&amp;AJ$1&amp;"'!$c:$c"),'DS KHÁCH HÀNG KM'!$C7),0)</f>
        <v>0</v>
      </c>
      <c r="AK7" s="19">
        <f ca="1">IFERROR(SUMIFS(INDIRECT("'"&amp;AK$1&amp;"'!$G:$G"),INDIRECT("'"&amp;AK$1&amp;"'!$c:$c"),'DS KHÁCH HÀNG KM'!$C7),0)</f>
        <v>0</v>
      </c>
      <c r="AL7" s="19">
        <f ca="1">IFERROR(SUMIFS(INDIRECT("'"&amp;AL$1&amp;"'!$G:$G"),INDIRECT("'"&amp;AL$1&amp;"'!$c:$c"),'DS KHÁCH HÀNG KM'!$C7),0)</f>
        <v>0</v>
      </c>
      <c r="AM7" s="19">
        <f ca="1">IFERROR(SUMIFS(INDIRECT("'"&amp;AM$1&amp;"'!$G:$G"),INDIRECT("'"&amp;AM$1&amp;"'!$c:$c"),'DS KHÁCH HÀNG KM'!$C7),0)</f>
        <v>0</v>
      </c>
    </row>
    <row r="8" spans="1:39" ht="24.95" customHeight="1" x14ac:dyDescent="0.25">
      <c r="A8" s="7" t="str">
        <f t="shared" si="1"/>
        <v>20</v>
      </c>
      <c r="B8" s="6">
        <v>6</v>
      </c>
      <c r="C8" s="6" t="s">
        <v>3</v>
      </c>
      <c r="D8" s="13" t="s">
        <v>2</v>
      </c>
      <c r="E8" s="4" t="s">
        <v>1</v>
      </c>
      <c r="F8" s="3" t="s">
        <v>0</v>
      </c>
      <c r="G8" s="21">
        <f t="shared" ca="1" si="2"/>
        <v>141.25</v>
      </c>
      <c r="H8" s="29">
        <v>76.25</v>
      </c>
      <c r="I8" s="19">
        <f ca="1">IFERROR(SUMIFS(INDIRECT("'"&amp;I$1&amp;"'!$G:$G"),INDIRECT("'"&amp;I$1&amp;"'!$c:$c"),'DS KHÁCH HÀNG KM'!$C8),0)</f>
        <v>7</v>
      </c>
      <c r="J8" s="19">
        <f ca="1">IFERROR(SUMIFS(INDIRECT("'"&amp;J$1&amp;"'!$G:$G"),INDIRECT("'"&amp;J$1&amp;"'!$c:$c"),'DS KHÁCH HÀNG KM'!$C8),0)</f>
        <v>5.5</v>
      </c>
      <c r="K8" s="19">
        <f ca="1">IFERROR(SUMIFS(INDIRECT("'"&amp;K$1&amp;"'!$G:$G"),INDIRECT("'"&amp;K$1&amp;"'!$c:$c"),'DS KHÁCH HÀNG KM'!$C8),0)</f>
        <v>0</v>
      </c>
      <c r="L8" s="19">
        <f ca="1">IFERROR(SUMIFS(INDIRECT("'"&amp;L$1&amp;"'!$G:$G"),INDIRECT("'"&amp;L$1&amp;"'!$c:$c"),'DS KHÁCH HÀNG KM'!$C8),0)</f>
        <v>4</v>
      </c>
      <c r="M8" s="19">
        <f ca="1">IFERROR(SUMIFS(INDIRECT("'"&amp;M$1&amp;"'!$G:$G"),INDIRECT("'"&amp;M$1&amp;"'!$c:$c"),'DS KHÁCH HÀNG KM'!$C8),0)</f>
        <v>0</v>
      </c>
      <c r="N8" s="19">
        <f ca="1">IFERROR(SUMIFS(INDIRECT("'"&amp;N$1&amp;"'!$G:$G"),INDIRECT("'"&amp;N$1&amp;"'!$c:$c"),'DS KHÁCH HÀNG KM'!$C8),0)</f>
        <v>5</v>
      </c>
      <c r="O8" s="19">
        <f ca="1">IFERROR(SUMIFS(INDIRECT("'"&amp;O$1&amp;"'!$G:$G"),INDIRECT("'"&amp;O$1&amp;"'!$c:$c"),'DS KHÁCH HÀNG KM'!$C8),0)</f>
        <v>5</v>
      </c>
      <c r="P8" s="19">
        <f ca="1">IFERROR(SUMIFS(INDIRECT("'"&amp;P$1&amp;"'!$G:$G"),INDIRECT("'"&amp;P$1&amp;"'!$c:$c"),'DS KHÁCH HÀNG KM'!$C8),0)</f>
        <v>0</v>
      </c>
      <c r="Q8" s="19">
        <f ca="1">IFERROR(SUMIFS(INDIRECT("'"&amp;Q$1&amp;"'!$G:$G"),INDIRECT("'"&amp;Q$1&amp;"'!$c:$c"),'DS KHÁCH HÀNG KM'!$C8),0)</f>
        <v>8</v>
      </c>
      <c r="R8" s="19">
        <f ca="1">IFERROR(SUMIFS(INDIRECT("'"&amp;R$1&amp;"'!$G:$G"),INDIRECT("'"&amp;R$1&amp;"'!$c:$c"),'DS KHÁCH HÀNG KM'!$C8),0)</f>
        <v>4</v>
      </c>
      <c r="S8" s="19">
        <f ca="1">IFERROR(SUMIFS(INDIRECT("'"&amp;S$1&amp;"'!$G:$G"),INDIRECT("'"&amp;S$1&amp;"'!$c:$c"),'DS KHÁCH HÀNG KM'!$C8),0)</f>
        <v>0</v>
      </c>
      <c r="T8" s="19">
        <f ca="1">IFERROR(SUMIFS(INDIRECT("'"&amp;T$1&amp;"'!$G:$G"),INDIRECT("'"&amp;T$1&amp;"'!$c:$c"),'DS KHÁCH HÀNG KM'!$C8),0)</f>
        <v>7</v>
      </c>
      <c r="U8" s="19">
        <f ca="1">IFERROR(SUMIFS(INDIRECT("'"&amp;U$1&amp;"'!$G:$G"),INDIRECT("'"&amp;U$1&amp;"'!$c:$c"),'DS KHÁCH HÀNG KM'!$C8),0)</f>
        <v>4.5</v>
      </c>
      <c r="V8" s="19">
        <f ca="1">IFERROR(SUMIFS(INDIRECT("'"&amp;V$1&amp;"'!$G:$G"),INDIRECT("'"&amp;V$1&amp;"'!$c:$c"),'DS KHÁCH HÀNG KM'!$C8),0)</f>
        <v>3.5</v>
      </c>
      <c r="W8" s="19">
        <f ca="1">IFERROR(SUMIFS(INDIRECT("'"&amp;W$1&amp;"'!$G:$G"),INDIRECT("'"&amp;W$1&amp;"'!$c:$c"),'DS KHÁCH HÀNG KM'!$C8),0)</f>
        <v>4</v>
      </c>
      <c r="X8" s="19">
        <f ca="1">IFERROR(SUMIFS(INDIRECT("'"&amp;X$1&amp;"'!$G:$G"),INDIRECT("'"&amp;X$1&amp;"'!$c:$c"),'DS KHÁCH HÀNG KM'!$C8),0)</f>
        <v>4.5</v>
      </c>
      <c r="Y8" s="19">
        <f ca="1">IFERROR(SUMIFS(INDIRECT("'"&amp;Y$1&amp;"'!$G:$G"),INDIRECT("'"&amp;Y$1&amp;"'!$c:$c"),'DS KHÁCH HÀNG KM'!$C8),0)</f>
        <v>3</v>
      </c>
      <c r="Z8" s="19">
        <f ca="1">IFERROR(SUMIFS(INDIRECT("'"&amp;Z$1&amp;"'!$G:$G"),INDIRECT("'"&amp;Z$1&amp;"'!$c:$c"),'DS KHÁCH HÀNG KM'!$C8),0)</f>
        <v>0</v>
      </c>
      <c r="AA8" s="19">
        <f ca="1">IFERROR(SUMIFS(INDIRECT("'"&amp;AA$1&amp;"'!$G:$G"),INDIRECT("'"&amp;AA$1&amp;"'!$c:$c"),'DS KHÁCH HÀNG KM'!$C8),0)</f>
        <v>0</v>
      </c>
      <c r="AB8" s="19">
        <f ca="1">IFERROR(SUMIFS(INDIRECT("'"&amp;AB$1&amp;"'!$G:$G"),INDIRECT("'"&amp;AB$1&amp;"'!$c:$c"),'DS KHÁCH HÀNG KM'!$C8),0)</f>
        <v>0</v>
      </c>
      <c r="AC8" s="19">
        <f ca="1">IFERROR(SUMIFS(INDIRECT("'"&amp;AC$1&amp;"'!$G:$G"),INDIRECT("'"&amp;AC$1&amp;"'!$c:$c"),'DS KHÁCH HÀNG KM'!$C8),0)</f>
        <v>0</v>
      </c>
      <c r="AD8" s="19">
        <f ca="1">IFERROR(SUMIFS(INDIRECT("'"&amp;AD$1&amp;"'!$G:$G"),INDIRECT("'"&amp;AD$1&amp;"'!$c:$c"),'DS KHÁCH HÀNG KM'!$C8),0)</f>
        <v>0</v>
      </c>
      <c r="AE8" s="19">
        <f ca="1">IFERROR(SUMIFS(INDIRECT("'"&amp;AE$1&amp;"'!$G:$G"),INDIRECT("'"&amp;AE$1&amp;"'!$c:$c"),'DS KHÁCH HÀNG KM'!$C8),0)</f>
        <v>0</v>
      </c>
      <c r="AF8" s="19">
        <f ca="1">IFERROR(SUMIFS(INDIRECT("'"&amp;AF$1&amp;"'!$G:$G"),INDIRECT("'"&amp;AF$1&amp;"'!$c:$c"),'DS KHÁCH HÀNG KM'!$C8),0)</f>
        <v>0</v>
      </c>
      <c r="AG8" s="19">
        <f ca="1">IFERROR(SUMIFS(INDIRECT("'"&amp;AG$1&amp;"'!$G:$G"),INDIRECT("'"&amp;AG$1&amp;"'!$c:$c"),'DS KHÁCH HÀNG KM'!$C8),0)</f>
        <v>0</v>
      </c>
      <c r="AH8" s="19">
        <f ca="1">IFERROR(SUMIFS(INDIRECT("'"&amp;AH$1&amp;"'!$G:$G"),INDIRECT("'"&amp;AH$1&amp;"'!$c:$c"),'DS KHÁCH HÀNG KM'!$C8),0)</f>
        <v>0</v>
      </c>
      <c r="AI8" s="19">
        <f ca="1">IFERROR(SUMIFS(INDIRECT("'"&amp;AI$1&amp;"'!$G:$G"),INDIRECT("'"&amp;AI$1&amp;"'!$c:$c"),'DS KHÁCH HÀNG KM'!$C8),0)</f>
        <v>0</v>
      </c>
      <c r="AJ8" s="19">
        <f ca="1">IFERROR(SUMIFS(INDIRECT("'"&amp;AJ$1&amp;"'!$G:$G"),INDIRECT("'"&amp;AJ$1&amp;"'!$c:$c"),'DS KHÁCH HÀNG KM'!$C8),0)</f>
        <v>0</v>
      </c>
      <c r="AK8" s="19">
        <f ca="1">IFERROR(SUMIFS(INDIRECT("'"&amp;AK$1&amp;"'!$G:$G"),INDIRECT("'"&amp;AK$1&amp;"'!$c:$c"),'DS KHÁCH HÀNG KM'!$C8),0)</f>
        <v>0</v>
      </c>
      <c r="AL8" s="19">
        <f ca="1">IFERROR(SUMIFS(INDIRECT("'"&amp;AL$1&amp;"'!$G:$G"),INDIRECT("'"&amp;AL$1&amp;"'!$c:$c"),'DS KHÁCH HÀNG KM'!$C8),0)</f>
        <v>0</v>
      </c>
      <c r="AM8" s="19">
        <f ca="1">IFERROR(SUMIFS(INDIRECT("'"&amp;AM$1&amp;"'!$G:$G"),INDIRECT("'"&amp;AM$1&amp;"'!$c:$c"),'DS KHÁCH HÀNG KM'!$C8),0)</f>
        <v>0</v>
      </c>
    </row>
    <row r="9" spans="1:39" ht="24.95" customHeight="1" x14ac:dyDescent="0.25">
      <c r="A9" s="7" t="str">
        <f t="shared" si="1"/>
        <v>20</v>
      </c>
      <c r="B9" s="6">
        <v>7</v>
      </c>
      <c r="C9" s="6" t="s">
        <v>24</v>
      </c>
      <c r="D9" s="5" t="s">
        <v>52</v>
      </c>
      <c r="E9" s="4" t="s">
        <v>26</v>
      </c>
      <c r="F9" s="3" t="s">
        <v>25</v>
      </c>
      <c r="G9" s="21">
        <f t="shared" ca="1" si="2"/>
        <v>12</v>
      </c>
      <c r="H9" s="29">
        <v>9</v>
      </c>
      <c r="I9" s="19">
        <f ca="1">IFERROR(SUMIFS(INDIRECT("'"&amp;I$1&amp;"'!$G:$G"),INDIRECT("'"&amp;I$1&amp;"'!$c:$c"),'DS KHÁCH HÀNG KM'!$C9),0)</f>
        <v>0</v>
      </c>
      <c r="J9" s="19">
        <f ca="1">IFERROR(SUMIFS(INDIRECT("'"&amp;J$1&amp;"'!$G:$G"),INDIRECT("'"&amp;J$1&amp;"'!$c:$c"),'DS KHÁCH HÀNG KM'!$C9),0)</f>
        <v>0</v>
      </c>
      <c r="K9" s="19">
        <f ca="1">IFERROR(SUMIFS(INDIRECT("'"&amp;K$1&amp;"'!$G:$G"),INDIRECT("'"&amp;K$1&amp;"'!$c:$c"),'DS KHÁCH HÀNG KM'!$C9),0)</f>
        <v>0</v>
      </c>
      <c r="L9" s="19">
        <f ca="1">IFERROR(SUMIFS(INDIRECT("'"&amp;L$1&amp;"'!$G:$G"),INDIRECT("'"&amp;L$1&amp;"'!$c:$c"),'DS KHÁCH HÀNG KM'!$C9),0)</f>
        <v>0</v>
      </c>
      <c r="M9" s="19">
        <f ca="1">IFERROR(SUMIFS(INDIRECT("'"&amp;M$1&amp;"'!$G:$G"),INDIRECT("'"&amp;M$1&amp;"'!$c:$c"),'DS KHÁCH HÀNG KM'!$C9),0)</f>
        <v>0</v>
      </c>
      <c r="N9" s="19">
        <f ca="1">IFERROR(SUMIFS(INDIRECT("'"&amp;N$1&amp;"'!$G:$G"),INDIRECT("'"&amp;N$1&amp;"'!$c:$c"),'DS KHÁCH HÀNG KM'!$C9),0)</f>
        <v>0</v>
      </c>
      <c r="O9" s="19">
        <f ca="1">IFERROR(SUMIFS(INDIRECT("'"&amp;O$1&amp;"'!$G:$G"),INDIRECT("'"&amp;O$1&amp;"'!$c:$c"),'DS KHÁCH HÀNG KM'!$C9),0)</f>
        <v>0</v>
      </c>
      <c r="P9" s="19">
        <f ca="1">IFERROR(SUMIFS(INDIRECT("'"&amp;P$1&amp;"'!$G:$G"),INDIRECT("'"&amp;P$1&amp;"'!$c:$c"),'DS KHÁCH HÀNG KM'!$C9),0)</f>
        <v>0</v>
      </c>
      <c r="Q9" s="19">
        <f ca="1">IFERROR(SUMIFS(INDIRECT("'"&amp;Q$1&amp;"'!$G:$G"),INDIRECT("'"&amp;Q$1&amp;"'!$c:$c"),'DS KHÁCH HÀNG KM'!$C9),0)</f>
        <v>0</v>
      </c>
      <c r="R9" s="19">
        <f ca="1">IFERROR(SUMIFS(INDIRECT("'"&amp;R$1&amp;"'!$G:$G"),INDIRECT("'"&amp;R$1&amp;"'!$c:$c"),'DS KHÁCH HÀNG KM'!$C9),0)</f>
        <v>0</v>
      </c>
      <c r="S9" s="19">
        <f ca="1">IFERROR(SUMIFS(INDIRECT("'"&amp;S$1&amp;"'!$G:$G"),INDIRECT("'"&amp;S$1&amp;"'!$c:$c"),'DS KHÁCH HÀNG KM'!$C9),0)</f>
        <v>0</v>
      </c>
      <c r="T9" s="19">
        <f ca="1">IFERROR(SUMIFS(INDIRECT("'"&amp;T$1&amp;"'!$G:$G"),INDIRECT("'"&amp;T$1&amp;"'!$c:$c"),'DS KHÁCH HÀNG KM'!$C9),0)</f>
        <v>0</v>
      </c>
      <c r="U9" s="19">
        <f ca="1">IFERROR(SUMIFS(INDIRECT("'"&amp;U$1&amp;"'!$G:$G"),INDIRECT("'"&amp;U$1&amp;"'!$c:$c"),'DS KHÁCH HÀNG KM'!$C9),0)</f>
        <v>0</v>
      </c>
      <c r="V9" s="19">
        <f ca="1">IFERROR(SUMIFS(INDIRECT("'"&amp;V$1&amp;"'!$G:$G"),INDIRECT("'"&amp;V$1&amp;"'!$c:$c"),'DS KHÁCH HÀNG KM'!$C9),0)</f>
        <v>0</v>
      </c>
      <c r="W9" s="19">
        <f ca="1">IFERROR(SUMIFS(INDIRECT("'"&amp;W$1&amp;"'!$G:$G"),INDIRECT("'"&amp;W$1&amp;"'!$c:$c"),'DS KHÁCH HÀNG KM'!$C9),0)</f>
        <v>0</v>
      </c>
      <c r="X9" s="19">
        <f ca="1">IFERROR(SUMIFS(INDIRECT("'"&amp;X$1&amp;"'!$G:$G"),INDIRECT("'"&amp;X$1&amp;"'!$c:$c"),'DS KHÁCH HÀNG KM'!$C9),0)</f>
        <v>0</v>
      </c>
      <c r="Y9" s="19">
        <f ca="1">IFERROR(SUMIFS(INDIRECT("'"&amp;Y$1&amp;"'!$G:$G"),INDIRECT("'"&amp;Y$1&amp;"'!$c:$c"),'DS KHÁCH HÀNG KM'!$C9),0)</f>
        <v>3</v>
      </c>
      <c r="Z9" s="19">
        <f ca="1">IFERROR(SUMIFS(INDIRECT("'"&amp;Z$1&amp;"'!$G:$G"),INDIRECT("'"&amp;Z$1&amp;"'!$c:$c"),'DS KHÁCH HÀNG KM'!$C9),0)</f>
        <v>0</v>
      </c>
      <c r="AA9" s="19">
        <f ca="1">IFERROR(SUMIFS(INDIRECT("'"&amp;AA$1&amp;"'!$G:$G"),INDIRECT("'"&amp;AA$1&amp;"'!$c:$c"),'DS KHÁCH HÀNG KM'!$C9),0)</f>
        <v>0</v>
      </c>
      <c r="AB9" s="19">
        <f ca="1">IFERROR(SUMIFS(INDIRECT("'"&amp;AB$1&amp;"'!$G:$G"),INDIRECT("'"&amp;AB$1&amp;"'!$c:$c"),'DS KHÁCH HÀNG KM'!$C9),0)</f>
        <v>0</v>
      </c>
      <c r="AC9" s="19">
        <f ca="1">IFERROR(SUMIFS(INDIRECT("'"&amp;AC$1&amp;"'!$G:$G"),INDIRECT("'"&amp;AC$1&amp;"'!$c:$c"),'DS KHÁCH HÀNG KM'!$C9),0)</f>
        <v>0</v>
      </c>
      <c r="AD9" s="19">
        <f ca="1">IFERROR(SUMIFS(INDIRECT("'"&amp;AD$1&amp;"'!$G:$G"),INDIRECT("'"&amp;AD$1&amp;"'!$c:$c"),'DS KHÁCH HÀNG KM'!$C9),0)</f>
        <v>0</v>
      </c>
      <c r="AE9" s="19">
        <f ca="1">IFERROR(SUMIFS(INDIRECT("'"&amp;AE$1&amp;"'!$G:$G"),INDIRECT("'"&amp;AE$1&amp;"'!$c:$c"),'DS KHÁCH HÀNG KM'!$C9),0)</f>
        <v>0</v>
      </c>
      <c r="AF9" s="19">
        <f ca="1">IFERROR(SUMIFS(INDIRECT("'"&amp;AF$1&amp;"'!$G:$G"),INDIRECT("'"&amp;AF$1&amp;"'!$c:$c"),'DS KHÁCH HÀNG KM'!$C9),0)</f>
        <v>0</v>
      </c>
      <c r="AG9" s="19">
        <f ca="1">IFERROR(SUMIFS(INDIRECT("'"&amp;AG$1&amp;"'!$G:$G"),INDIRECT("'"&amp;AG$1&amp;"'!$c:$c"),'DS KHÁCH HÀNG KM'!$C9),0)</f>
        <v>0</v>
      </c>
      <c r="AH9" s="19">
        <f ca="1">IFERROR(SUMIFS(INDIRECT("'"&amp;AH$1&amp;"'!$G:$G"),INDIRECT("'"&amp;AH$1&amp;"'!$c:$c"),'DS KHÁCH HÀNG KM'!$C9),0)</f>
        <v>0</v>
      </c>
      <c r="AI9" s="19">
        <f ca="1">IFERROR(SUMIFS(INDIRECT("'"&amp;AI$1&amp;"'!$G:$G"),INDIRECT("'"&amp;AI$1&amp;"'!$c:$c"),'DS KHÁCH HÀNG KM'!$C9),0)</f>
        <v>0</v>
      </c>
      <c r="AJ9" s="19">
        <f ca="1">IFERROR(SUMIFS(INDIRECT("'"&amp;AJ$1&amp;"'!$G:$G"),INDIRECT("'"&amp;AJ$1&amp;"'!$c:$c"),'DS KHÁCH HÀNG KM'!$C9),0)</f>
        <v>0</v>
      </c>
      <c r="AK9" s="19">
        <f ca="1">IFERROR(SUMIFS(INDIRECT("'"&amp;AK$1&amp;"'!$G:$G"),INDIRECT("'"&amp;AK$1&amp;"'!$c:$c"),'DS KHÁCH HÀNG KM'!$C9),0)</f>
        <v>0</v>
      </c>
      <c r="AL9" s="19">
        <f ca="1">IFERROR(SUMIFS(INDIRECT("'"&amp;AL$1&amp;"'!$G:$G"),INDIRECT("'"&amp;AL$1&amp;"'!$c:$c"),'DS KHÁCH HÀNG KM'!$C9),0)</f>
        <v>0</v>
      </c>
      <c r="AM9" s="19">
        <f ca="1">IFERROR(SUMIFS(INDIRECT("'"&amp;AM$1&amp;"'!$G:$G"),INDIRECT("'"&amp;AM$1&amp;"'!$c:$c"),'DS KHÁCH HÀNG KM'!$C9),0)</f>
        <v>0</v>
      </c>
    </row>
    <row r="10" spans="1:39" ht="24.95" customHeight="1" x14ac:dyDescent="0.25">
      <c r="A10" s="7" t="str">
        <f t="shared" si="1"/>
        <v>20</v>
      </c>
      <c r="B10" s="6">
        <v>8</v>
      </c>
      <c r="C10" s="6" t="s">
        <v>27</v>
      </c>
      <c r="D10" s="5" t="s">
        <v>28</v>
      </c>
      <c r="E10" s="4" t="s">
        <v>29</v>
      </c>
      <c r="F10" s="3" t="s">
        <v>30</v>
      </c>
      <c r="G10" s="21">
        <f t="shared" ca="1" si="2"/>
        <v>21.5</v>
      </c>
      <c r="H10" s="29">
        <v>13</v>
      </c>
      <c r="I10" s="19">
        <f ca="1">IFERROR(SUMIFS(INDIRECT("'"&amp;I$1&amp;"'!$G:$G"),INDIRECT("'"&amp;I$1&amp;"'!$c:$c"),'DS KHÁCH HÀNG KM'!$C10),0)</f>
        <v>0</v>
      </c>
      <c r="J10" s="19">
        <f ca="1">IFERROR(SUMIFS(INDIRECT("'"&amp;J$1&amp;"'!$G:$G"),INDIRECT("'"&amp;J$1&amp;"'!$c:$c"),'DS KHÁCH HÀNG KM'!$C10),0)</f>
        <v>0</v>
      </c>
      <c r="K10" s="19">
        <f ca="1">IFERROR(SUMIFS(INDIRECT("'"&amp;K$1&amp;"'!$G:$G"),INDIRECT("'"&amp;K$1&amp;"'!$c:$c"),'DS KHÁCH HÀNG KM'!$C10),0)</f>
        <v>0</v>
      </c>
      <c r="L10" s="19">
        <f ca="1">IFERROR(SUMIFS(INDIRECT("'"&amp;L$1&amp;"'!$G:$G"),INDIRECT("'"&amp;L$1&amp;"'!$c:$c"),'DS KHÁCH HÀNG KM'!$C10),0)</f>
        <v>4.5</v>
      </c>
      <c r="M10" s="19">
        <f ca="1">IFERROR(SUMIFS(INDIRECT("'"&amp;M$1&amp;"'!$G:$G"),INDIRECT("'"&amp;M$1&amp;"'!$c:$c"),'DS KHÁCH HÀNG KM'!$C10),0)</f>
        <v>0</v>
      </c>
      <c r="N10" s="19">
        <f ca="1">IFERROR(SUMIFS(INDIRECT("'"&amp;N$1&amp;"'!$G:$G"),INDIRECT("'"&amp;N$1&amp;"'!$c:$c"),'DS KHÁCH HÀNG KM'!$C10),0)</f>
        <v>0</v>
      </c>
      <c r="O10" s="19">
        <f ca="1">IFERROR(SUMIFS(INDIRECT("'"&amp;O$1&amp;"'!$G:$G"),INDIRECT("'"&amp;O$1&amp;"'!$c:$c"),'DS KHÁCH HÀNG KM'!$C10),0)</f>
        <v>0</v>
      </c>
      <c r="P10" s="19">
        <f ca="1">IFERROR(SUMIFS(INDIRECT("'"&amp;P$1&amp;"'!$G:$G"),INDIRECT("'"&amp;P$1&amp;"'!$c:$c"),'DS KHÁCH HÀNG KM'!$C10),0)</f>
        <v>0</v>
      </c>
      <c r="Q10" s="19">
        <f ca="1">IFERROR(SUMIFS(INDIRECT("'"&amp;Q$1&amp;"'!$G:$G"),INDIRECT("'"&amp;Q$1&amp;"'!$c:$c"),'DS KHÁCH HÀNG KM'!$C10),0)</f>
        <v>0</v>
      </c>
      <c r="R10" s="19">
        <f ca="1">IFERROR(SUMIFS(INDIRECT("'"&amp;R$1&amp;"'!$G:$G"),INDIRECT("'"&amp;R$1&amp;"'!$c:$c"),'DS KHÁCH HÀNG KM'!$C10),0)</f>
        <v>0</v>
      </c>
      <c r="S10" s="19">
        <f ca="1">IFERROR(SUMIFS(INDIRECT("'"&amp;S$1&amp;"'!$G:$G"),INDIRECT("'"&amp;S$1&amp;"'!$c:$c"),'DS KHÁCH HÀNG KM'!$C10),0)</f>
        <v>0</v>
      </c>
      <c r="T10" s="19">
        <f ca="1">IFERROR(SUMIFS(INDIRECT("'"&amp;T$1&amp;"'!$G:$G"),INDIRECT("'"&amp;T$1&amp;"'!$c:$c"),'DS KHÁCH HÀNG KM'!$C10),0)</f>
        <v>0</v>
      </c>
      <c r="U10" s="19">
        <f ca="1">IFERROR(SUMIFS(INDIRECT("'"&amp;U$1&amp;"'!$G:$G"),INDIRECT("'"&amp;U$1&amp;"'!$c:$c"),'DS KHÁCH HÀNG KM'!$C10),0)</f>
        <v>0</v>
      </c>
      <c r="V10" s="19">
        <f ca="1">IFERROR(SUMIFS(INDIRECT("'"&amp;V$1&amp;"'!$G:$G"),INDIRECT("'"&amp;V$1&amp;"'!$c:$c"),'DS KHÁCH HÀNG KM'!$C10),0)</f>
        <v>0</v>
      </c>
      <c r="W10" s="19">
        <f ca="1">IFERROR(SUMIFS(INDIRECT("'"&amp;W$1&amp;"'!$G:$G"),INDIRECT("'"&amp;W$1&amp;"'!$c:$c"),'DS KHÁCH HÀNG KM'!$C10),0)</f>
        <v>0</v>
      </c>
      <c r="X10" s="19">
        <f ca="1">IFERROR(SUMIFS(INDIRECT("'"&amp;X$1&amp;"'!$G:$G"),INDIRECT("'"&amp;X$1&amp;"'!$c:$c"),'DS KHÁCH HÀNG KM'!$C10),0)</f>
        <v>0</v>
      </c>
      <c r="Y10" s="19">
        <f ca="1">IFERROR(SUMIFS(INDIRECT("'"&amp;Y$1&amp;"'!$G:$G"),INDIRECT("'"&amp;Y$1&amp;"'!$c:$c"),'DS KHÁCH HÀNG KM'!$C10),0)</f>
        <v>0</v>
      </c>
      <c r="Z10" s="19">
        <f ca="1">IFERROR(SUMIFS(INDIRECT("'"&amp;Z$1&amp;"'!$G:$G"),INDIRECT("'"&amp;Z$1&amp;"'!$c:$c"),'DS KHÁCH HÀNG KM'!$C10),0)</f>
        <v>4</v>
      </c>
      <c r="AA10" s="19">
        <f ca="1">IFERROR(SUMIFS(INDIRECT("'"&amp;AA$1&amp;"'!$G:$G"),INDIRECT("'"&amp;AA$1&amp;"'!$c:$c"),'DS KHÁCH HÀNG KM'!$C10),0)</f>
        <v>0</v>
      </c>
      <c r="AB10" s="19">
        <f ca="1">IFERROR(SUMIFS(INDIRECT("'"&amp;AB$1&amp;"'!$G:$G"),INDIRECT("'"&amp;AB$1&amp;"'!$c:$c"),'DS KHÁCH HÀNG KM'!$C10),0)</f>
        <v>0</v>
      </c>
      <c r="AC10" s="19">
        <f ca="1">IFERROR(SUMIFS(INDIRECT("'"&amp;AC$1&amp;"'!$G:$G"),INDIRECT("'"&amp;AC$1&amp;"'!$c:$c"),'DS KHÁCH HÀNG KM'!$C10),0)</f>
        <v>0</v>
      </c>
      <c r="AD10" s="19">
        <f ca="1">IFERROR(SUMIFS(INDIRECT("'"&amp;AD$1&amp;"'!$G:$G"),INDIRECT("'"&amp;AD$1&amp;"'!$c:$c"),'DS KHÁCH HÀNG KM'!$C10),0)</f>
        <v>0</v>
      </c>
      <c r="AE10" s="19">
        <f ca="1">IFERROR(SUMIFS(INDIRECT("'"&amp;AE$1&amp;"'!$G:$G"),INDIRECT("'"&amp;AE$1&amp;"'!$c:$c"),'DS KHÁCH HÀNG KM'!$C10),0)</f>
        <v>0</v>
      </c>
      <c r="AF10" s="19">
        <f ca="1">IFERROR(SUMIFS(INDIRECT("'"&amp;AF$1&amp;"'!$G:$G"),INDIRECT("'"&amp;AF$1&amp;"'!$c:$c"),'DS KHÁCH HÀNG KM'!$C10),0)</f>
        <v>0</v>
      </c>
      <c r="AG10" s="19">
        <f ca="1">IFERROR(SUMIFS(INDIRECT("'"&amp;AG$1&amp;"'!$G:$G"),INDIRECT("'"&amp;AG$1&amp;"'!$c:$c"),'DS KHÁCH HÀNG KM'!$C10),0)</f>
        <v>0</v>
      </c>
      <c r="AH10" s="19">
        <f ca="1">IFERROR(SUMIFS(INDIRECT("'"&amp;AH$1&amp;"'!$G:$G"),INDIRECT("'"&amp;AH$1&amp;"'!$c:$c"),'DS KHÁCH HÀNG KM'!$C10),0)</f>
        <v>0</v>
      </c>
      <c r="AI10" s="19">
        <f ca="1">IFERROR(SUMIFS(INDIRECT("'"&amp;AI$1&amp;"'!$G:$G"),INDIRECT("'"&amp;AI$1&amp;"'!$c:$c"),'DS KHÁCH HÀNG KM'!$C10),0)</f>
        <v>0</v>
      </c>
      <c r="AJ10" s="19">
        <f ca="1">IFERROR(SUMIFS(INDIRECT("'"&amp;AJ$1&amp;"'!$G:$G"),INDIRECT("'"&amp;AJ$1&amp;"'!$c:$c"),'DS KHÁCH HÀNG KM'!$C10),0)</f>
        <v>0</v>
      </c>
      <c r="AK10" s="19">
        <f ca="1">IFERROR(SUMIFS(INDIRECT("'"&amp;AK$1&amp;"'!$G:$G"),INDIRECT("'"&amp;AK$1&amp;"'!$c:$c"),'DS KHÁCH HÀNG KM'!$C10),0)</f>
        <v>0</v>
      </c>
      <c r="AL10" s="19">
        <f ca="1">IFERROR(SUMIFS(INDIRECT("'"&amp;AL$1&amp;"'!$G:$G"),INDIRECT("'"&amp;AL$1&amp;"'!$c:$c"),'DS KHÁCH HÀNG KM'!$C10),0)</f>
        <v>0</v>
      </c>
      <c r="AM10" s="19">
        <f ca="1">IFERROR(SUMIFS(INDIRECT("'"&amp;AM$1&amp;"'!$G:$G"),INDIRECT("'"&amp;AM$1&amp;"'!$c:$c"),'DS KHÁCH HÀNG KM'!$C10),0)</f>
        <v>0</v>
      </c>
    </row>
    <row r="11" spans="1:39" ht="24.95" customHeight="1" x14ac:dyDescent="0.25">
      <c r="A11" s="7" t="str">
        <f t="shared" si="1"/>
        <v>21</v>
      </c>
      <c r="B11" s="8">
        <v>9</v>
      </c>
      <c r="C11" s="8" t="s">
        <v>34</v>
      </c>
      <c r="D11" s="9" t="s">
        <v>53</v>
      </c>
      <c r="E11" s="10" t="s">
        <v>31</v>
      </c>
      <c r="F11" s="11"/>
      <c r="G11" s="21">
        <f t="shared" ca="1" si="2"/>
        <v>23.5</v>
      </c>
      <c r="H11" s="29">
        <v>23.5</v>
      </c>
      <c r="I11" s="19">
        <f ca="1">IFERROR(SUMIFS(INDIRECT("'"&amp;I$1&amp;"'!$G:$G"),INDIRECT("'"&amp;I$1&amp;"'!$c:$c"),'DS KHÁCH HÀNG KM'!$C11),0)</f>
        <v>0</v>
      </c>
      <c r="J11" s="19">
        <f ca="1">IFERROR(SUMIFS(INDIRECT("'"&amp;J$1&amp;"'!$G:$G"),INDIRECT("'"&amp;J$1&amp;"'!$c:$c"),'DS KHÁCH HÀNG KM'!$C11),0)</f>
        <v>0</v>
      </c>
      <c r="K11" s="19">
        <f ca="1">IFERROR(SUMIFS(INDIRECT("'"&amp;K$1&amp;"'!$G:$G"),INDIRECT("'"&amp;K$1&amp;"'!$c:$c"),'DS KHÁCH HÀNG KM'!$C11),0)</f>
        <v>0</v>
      </c>
      <c r="L11" s="19">
        <f ca="1">IFERROR(SUMIFS(INDIRECT("'"&amp;L$1&amp;"'!$G:$G"),INDIRECT("'"&amp;L$1&amp;"'!$c:$c"),'DS KHÁCH HÀNG KM'!$C11),0)</f>
        <v>0</v>
      </c>
      <c r="M11" s="19">
        <f ca="1">IFERROR(SUMIFS(INDIRECT("'"&amp;M$1&amp;"'!$G:$G"),INDIRECT("'"&amp;M$1&amp;"'!$c:$c"),'DS KHÁCH HÀNG KM'!$C11),0)</f>
        <v>0</v>
      </c>
      <c r="N11" s="19">
        <f ca="1">IFERROR(SUMIFS(INDIRECT("'"&amp;N$1&amp;"'!$G:$G"),INDIRECT("'"&amp;N$1&amp;"'!$c:$c"),'DS KHÁCH HÀNG KM'!$C11),0)</f>
        <v>0</v>
      </c>
      <c r="O11" s="19">
        <f ca="1">IFERROR(SUMIFS(INDIRECT("'"&amp;O$1&amp;"'!$G:$G"),INDIRECT("'"&amp;O$1&amp;"'!$c:$c"),'DS KHÁCH HÀNG KM'!$C11),0)</f>
        <v>0</v>
      </c>
      <c r="P11" s="19">
        <f ca="1">IFERROR(SUMIFS(INDIRECT("'"&amp;P$1&amp;"'!$G:$G"),INDIRECT("'"&amp;P$1&amp;"'!$c:$c"),'DS KHÁCH HÀNG KM'!$C11),0)</f>
        <v>0</v>
      </c>
      <c r="Q11" s="19">
        <f ca="1">IFERROR(SUMIFS(INDIRECT("'"&amp;Q$1&amp;"'!$G:$G"),INDIRECT("'"&amp;Q$1&amp;"'!$c:$c"),'DS KHÁCH HÀNG KM'!$C11),0)</f>
        <v>0</v>
      </c>
      <c r="R11" s="19">
        <f ca="1">IFERROR(SUMIFS(INDIRECT("'"&amp;R$1&amp;"'!$G:$G"),INDIRECT("'"&amp;R$1&amp;"'!$c:$c"),'DS KHÁCH HÀNG KM'!$C11),0)</f>
        <v>0</v>
      </c>
      <c r="S11" s="19">
        <f ca="1">IFERROR(SUMIFS(INDIRECT("'"&amp;S$1&amp;"'!$G:$G"),INDIRECT("'"&amp;S$1&amp;"'!$c:$c"),'DS KHÁCH HÀNG KM'!$C11),0)</f>
        <v>0</v>
      </c>
      <c r="T11" s="19">
        <f ca="1">IFERROR(SUMIFS(INDIRECT("'"&amp;T$1&amp;"'!$G:$G"),INDIRECT("'"&amp;T$1&amp;"'!$c:$c"),'DS KHÁCH HÀNG KM'!$C11),0)</f>
        <v>0</v>
      </c>
      <c r="U11" s="19">
        <f ca="1">IFERROR(SUMIFS(INDIRECT("'"&amp;U$1&amp;"'!$G:$G"),INDIRECT("'"&amp;U$1&amp;"'!$c:$c"),'DS KHÁCH HÀNG KM'!$C11),0)</f>
        <v>0</v>
      </c>
      <c r="V11" s="19">
        <f ca="1">IFERROR(SUMIFS(INDIRECT("'"&amp;V$1&amp;"'!$G:$G"),INDIRECT("'"&amp;V$1&amp;"'!$c:$c"),'DS KHÁCH HÀNG KM'!$C11),0)</f>
        <v>0</v>
      </c>
      <c r="W11" s="19">
        <f ca="1">IFERROR(SUMIFS(INDIRECT("'"&amp;W$1&amp;"'!$G:$G"),INDIRECT("'"&amp;W$1&amp;"'!$c:$c"),'DS KHÁCH HÀNG KM'!$C11),0)</f>
        <v>0</v>
      </c>
      <c r="X11" s="19">
        <f ca="1">IFERROR(SUMIFS(INDIRECT("'"&amp;X$1&amp;"'!$G:$G"),INDIRECT("'"&amp;X$1&amp;"'!$c:$c"),'DS KHÁCH HÀNG KM'!$C11),0)</f>
        <v>0</v>
      </c>
      <c r="Y11" s="19">
        <f ca="1">IFERROR(SUMIFS(INDIRECT("'"&amp;Y$1&amp;"'!$G:$G"),INDIRECT("'"&amp;Y$1&amp;"'!$c:$c"),'DS KHÁCH HÀNG KM'!$C11),0)</f>
        <v>0</v>
      </c>
      <c r="Z11" s="19">
        <f ca="1">IFERROR(SUMIFS(INDIRECT("'"&amp;Z$1&amp;"'!$G:$G"),INDIRECT("'"&amp;Z$1&amp;"'!$c:$c"),'DS KHÁCH HÀNG KM'!$C11),0)</f>
        <v>0</v>
      </c>
      <c r="AA11" s="19">
        <f ca="1">IFERROR(SUMIFS(INDIRECT("'"&amp;AA$1&amp;"'!$G:$G"),INDIRECT("'"&amp;AA$1&amp;"'!$c:$c"),'DS KHÁCH HÀNG KM'!$C11),0)</f>
        <v>0</v>
      </c>
      <c r="AB11" s="19">
        <f ca="1">IFERROR(SUMIFS(INDIRECT("'"&amp;AB$1&amp;"'!$G:$G"),INDIRECT("'"&amp;AB$1&amp;"'!$c:$c"),'DS KHÁCH HÀNG KM'!$C11),0)</f>
        <v>0</v>
      </c>
      <c r="AC11" s="19">
        <f ca="1">IFERROR(SUMIFS(INDIRECT("'"&amp;AC$1&amp;"'!$G:$G"),INDIRECT("'"&amp;AC$1&amp;"'!$c:$c"),'DS KHÁCH HÀNG KM'!$C11),0)</f>
        <v>0</v>
      </c>
      <c r="AD11" s="19">
        <f ca="1">IFERROR(SUMIFS(INDIRECT("'"&amp;AD$1&amp;"'!$G:$G"),INDIRECT("'"&amp;AD$1&amp;"'!$c:$c"),'DS KHÁCH HÀNG KM'!$C11),0)</f>
        <v>0</v>
      </c>
      <c r="AE11" s="19">
        <f ca="1">IFERROR(SUMIFS(INDIRECT("'"&amp;AE$1&amp;"'!$G:$G"),INDIRECT("'"&amp;AE$1&amp;"'!$c:$c"),'DS KHÁCH HÀNG KM'!$C11),0)</f>
        <v>0</v>
      </c>
      <c r="AF11" s="19">
        <f ca="1">IFERROR(SUMIFS(INDIRECT("'"&amp;AF$1&amp;"'!$G:$G"),INDIRECT("'"&amp;AF$1&amp;"'!$c:$c"),'DS KHÁCH HÀNG KM'!$C11),0)</f>
        <v>0</v>
      </c>
      <c r="AG11" s="19">
        <f ca="1">IFERROR(SUMIFS(INDIRECT("'"&amp;AG$1&amp;"'!$G:$G"),INDIRECT("'"&amp;AG$1&amp;"'!$c:$c"),'DS KHÁCH HÀNG KM'!$C11),0)</f>
        <v>0</v>
      </c>
      <c r="AH11" s="19">
        <f ca="1">IFERROR(SUMIFS(INDIRECT("'"&amp;AH$1&amp;"'!$G:$G"),INDIRECT("'"&amp;AH$1&amp;"'!$c:$c"),'DS KHÁCH HÀNG KM'!$C11),0)</f>
        <v>0</v>
      </c>
      <c r="AI11" s="19">
        <f ca="1">IFERROR(SUMIFS(INDIRECT("'"&amp;AI$1&amp;"'!$G:$G"),INDIRECT("'"&amp;AI$1&amp;"'!$c:$c"),'DS KHÁCH HÀNG KM'!$C11),0)</f>
        <v>0</v>
      </c>
      <c r="AJ11" s="19">
        <f ca="1">IFERROR(SUMIFS(INDIRECT("'"&amp;AJ$1&amp;"'!$G:$G"),INDIRECT("'"&amp;AJ$1&amp;"'!$c:$c"),'DS KHÁCH HÀNG KM'!$C11),0)</f>
        <v>0</v>
      </c>
      <c r="AK11" s="19">
        <f ca="1">IFERROR(SUMIFS(INDIRECT("'"&amp;AK$1&amp;"'!$G:$G"),INDIRECT("'"&amp;AK$1&amp;"'!$c:$c"),'DS KHÁCH HÀNG KM'!$C11),0)</f>
        <v>0</v>
      </c>
      <c r="AL11" s="19">
        <f ca="1">IFERROR(SUMIFS(INDIRECT("'"&amp;AL$1&amp;"'!$G:$G"),INDIRECT("'"&amp;AL$1&amp;"'!$c:$c"),'DS KHÁCH HÀNG KM'!$C11),0)</f>
        <v>0</v>
      </c>
      <c r="AM11" s="19">
        <f ca="1">IFERROR(SUMIFS(INDIRECT("'"&amp;AM$1&amp;"'!$G:$G"),INDIRECT("'"&amp;AM$1&amp;"'!$c:$c"),'DS KHÁCH HÀNG KM'!$C11),0)</f>
        <v>0</v>
      </c>
    </row>
    <row r="12" spans="1:39" ht="24.95" customHeight="1" x14ac:dyDescent="0.25">
      <c r="A12" s="7" t="str">
        <f t="shared" si="1"/>
        <v>22</v>
      </c>
      <c r="B12" s="6">
        <v>10</v>
      </c>
      <c r="C12" s="6" t="s">
        <v>35</v>
      </c>
      <c r="D12" s="5" t="s">
        <v>54</v>
      </c>
      <c r="E12" s="4" t="s">
        <v>33</v>
      </c>
      <c r="F12" s="3"/>
      <c r="G12" s="21">
        <f t="shared" ca="1" si="2"/>
        <v>16.5</v>
      </c>
      <c r="H12" s="29">
        <v>10</v>
      </c>
      <c r="I12" s="19">
        <f ca="1">IFERROR(SUMIFS(INDIRECT("'"&amp;I$1&amp;"'!$G:$G"),INDIRECT("'"&amp;I$1&amp;"'!$c:$c"),'DS KHÁCH HÀNG KM'!$C12),0)</f>
        <v>0</v>
      </c>
      <c r="J12" s="19">
        <f ca="1">IFERROR(SUMIFS(INDIRECT("'"&amp;J$1&amp;"'!$G:$G"),INDIRECT("'"&amp;J$1&amp;"'!$c:$c"),'DS KHÁCH HÀNG KM'!$C12),0)</f>
        <v>0</v>
      </c>
      <c r="K12" s="19">
        <f ca="1">IFERROR(SUMIFS(INDIRECT("'"&amp;K$1&amp;"'!$G:$G"),INDIRECT("'"&amp;K$1&amp;"'!$c:$c"),'DS KHÁCH HÀNG KM'!$C12),0)</f>
        <v>0</v>
      </c>
      <c r="L12" s="19">
        <f ca="1">IFERROR(SUMIFS(INDIRECT("'"&amp;L$1&amp;"'!$G:$G"),INDIRECT("'"&amp;L$1&amp;"'!$c:$c"),'DS KHÁCH HÀNG KM'!$C12),0)</f>
        <v>0</v>
      </c>
      <c r="M12" s="19">
        <f ca="1">IFERROR(SUMIFS(INDIRECT("'"&amp;M$1&amp;"'!$G:$G"),INDIRECT("'"&amp;M$1&amp;"'!$c:$c"),'DS KHÁCH HÀNG KM'!$C12),0)</f>
        <v>0</v>
      </c>
      <c r="N12" s="19">
        <f ca="1">IFERROR(SUMIFS(INDIRECT("'"&amp;N$1&amp;"'!$G:$G"),INDIRECT("'"&amp;N$1&amp;"'!$c:$c"),'DS KHÁCH HÀNG KM'!$C12),0)</f>
        <v>0</v>
      </c>
      <c r="O12" s="19">
        <f ca="1">IFERROR(SUMIFS(INDIRECT("'"&amp;O$1&amp;"'!$G:$G"),INDIRECT("'"&amp;O$1&amp;"'!$c:$c"),'DS KHÁCH HÀNG KM'!$C12),0)</f>
        <v>0</v>
      </c>
      <c r="P12" s="19">
        <f ca="1">IFERROR(SUMIFS(INDIRECT("'"&amp;P$1&amp;"'!$G:$G"),INDIRECT("'"&amp;P$1&amp;"'!$c:$c"),'DS KHÁCH HÀNG KM'!$C12),0)</f>
        <v>0</v>
      </c>
      <c r="Q12" s="19">
        <f ca="1">IFERROR(SUMIFS(INDIRECT("'"&amp;Q$1&amp;"'!$G:$G"),INDIRECT("'"&amp;Q$1&amp;"'!$c:$c"),'DS KHÁCH HÀNG KM'!$C12),0)</f>
        <v>0</v>
      </c>
      <c r="R12" s="19">
        <f ca="1">IFERROR(SUMIFS(INDIRECT("'"&amp;R$1&amp;"'!$G:$G"),INDIRECT("'"&amp;R$1&amp;"'!$c:$c"),'DS KHÁCH HÀNG KM'!$C12),0)</f>
        <v>0</v>
      </c>
      <c r="S12" s="19">
        <f ca="1">IFERROR(SUMIFS(INDIRECT("'"&amp;S$1&amp;"'!$G:$G"),INDIRECT("'"&amp;S$1&amp;"'!$c:$c"),'DS KHÁCH HÀNG KM'!$C12),0)</f>
        <v>6.5</v>
      </c>
      <c r="T12" s="19">
        <f ca="1">IFERROR(SUMIFS(INDIRECT("'"&amp;T$1&amp;"'!$G:$G"),INDIRECT("'"&amp;T$1&amp;"'!$c:$c"),'DS KHÁCH HÀNG KM'!$C12),0)</f>
        <v>0</v>
      </c>
      <c r="U12" s="19">
        <f ca="1">IFERROR(SUMIFS(INDIRECT("'"&amp;U$1&amp;"'!$G:$G"),INDIRECT("'"&amp;U$1&amp;"'!$c:$c"),'DS KHÁCH HÀNG KM'!$C12),0)</f>
        <v>0</v>
      </c>
      <c r="V12" s="19">
        <f ca="1">IFERROR(SUMIFS(INDIRECT("'"&amp;V$1&amp;"'!$G:$G"),INDIRECT("'"&amp;V$1&amp;"'!$c:$c"),'DS KHÁCH HÀNG KM'!$C12),0)</f>
        <v>0</v>
      </c>
      <c r="W12" s="19">
        <f ca="1">IFERROR(SUMIFS(INDIRECT("'"&amp;W$1&amp;"'!$G:$G"),INDIRECT("'"&amp;W$1&amp;"'!$c:$c"),'DS KHÁCH HÀNG KM'!$C12),0)</f>
        <v>0</v>
      </c>
      <c r="X12" s="19">
        <f ca="1">IFERROR(SUMIFS(INDIRECT("'"&amp;X$1&amp;"'!$G:$G"),INDIRECT("'"&amp;X$1&amp;"'!$c:$c"),'DS KHÁCH HÀNG KM'!$C12),0)</f>
        <v>0</v>
      </c>
      <c r="Y12" s="19">
        <f ca="1">IFERROR(SUMIFS(INDIRECT("'"&amp;Y$1&amp;"'!$G:$G"),INDIRECT("'"&amp;Y$1&amp;"'!$c:$c"),'DS KHÁCH HÀNG KM'!$C12),0)</f>
        <v>0</v>
      </c>
      <c r="Z12" s="19">
        <f ca="1">IFERROR(SUMIFS(INDIRECT("'"&amp;Z$1&amp;"'!$G:$G"),INDIRECT("'"&amp;Z$1&amp;"'!$c:$c"),'DS KHÁCH HÀNG KM'!$C12),0)</f>
        <v>0</v>
      </c>
      <c r="AA12" s="19">
        <f ca="1">IFERROR(SUMIFS(INDIRECT("'"&amp;AA$1&amp;"'!$G:$G"),INDIRECT("'"&amp;AA$1&amp;"'!$c:$c"),'DS KHÁCH HÀNG KM'!$C12),0)</f>
        <v>0</v>
      </c>
      <c r="AB12" s="19">
        <f ca="1">IFERROR(SUMIFS(INDIRECT("'"&amp;AB$1&amp;"'!$G:$G"),INDIRECT("'"&amp;AB$1&amp;"'!$c:$c"),'DS KHÁCH HÀNG KM'!$C12),0)</f>
        <v>0</v>
      </c>
      <c r="AC12" s="19">
        <f ca="1">IFERROR(SUMIFS(INDIRECT("'"&amp;AC$1&amp;"'!$G:$G"),INDIRECT("'"&amp;AC$1&amp;"'!$c:$c"),'DS KHÁCH HÀNG KM'!$C12),0)</f>
        <v>0</v>
      </c>
      <c r="AD12" s="19">
        <f ca="1">IFERROR(SUMIFS(INDIRECT("'"&amp;AD$1&amp;"'!$G:$G"),INDIRECT("'"&amp;AD$1&amp;"'!$c:$c"),'DS KHÁCH HÀNG KM'!$C12),0)</f>
        <v>0</v>
      </c>
      <c r="AE12" s="19">
        <f ca="1">IFERROR(SUMIFS(INDIRECT("'"&amp;AE$1&amp;"'!$G:$G"),INDIRECT("'"&amp;AE$1&amp;"'!$c:$c"),'DS KHÁCH HÀNG KM'!$C12),0)</f>
        <v>0</v>
      </c>
      <c r="AF12" s="19">
        <f ca="1">IFERROR(SUMIFS(INDIRECT("'"&amp;AF$1&amp;"'!$G:$G"),INDIRECT("'"&amp;AF$1&amp;"'!$c:$c"),'DS KHÁCH HÀNG KM'!$C12),0)</f>
        <v>0</v>
      </c>
      <c r="AG12" s="19">
        <f ca="1">IFERROR(SUMIFS(INDIRECT("'"&amp;AG$1&amp;"'!$G:$G"),INDIRECT("'"&amp;AG$1&amp;"'!$c:$c"),'DS KHÁCH HÀNG KM'!$C12),0)</f>
        <v>0</v>
      </c>
      <c r="AH12" s="19">
        <f ca="1">IFERROR(SUMIFS(INDIRECT("'"&amp;AH$1&amp;"'!$G:$G"),INDIRECT("'"&amp;AH$1&amp;"'!$c:$c"),'DS KHÁCH HÀNG KM'!$C12),0)</f>
        <v>0</v>
      </c>
      <c r="AI12" s="19">
        <f ca="1">IFERROR(SUMIFS(INDIRECT("'"&amp;AI$1&amp;"'!$G:$G"),INDIRECT("'"&amp;AI$1&amp;"'!$c:$c"),'DS KHÁCH HÀNG KM'!$C12),0)</f>
        <v>0</v>
      </c>
      <c r="AJ12" s="19">
        <f ca="1">IFERROR(SUMIFS(INDIRECT("'"&amp;AJ$1&amp;"'!$G:$G"),INDIRECT("'"&amp;AJ$1&amp;"'!$c:$c"),'DS KHÁCH HÀNG KM'!$C12),0)</f>
        <v>0</v>
      </c>
      <c r="AK12" s="19">
        <f ca="1">IFERROR(SUMIFS(INDIRECT("'"&amp;AK$1&amp;"'!$G:$G"),INDIRECT("'"&amp;AK$1&amp;"'!$c:$c"),'DS KHÁCH HÀNG KM'!$C12),0)</f>
        <v>0</v>
      </c>
      <c r="AL12" s="19">
        <f ca="1">IFERROR(SUMIFS(INDIRECT("'"&amp;AL$1&amp;"'!$G:$G"),INDIRECT("'"&amp;AL$1&amp;"'!$c:$c"),'DS KHÁCH HÀNG KM'!$C12),0)</f>
        <v>0</v>
      </c>
      <c r="AM12" s="19">
        <f ca="1">IFERROR(SUMIFS(INDIRECT("'"&amp;AM$1&amp;"'!$G:$G"),INDIRECT("'"&amp;AM$1&amp;"'!$c:$c"),'DS KHÁCH HÀNG KM'!$C12),0)</f>
        <v>0</v>
      </c>
    </row>
    <row r="13" spans="1:39" ht="24.95" customHeight="1" x14ac:dyDescent="0.25">
      <c r="A13" s="7" t="str">
        <f t="shared" si="1"/>
        <v>22</v>
      </c>
      <c r="B13" s="6">
        <v>11</v>
      </c>
      <c r="C13" s="6" t="s">
        <v>36</v>
      </c>
      <c r="D13" s="5" t="s">
        <v>32</v>
      </c>
      <c r="E13" s="4" t="s">
        <v>33</v>
      </c>
      <c r="F13" s="3"/>
      <c r="G13" s="21">
        <f t="shared" ca="1" si="2"/>
        <v>24</v>
      </c>
      <c r="H13" s="29">
        <v>14.5</v>
      </c>
      <c r="I13" s="19">
        <f ca="1">IFERROR(SUMIFS(INDIRECT("'"&amp;I$1&amp;"'!$G:$G"),INDIRECT("'"&amp;I$1&amp;"'!$c:$c"),'DS KHÁCH HÀNG KM'!$C13),0)</f>
        <v>0</v>
      </c>
      <c r="J13" s="19">
        <f ca="1">IFERROR(SUMIFS(INDIRECT("'"&amp;J$1&amp;"'!$G:$G"),INDIRECT("'"&amp;J$1&amp;"'!$c:$c"),'DS KHÁCH HÀNG KM'!$C13),0)</f>
        <v>0</v>
      </c>
      <c r="K13" s="19">
        <f ca="1">IFERROR(SUMIFS(INDIRECT("'"&amp;K$1&amp;"'!$G:$G"),INDIRECT("'"&amp;K$1&amp;"'!$c:$c"),'DS KHÁCH HÀNG KM'!$C13),0)</f>
        <v>0</v>
      </c>
      <c r="L13" s="19">
        <f ca="1">IFERROR(SUMIFS(INDIRECT("'"&amp;L$1&amp;"'!$G:$G"),INDIRECT("'"&amp;L$1&amp;"'!$c:$c"),'DS KHÁCH HÀNG KM'!$C13),0)</f>
        <v>0</v>
      </c>
      <c r="M13" s="19">
        <f ca="1">IFERROR(SUMIFS(INDIRECT("'"&amp;M$1&amp;"'!$G:$G"),INDIRECT("'"&amp;M$1&amp;"'!$c:$c"),'DS KHÁCH HÀNG KM'!$C13),0)</f>
        <v>5</v>
      </c>
      <c r="N13" s="19">
        <f ca="1">IFERROR(SUMIFS(INDIRECT("'"&amp;N$1&amp;"'!$G:$G"),INDIRECT("'"&amp;N$1&amp;"'!$c:$c"),'DS KHÁCH HÀNG KM'!$C13),0)</f>
        <v>0</v>
      </c>
      <c r="O13" s="19">
        <f ca="1">IFERROR(SUMIFS(INDIRECT("'"&amp;O$1&amp;"'!$G:$G"),INDIRECT("'"&amp;O$1&amp;"'!$c:$c"),'DS KHÁCH HÀNG KM'!$C13),0)</f>
        <v>1.5</v>
      </c>
      <c r="P13" s="19">
        <f ca="1">IFERROR(SUMIFS(INDIRECT("'"&amp;P$1&amp;"'!$G:$G"),INDIRECT("'"&amp;P$1&amp;"'!$c:$c"),'DS KHÁCH HÀNG KM'!$C13),0)</f>
        <v>0</v>
      </c>
      <c r="Q13" s="19">
        <f ca="1">IFERROR(SUMIFS(INDIRECT("'"&amp;Q$1&amp;"'!$G:$G"),INDIRECT("'"&amp;Q$1&amp;"'!$c:$c"),'DS KHÁCH HÀNG KM'!$C13),0)</f>
        <v>3</v>
      </c>
      <c r="R13" s="19">
        <f ca="1">IFERROR(SUMIFS(INDIRECT("'"&amp;R$1&amp;"'!$G:$G"),INDIRECT("'"&amp;R$1&amp;"'!$c:$c"),'DS KHÁCH HÀNG KM'!$C13),0)</f>
        <v>0</v>
      </c>
      <c r="S13" s="19">
        <f ca="1">IFERROR(SUMIFS(INDIRECT("'"&amp;S$1&amp;"'!$G:$G"),INDIRECT("'"&amp;S$1&amp;"'!$c:$c"),'DS KHÁCH HÀNG KM'!$C13),0)</f>
        <v>0</v>
      </c>
      <c r="T13" s="19">
        <f ca="1">IFERROR(SUMIFS(INDIRECT("'"&amp;T$1&amp;"'!$G:$G"),INDIRECT("'"&amp;T$1&amp;"'!$c:$c"),'DS KHÁCH HÀNG KM'!$C13),0)</f>
        <v>0</v>
      </c>
      <c r="U13" s="19">
        <f ca="1">IFERROR(SUMIFS(INDIRECT("'"&amp;U$1&amp;"'!$G:$G"),INDIRECT("'"&amp;U$1&amp;"'!$c:$c"),'DS KHÁCH HÀNG KM'!$C13),0)</f>
        <v>0</v>
      </c>
      <c r="V13" s="19">
        <f ca="1">IFERROR(SUMIFS(INDIRECT("'"&amp;V$1&amp;"'!$G:$G"),INDIRECT("'"&amp;V$1&amp;"'!$c:$c"),'DS KHÁCH HÀNG KM'!$C13),0)</f>
        <v>0</v>
      </c>
      <c r="W13" s="19">
        <f ca="1">IFERROR(SUMIFS(INDIRECT("'"&amp;W$1&amp;"'!$G:$G"),INDIRECT("'"&amp;W$1&amp;"'!$c:$c"),'DS KHÁCH HÀNG KM'!$C13),0)</f>
        <v>0</v>
      </c>
      <c r="X13" s="19">
        <f ca="1">IFERROR(SUMIFS(INDIRECT("'"&amp;X$1&amp;"'!$G:$G"),INDIRECT("'"&amp;X$1&amp;"'!$c:$c"),'DS KHÁCH HÀNG KM'!$C13),0)</f>
        <v>0</v>
      </c>
      <c r="Y13" s="19">
        <f ca="1">IFERROR(SUMIFS(INDIRECT("'"&amp;Y$1&amp;"'!$G:$G"),INDIRECT("'"&amp;Y$1&amp;"'!$c:$c"),'DS KHÁCH HÀNG KM'!$C13),0)</f>
        <v>0</v>
      </c>
      <c r="Z13" s="19">
        <f ca="1">IFERROR(SUMIFS(INDIRECT("'"&amp;Z$1&amp;"'!$G:$G"),INDIRECT("'"&amp;Z$1&amp;"'!$c:$c"),'DS KHÁCH HÀNG KM'!$C13),0)</f>
        <v>0</v>
      </c>
      <c r="AA13" s="19">
        <f ca="1">IFERROR(SUMIFS(INDIRECT("'"&amp;AA$1&amp;"'!$G:$G"),INDIRECT("'"&amp;AA$1&amp;"'!$c:$c"),'DS KHÁCH HÀNG KM'!$C13),0)</f>
        <v>0</v>
      </c>
      <c r="AB13" s="19">
        <f ca="1">IFERROR(SUMIFS(INDIRECT("'"&amp;AB$1&amp;"'!$G:$G"),INDIRECT("'"&amp;AB$1&amp;"'!$c:$c"),'DS KHÁCH HÀNG KM'!$C13),0)</f>
        <v>0</v>
      </c>
      <c r="AC13" s="19">
        <f ca="1">IFERROR(SUMIFS(INDIRECT("'"&amp;AC$1&amp;"'!$G:$G"),INDIRECT("'"&amp;AC$1&amp;"'!$c:$c"),'DS KHÁCH HÀNG KM'!$C13),0)</f>
        <v>0</v>
      </c>
      <c r="AD13" s="19">
        <f ca="1">IFERROR(SUMIFS(INDIRECT("'"&amp;AD$1&amp;"'!$G:$G"),INDIRECT("'"&amp;AD$1&amp;"'!$c:$c"),'DS KHÁCH HÀNG KM'!$C13),0)</f>
        <v>0</v>
      </c>
      <c r="AE13" s="19">
        <f ca="1">IFERROR(SUMIFS(INDIRECT("'"&amp;AE$1&amp;"'!$G:$G"),INDIRECT("'"&amp;AE$1&amp;"'!$c:$c"),'DS KHÁCH HÀNG KM'!$C13),0)</f>
        <v>0</v>
      </c>
      <c r="AF13" s="19">
        <f ca="1">IFERROR(SUMIFS(INDIRECT("'"&amp;AF$1&amp;"'!$G:$G"),INDIRECT("'"&amp;AF$1&amp;"'!$c:$c"),'DS KHÁCH HÀNG KM'!$C13),0)</f>
        <v>0</v>
      </c>
      <c r="AG13" s="19">
        <f ca="1">IFERROR(SUMIFS(INDIRECT("'"&amp;AG$1&amp;"'!$G:$G"),INDIRECT("'"&amp;AG$1&amp;"'!$c:$c"),'DS KHÁCH HÀNG KM'!$C13),0)</f>
        <v>0</v>
      </c>
      <c r="AH13" s="19">
        <f ca="1">IFERROR(SUMIFS(INDIRECT("'"&amp;AH$1&amp;"'!$G:$G"),INDIRECT("'"&amp;AH$1&amp;"'!$c:$c"),'DS KHÁCH HÀNG KM'!$C13),0)</f>
        <v>0</v>
      </c>
      <c r="AI13" s="19">
        <f ca="1">IFERROR(SUMIFS(INDIRECT("'"&amp;AI$1&amp;"'!$G:$G"),INDIRECT("'"&amp;AI$1&amp;"'!$c:$c"),'DS KHÁCH HÀNG KM'!$C13),0)</f>
        <v>0</v>
      </c>
      <c r="AJ13" s="19">
        <f ca="1">IFERROR(SUMIFS(INDIRECT("'"&amp;AJ$1&amp;"'!$G:$G"),INDIRECT("'"&amp;AJ$1&amp;"'!$c:$c"),'DS KHÁCH HÀNG KM'!$C13),0)</f>
        <v>0</v>
      </c>
      <c r="AK13" s="19">
        <f ca="1">IFERROR(SUMIFS(INDIRECT("'"&amp;AK$1&amp;"'!$G:$G"),INDIRECT("'"&amp;AK$1&amp;"'!$c:$c"),'DS KHÁCH HÀNG KM'!$C13),0)</f>
        <v>0</v>
      </c>
      <c r="AL13" s="19">
        <f ca="1">IFERROR(SUMIFS(INDIRECT("'"&amp;AL$1&amp;"'!$G:$G"),INDIRECT("'"&amp;AL$1&amp;"'!$c:$c"),'DS KHÁCH HÀNG KM'!$C13),0)</f>
        <v>0</v>
      </c>
      <c r="AM13" s="19">
        <f ca="1">IFERROR(SUMIFS(INDIRECT("'"&amp;AM$1&amp;"'!$G:$G"),INDIRECT("'"&amp;AM$1&amp;"'!$c:$c"),'DS KHÁCH HÀNG KM'!$C13),0)</f>
        <v>0</v>
      </c>
    </row>
    <row r="14" spans="1:39" ht="24.95" customHeight="1" x14ac:dyDescent="0.25">
      <c r="A14" s="7" t="str">
        <f t="shared" si="1"/>
        <v>22</v>
      </c>
      <c r="B14" s="6">
        <v>12</v>
      </c>
      <c r="C14" s="6" t="s">
        <v>40</v>
      </c>
      <c r="D14" s="5" t="s">
        <v>37</v>
      </c>
      <c r="E14" s="4" t="s">
        <v>39</v>
      </c>
      <c r="F14" s="3" t="s">
        <v>38</v>
      </c>
      <c r="G14" s="21">
        <f t="shared" ca="1" si="2"/>
        <v>14</v>
      </c>
      <c r="H14" s="29">
        <v>10</v>
      </c>
      <c r="I14" s="19">
        <f ca="1">IFERROR(SUMIFS(INDIRECT("'"&amp;I$1&amp;"'!$G:$G"),INDIRECT("'"&amp;I$1&amp;"'!$c:$c"),'DS KHÁCH HÀNG KM'!$C14),0)</f>
        <v>0</v>
      </c>
      <c r="J14" s="19">
        <f ca="1">IFERROR(SUMIFS(INDIRECT("'"&amp;J$1&amp;"'!$G:$G"),INDIRECT("'"&amp;J$1&amp;"'!$c:$c"),'DS KHÁCH HÀNG KM'!$C14),0)</f>
        <v>1.5</v>
      </c>
      <c r="K14" s="19">
        <f ca="1">IFERROR(SUMIFS(INDIRECT("'"&amp;K$1&amp;"'!$G:$G"),INDIRECT("'"&amp;K$1&amp;"'!$c:$c"),'DS KHÁCH HÀNG KM'!$C14),0)</f>
        <v>0</v>
      </c>
      <c r="L14" s="19">
        <f ca="1">IFERROR(SUMIFS(INDIRECT("'"&amp;L$1&amp;"'!$G:$G"),INDIRECT("'"&amp;L$1&amp;"'!$c:$c"),'DS KHÁCH HÀNG KM'!$C14),0)</f>
        <v>0</v>
      </c>
      <c r="M14" s="19">
        <f ca="1">IFERROR(SUMIFS(INDIRECT("'"&amp;M$1&amp;"'!$G:$G"),INDIRECT("'"&amp;M$1&amp;"'!$c:$c"),'DS KHÁCH HÀNG KM'!$C14),0)</f>
        <v>0</v>
      </c>
      <c r="N14" s="19">
        <f ca="1">IFERROR(SUMIFS(INDIRECT("'"&amp;N$1&amp;"'!$G:$G"),INDIRECT("'"&amp;N$1&amp;"'!$c:$c"),'DS KHÁCH HÀNG KM'!$C14),0)</f>
        <v>0</v>
      </c>
      <c r="O14" s="19">
        <f ca="1">IFERROR(SUMIFS(INDIRECT("'"&amp;O$1&amp;"'!$G:$G"),INDIRECT("'"&amp;O$1&amp;"'!$c:$c"),'DS KHÁCH HÀNG KM'!$C14),0)</f>
        <v>2.5</v>
      </c>
      <c r="P14" s="19">
        <f ca="1">IFERROR(SUMIFS(INDIRECT("'"&amp;P$1&amp;"'!$G:$G"),INDIRECT("'"&amp;P$1&amp;"'!$c:$c"),'DS KHÁCH HÀNG KM'!$C14),0)</f>
        <v>0</v>
      </c>
      <c r="Q14" s="19">
        <f ca="1">IFERROR(SUMIFS(INDIRECT("'"&amp;Q$1&amp;"'!$G:$G"),INDIRECT("'"&amp;Q$1&amp;"'!$c:$c"),'DS KHÁCH HÀNG KM'!$C14),0)</f>
        <v>0</v>
      </c>
      <c r="R14" s="19">
        <f ca="1">IFERROR(SUMIFS(INDIRECT("'"&amp;R$1&amp;"'!$G:$G"),INDIRECT("'"&amp;R$1&amp;"'!$c:$c"),'DS KHÁCH HÀNG KM'!$C14),0)</f>
        <v>0</v>
      </c>
      <c r="S14" s="19">
        <f ca="1">IFERROR(SUMIFS(INDIRECT("'"&amp;S$1&amp;"'!$G:$G"),INDIRECT("'"&amp;S$1&amp;"'!$c:$c"),'DS KHÁCH HÀNG KM'!$C14),0)</f>
        <v>0</v>
      </c>
      <c r="T14" s="19">
        <f ca="1">IFERROR(SUMIFS(INDIRECT("'"&amp;T$1&amp;"'!$G:$G"),INDIRECT("'"&amp;T$1&amp;"'!$c:$c"),'DS KHÁCH HÀNG KM'!$C14),0)</f>
        <v>0</v>
      </c>
      <c r="U14" s="19">
        <f ca="1">IFERROR(SUMIFS(INDIRECT("'"&amp;U$1&amp;"'!$G:$G"),INDIRECT("'"&amp;U$1&amp;"'!$c:$c"),'DS KHÁCH HÀNG KM'!$C14),0)</f>
        <v>0</v>
      </c>
      <c r="V14" s="19">
        <f ca="1">IFERROR(SUMIFS(INDIRECT("'"&amp;V$1&amp;"'!$G:$G"),INDIRECT("'"&amp;V$1&amp;"'!$c:$c"),'DS KHÁCH HÀNG KM'!$C14),0)</f>
        <v>0</v>
      </c>
      <c r="W14" s="19">
        <f ca="1">IFERROR(SUMIFS(INDIRECT("'"&amp;W$1&amp;"'!$G:$G"),INDIRECT("'"&amp;W$1&amp;"'!$c:$c"),'DS KHÁCH HÀNG KM'!$C14),0)</f>
        <v>0</v>
      </c>
      <c r="X14" s="19">
        <f ca="1">IFERROR(SUMIFS(INDIRECT("'"&amp;X$1&amp;"'!$G:$G"),INDIRECT("'"&amp;X$1&amp;"'!$c:$c"),'DS KHÁCH HÀNG KM'!$C14),0)</f>
        <v>0</v>
      </c>
      <c r="Y14" s="19">
        <f ca="1">IFERROR(SUMIFS(INDIRECT("'"&amp;Y$1&amp;"'!$G:$G"),INDIRECT("'"&amp;Y$1&amp;"'!$c:$c"),'DS KHÁCH HÀNG KM'!$C14),0)</f>
        <v>0</v>
      </c>
      <c r="Z14" s="19">
        <f ca="1">IFERROR(SUMIFS(INDIRECT("'"&amp;Z$1&amp;"'!$G:$G"),INDIRECT("'"&amp;Z$1&amp;"'!$c:$c"),'DS KHÁCH HÀNG KM'!$C14),0)</f>
        <v>0</v>
      </c>
      <c r="AA14" s="19">
        <f ca="1">IFERROR(SUMIFS(INDIRECT("'"&amp;AA$1&amp;"'!$G:$G"),INDIRECT("'"&amp;AA$1&amp;"'!$c:$c"),'DS KHÁCH HÀNG KM'!$C14),0)</f>
        <v>0</v>
      </c>
      <c r="AB14" s="19">
        <f ca="1">IFERROR(SUMIFS(INDIRECT("'"&amp;AB$1&amp;"'!$G:$G"),INDIRECT("'"&amp;AB$1&amp;"'!$c:$c"),'DS KHÁCH HÀNG KM'!$C14),0)</f>
        <v>0</v>
      </c>
      <c r="AC14" s="19">
        <f ca="1">IFERROR(SUMIFS(INDIRECT("'"&amp;AC$1&amp;"'!$G:$G"),INDIRECT("'"&amp;AC$1&amp;"'!$c:$c"),'DS KHÁCH HÀNG KM'!$C14),0)</f>
        <v>0</v>
      </c>
      <c r="AD14" s="19">
        <f ca="1">IFERROR(SUMIFS(INDIRECT("'"&amp;AD$1&amp;"'!$G:$G"),INDIRECT("'"&amp;AD$1&amp;"'!$c:$c"),'DS KHÁCH HÀNG KM'!$C14),0)</f>
        <v>0</v>
      </c>
      <c r="AE14" s="19">
        <f ca="1">IFERROR(SUMIFS(INDIRECT("'"&amp;AE$1&amp;"'!$G:$G"),INDIRECT("'"&amp;AE$1&amp;"'!$c:$c"),'DS KHÁCH HÀNG KM'!$C14),0)</f>
        <v>0</v>
      </c>
      <c r="AF14" s="19">
        <f ca="1">IFERROR(SUMIFS(INDIRECT("'"&amp;AF$1&amp;"'!$G:$G"),INDIRECT("'"&amp;AF$1&amp;"'!$c:$c"),'DS KHÁCH HÀNG KM'!$C14),0)</f>
        <v>0</v>
      </c>
      <c r="AG14" s="19">
        <f ca="1">IFERROR(SUMIFS(INDIRECT("'"&amp;AG$1&amp;"'!$G:$G"),INDIRECT("'"&amp;AG$1&amp;"'!$c:$c"),'DS KHÁCH HÀNG KM'!$C14),0)</f>
        <v>0</v>
      </c>
      <c r="AH14" s="19">
        <f ca="1">IFERROR(SUMIFS(INDIRECT("'"&amp;AH$1&amp;"'!$G:$G"),INDIRECT("'"&amp;AH$1&amp;"'!$c:$c"),'DS KHÁCH HÀNG KM'!$C14),0)</f>
        <v>0</v>
      </c>
      <c r="AI14" s="19">
        <f ca="1">IFERROR(SUMIFS(INDIRECT("'"&amp;AI$1&amp;"'!$G:$G"),INDIRECT("'"&amp;AI$1&amp;"'!$c:$c"),'DS KHÁCH HÀNG KM'!$C14),0)</f>
        <v>0</v>
      </c>
      <c r="AJ14" s="19">
        <f ca="1">IFERROR(SUMIFS(INDIRECT("'"&amp;AJ$1&amp;"'!$G:$G"),INDIRECT("'"&amp;AJ$1&amp;"'!$c:$c"),'DS KHÁCH HÀNG KM'!$C14),0)</f>
        <v>0</v>
      </c>
      <c r="AK14" s="19">
        <f ca="1">IFERROR(SUMIFS(INDIRECT("'"&amp;AK$1&amp;"'!$G:$G"),INDIRECT("'"&amp;AK$1&amp;"'!$c:$c"),'DS KHÁCH HÀNG KM'!$C14),0)</f>
        <v>0</v>
      </c>
      <c r="AL14" s="19">
        <f ca="1">IFERROR(SUMIFS(INDIRECT("'"&amp;AL$1&amp;"'!$G:$G"),INDIRECT("'"&amp;AL$1&amp;"'!$c:$c"),'DS KHÁCH HÀNG KM'!$C14),0)</f>
        <v>0</v>
      </c>
      <c r="AM14" s="19">
        <f ca="1">IFERROR(SUMIFS(INDIRECT("'"&amp;AM$1&amp;"'!$G:$G"),INDIRECT("'"&amp;AM$1&amp;"'!$c:$c"),'DS KHÁCH HÀNG KM'!$C14),0)</f>
        <v>0</v>
      </c>
    </row>
    <row r="15" spans="1:39" ht="24.95" customHeight="1" x14ac:dyDescent="0.25">
      <c r="A15" s="7" t="str">
        <f t="shared" si="1"/>
        <v>22</v>
      </c>
      <c r="B15" s="6">
        <v>13</v>
      </c>
      <c r="C15" s="6" t="s">
        <v>41</v>
      </c>
      <c r="D15" s="5" t="s">
        <v>42</v>
      </c>
      <c r="E15" s="4" t="s">
        <v>33</v>
      </c>
      <c r="F15" s="3"/>
      <c r="G15" s="21">
        <f t="shared" ca="1" si="2"/>
        <v>37.5</v>
      </c>
      <c r="H15" s="29">
        <v>14</v>
      </c>
      <c r="I15" s="19">
        <f ca="1">IFERROR(SUMIFS(INDIRECT("'"&amp;I$1&amp;"'!$G:$G"),INDIRECT("'"&amp;I$1&amp;"'!$c:$c"),'DS KHÁCH HÀNG KM'!$C15),0)</f>
        <v>1</v>
      </c>
      <c r="J15" s="19">
        <f ca="1">IFERROR(SUMIFS(INDIRECT("'"&amp;J$1&amp;"'!$G:$G"),INDIRECT("'"&amp;J$1&amp;"'!$c:$c"),'DS KHÁCH HÀNG KM'!$C15),0)</f>
        <v>3</v>
      </c>
      <c r="K15" s="19">
        <f ca="1">IFERROR(SUMIFS(INDIRECT("'"&amp;K$1&amp;"'!$G:$G"),INDIRECT("'"&amp;K$1&amp;"'!$c:$c"),'DS KHÁCH HÀNG KM'!$C15),0)</f>
        <v>0.5</v>
      </c>
      <c r="L15" s="19">
        <f ca="1">IFERROR(SUMIFS(INDIRECT("'"&amp;L$1&amp;"'!$G:$G"),INDIRECT("'"&amp;L$1&amp;"'!$c:$c"),'DS KHÁCH HÀNG KM'!$C15),0)</f>
        <v>1.5</v>
      </c>
      <c r="M15" s="19">
        <f ca="1">IFERROR(SUMIFS(INDIRECT("'"&amp;M$1&amp;"'!$G:$G"),INDIRECT("'"&amp;M$1&amp;"'!$c:$c"),'DS KHÁCH HÀNG KM'!$C15),0)</f>
        <v>1</v>
      </c>
      <c r="N15" s="19">
        <f ca="1">IFERROR(SUMIFS(INDIRECT("'"&amp;N$1&amp;"'!$G:$G"),INDIRECT("'"&amp;N$1&amp;"'!$c:$c"),'DS KHÁCH HÀNG KM'!$C15),0)</f>
        <v>2</v>
      </c>
      <c r="O15" s="19">
        <f ca="1">IFERROR(SUMIFS(INDIRECT("'"&amp;O$1&amp;"'!$G:$G"),INDIRECT("'"&amp;O$1&amp;"'!$c:$c"),'DS KHÁCH HÀNG KM'!$C15),0)</f>
        <v>1</v>
      </c>
      <c r="P15" s="19">
        <f ca="1">IFERROR(SUMIFS(INDIRECT("'"&amp;P$1&amp;"'!$G:$G"),INDIRECT("'"&amp;P$1&amp;"'!$c:$c"),'DS KHÁCH HÀNG KM'!$C15),0)</f>
        <v>2</v>
      </c>
      <c r="Q15" s="19">
        <f ca="1">IFERROR(SUMIFS(INDIRECT("'"&amp;Q$1&amp;"'!$G:$G"),INDIRECT("'"&amp;Q$1&amp;"'!$c:$c"),'DS KHÁCH HÀNG KM'!$C15),0)</f>
        <v>0</v>
      </c>
      <c r="R15" s="19">
        <f ca="1">IFERROR(SUMIFS(INDIRECT("'"&amp;R$1&amp;"'!$G:$G"),INDIRECT("'"&amp;R$1&amp;"'!$c:$c"),'DS KHÁCH HÀNG KM'!$C15),0)</f>
        <v>1.5</v>
      </c>
      <c r="S15" s="19">
        <f ca="1">IFERROR(SUMIFS(INDIRECT("'"&amp;S$1&amp;"'!$G:$G"),INDIRECT("'"&amp;S$1&amp;"'!$c:$c"),'DS KHÁCH HÀNG KM'!$C15),0)</f>
        <v>2</v>
      </c>
      <c r="T15" s="19">
        <f ca="1">IFERROR(SUMIFS(INDIRECT("'"&amp;T$1&amp;"'!$G:$G"),INDIRECT("'"&amp;T$1&amp;"'!$c:$c"),'DS KHÁCH HÀNG KM'!$C15),0)</f>
        <v>1.5</v>
      </c>
      <c r="U15" s="19">
        <f ca="1">IFERROR(SUMIFS(INDIRECT("'"&amp;U$1&amp;"'!$G:$G"),INDIRECT("'"&amp;U$1&amp;"'!$c:$c"),'DS KHÁCH HÀNG KM'!$C15),0)</f>
        <v>1.5</v>
      </c>
      <c r="V15" s="19">
        <f ca="1">IFERROR(SUMIFS(INDIRECT("'"&amp;V$1&amp;"'!$G:$G"),INDIRECT("'"&amp;V$1&amp;"'!$c:$c"),'DS KHÁCH HÀNG KM'!$C15),0)</f>
        <v>1</v>
      </c>
      <c r="W15" s="19">
        <f ca="1">IFERROR(SUMIFS(INDIRECT("'"&amp;W$1&amp;"'!$G:$G"),INDIRECT("'"&amp;W$1&amp;"'!$c:$c"),'DS KHÁCH HÀNG KM'!$C15),0)</f>
        <v>1.5</v>
      </c>
      <c r="X15" s="19">
        <f ca="1">IFERROR(SUMIFS(INDIRECT("'"&amp;X$1&amp;"'!$G:$G"),INDIRECT("'"&amp;X$1&amp;"'!$c:$c"),'DS KHÁCH HÀNG KM'!$C15),0)</f>
        <v>1</v>
      </c>
      <c r="Y15" s="19">
        <f ca="1">IFERROR(SUMIFS(INDIRECT("'"&amp;Y$1&amp;"'!$G:$G"),INDIRECT("'"&amp;Y$1&amp;"'!$c:$c"),'DS KHÁCH HÀNG KM'!$C15),0)</f>
        <v>0.5</v>
      </c>
      <c r="Z15" s="19">
        <f ca="1">IFERROR(SUMIFS(INDIRECT("'"&amp;Z$1&amp;"'!$G:$G"),INDIRECT("'"&amp;Z$1&amp;"'!$c:$c"),'DS KHÁCH HÀNG KM'!$C15),0)</f>
        <v>1</v>
      </c>
      <c r="AA15" s="19">
        <f ca="1">IFERROR(SUMIFS(INDIRECT("'"&amp;AA$1&amp;"'!$G:$G"),INDIRECT("'"&amp;AA$1&amp;"'!$c:$c"),'DS KHÁCH HÀNG KM'!$C15),0)</f>
        <v>0</v>
      </c>
      <c r="AB15" s="19">
        <f ca="1">IFERROR(SUMIFS(INDIRECT("'"&amp;AB$1&amp;"'!$G:$G"),INDIRECT("'"&amp;AB$1&amp;"'!$c:$c"),'DS KHÁCH HÀNG KM'!$C15),0)</f>
        <v>0</v>
      </c>
      <c r="AC15" s="19">
        <f ca="1">IFERROR(SUMIFS(INDIRECT("'"&amp;AC$1&amp;"'!$G:$G"),INDIRECT("'"&amp;AC$1&amp;"'!$c:$c"),'DS KHÁCH HÀNG KM'!$C15),0)</f>
        <v>0</v>
      </c>
      <c r="AD15" s="19">
        <f ca="1">IFERROR(SUMIFS(INDIRECT("'"&amp;AD$1&amp;"'!$G:$G"),INDIRECT("'"&amp;AD$1&amp;"'!$c:$c"),'DS KHÁCH HÀNG KM'!$C15),0)</f>
        <v>0</v>
      </c>
      <c r="AE15" s="19">
        <f ca="1">IFERROR(SUMIFS(INDIRECT("'"&amp;AE$1&amp;"'!$G:$G"),INDIRECT("'"&amp;AE$1&amp;"'!$c:$c"),'DS KHÁCH HÀNG KM'!$C15),0)</f>
        <v>0</v>
      </c>
      <c r="AF15" s="19">
        <f ca="1">IFERROR(SUMIFS(INDIRECT("'"&amp;AF$1&amp;"'!$G:$G"),INDIRECT("'"&amp;AF$1&amp;"'!$c:$c"),'DS KHÁCH HÀNG KM'!$C15),0)</f>
        <v>0</v>
      </c>
      <c r="AG15" s="19">
        <f ca="1">IFERROR(SUMIFS(INDIRECT("'"&amp;AG$1&amp;"'!$G:$G"),INDIRECT("'"&amp;AG$1&amp;"'!$c:$c"),'DS KHÁCH HÀNG KM'!$C15),0)</f>
        <v>0</v>
      </c>
      <c r="AH15" s="19">
        <f ca="1">IFERROR(SUMIFS(INDIRECT("'"&amp;AH$1&amp;"'!$G:$G"),INDIRECT("'"&amp;AH$1&amp;"'!$c:$c"),'DS KHÁCH HÀNG KM'!$C15),0)</f>
        <v>0</v>
      </c>
      <c r="AI15" s="19">
        <f ca="1">IFERROR(SUMIFS(INDIRECT("'"&amp;AI$1&amp;"'!$G:$G"),INDIRECT("'"&amp;AI$1&amp;"'!$c:$c"),'DS KHÁCH HÀNG KM'!$C15),0)</f>
        <v>0</v>
      </c>
      <c r="AJ15" s="19">
        <f ca="1">IFERROR(SUMIFS(INDIRECT("'"&amp;AJ$1&amp;"'!$G:$G"),INDIRECT("'"&amp;AJ$1&amp;"'!$c:$c"),'DS KHÁCH HÀNG KM'!$C15),0)</f>
        <v>0</v>
      </c>
      <c r="AK15" s="19">
        <f ca="1">IFERROR(SUMIFS(INDIRECT("'"&amp;AK$1&amp;"'!$G:$G"),INDIRECT("'"&amp;AK$1&amp;"'!$c:$c"),'DS KHÁCH HÀNG KM'!$C15),0)</f>
        <v>0</v>
      </c>
      <c r="AL15" s="19">
        <f ca="1">IFERROR(SUMIFS(INDIRECT("'"&amp;AL$1&amp;"'!$G:$G"),INDIRECT("'"&amp;AL$1&amp;"'!$c:$c"),'DS KHÁCH HÀNG KM'!$C15),0)</f>
        <v>0</v>
      </c>
      <c r="AM15" s="19">
        <f ca="1">IFERROR(SUMIFS(INDIRECT("'"&amp;AM$1&amp;"'!$G:$G"),INDIRECT("'"&amp;AM$1&amp;"'!$c:$c"),'DS KHÁCH HÀNG KM'!$C15),0)</f>
        <v>0</v>
      </c>
    </row>
    <row r="16" spans="1:39" ht="24.95" customHeight="1" x14ac:dyDescent="0.25">
      <c r="A16" s="7" t="str">
        <f t="shared" si="1"/>
        <v>25</v>
      </c>
      <c r="B16" s="6">
        <v>14</v>
      </c>
      <c r="C16" s="6" t="s">
        <v>43</v>
      </c>
      <c r="D16" s="5" t="s">
        <v>44</v>
      </c>
      <c r="E16" s="4" t="s">
        <v>33</v>
      </c>
      <c r="F16" s="3"/>
      <c r="G16" s="21">
        <f t="shared" ca="1" si="2"/>
        <v>46.5</v>
      </c>
      <c r="H16" s="29">
        <v>13</v>
      </c>
      <c r="I16" s="19">
        <f ca="1">IFERROR(SUMIFS(INDIRECT("'"&amp;I$1&amp;"'!$G:$G"),INDIRECT("'"&amp;I$1&amp;"'!$c:$c"),'DS KHÁCH HÀNG KM'!$C16),0)</f>
        <v>0</v>
      </c>
      <c r="J16" s="19">
        <f ca="1">IFERROR(SUMIFS(INDIRECT("'"&amp;J$1&amp;"'!$G:$G"),INDIRECT("'"&amp;J$1&amp;"'!$c:$c"),'DS KHÁCH HÀNG KM'!$C16),0)</f>
        <v>4.5</v>
      </c>
      <c r="K16" s="19">
        <f ca="1">IFERROR(SUMIFS(INDIRECT("'"&amp;K$1&amp;"'!$G:$G"),INDIRECT("'"&amp;K$1&amp;"'!$c:$c"),'DS KHÁCH HÀNG KM'!$C16),0)</f>
        <v>0</v>
      </c>
      <c r="L16" s="19">
        <f ca="1">IFERROR(SUMIFS(INDIRECT("'"&amp;L$1&amp;"'!$G:$G"),INDIRECT("'"&amp;L$1&amp;"'!$c:$c"),'DS KHÁCH HÀNG KM'!$C16),0)</f>
        <v>6.5</v>
      </c>
      <c r="M16" s="19">
        <f ca="1">IFERROR(SUMIFS(INDIRECT("'"&amp;M$1&amp;"'!$G:$G"),INDIRECT("'"&amp;M$1&amp;"'!$c:$c"),'DS KHÁCH HÀNG KM'!$C16),0)</f>
        <v>0</v>
      </c>
      <c r="N16" s="19">
        <f ca="1">IFERROR(SUMIFS(INDIRECT("'"&amp;N$1&amp;"'!$G:$G"),INDIRECT("'"&amp;N$1&amp;"'!$c:$c"),'DS KHÁCH HÀNG KM'!$C16),0)</f>
        <v>0</v>
      </c>
      <c r="O16" s="19">
        <f ca="1">IFERROR(SUMIFS(INDIRECT("'"&amp;O$1&amp;"'!$G:$G"),INDIRECT("'"&amp;O$1&amp;"'!$c:$c"),'DS KHÁCH HÀNG KM'!$C16),0)</f>
        <v>0</v>
      </c>
      <c r="P16" s="19">
        <f ca="1">IFERROR(SUMIFS(INDIRECT("'"&amp;P$1&amp;"'!$G:$G"),INDIRECT("'"&amp;P$1&amp;"'!$c:$c"),'DS KHÁCH HÀNG KM'!$C16),0)</f>
        <v>6.5</v>
      </c>
      <c r="Q16" s="19">
        <f ca="1">IFERROR(SUMIFS(INDIRECT("'"&amp;Q$1&amp;"'!$G:$G"),INDIRECT("'"&amp;Q$1&amp;"'!$c:$c"),'DS KHÁCH HÀNG KM'!$C16),0)</f>
        <v>0</v>
      </c>
      <c r="R16" s="19">
        <f ca="1">IFERROR(SUMIFS(INDIRECT("'"&amp;R$1&amp;"'!$G:$G"),INDIRECT("'"&amp;R$1&amp;"'!$c:$c"),'DS KHÁCH HÀNG KM'!$C16),0)</f>
        <v>0</v>
      </c>
      <c r="S16" s="19">
        <f ca="1">IFERROR(SUMIFS(INDIRECT("'"&amp;S$1&amp;"'!$G:$G"),INDIRECT("'"&amp;S$1&amp;"'!$c:$c"),'DS KHÁCH HÀNG KM'!$C16),0)</f>
        <v>3</v>
      </c>
      <c r="T16" s="19">
        <f ca="1">IFERROR(SUMIFS(INDIRECT("'"&amp;T$1&amp;"'!$G:$G"),INDIRECT("'"&amp;T$1&amp;"'!$c:$c"),'DS KHÁCH HÀNG KM'!$C16),0)</f>
        <v>6</v>
      </c>
      <c r="U16" s="19">
        <f ca="1">IFERROR(SUMIFS(INDIRECT("'"&amp;U$1&amp;"'!$G:$G"),INDIRECT("'"&amp;U$1&amp;"'!$c:$c"),'DS KHÁCH HÀNG KM'!$C16),0)</f>
        <v>0</v>
      </c>
      <c r="V16" s="19">
        <f ca="1">IFERROR(SUMIFS(INDIRECT("'"&amp;V$1&amp;"'!$G:$G"),INDIRECT("'"&amp;V$1&amp;"'!$c:$c"),'DS KHÁCH HÀNG KM'!$C16),0)</f>
        <v>0</v>
      </c>
      <c r="W16" s="19">
        <f ca="1">IFERROR(SUMIFS(INDIRECT("'"&amp;W$1&amp;"'!$G:$G"),INDIRECT("'"&amp;W$1&amp;"'!$c:$c"),'DS KHÁCH HÀNG KM'!$C16),0)</f>
        <v>0</v>
      </c>
      <c r="X16" s="19">
        <f ca="1">IFERROR(SUMIFS(INDIRECT("'"&amp;X$1&amp;"'!$G:$G"),INDIRECT("'"&amp;X$1&amp;"'!$c:$c"),'DS KHÁCH HÀNG KM'!$C16),0)</f>
        <v>7</v>
      </c>
      <c r="Y16" s="19">
        <f ca="1">IFERROR(SUMIFS(INDIRECT("'"&amp;Y$1&amp;"'!$G:$G"),INDIRECT("'"&amp;Y$1&amp;"'!$c:$c"),'DS KHÁCH HÀNG KM'!$C16),0)</f>
        <v>0</v>
      </c>
      <c r="Z16" s="19">
        <f ca="1">IFERROR(SUMIFS(INDIRECT("'"&amp;Z$1&amp;"'!$G:$G"),INDIRECT("'"&amp;Z$1&amp;"'!$c:$c"),'DS KHÁCH HÀNG KM'!$C16),0)</f>
        <v>0</v>
      </c>
      <c r="AA16" s="19">
        <f ca="1">IFERROR(SUMIFS(INDIRECT("'"&amp;AA$1&amp;"'!$G:$G"),INDIRECT("'"&amp;AA$1&amp;"'!$c:$c"),'DS KHÁCH HÀNG KM'!$C16),0)</f>
        <v>0</v>
      </c>
      <c r="AB16" s="19">
        <f ca="1">IFERROR(SUMIFS(INDIRECT("'"&amp;AB$1&amp;"'!$G:$G"),INDIRECT("'"&amp;AB$1&amp;"'!$c:$c"),'DS KHÁCH HÀNG KM'!$C16),0)</f>
        <v>0</v>
      </c>
      <c r="AC16" s="19">
        <f ca="1">IFERROR(SUMIFS(INDIRECT("'"&amp;AC$1&amp;"'!$G:$G"),INDIRECT("'"&amp;AC$1&amp;"'!$c:$c"),'DS KHÁCH HÀNG KM'!$C16),0)</f>
        <v>0</v>
      </c>
      <c r="AD16" s="19">
        <f ca="1">IFERROR(SUMIFS(INDIRECT("'"&amp;AD$1&amp;"'!$G:$G"),INDIRECT("'"&amp;AD$1&amp;"'!$c:$c"),'DS KHÁCH HÀNG KM'!$C16),0)</f>
        <v>0</v>
      </c>
      <c r="AE16" s="19">
        <f ca="1">IFERROR(SUMIFS(INDIRECT("'"&amp;AE$1&amp;"'!$G:$G"),INDIRECT("'"&amp;AE$1&amp;"'!$c:$c"),'DS KHÁCH HÀNG KM'!$C16),0)</f>
        <v>0</v>
      </c>
      <c r="AF16" s="19">
        <f ca="1">IFERROR(SUMIFS(INDIRECT("'"&amp;AF$1&amp;"'!$G:$G"),INDIRECT("'"&amp;AF$1&amp;"'!$c:$c"),'DS KHÁCH HÀNG KM'!$C16),0)</f>
        <v>0</v>
      </c>
      <c r="AG16" s="19">
        <f ca="1">IFERROR(SUMIFS(INDIRECT("'"&amp;AG$1&amp;"'!$G:$G"),INDIRECT("'"&amp;AG$1&amp;"'!$c:$c"),'DS KHÁCH HÀNG KM'!$C16),0)</f>
        <v>0</v>
      </c>
      <c r="AH16" s="19">
        <f ca="1">IFERROR(SUMIFS(INDIRECT("'"&amp;AH$1&amp;"'!$G:$G"),INDIRECT("'"&amp;AH$1&amp;"'!$c:$c"),'DS KHÁCH HÀNG KM'!$C16),0)</f>
        <v>0</v>
      </c>
      <c r="AI16" s="19">
        <f ca="1">IFERROR(SUMIFS(INDIRECT("'"&amp;AI$1&amp;"'!$G:$G"),INDIRECT("'"&amp;AI$1&amp;"'!$c:$c"),'DS KHÁCH HÀNG KM'!$C16),0)</f>
        <v>0</v>
      </c>
      <c r="AJ16" s="19">
        <f ca="1">IFERROR(SUMIFS(INDIRECT("'"&amp;AJ$1&amp;"'!$G:$G"),INDIRECT("'"&amp;AJ$1&amp;"'!$c:$c"),'DS KHÁCH HÀNG KM'!$C16),0)</f>
        <v>0</v>
      </c>
      <c r="AK16" s="19">
        <f ca="1">IFERROR(SUMIFS(INDIRECT("'"&amp;AK$1&amp;"'!$G:$G"),INDIRECT("'"&amp;AK$1&amp;"'!$c:$c"),'DS KHÁCH HÀNG KM'!$C16),0)</f>
        <v>0</v>
      </c>
      <c r="AL16" s="19">
        <f ca="1">IFERROR(SUMIFS(INDIRECT("'"&amp;AL$1&amp;"'!$G:$G"),INDIRECT("'"&amp;AL$1&amp;"'!$c:$c"),'DS KHÁCH HÀNG KM'!$C16),0)</f>
        <v>0</v>
      </c>
      <c r="AM16" s="19">
        <f ca="1">IFERROR(SUMIFS(INDIRECT("'"&amp;AM$1&amp;"'!$G:$G"),INDIRECT("'"&amp;AM$1&amp;"'!$c:$c"),'DS KHÁCH HÀNG KM'!$C16),0)</f>
        <v>0</v>
      </c>
    </row>
    <row r="17" spans="1:39" ht="24.95" customHeight="1" x14ac:dyDescent="0.25">
      <c r="A17" s="7" t="str">
        <f t="shared" si="1"/>
        <v>25</v>
      </c>
      <c r="B17" s="6">
        <v>15</v>
      </c>
      <c r="C17" s="6" t="s">
        <v>45</v>
      </c>
      <c r="D17" s="13" t="s">
        <v>46</v>
      </c>
      <c r="E17" s="4" t="s">
        <v>48</v>
      </c>
      <c r="F17" s="3" t="s">
        <v>131</v>
      </c>
      <c r="G17" s="21">
        <f t="shared" ca="1" si="2"/>
        <v>67</v>
      </c>
      <c r="H17" s="29">
        <v>61</v>
      </c>
      <c r="I17" s="19">
        <f ca="1">IFERROR(SUMIFS(INDIRECT("'"&amp;I$1&amp;"'!$G:$G"),INDIRECT("'"&amp;I$1&amp;"'!$c:$c"),'DS KHÁCH HÀNG KM'!$C17),0)</f>
        <v>6</v>
      </c>
      <c r="J17" s="19">
        <f ca="1">IFERROR(SUMIFS(INDIRECT("'"&amp;J$1&amp;"'!$G:$G"),INDIRECT("'"&amp;J$1&amp;"'!$c:$c"),'DS KHÁCH HÀNG KM'!$C17),0)</f>
        <v>0</v>
      </c>
      <c r="K17" s="19">
        <f ca="1">IFERROR(SUMIFS(INDIRECT("'"&amp;K$1&amp;"'!$G:$G"),INDIRECT("'"&amp;K$1&amp;"'!$c:$c"),'DS KHÁCH HÀNG KM'!$C17),0)</f>
        <v>0</v>
      </c>
      <c r="L17" s="19">
        <f ca="1">IFERROR(SUMIFS(INDIRECT("'"&amp;L$1&amp;"'!$G:$G"),INDIRECT("'"&amp;L$1&amp;"'!$c:$c"),'DS KHÁCH HÀNG KM'!$C17),0)</f>
        <v>0</v>
      </c>
      <c r="M17" s="19">
        <f ca="1">IFERROR(SUMIFS(INDIRECT("'"&amp;M$1&amp;"'!$G:$G"),INDIRECT("'"&amp;M$1&amp;"'!$c:$c"),'DS KHÁCH HÀNG KM'!$C17),0)</f>
        <v>0</v>
      </c>
      <c r="N17" s="19">
        <f ca="1">IFERROR(SUMIFS(INDIRECT("'"&amp;N$1&amp;"'!$G:$G"),INDIRECT("'"&amp;N$1&amp;"'!$c:$c"),'DS KHÁCH HÀNG KM'!$C17),0)</f>
        <v>0</v>
      </c>
      <c r="O17" s="19">
        <f ca="1">IFERROR(SUMIFS(INDIRECT("'"&amp;O$1&amp;"'!$G:$G"),INDIRECT("'"&amp;O$1&amp;"'!$c:$c"),'DS KHÁCH HÀNG KM'!$C17),0)</f>
        <v>0</v>
      </c>
      <c r="P17" s="19">
        <f ca="1">IFERROR(SUMIFS(INDIRECT("'"&amp;P$1&amp;"'!$G:$G"),INDIRECT("'"&amp;P$1&amp;"'!$c:$c"),'DS KHÁCH HÀNG KM'!$C17),0)</f>
        <v>0</v>
      </c>
      <c r="Q17" s="19">
        <f ca="1">IFERROR(SUMIFS(INDIRECT("'"&amp;Q$1&amp;"'!$G:$G"),INDIRECT("'"&amp;Q$1&amp;"'!$c:$c"),'DS KHÁCH HÀNG KM'!$C17),0)</f>
        <v>0</v>
      </c>
      <c r="R17" s="19">
        <f ca="1">IFERROR(SUMIFS(INDIRECT("'"&amp;R$1&amp;"'!$G:$G"),INDIRECT("'"&amp;R$1&amp;"'!$c:$c"),'DS KHÁCH HÀNG KM'!$C17),0)</f>
        <v>0</v>
      </c>
      <c r="S17" s="19">
        <f ca="1">IFERROR(SUMIFS(INDIRECT("'"&amp;S$1&amp;"'!$G:$G"),INDIRECT("'"&amp;S$1&amp;"'!$c:$c"),'DS KHÁCH HÀNG KM'!$C17),0)</f>
        <v>0</v>
      </c>
      <c r="T17" s="19">
        <f ca="1">IFERROR(SUMIFS(INDIRECT("'"&amp;T$1&amp;"'!$G:$G"),INDIRECT("'"&amp;T$1&amp;"'!$c:$c"),'DS KHÁCH HÀNG KM'!$C17),0)</f>
        <v>0</v>
      </c>
      <c r="U17" s="19">
        <f ca="1">IFERROR(SUMIFS(INDIRECT("'"&amp;U$1&amp;"'!$G:$G"),INDIRECT("'"&amp;U$1&amp;"'!$c:$c"),'DS KHÁCH HÀNG KM'!$C17),0)</f>
        <v>0</v>
      </c>
      <c r="V17" s="19">
        <f ca="1">IFERROR(SUMIFS(INDIRECT("'"&amp;V$1&amp;"'!$G:$G"),INDIRECT("'"&amp;V$1&amp;"'!$c:$c"),'DS KHÁCH HÀNG KM'!$C17),0)</f>
        <v>0</v>
      </c>
      <c r="W17" s="19">
        <f ca="1">IFERROR(SUMIFS(INDIRECT("'"&amp;W$1&amp;"'!$G:$G"),INDIRECT("'"&amp;W$1&amp;"'!$c:$c"),'DS KHÁCH HÀNG KM'!$C17),0)</f>
        <v>0</v>
      </c>
      <c r="X17" s="19">
        <f ca="1">IFERROR(SUMIFS(INDIRECT("'"&amp;X$1&amp;"'!$G:$G"),INDIRECT("'"&amp;X$1&amp;"'!$c:$c"),'DS KHÁCH HÀNG KM'!$C17),0)</f>
        <v>0</v>
      </c>
      <c r="Y17" s="19">
        <f ca="1">IFERROR(SUMIFS(INDIRECT("'"&amp;Y$1&amp;"'!$G:$G"),INDIRECT("'"&amp;Y$1&amp;"'!$c:$c"),'DS KHÁCH HÀNG KM'!$C17),0)</f>
        <v>0</v>
      </c>
      <c r="Z17" s="19">
        <f ca="1">IFERROR(SUMIFS(INDIRECT("'"&amp;Z$1&amp;"'!$G:$G"),INDIRECT("'"&amp;Z$1&amp;"'!$c:$c"),'DS KHÁCH HÀNG KM'!$C17),0)</f>
        <v>0</v>
      </c>
      <c r="AA17" s="19">
        <f ca="1">IFERROR(SUMIFS(INDIRECT("'"&amp;AA$1&amp;"'!$G:$G"),INDIRECT("'"&amp;AA$1&amp;"'!$c:$c"),'DS KHÁCH HÀNG KM'!$C17),0)</f>
        <v>0</v>
      </c>
      <c r="AB17" s="19">
        <f ca="1">IFERROR(SUMIFS(INDIRECT("'"&amp;AB$1&amp;"'!$G:$G"),INDIRECT("'"&amp;AB$1&amp;"'!$c:$c"),'DS KHÁCH HÀNG KM'!$C17),0)</f>
        <v>0</v>
      </c>
      <c r="AC17" s="19">
        <f ca="1">IFERROR(SUMIFS(INDIRECT("'"&amp;AC$1&amp;"'!$G:$G"),INDIRECT("'"&amp;AC$1&amp;"'!$c:$c"),'DS KHÁCH HÀNG KM'!$C17),0)</f>
        <v>0</v>
      </c>
      <c r="AD17" s="19">
        <f ca="1">IFERROR(SUMIFS(INDIRECT("'"&amp;AD$1&amp;"'!$G:$G"),INDIRECT("'"&amp;AD$1&amp;"'!$c:$c"),'DS KHÁCH HÀNG KM'!$C17),0)</f>
        <v>0</v>
      </c>
      <c r="AE17" s="19">
        <f ca="1">IFERROR(SUMIFS(INDIRECT("'"&amp;AE$1&amp;"'!$G:$G"),INDIRECT("'"&amp;AE$1&amp;"'!$c:$c"),'DS KHÁCH HÀNG KM'!$C17),0)</f>
        <v>0</v>
      </c>
      <c r="AF17" s="19">
        <f ca="1">IFERROR(SUMIFS(INDIRECT("'"&amp;AF$1&amp;"'!$G:$G"),INDIRECT("'"&amp;AF$1&amp;"'!$c:$c"),'DS KHÁCH HÀNG KM'!$C17),0)</f>
        <v>0</v>
      </c>
      <c r="AG17" s="19">
        <f ca="1">IFERROR(SUMIFS(INDIRECT("'"&amp;AG$1&amp;"'!$G:$G"),INDIRECT("'"&amp;AG$1&amp;"'!$c:$c"),'DS KHÁCH HÀNG KM'!$C17),0)</f>
        <v>0</v>
      </c>
      <c r="AH17" s="19">
        <f ca="1">IFERROR(SUMIFS(INDIRECT("'"&amp;AH$1&amp;"'!$G:$G"),INDIRECT("'"&amp;AH$1&amp;"'!$c:$c"),'DS KHÁCH HÀNG KM'!$C17),0)</f>
        <v>0</v>
      </c>
      <c r="AI17" s="19">
        <f ca="1">IFERROR(SUMIFS(INDIRECT("'"&amp;AI$1&amp;"'!$G:$G"),INDIRECT("'"&amp;AI$1&amp;"'!$c:$c"),'DS KHÁCH HÀNG KM'!$C17),0)</f>
        <v>0</v>
      </c>
      <c r="AJ17" s="19">
        <f ca="1">IFERROR(SUMIFS(INDIRECT("'"&amp;AJ$1&amp;"'!$G:$G"),INDIRECT("'"&amp;AJ$1&amp;"'!$c:$c"),'DS KHÁCH HÀNG KM'!$C17),0)</f>
        <v>0</v>
      </c>
      <c r="AK17" s="19">
        <f ca="1">IFERROR(SUMIFS(INDIRECT("'"&amp;AK$1&amp;"'!$G:$G"),INDIRECT("'"&amp;AK$1&amp;"'!$c:$c"),'DS KHÁCH HÀNG KM'!$C17),0)</f>
        <v>0</v>
      </c>
      <c r="AL17" s="19">
        <f ca="1">IFERROR(SUMIFS(INDIRECT("'"&amp;AL$1&amp;"'!$G:$G"),INDIRECT("'"&amp;AL$1&amp;"'!$c:$c"),'DS KHÁCH HÀNG KM'!$C17),0)</f>
        <v>0</v>
      </c>
      <c r="AM17" s="19">
        <f ca="1">IFERROR(SUMIFS(INDIRECT("'"&amp;AM$1&amp;"'!$G:$G"),INDIRECT("'"&amp;AM$1&amp;"'!$c:$c"),'DS KHÁCH HÀNG KM'!$C17),0)</f>
        <v>0</v>
      </c>
    </row>
    <row r="18" spans="1:39" ht="24.95" customHeight="1" x14ac:dyDescent="0.25">
      <c r="A18" s="7" t="str">
        <f t="shared" si="1"/>
        <v>27</v>
      </c>
      <c r="B18" s="6">
        <v>16</v>
      </c>
      <c r="C18" s="6" t="s">
        <v>56</v>
      </c>
      <c r="D18" s="5" t="s">
        <v>57</v>
      </c>
      <c r="E18" s="4" t="s">
        <v>58</v>
      </c>
      <c r="F18" s="3" t="s">
        <v>59</v>
      </c>
      <c r="G18" s="21">
        <f t="shared" ca="1" si="2"/>
        <v>4.5</v>
      </c>
      <c r="H18" s="29">
        <v>4.5</v>
      </c>
      <c r="I18" s="19">
        <f ca="1">IFERROR(SUMIFS(INDIRECT("'"&amp;I$1&amp;"'!$G:$G"),INDIRECT("'"&amp;I$1&amp;"'!$c:$c"),'DS KHÁCH HÀNG KM'!$C18),0)</f>
        <v>0</v>
      </c>
      <c r="J18" s="19">
        <f ca="1">IFERROR(SUMIFS(INDIRECT("'"&amp;J$1&amp;"'!$G:$G"),INDIRECT("'"&amp;J$1&amp;"'!$c:$c"),'DS KHÁCH HÀNG KM'!$C18),0)</f>
        <v>0</v>
      </c>
      <c r="K18" s="19">
        <f ca="1">IFERROR(SUMIFS(INDIRECT("'"&amp;K$1&amp;"'!$G:$G"),INDIRECT("'"&amp;K$1&amp;"'!$c:$c"),'DS KHÁCH HÀNG KM'!$C18),0)</f>
        <v>0</v>
      </c>
      <c r="L18" s="19">
        <f ca="1">IFERROR(SUMIFS(INDIRECT("'"&amp;L$1&amp;"'!$G:$G"),INDIRECT("'"&amp;L$1&amp;"'!$c:$c"),'DS KHÁCH HÀNG KM'!$C18),0)</f>
        <v>0</v>
      </c>
      <c r="M18" s="19">
        <f ca="1">IFERROR(SUMIFS(INDIRECT("'"&amp;M$1&amp;"'!$G:$G"),INDIRECT("'"&amp;M$1&amp;"'!$c:$c"),'DS KHÁCH HÀNG KM'!$C18),0)</f>
        <v>0</v>
      </c>
      <c r="N18" s="19">
        <f ca="1">IFERROR(SUMIFS(INDIRECT("'"&amp;N$1&amp;"'!$G:$G"),INDIRECT("'"&amp;N$1&amp;"'!$c:$c"),'DS KHÁCH HÀNG KM'!$C18),0)</f>
        <v>0</v>
      </c>
      <c r="O18" s="19">
        <f ca="1">IFERROR(SUMIFS(INDIRECT("'"&amp;O$1&amp;"'!$G:$G"),INDIRECT("'"&amp;O$1&amp;"'!$c:$c"),'DS KHÁCH HÀNG KM'!$C18),0)</f>
        <v>0</v>
      </c>
      <c r="P18" s="19">
        <f ca="1">IFERROR(SUMIFS(INDIRECT("'"&amp;P$1&amp;"'!$G:$G"),INDIRECT("'"&amp;P$1&amp;"'!$c:$c"),'DS KHÁCH HÀNG KM'!$C18),0)</f>
        <v>0</v>
      </c>
      <c r="Q18" s="19">
        <f ca="1">IFERROR(SUMIFS(INDIRECT("'"&amp;Q$1&amp;"'!$G:$G"),INDIRECT("'"&amp;Q$1&amp;"'!$c:$c"),'DS KHÁCH HÀNG KM'!$C18),0)</f>
        <v>0</v>
      </c>
      <c r="R18" s="19">
        <f ca="1">IFERROR(SUMIFS(INDIRECT("'"&amp;R$1&amp;"'!$G:$G"),INDIRECT("'"&amp;R$1&amp;"'!$c:$c"),'DS KHÁCH HÀNG KM'!$C18),0)</f>
        <v>0</v>
      </c>
      <c r="S18" s="19">
        <f ca="1">IFERROR(SUMIFS(INDIRECT("'"&amp;S$1&amp;"'!$G:$G"),INDIRECT("'"&amp;S$1&amp;"'!$c:$c"),'DS KHÁCH HÀNG KM'!$C18),0)</f>
        <v>0</v>
      </c>
      <c r="T18" s="19">
        <f ca="1">IFERROR(SUMIFS(INDIRECT("'"&amp;T$1&amp;"'!$G:$G"),INDIRECT("'"&amp;T$1&amp;"'!$c:$c"),'DS KHÁCH HÀNG KM'!$C18),0)</f>
        <v>0</v>
      </c>
      <c r="U18" s="19">
        <f ca="1">IFERROR(SUMIFS(INDIRECT("'"&amp;U$1&amp;"'!$G:$G"),INDIRECT("'"&amp;U$1&amp;"'!$c:$c"),'DS KHÁCH HÀNG KM'!$C18),0)</f>
        <v>0</v>
      </c>
      <c r="V18" s="19">
        <f ca="1">IFERROR(SUMIFS(INDIRECT("'"&amp;V$1&amp;"'!$G:$G"),INDIRECT("'"&amp;V$1&amp;"'!$c:$c"),'DS KHÁCH HÀNG KM'!$C18),0)</f>
        <v>0</v>
      </c>
      <c r="W18" s="19">
        <f ca="1">IFERROR(SUMIFS(INDIRECT("'"&amp;W$1&amp;"'!$G:$G"),INDIRECT("'"&amp;W$1&amp;"'!$c:$c"),'DS KHÁCH HÀNG KM'!$C18),0)</f>
        <v>0</v>
      </c>
      <c r="X18" s="19">
        <f ca="1">IFERROR(SUMIFS(INDIRECT("'"&amp;X$1&amp;"'!$G:$G"),INDIRECT("'"&amp;X$1&amp;"'!$c:$c"),'DS KHÁCH HÀNG KM'!$C18),0)</f>
        <v>0</v>
      </c>
      <c r="Y18" s="19">
        <f ca="1">IFERROR(SUMIFS(INDIRECT("'"&amp;Y$1&amp;"'!$G:$G"),INDIRECT("'"&amp;Y$1&amp;"'!$c:$c"),'DS KHÁCH HÀNG KM'!$C18),0)</f>
        <v>0</v>
      </c>
      <c r="Z18" s="19">
        <f ca="1">IFERROR(SUMIFS(INDIRECT("'"&amp;Z$1&amp;"'!$G:$G"),INDIRECT("'"&amp;Z$1&amp;"'!$c:$c"),'DS KHÁCH HÀNG KM'!$C18),0)</f>
        <v>0</v>
      </c>
      <c r="AA18" s="19">
        <f ca="1">IFERROR(SUMIFS(INDIRECT("'"&amp;AA$1&amp;"'!$G:$G"),INDIRECT("'"&amp;AA$1&amp;"'!$c:$c"),'DS KHÁCH HÀNG KM'!$C18),0)</f>
        <v>0</v>
      </c>
      <c r="AB18" s="19">
        <f ca="1">IFERROR(SUMIFS(INDIRECT("'"&amp;AB$1&amp;"'!$G:$G"),INDIRECT("'"&amp;AB$1&amp;"'!$c:$c"),'DS KHÁCH HÀNG KM'!$C18),0)</f>
        <v>0</v>
      </c>
      <c r="AC18" s="19">
        <f ca="1">IFERROR(SUMIFS(INDIRECT("'"&amp;AC$1&amp;"'!$G:$G"),INDIRECT("'"&amp;AC$1&amp;"'!$c:$c"),'DS KHÁCH HÀNG KM'!$C18),0)</f>
        <v>0</v>
      </c>
      <c r="AD18" s="19">
        <f ca="1">IFERROR(SUMIFS(INDIRECT("'"&amp;AD$1&amp;"'!$G:$G"),INDIRECT("'"&amp;AD$1&amp;"'!$c:$c"),'DS KHÁCH HÀNG KM'!$C18),0)</f>
        <v>0</v>
      </c>
      <c r="AE18" s="19">
        <f ca="1">IFERROR(SUMIFS(INDIRECT("'"&amp;AE$1&amp;"'!$G:$G"),INDIRECT("'"&amp;AE$1&amp;"'!$c:$c"),'DS KHÁCH HÀNG KM'!$C18),0)</f>
        <v>0</v>
      </c>
      <c r="AF18" s="19">
        <f ca="1">IFERROR(SUMIFS(INDIRECT("'"&amp;AF$1&amp;"'!$G:$G"),INDIRECT("'"&amp;AF$1&amp;"'!$c:$c"),'DS KHÁCH HÀNG KM'!$C18),0)</f>
        <v>0</v>
      </c>
      <c r="AG18" s="19">
        <f ca="1">IFERROR(SUMIFS(INDIRECT("'"&amp;AG$1&amp;"'!$G:$G"),INDIRECT("'"&amp;AG$1&amp;"'!$c:$c"),'DS KHÁCH HÀNG KM'!$C18),0)</f>
        <v>0</v>
      </c>
      <c r="AH18" s="19">
        <f ca="1">IFERROR(SUMIFS(INDIRECT("'"&amp;AH$1&amp;"'!$G:$G"),INDIRECT("'"&amp;AH$1&amp;"'!$c:$c"),'DS KHÁCH HÀNG KM'!$C18),0)</f>
        <v>0</v>
      </c>
      <c r="AI18" s="19">
        <f ca="1">IFERROR(SUMIFS(INDIRECT("'"&amp;AI$1&amp;"'!$G:$G"),INDIRECT("'"&amp;AI$1&amp;"'!$c:$c"),'DS KHÁCH HÀNG KM'!$C18),0)</f>
        <v>0</v>
      </c>
      <c r="AJ18" s="19">
        <f ca="1">IFERROR(SUMIFS(INDIRECT("'"&amp;AJ$1&amp;"'!$G:$G"),INDIRECT("'"&amp;AJ$1&amp;"'!$c:$c"),'DS KHÁCH HÀNG KM'!$C18),0)</f>
        <v>0</v>
      </c>
      <c r="AK18" s="19">
        <f ca="1">IFERROR(SUMIFS(INDIRECT("'"&amp;AK$1&amp;"'!$G:$G"),INDIRECT("'"&amp;AK$1&amp;"'!$c:$c"),'DS KHÁCH HÀNG KM'!$C18),0)</f>
        <v>0</v>
      </c>
      <c r="AL18" s="19">
        <f ca="1">IFERROR(SUMIFS(INDIRECT("'"&amp;AL$1&amp;"'!$G:$G"),INDIRECT("'"&amp;AL$1&amp;"'!$c:$c"),'DS KHÁCH HÀNG KM'!$C18),0)</f>
        <v>0</v>
      </c>
      <c r="AM18" s="19">
        <f ca="1">IFERROR(SUMIFS(INDIRECT("'"&amp;AM$1&amp;"'!$G:$G"),INDIRECT("'"&amp;AM$1&amp;"'!$c:$c"),'DS KHÁCH HÀNG KM'!$C18),0)</f>
        <v>0</v>
      </c>
    </row>
    <row r="19" spans="1:39" ht="24.95" customHeight="1" x14ac:dyDescent="0.25">
      <c r="A19" s="7" t="str">
        <f t="shared" si="1"/>
        <v>28</v>
      </c>
      <c r="B19" s="6">
        <v>17</v>
      </c>
      <c r="C19" s="6" t="s">
        <v>60</v>
      </c>
      <c r="D19" s="5" t="s">
        <v>61</v>
      </c>
      <c r="E19" s="4" t="s">
        <v>33</v>
      </c>
      <c r="F19" s="3"/>
      <c r="G19" s="21">
        <f t="shared" ca="1" si="2"/>
        <v>33.5</v>
      </c>
      <c r="H19" s="29">
        <v>6</v>
      </c>
      <c r="I19" s="19">
        <f ca="1">IFERROR(SUMIFS(INDIRECT("'"&amp;I$1&amp;"'!$G:$G"),INDIRECT("'"&amp;I$1&amp;"'!$c:$c"),'DS KHÁCH HÀNG KM'!$C19),0)</f>
        <v>0</v>
      </c>
      <c r="J19" s="19">
        <f ca="1">IFERROR(SUMIFS(INDIRECT("'"&amp;J$1&amp;"'!$G:$G"),INDIRECT("'"&amp;J$1&amp;"'!$c:$c"),'DS KHÁCH HÀNG KM'!$C19),0)</f>
        <v>7</v>
      </c>
      <c r="K19" s="19">
        <f ca="1">IFERROR(SUMIFS(INDIRECT("'"&amp;K$1&amp;"'!$G:$G"),INDIRECT("'"&amp;K$1&amp;"'!$c:$c"),'DS KHÁCH HÀNG KM'!$C19),0)</f>
        <v>0</v>
      </c>
      <c r="L19" s="19">
        <f ca="1">IFERROR(SUMIFS(INDIRECT("'"&amp;L$1&amp;"'!$G:$G"),INDIRECT("'"&amp;L$1&amp;"'!$c:$c"),'DS KHÁCH HÀNG KM'!$C19),0)</f>
        <v>4</v>
      </c>
      <c r="M19" s="19">
        <f ca="1">IFERROR(SUMIFS(INDIRECT("'"&amp;M$1&amp;"'!$G:$G"),INDIRECT("'"&amp;M$1&amp;"'!$c:$c"),'DS KHÁCH HÀNG KM'!$C19),0)</f>
        <v>0</v>
      </c>
      <c r="N19" s="19">
        <f ca="1">IFERROR(SUMIFS(INDIRECT("'"&amp;N$1&amp;"'!$G:$G"),INDIRECT("'"&amp;N$1&amp;"'!$c:$c"),'DS KHÁCH HÀNG KM'!$C19),0)</f>
        <v>0</v>
      </c>
      <c r="O19" s="19">
        <f ca="1">IFERROR(SUMIFS(INDIRECT("'"&amp;O$1&amp;"'!$G:$G"),INDIRECT("'"&amp;O$1&amp;"'!$c:$c"),'DS KHÁCH HÀNG KM'!$C19),0)</f>
        <v>0</v>
      </c>
      <c r="P19" s="19">
        <f ca="1">IFERROR(SUMIFS(INDIRECT("'"&amp;P$1&amp;"'!$G:$G"),INDIRECT("'"&amp;P$1&amp;"'!$c:$c"),'DS KHÁCH HÀNG KM'!$C19),0)</f>
        <v>3.5</v>
      </c>
      <c r="Q19" s="19">
        <f ca="1">IFERROR(SUMIFS(INDIRECT("'"&amp;Q$1&amp;"'!$G:$G"),INDIRECT("'"&amp;Q$1&amp;"'!$c:$c"),'DS KHÁCH HÀNG KM'!$C19),0)</f>
        <v>0</v>
      </c>
      <c r="R19" s="19">
        <f ca="1">IFERROR(SUMIFS(INDIRECT("'"&amp;R$1&amp;"'!$G:$G"),INDIRECT("'"&amp;R$1&amp;"'!$c:$c"),'DS KHÁCH HÀNG KM'!$C19),0)</f>
        <v>0</v>
      </c>
      <c r="S19" s="19">
        <f ca="1">IFERROR(SUMIFS(INDIRECT("'"&amp;S$1&amp;"'!$G:$G"),INDIRECT("'"&amp;S$1&amp;"'!$c:$c"),'DS KHÁCH HÀNG KM'!$C19),0)</f>
        <v>8.5</v>
      </c>
      <c r="T19" s="19">
        <f ca="1">IFERROR(SUMIFS(INDIRECT("'"&amp;T$1&amp;"'!$G:$G"),INDIRECT("'"&amp;T$1&amp;"'!$c:$c"),'DS KHÁCH HÀNG KM'!$C19),0)</f>
        <v>0</v>
      </c>
      <c r="U19" s="19">
        <f ca="1">IFERROR(SUMIFS(INDIRECT("'"&amp;U$1&amp;"'!$G:$G"),INDIRECT("'"&amp;U$1&amp;"'!$c:$c"),'DS KHÁCH HÀNG KM'!$C19),0)</f>
        <v>0</v>
      </c>
      <c r="V19" s="19">
        <f ca="1">IFERROR(SUMIFS(INDIRECT("'"&amp;V$1&amp;"'!$G:$G"),INDIRECT("'"&amp;V$1&amp;"'!$c:$c"),'DS KHÁCH HÀNG KM'!$C19),0)</f>
        <v>0</v>
      </c>
      <c r="W19" s="19">
        <f ca="1">IFERROR(SUMIFS(INDIRECT("'"&amp;W$1&amp;"'!$G:$G"),INDIRECT("'"&amp;W$1&amp;"'!$c:$c"),'DS KHÁCH HÀNG KM'!$C19),0)</f>
        <v>1.5</v>
      </c>
      <c r="X19" s="19">
        <f ca="1">IFERROR(SUMIFS(INDIRECT("'"&amp;X$1&amp;"'!$G:$G"),INDIRECT("'"&amp;X$1&amp;"'!$c:$c"),'DS KHÁCH HÀNG KM'!$C19),0)</f>
        <v>2.5</v>
      </c>
      <c r="Y19" s="19">
        <f ca="1">IFERROR(SUMIFS(INDIRECT("'"&amp;Y$1&amp;"'!$G:$G"),INDIRECT("'"&amp;Y$1&amp;"'!$c:$c"),'DS KHÁCH HÀNG KM'!$C19),0)</f>
        <v>0.5</v>
      </c>
      <c r="Z19" s="19">
        <f ca="1">IFERROR(SUMIFS(INDIRECT("'"&amp;Z$1&amp;"'!$G:$G"),INDIRECT("'"&amp;Z$1&amp;"'!$c:$c"),'DS KHÁCH HÀNG KM'!$C19),0)</f>
        <v>0</v>
      </c>
      <c r="AA19" s="19">
        <f ca="1">IFERROR(SUMIFS(INDIRECT("'"&amp;AA$1&amp;"'!$G:$G"),INDIRECT("'"&amp;AA$1&amp;"'!$c:$c"),'DS KHÁCH HÀNG KM'!$C19),0)</f>
        <v>0</v>
      </c>
      <c r="AB19" s="19">
        <f ca="1">IFERROR(SUMIFS(INDIRECT("'"&amp;AB$1&amp;"'!$G:$G"),INDIRECT("'"&amp;AB$1&amp;"'!$c:$c"),'DS KHÁCH HÀNG KM'!$C19),0)</f>
        <v>0</v>
      </c>
      <c r="AC19" s="19">
        <f ca="1">IFERROR(SUMIFS(INDIRECT("'"&amp;AC$1&amp;"'!$G:$G"),INDIRECT("'"&amp;AC$1&amp;"'!$c:$c"),'DS KHÁCH HÀNG KM'!$C19),0)</f>
        <v>0</v>
      </c>
      <c r="AD19" s="19">
        <f ca="1">IFERROR(SUMIFS(INDIRECT("'"&amp;AD$1&amp;"'!$G:$G"),INDIRECT("'"&amp;AD$1&amp;"'!$c:$c"),'DS KHÁCH HÀNG KM'!$C19),0)</f>
        <v>0</v>
      </c>
      <c r="AE19" s="19">
        <f ca="1">IFERROR(SUMIFS(INDIRECT("'"&amp;AE$1&amp;"'!$G:$G"),INDIRECT("'"&amp;AE$1&amp;"'!$c:$c"),'DS KHÁCH HÀNG KM'!$C19),0)</f>
        <v>0</v>
      </c>
      <c r="AF19" s="19">
        <f ca="1">IFERROR(SUMIFS(INDIRECT("'"&amp;AF$1&amp;"'!$G:$G"),INDIRECT("'"&amp;AF$1&amp;"'!$c:$c"),'DS KHÁCH HÀNG KM'!$C19),0)</f>
        <v>0</v>
      </c>
      <c r="AG19" s="19">
        <f ca="1">IFERROR(SUMIFS(INDIRECT("'"&amp;AG$1&amp;"'!$G:$G"),INDIRECT("'"&amp;AG$1&amp;"'!$c:$c"),'DS KHÁCH HÀNG KM'!$C19),0)</f>
        <v>0</v>
      </c>
      <c r="AH19" s="19">
        <f ca="1">IFERROR(SUMIFS(INDIRECT("'"&amp;AH$1&amp;"'!$G:$G"),INDIRECT("'"&amp;AH$1&amp;"'!$c:$c"),'DS KHÁCH HÀNG KM'!$C19),0)</f>
        <v>0</v>
      </c>
      <c r="AI19" s="19">
        <f ca="1">IFERROR(SUMIFS(INDIRECT("'"&amp;AI$1&amp;"'!$G:$G"),INDIRECT("'"&amp;AI$1&amp;"'!$c:$c"),'DS KHÁCH HÀNG KM'!$C19),0)</f>
        <v>0</v>
      </c>
      <c r="AJ19" s="19">
        <f ca="1">IFERROR(SUMIFS(INDIRECT("'"&amp;AJ$1&amp;"'!$G:$G"),INDIRECT("'"&amp;AJ$1&amp;"'!$c:$c"),'DS KHÁCH HÀNG KM'!$C19),0)</f>
        <v>0</v>
      </c>
      <c r="AK19" s="19">
        <f ca="1">IFERROR(SUMIFS(INDIRECT("'"&amp;AK$1&amp;"'!$G:$G"),INDIRECT("'"&amp;AK$1&amp;"'!$c:$c"),'DS KHÁCH HÀNG KM'!$C19),0)</f>
        <v>0</v>
      </c>
      <c r="AL19" s="19">
        <f ca="1">IFERROR(SUMIFS(INDIRECT("'"&amp;AL$1&amp;"'!$G:$G"),INDIRECT("'"&amp;AL$1&amp;"'!$c:$c"),'DS KHÁCH HÀNG KM'!$C19),0)</f>
        <v>0</v>
      </c>
      <c r="AM19" s="19">
        <f ca="1">IFERROR(SUMIFS(INDIRECT("'"&amp;AM$1&amp;"'!$G:$G"),INDIRECT("'"&amp;AM$1&amp;"'!$c:$c"),'DS KHÁCH HÀNG KM'!$C19),0)</f>
        <v>0</v>
      </c>
    </row>
    <row r="20" spans="1:39" ht="24.95" customHeight="1" x14ac:dyDescent="0.25">
      <c r="A20" s="7" t="str">
        <f t="shared" si="1"/>
        <v>29</v>
      </c>
      <c r="B20" s="6">
        <v>18</v>
      </c>
      <c r="C20" s="6" t="s">
        <v>128</v>
      </c>
      <c r="D20" s="5" t="s">
        <v>129</v>
      </c>
      <c r="E20" s="4" t="s">
        <v>130</v>
      </c>
      <c r="F20" s="3"/>
      <c r="G20" s="21">
        <f t="shared" ca="1" si="2"/>
        <v>62.5</v>
      </c>
      <c r="H20" s="29">
        <v>15</v>
      </c>
      <c r="I20" s="19">
        <f ca="1">IFERROR(SUMIFS(INDIRECT("'"&amp;I$1&amp;"'!$G:$G"),INDIRECT("'"&amp;I$1&amp;"'!$c:$c"),'DS KHÁCH HÀNG KM'!$C20),0)</f>
        <v>6</v>
      </c>
      <c r="J20" s="19">
        <f ca="1">IFERROR(SUMIFS(INDIRECT("'"&amp;J$1&amp;"'!$G:$G"),INDIRECT("'"&amp;J$1&amp;"'!$c:$c"),'DS KHÁCH HÀNG KM'!$C20),0)</f>
        <v>2.5</v>
      </c>
      <c r="K20" s="19">
        <f ca="1">IFERROR(SUMIFS(INDIRECT("'"&amp;K$1&amp;"'!$G:$G"),INDIRECT("'"&amp;K$1&amp;"'!$c:$c"),'DS KHÁCH HÀNG KM'!$C20),0)</f>
        <v>5.5</v>
      </c>
      <c r="L20" s="19">
        <f ca="1">IFERROR(SUMIFS(INDIRECT("'"&amp;L$1&amp;"'!$G:$G"),INDIRECT("'"&amp;L$1&amp;"'!$c:$c"),'DS KHÁCH HÀNG KM'!$C20),0)</f>
        <v>3.5</v>
      </c>
      <c r="M20" s="19">
        <f ca="1">IFERROR(SUMIFS(INDIRECT("'"&amp;M$1&amp;"'!$G:$G"),INDIRECT("'"&amp;M$1&amp;"'!$c:$c"),'DS KHÁCH HÀNG KM'!$C20),0)</f>
        <v>1.5</v>
      </c>
      <c r="N20" s="19">
        <f ca="1">IFERROR(SUMIFS(INDIRECT("'"&amp;N$1&amp;"'!$G:$G"),INDIRECT("'"&amp;N$1&amp;"'!$c:$c"),'DS KHÁCH HÀNG KM'!$C20),0)</f>
        <v>3.5</v>
      </c>
      <c r="O20" s="19">
        <f ca="1">IFERROR(SUMIFS(INDIRECT("'"&amp;O$1&amp;"'!$G:$G"),INDIRECT("'"&amp;O$1&amp;"'!$c:$c"),'DS KHÁCH HÀNG KM'!$C20),0)</f>
        <v>0</v>
      </c>
      <c r="P20" s="19">
        <f ca="1">IFERROR(SUMIFS(INDIRECT("'"&amp;P$1&amp;"'!$G:$G"),INDIRECT("'"&amp;P$1&amp;"'!$c:$c"),'DS KHÁCH HÀNG KM'!$C20),0)</f>
        <v>4</v>
      </c>
      <c r="Q20" s="19">
        <f ca="1">IFERROR(SUMIFS(INDIRECT("'"&amp;Q$1&amp;"'!$G:$G"),INDIRECT("'"&amp;Q$1&amp;"'!$c:$c"),'DS KHÁCH HÀNG KM'!$C20),0)</f>
        <v>5</v>
      </c>
      <c r="R20" s="19">
        <f ca="1">IFERROR(SUMIFS(INDIRECT("'"&amp;R$1&amp;"'!$G:$G"),INDIRECT("'"&amp;R$1&amp;"'!$c:$c"),'DS KHÁCH HÀNG KM'!$C20),0)</f>
        <v>1.5</v>
      </c>
      <c r="S20" s="19">
        <f ca="1">IFERROR(SUMIFS(INDIRECT("'"&amp;S$1&amp;"'!$G:$G"),INDIRECT("'"&amp;S$1&amp;"'!$c:$c"),'DS KHÁCH HÀNG KM'!$C20),0)</f>
        <v>2.5</v>
      </c>
      <c r="T20" s="19">
        <f ca="1">IFERROR(SUMIFS(INDIRECT("'"&amp;T$1&amp;"'!$G:$G"),INDIRECT("'"&amp;T$1&amp;"'!$c:$c"),'DS KHÁCH HÀNG KM'!$C20),0)</f>
        <v>2.5</v>
      </c>
      <c r="U20" s="19">
        <f ca="1">IFERROR(SUMIFS(INDIRECT("'"&amp;U$1&amp;"'!$G:$G"),INDIRECT("'"&amp;U$1&amp;"'!$c:$c"),'DS KHÁCH HÀNG KM'!$C20),0)</f>
        <v>1</v>
      </c>
      <c r="V20" s="19">
        <f ca="1">IFERROR(SUMIFS(INDIRECT("'"&amp;V$1&amp;"'!$G:$G"),INDIRECT("'"&amp;V$1&amp;"'!$c:$c"),'DS KHÁCH HÀNG KM'!$C20),0)</f>
        <v>3</v>
      </c>
      <c r="W20" s="19">
        <f ca="1">IFERROR(SUMIFS(INDIRECT("'"&amp;W$1&amp;"'!$G:$G"),INDIRECT("'"&amp;W$1&amp;"'!$c:$c"),'DS KHÁCH HÀNG KM'!$C20),0)</f>
        <v>0</v>
      </c>
      <c r="X20" s="19">
        <f ca="1">IFERROR(SUMIFS(INDIRECT("'"&amp;X$1&amp;"'!$G:$G"),INDIRECT("'"&amp;X$1&amp;"'!$c:$c"),'DS KHÁCH HÀNG KM'!$C20),0)</f>
        <v>5</v>
      </c>
      <c r="Y20" s="19">
        <f ca="1">IFERROR(SUMIFS(INDIRECT("'"&amp;Y$1&amp;"'!$G:$G"),INDIRECT("'"&amp;Y$1&amp;"'!$c:$c"),'DS KHÁCH HÀNG KM'!$C20),0)</f>
        <v>0.5</v>
      </c>
      <c r="Z20" s="19">
        <f ca="1">IFERROR(SUMIFS(INDIRECT("'"&amp;Z$1&amp;"'!$G:$G"),INDIRECT("'"&amp;Z$1&amp;"'!$c:$c"),'DS KHÁCH HÀNG KM'!$C20),0)</f>
        <v>0</v>
      </c>
      <c r="AA20" s="19">
        <f ca="1">IFERROR(SUMIFS(INDIRECT("'"&amp;AA$1&amp;"'!$G:$G"),INDIRECT("'"&amp;AA$1&amp;"'!$c:$c"),'DS KHÁCH HÀNG KM'!$C20),0)</f>
        <v>0</v>
      </c>
      <c r="AB20" s="19">
        <f ca="1">IFERROR(SUMIFS(INDIRECT("'"&amp;AB$1&amp;"'!$G:$G"),INDIRECT("'"&amp;AB$1&amp;"'!$c:$c"),'DS KHÁCH HÀNG KM'!$C20),0)</f>
        <v>0</v>
      </c>
      <c r="AC20" s="19">
        <f ca="1">IFERROR(SUMIFS(INDIRECT("'"&amp;AC$1&amp;"'!$G:$G"),INDIRECT("'"&amp;AC$1&amp;"'!$c:$c"),'DS KHÁCH HÀNG KM'!$C20),0)</f>
        <v>0</v>
      </c>
      <c r="AD20" s="19">
        <f ca="1">IFERROR(SUMIFS(INDIRECT("'"&amp;AD$1&amp;"'!$G:$G"),INDIRECT("'"&amp;AD$1&amp;"'!$c:$c"),'DS KHÁCH HÀNG KM'!$C20),0)</f>
        <v>0</v>
      </c>
      <c r="AE20" s="19">
        <f ca="1">IFERROR(SUMIFS(INDIRECT("'"&amp;AE$1&amp;"'!$G:$G"),INDIRECT("'"&amp;AE$1&amp;"'!$c:$c"),'DS KHÁCH HÀNG KM'!$C20),0)</f>
        <v>0</v>
      </c>
      <c r="AF20" s="19">
        <f ca="1">IFERROR(SUMIFS(INDIRECT("'"&amp;AF$1&amp;"'!$G:$G"),INDIRECT("'"&amp;AF$1&amp;"'!$c:$c"),'DS KHÁCH HÀNG KM'!$C20),0)</f>
        <v>0</v>
      </c>
      <c r="AG20" s="19">
        <f ca="1">IFERROR(SUMIFS(INDIRECT("'"&amp;AG$1&amp;"'!$G:$G"),INDIRECT("'"&amp;AG$1&amp;"'!$c:$c"),'DS KHÁCH HÀNG KM'!$C20),0)</f>
        <v>0</v>
      </c>
      <c r="AH20" s="19">
        <f ca="1">IFERROR(SUMIFS(INDIRECT("'"&amp;AH$1&amp;"'!$G:$G"),INDIRECT("'"&amp;AH$1&amp;"'!$c:$c"),'DS KHÁCH HÀNG KM'!$C20),0)</f>
        <v>0</v>
      </c>
      <c r="AI20" s="19">
        <f ca="1">IFERROR(SUMIFS(INDIRECT("'"&amp;AI$1&amp;"'!$G:$G"),INDIRECT("'"&amp;AI$1&amp;"'!$c:$c"),'DS KHÁCH HÀNG KM'!$C20),0)</f>
        <v>0</v>
      </c>
      <c r="AJ20" s="19">
        <f ca="1">IFERROR(SUMIFS(INDIRECT("'"&amp;AJ$1&amp;"'!$G:$G"),INDIRECT("'"&amp;AJ$1&amp;"'!$c:$c"),'DS KHÁCH HÀNG KM'!$C20),0)</f>
        <v>0</v>
      </c>
      <c r="AK20" s="19">
        <f ca="1">IFERROR(SUMIFS(INDIRECT("'"&amp;AK$1&amp;"'!$G:$G"),INDIRECT("'"&amp;AK$1&amp;"'!$c:$c"),'DS KHÁCH HÀNG KM'!$C20),0)</f>
        <v>0</v>
      </c>
      <c r="AL20" s="19">
        <f ca="1">IFERROR(SUMIFS(INDIRECT("'"&amp;AL$1&amp;"'!$G:$G"),INDIRECT("'"&amp;AL$1&amp;"'!$c:$c"),'DS KHÁCH HÀNG KM'!$C20),0)</f>
        <v>0</v>
      </c>
      <c r="AM20" s="19">
        <f ca="1">IFERROR(SUMIFS(INDIRECT("'"&amp;AM$1&amp;"'!$G:$G"),INDIRECT("'"&amp;AM$1&amp;"'!$c:$c"),'DS KHÁCH HÀNG KM'!$C20),0)</f>
        <v>0</v>
      </c>
    </row>
    <row r="21" spans="1:39" ht="24.95" customHeight="1" x14ac:dyDescent="0.25">
      <c r="A21" s="7" t="str">
        <f t="shared" si="1"/>
        <v>29</v>
      </c>
      <c r="B21" s="6">
        <v>19</v>
      </c>
      <c r="C21" s="6" t="s">
        <v>132</v>
      </c>
      <c r="D21" s="5" t="s">
        <v>133</v>
      </c>
      <c r="E21" s="4" t="s">
        <v>134</v>
      </c>
      <c r="F21" s="3" t="s">
        <v>141</v>
      </c>
      <c r="G21" s="21">
        <f t="shared" ca="1" si="2"/>
        <v>58</v>
      </c>
      <c r="H21" s="29">
        <v>30</v>
      </c>
      <c r="I21" s="19">
        <f ca="1">IFERROR(SUMIFS(INDIRECT("'"&amp;I$1&amp;"'!$G:$G"),INDIRECT("'"&amp;I$1&amp;"'!$c:$c"),'DS KHÁCH HÀNG KM'!$C21),0)</f>
        <v>0</v>
      </c>
      <c r="J21" s="19">
        <f ca="1">IFERROR(SUMIFS(INDIRECT("'"&amp;J$1&amp;"'!$G:$G"),INDIRECT("'"&amp;J$1&amp;"'!$c:$c"),'DS KHÁCH HÀNG KM'!$C21),0)</f>
        <v>0</v>
      </c>
      <c r="K21" s="19">
        <f ca="1">IFERROR(SUMIFS(INDIRECT("'"&amp;K$1&amp;"'!$G:$G"),INDIRECT("'"&amp;K$1&amp;"'!$c:$c"),'DS KHÁCH HÀNG KM'!$C21),0)</f>
        <v>0</v>
      </c>
      <c r="L21" s="19">
        <f ca="1">IFERROR(SUMIFS(INDIRECT("'"&amp;L$1&amp;"'!$G:$G"),INDIRECT("'"&amp;L$1&amp;"'!$c:$c"),'DS KHÁCH HÀNG KM'!$C21),0)</f>
        <v>0</v>
      </c>
      <c r="M21" s="19">
        <f ca="1">IFERROR(SUMIFS(INDIRECT("'"&amp;M$1&amp;"'!$G:$G"),INDIRECT("'"&amp;M$1&amp;"'!$c:$c"),'DS KHÁCH HÀNG KM'!$C21),0)</f>
        <v>5</v>
      </c>
      <c r="N21" s="19">
        <f ca="1">IFERROR(SUMIFS(INDIRECT("'"&amp;N$1&amp;"'!$G:$G"),INDIRECT("'"&amp;N$1&amp;"'!$c:$c"),'DS KHÁCH HÀNG KM'!$C21),0)</f>
        <v>0</v>
      </c>
      <c r="O21" s="19">
        <f ca="1">IFERROR(SUMIFS(INDIRECT("'"&amp;O$1&amp;"'!$G:$G"),INDIRECT("'"&amp;O$1&amp;"'!$c:$c"),'DS KHÁCH HÀNG KM'!$C21),0)</f>
        <v>0</v>
      </c>
      <c r="P21" s="19">
        <f ca="1">IFERROR(SUMIFS(INDIRECT("'"&amp;P$1&amp;"'!$G:$G"),INDIRECT("'"&amp;P$1&amp;"'!$c:$c"),'DS KHÁCH HÀNG KM'!$C21),0)</f>
        <v>0</v>
      </c>
      <c r="Q21" s="19">
        <f ca="1">IFERROR(SUMIFS(INDIRECT("'"&amp;Q$1&amp;"'!$G:$G"),INDIRECT("'"&amp;Q$1&amp;"'!$c:$c"),'DS KHÁCH HÀNG KM'!$C21),0)</f>
        <v>0</v>
      </c>
      <c r="R21" s="19">
        <f ca="1">IFERROR(SUMIFS(INDIRECT("'"&amp;R$1&amp;"'!$G:$G"),INDIRECT("'"&amp;R$1&amp;"'!$c:$c"),'DS KHÁCH HÀNG KM'!$C21),0)</f>
        <v>0</v>
      </c>
      <c r="S21" s="19">
        <f ca="1">IFERROR(SUMIFS(INDIRECT("'"&amp;S$1&amp;"'!$G:$G"),INDIRECT("'"&amp;S$1&amp;"'!$c:$c"),'DS KHÁCH HÀNG KM'!$C21),0)</f>
        <v>10</v>
      </c>
      <c r="T21" s="19">
        <f ca="1">IFERROR(SUMIFS(INDIRECT("'"&amp;T$1&amp;"'!$G:$G"),INDIRECT("'"&amp;T$1&amp;"'!$c:$c"),'DS KHÁCH HÀNG KM'!$C21),0)</f>
        <v>13</v>
      </c>
      <c r="U21" s="19">
        <f ca="1">IFERROR(SUMIFS(INDIRECT("'"&amp;U$1&amp;"'!$G:$G"),INDIRECT("'"&amp;U$1&amp;"'!$c:$c"),'DS KHÁCH HÀNG KM'!$C21),0)</f>
        <v>0</v>
      </c>
      <c r="V21" s="19">
        <f ca="1">IFERROR(SUMIFS(INDIRECT("'"&amp;V$1&amp;"'!$G:$G"),INDIRECT("'"&amp;V$1&amp;"'!$c:$c"),'DS KHÁCH HÀNG KM'!$C21),0)</f>
        <v>0</v>
      </c>
      <c r="W21" s="19">
        <f ca="1">IFERROR(SUMIFS(INDIRECT("'"&amp;W$1&amp;"'!$G:$G"),INDIRECT("'"&amp;W$1&amp;"'!$c:$c"),'DS KHÁCH HÀNG KM'!$C21),0)</f>
        <v>0</v>
      </c>
      <c r="X21" s="19">
        <f ca="1">IFERROR(SUMIFS(INDIRECT("'"&amp;X$1&amp;"'!$G:$G"),INDIRECT("'"&amp;X$1&amp;"'!$c:$c"),'DS KHÁCH HÀNG KM'!$C21),0)</f>
        <v>0</v>
      </c>
      <c r="Y21" s="19">
        <f ca="1">IFERROR(SUMIFS(INDIRECT("'"&amp;Y$1&amp;"'!$G:$G"),INDIRECT("'"&amp;Y$1&amp;"'!$c:$c"),'DS KHÁCH HÀNG KM'!$C21),0)</f>
        <v>0</v>
      </c>
      <c r="Z21" s="19">
        <f ca="1">IFERROR(SUMIFS(INDIRECT("'"&amp;Z$1&amp;"'!$G:$G"),INDIRECT("'"&amp;Z$1&amp;"'!$c:$c"),'DS KHÁCH HÀNG KM'!$C21),0)</f>
        <v>0</v>
      </c>
      <c r="AA21" s="19">
        <f ca="1">IFERROR(SUMIFS(INDIRECT("'"&amp;AA$1&amp;"'!$G:$G"),INDIRECT("'"&amp;AA$1&amp;"'!$c:$c"),'DS KHÁCH HÀNG KM'!$C21),0)</f>
        <v>0</v>
      </c>
      <c r="AB21" s="19">
        <f ca="1">IFERROR(SUMIFS(INDIRECT("'"&amp;AB$1&amp;"'!$G:$G"),INDIRECT("'"&amp;AB$1&amp;"'!$c:$c"),'DS KHÁCH HÀNG KM'!$C21),0)</f>
        <v>0</v>
      </c>
      <c r="AC21" s="19">
        <f ca="1">IFERROR(SUMIFS(INDIRECT("'"&amp;AC$1&amp;"'!$G:$G"),INDIRECT("'"&amp;AC$1&amp;"'!$c:$c"),'DS KHÁCH HÀNG KM'!$C21),0)</f>
        <v>0</v>
      </c>
      <c r="AD21" s="19">
        <f ca="1">IFERROR(SUMIFS(INDIRECT("'"&amp;AD$1&amp;"'!$G:$G"),INDIRECT("'"&amp;AD$1&amp;"'!$c:$c"),'DS KHÁCH HÀNG KM'!$C21),0)</f>
        <v>0</v>
      </c>
      <c r="AE21" s="19">
        <f ca="1">IFERROR(SUMIFS(INDIRECT("'"&amp;AE$1&amp;"'!$G:$G"),INDIRECT("'"&amp;AE$1&amp;"'!$c:$c"),'DS KHÁCH HÀNG KM'!$C21),0)</f>
        <v>0</v>
      </c>
      <c r="AF21" s="19">
        <f ca="1">IFERROR(SUMIFS(INDIRECT("'"&amp;AF$1&amp;"'!$G:$G"),INDIRECT("'"&amp;AF$1&amp;"'!$c:$c"),'DS KHÁCH HÀNG KM'!$C21),0)</f>
        <v>0</v>
      </c>
      <c r="AG21" s="19">
        <f ca="1">IFERROR(SUMIFS(INDIRECT("'"&amp;AG$1&amp;"'!$G:$G"),INDIRECT("'"&amp;AG$1&amp;"'!$c:$c"),'DS KHÁCH HÀNG KM'!$C21),0)</f>
        <v>0</v>
      </c>
      <c r="AH21" s="19">
        <f ca="1">IFERROR(SUMIFS(INDIRECT("'"&amp;AH$1&amp;"'!$G:$G"),INDIRECT("'"&amp;AH$1&amp;"'!$c:$c"),'DS KHÁCH HÀNG KM'!$C21),0)</f>
        <v>0</v>
      </c>
      <c r="AI21" s="19">
        <f ca="1">IFERROR(SUMIFS(INDIRECT("'"&amp;AI$1&amp;"'!$G:$G"),INDIRECT("'"&amp;AI$1&amp;"'!$c:$c"),'DS KHÁCH HÀNG KM'!$C21),0)</f>
        <v>0</v>
      </c>
      <c r="AJ21" s="19">
        <f ca="1">IFERROR(SUMIFS(INDIRECT("'"&amp;AJ$1&amp;"'!$G:$G"),INDIRECT("'"&amp;AJ$1&amp;"'!$c:$c"),'DS KHÁCH HÀNG KM'!$C21),0)</f>
        <v>0</v>
      </c>
      <c r="AK21" s="19">
        <f ca="1">IFERROR(SUMIFS(INDIRECT("'"&amp;AK$1&amp;"'!$G:$G"),INDIRECT("'"&amp;AK$1&amp;"'!$c:$c"),'DS KHÁCH HÀNG KM'!$C21),0)</f>
        <v>0</v>
      </c>
      <c r="AL21" s="19">
        <f ca="1">IFERROR(SUMIFS(INDIRECT("'"&amp;AL$1&amp;"'!$G:$G"),INDIRECT("'"&amp;AL$1&amp;"'!$c:$c"),'DS KHÁCH HÀNG KM'!$C21),0)</f>
        <v>0</v>
      </c>
      <c r="AM21" s="19">
        <f ca="1">IFERROR(SUMIFS(INDIRECT("'"&amp;AM$1&amp;"'!$G:$G"),INDIRECT("'"&amp;AM$1&amp;"'!$c:$c"),'DS KHÁCH HÀNG KM'!$C21),0)</f>
        <v>0</v>
      </c>
    </row>
    <row r="22" spans="1:39" ht="24.95" customHeight="1" x14ac:dyDescent="0.25">
      <c r="A22" s="7" t="str">
        <f t="shared" si="1"/>
        <v>30</v>
      </c>
      <c r="B22" s="6">
        <v>20</v>
      </c>
      <c r="C22" s="6" t="s">
        <v>135</v>
      </c>
      <c r="D22" s="13" t="s">
        <v>136</v>
      </c>
      <c r="E22" s="4" t="s">
        <v>33</v>
      </c>
      <c r="F22" s="3" t="s">
        <v>137</v>
      </c>
      <c r="G22" s="21">
        <f t="shared" ca="1" si="2"/>
        <v>66</v>
      </c>
      <c r="H22" s="29">
        <v>20</v>
      </c>
      <c r="I22" s="19">
        <f ca="1">IFERROR(SUMIFS(INDIRECT("'"&amp;I$1&amp;"'!$G:$G"),INDIRECT("'"&amp;I$1&amp;"'!$c:$c"),'DS KHÁCH HÀNG KM'!$C22),0)</f>
        <v>8.5</v>
      </c>
      <c r="J22" s="19">
        <f ca="1">IFERROR(SUMIFS(INDIRECT("'"&amp;J$1&amp;"'!$G:$G"),INDIRECT("'"&amp;J$1&amp;"'!$c:$c"),'DS KHÁCH HÀNG KM'!$C22),0)</f>
        <v>8</v>
      </c>
      <c r="K22" s="19">
        <f ca="1">IFERROR(SUMIFS(INDIRECT("'"&amp;K$1&amp;"'!$G:$G"),INDIRECT("'"&amp;K$1&amp;"'!$c:$c"),'DS KHÁCH HÀNG KM'!$C22),0)</f>
        <v>2</v>
      </c>
      <c r="L22" s="19">
        <f ca="1">IFERROR(SUMIFS(INDIRECT("'"&amp;L$1&amp;"'!$G:$G"),INDIRECT("'"&amp;L$1&amp;"'!$c:$c"),'DS KHÁCH HÀNG KM'!$C22),0)</f>
        <v>3.5</v>
      </c>
      <c r="M22" s="19">
        <f ca="1">IFERROR(SUMIFS(INDIRECT("'"&amp;M$1&amp;"'!$G:$G"),INDIRECT("'"&amp;M$1&amp;"'!$c:$c"),'DS KHÁCH HÀNG KM'!$C22),0)</f>
        <v>3</v>
      </c>
      <c r="N22" s="19">
        <f ca="1">IFERROR(SUMIFS(INDIRECT("'"&amp;N$1&amp;"'!$G:$G"),INDIRECT("'"&amp;N$1&amp;"'!$c:$c"),'DS KHÁCH HÀNG KM'!$C22),0)</f>
        <v>2</v>
      </c>
      <c r="O22" s="19">
        <f ca="1">IFERROR(SUMIFS(INDIRECT("'"&amp;O$1&amp;"'!$G:$G"),INDIRECT("'"&amp;O$1&amp;"'!$c:$c"),'DS KHÁCH HÀNG KM'!$C22),0)</f>
        <v>4.5</v>
      </c>
      <c r="P22" s="19">
        <f ca="1">IFERROR(SUMIFS(INDIRECT("'"&amp;P$1&amp;"'!$G:$G"),INDIRECT("'"&amp;P$1&amp;"'!$c:$c"),'DS KHÁCH HÀNG KM'!$C22),0)</f>
        <v>1</v>
      </c>
      <c r="Q22" s="19">
        <f ca="1">IFERROR(SUMIFS(INDIRECT("'"&amp;Q$1&amp;"'!$G:$G"),INDIRECT("'"&amp;Q$1&amp;"'!$c:$c"),'DS KHÁCH HÀNG KM'!$C22),0)</f>
        <v>0.5</v>
      </c>
      <c r="R22" s="19">
        <f ca="1">IFERROR(SUMIFS(INDIRECT("'"&amp;R$1&amp;"'!$G:$G"),INDIRECT("'"&amp;R$1&amp;"'!$c:$c"),'DS KHÁCH HÀNG KM'!$C22),0)</f>
        <v>3.5</v>
      </c>
      <c r="S22" s="19">
        <f ca="1">IFERROR(SUMIFS(INDIRECT("'"&amp;S$1&amp;"'!$G:$G"),INDIRECT("'"&amp;S$1&amp;"'!$c:$c"),'DS KHÁCH HÀNG KM'!$C22),0)</f>
        <v>2.5</v>
      </c>
      <c r="T22" s="19">
        <f ca="1">IFERROR(SUMIFS(INDIRECT("'"&amp;T$1&amp;"'!$G:$G"),INDIRECT("'"&amp;T$1&amp;"'!$c:$c"),'DS KHÁCH HÀNG KM'!$C22),0)</f>
        <v>1.5</v>
      </c>
      <c r="U22" s="19">
        <f ca="1">IFERROR(SUMIFS(INDIRECT("'"&amp;U$1&amp;"'!$G:$G"),INDIRECT("'"&amp;U$1&amp;"'!$c:$c"),'DS KHÁCH HÀNG KM'!$C22),0)</f>
        <v>0</v>
      </c>
      <c r="V22" s="19">
        <f ca="1">IFERROR(SUMIFS(INDIRECT("'"&amp;V$1&amp;"'!$G:$G"),INDIRECT("'"&amp;V$1&amp;"'!$c:$c"),'DS KHÁCH HÀNG KM'!$C22),0)</f>
        <v>0</v>
      </c>
      <c r="W22" s="19">
        <f ca="1">IFERROR(SUMIFS(INDIRECT("'"&amp;W$1&amp;"'!$G:$G"),INDIRECT("'"&amp;W$1&amp;"'!$c:$c"),'DS KHÁCH HÀNG KM'!$C22),0)</f>
        <v>0</v>
      </c>
      <c r="X22" s="19">
        <f ca="1">IFERROR(SUMIFS(INDIRECT("'"&amp;X$1&amp;"'!$G:$G"),INDIRECT("'"&amp;X$1&amp;"'!$c:$c"),'DS KHÁCH HÀNG KM'!$C22),0)</f>
        <v>0</v>
      </c>
      <c r="Y22" s="19">
        <f ca="1">IFERROR(SUMIFS(INDIRECT("'"&amp;Y$1&amp;"'!$G:$G"),INDIRECT("'"&amp;Y$1&amp;"'!$c:$c"),'DS KHÁCH HÀNG KM'!$C22),0)</f>
        <v>0</v>
      </c>
      <c r="Z22" s="19">
        <f ca="1">IFERROR(SUMIFS(INDIRECT("'"&amp;Z$1&amp;"'!$G:$G"),INDIRECT("'"&amp;Z$1&amp;"'!$c:$c"),'DS KHÁCH HÀNG KM'!$C22),0)</f>
        <v>5.5</v>
      </c>
      <c r="AA22" s="19">
        <f ca="1">IFERROR(SUMIFS(INDIRECT("'"&amp;AA$1&amp;"'!$G:$G"),INDIRECT("'"&amp;AA$1&amp;"'!$c:$c"),'DS KHÁCH HÀNG KM'!$C22),0)</f>
        <v>0</v>
      </c>
      <c r="AB22" s="19">
        <f ca="1">IFERROR(SUMIFS(INDIRECT("'"&amp;AB$1&amp;"'!$G:$G"),INDIRECT("'"&amp;AB$1&amp;"'!$c:$c"),'DS KHÁCH HÀNG KM'!$C22),0)</f>
        <v>0</v>
      </c>
      <c r="AC22" s="19">
        <f ca="1">IFERROR(SUMIFS(INDIRECT("'"&amp;AC$1&amp;"'!$G:$G"),INDIRECT("'"&amp;AC$1&amp;"'!$c:$c"),'DS KHÁCH HÀNG KM'!$C22),0)</f>
        <v>0</v>
      </c>
      <c r="AD22" s="19">
        <f ca="1">IFERROR(SUMIFS(INDIRECT("'"&amp;AD$1&amp;"'!$G:$G"),INDIRECT("'"&amp;AD$1&amp;"'!$c:$c"),'DS KHÁCH HÀNG KM'!$C22),0)</f>
        <v>0</v>
      </c>
      <c r="AE22" s="19">
        <f ca="1">IFERROR(SUMIFS(INDIRECT("'"&amp;AE$1&amp;"'!$G:$G"),INDIRECT("'"&amp;AE$1&amp;"'!$c:$c"),'DS KHÁCH HÀNG KM'!$C22),0)</f>
        <v>0</v>
      </c>
      <c r="AF22" s="19">
        <f ca="1">IFERROR(SUMIFS(INDIRECT("'"&amp;AF$1&amp;"'!$G:$G"),INDIRECT("'"&amp;AF$1&amp;"'!$c:$c"),'DS KHÁCH HÀNG KM'!$C22),0)</f>
        <v>0</v>
      </c>
      <c r="AG22" s="19">
        <f ca="1">IFERROR(SUMIFS(INDIRECT("'"&amp;AG$1&amp;"'!$G:$G"),INDIRECT("'"&amp;AG$1&amp;"'!$c:$c"),'DS KHÁCH HÀNG KM'!$C22),0)</f>
        <v>0</v>
      </c>
      <c r="AH22" s="19">
        <f ca="1">IFERROR(SUMIFS(INDIRECT("'"&amp;AH$1&amp;"'!$G:$G"),INDIRECT("'"&amp;AH$1&amp;"'!$c:$c"),'DS KHÁCH HÀNG KM'!$C22),0)</f>
        <v>0</v>
      </c>
      <c r="AI22" s="19">
        <f ca="1">IFERROR(SUMIFS(INDIRECT("'"&amp;AI$1&amp;"'!$G:$G"),INDIRECT("'"&amp;AI$1&amp;"'!$c:$c"),'DS KHÁCH HÀNG KM'!$C22),0)</f>
        <v>0</v>
      </c>
      <c r="AJ22" s="19">
        <f ca="1">IFERROR(SUMIFS(INDIRECT("'"&amp;AJ$1&amp;"'!$G:$G"),INDIRECT("'"&amp;AJ$1&amp;"'!$c:$c"),'DS KHÁCH HÀNG KM'!$C22),0)</f>
        <v>0</v>
      </c>
      <c r="AK22" s="19">
        <f ca="1">IFERROR(SUMIFS(INDIRECT("'"&amp;AK$1&amp;"'!$G:$G"),INDIRECT("'"&amp;AK$1&amp;"'!$c:$c"),'DS KHÁCH HÀNG KM'!$C22),0)</f>
        <v>0</v>
      </c>
      <c r="AL22" s="19">
        <f ca="1">IFERROR(SUMIFS(INDIRECT("'"&amp;AL$1&amp;"'!$G:$G"),INDIRECT("'"&amp;AL$1&amp;"'!$c:$c"),'DS KHÁCH HÀNG KM'!$C22),0)</f>
        <v>0</v>
      </c>
      <c r="AM22" s="19">
        <f ca="1">IFERROR(SUMIFS(INDIRECT("'"&amp;AM$1&amp;"'!$G:$G"),INDIRECT("'"&amp;AM$1&amp;"'!$c:$c"),'DS KHÁCH HÀNG KM'!$C22),0)</f>
        <v>0</v>
      </c>
    </row>
    <row r="23" spans="1:39" ht="24.95" customHeight="1" x14ac:dyDescent="0.25">
      <c r="A23" s="7" t="str">
        <f t="shared" si="1"/>
        <v>30</v>
      </c>
      <c r="B23" s="6">
        <v>21</v>
      </c>
      <c r="C23" s="6" t="s">
        <v>138</v>
      </c>
      <c r="D23" s="5" t="s">
        <v>139</v>
      </c>
      <c r="E23" s="4" t="s">
        <v>140</v>
      </c>
      <c r="F23" s="3"/>
      <c r="G23" s="21">
        <f t="shared" ca="1" si="2"/>
        <v>16</v>
      </c>
      <c r="H23" s="29">
        <v>4.5</v>
      </c>
      <c r="I23" s="19">
        <f ca="1">IFERROR(SUMIFS(INDIRECT("'"&amp;I$1&amp;"'!$G:$G"),INDIRECT("'"&amp;I$1&amp;"'!$c:$c"),'DS KHÁCH HÀNG KM'!$C23),0)</f>
        <v>2</v>
      </c>
      <c r="J23" s="19">
        <f ca="1">IFERROR(SUMIFS(INDIRECT("'"&amp;J$1&amp;"'!$G:$G"),INDIRECT("'"&amp;J$1&amp;"'!$c:$c"),'DS KHÁCH HÀNG KM'!$C23),0)</f>
        <v>0</v>
      </c>
      <c r="K23" s="19">
        <f ca="1">IFERROR(SUMIFS(INDIRECT("'"&amp;K$1&amp;"'!$G:$G"),INDIRECT("'"&amp;K$1&amp;"'!$c:$c"),'DS KHÁCH HÀNG KM'!$C23),0)</f>
        <v>0</v>
      </c>
      <c r="L23" s="19">
        <f ca="1">IFERROR(SUMIFS(INDIRECT("'"&amp;L$1&amp;"'!$G:$G"),INDIRECT("'"&amp;L$1&amp;"'!$c:$c"),'DS KHÁCH HÀNG KM'!$C23),0)</f>
        <v>0</v>
      </c>
      <c r="M23" s="19">
        <f ca="1">IFERROR(SUMIFS(INDIRECT("'"&amp;M$1&amp;"'!$G:$G"),INDIRECT("'"&amp;M$1&amp;"'!$c:$c"),'DS KHÁCH HÀNG KM'!$C23),0)</f>
        <v>0</v>
      </c>
      <c r="N23" s="19">
        <f ca="1">IFERROR(SUMIFS(INDIRECT("'"&amp;N$1&amp;"'!$G:$G"),INDIRECT("'"&amp;N$1&amp;"'!$c:$c"),'DS KHÁCH HÀNG KM'!$C23),0)</f>
        <v>3.5</v>
      </c>
      <c r="O23" s="19">
        <f ca="1">IFERROR(SUMIFS(INDIRECT("'"&amp;O$1&amp;"'!$G:$G"),INDIRECT("'"&amp;O$1&amp;"'!$c:$c"),'DS KHÁCH HÀNG KM'!$C23),0)</f>
        <v>0</v>
      </c>
      <c r="P23" s="19">
        <f ca="1">IFERROR(SUMIFS(INDIRECT("'"&amp;P$1&amp;"'!$G:$G"),INDIRECT("'"&amp;P$1&amp;"'!$c:$c"),'DS KHÁCH HÀNG KM'!$C23),0)</f>
        <v>0</v>
      </c>
      <c r="Q23" s="19">
        <f ca="1">IFERROR(SUMIFS(INDIRECT("'"&amp;Q$1&amp;"'!$G:$G"),INDIRECT("'"&amp;Q$1&amp;"'!$c:$c"),'DS KHÁCH HÀNG KM'!$C23),0)</f>
        <v>5</v>
      </c>
      <c r="R23" s="19">
        <f ca="1">IFERROR(SUMIFS(INDIRECT("'"&amp;R$1&amp;"'!$G:$G"),INDIRECT("'"&amp;R$1&amp;"'!$c:$c"),'DS KHÁCH HÀNG KM'!$C23),0)</f>
        <v>0</v>
      </c>
      <c r="S23" s="19">
        <f ca="1">IFERROR(SUMIFS(INDIRECT("'"&amp;S$1&amp;"'!$G:$G"),INDIRECT("'"&amp;S$1&amp;"'!$c:$c"),'DS KHÁCH HÀNG KM'!$C23),0)</f>
        <v>0</v>
      </c>
      <c r="T23" s="19">
        <f ca="1">IFERROR(SUMIFS(INDIRECT("'"&amp;T$1&amp;"'!$G:$G"),INDIRECT("'"&amp;T$1&amp;"'!$c:$c"),'DS KHÁCH HÀNG KM'!$C23),0)</f>
        <v>0</v>
      </c>
      <c r="U23" s="19">
        <f ca="1">IFERROR(SUMIFS(INDIRECT("'"&amp;U$1&amp;"'!$G:$G"),INDIRECT("'"&amp;U$1&amp;"'!$c:$c"),'DS KHÁCH HÀNG KM'!$C23),0)</f>
        <v>0</v>
      </c>
      <c r="V23" s="19">
        <f ca="1">IFERROR(SUMIFS(INDIRECT("'"&amp;V$1&amp;"'!$G:$G"),INDIRECT("'"&amp;V$1&amp;"'!$c:$c"),'DS KHÁCH HÀNG KM'!$C23),0)</f>
        <v>0</v>
      </c>
      <c r="W23" s="19">
        <f ca="1">IFERROR(SUMIFS(INDIRECT("'"&amp;W$1&amp;"'!$G:$G"),INDIRECT("'"&amp;W$1&amp;"'!$c:$c"),'DS KHÁCH HÀNG KM'!$C23),0)</f>
        <v>0</v>
      </c>
      <c r="X23" s="19">
        <f ca="1">IFERROR(SUMIFS(INDIRECT("'"&amp;X$1&amp;"'!$G:$G"),INDIRECT("'"&amp;X$1&amp;"'!$c:$c"),'DS KHÁCH HÀNG KM'!$C23),0)</f>
        <v>0</v>
      </c>
      <c r="Y23" s="19">
        <f ca="1">IFERROR(SUMIFS(INDIRECT("'"&amp;Y$1&amp;"'!$G:$G"),INDIRECT("'"&amp;Y$1&amp;"'!$c:$c"),'DS KHÁCH HÀNG KM'!$C23),0)</f>
        <v>1</v>
      </c>
      <c r="Z23" s="19">
        <f ca="1">IFERROR(SUMIFS(INDIRECT("'"&amp;Z$1&amp;"'!$G:$G"),INDIRECT("'"&amp;Z$1&amp;"'!$c:$c"),'DS KHÁCH HÀNG KM'!$C23),0)</f>
        <v>0</v>
      </c>
      <c r="AA23" s="19">
        <f ca="1">IFERROR(SUMIFS(INDIRECT("'"&amp;AA$1&amp;"'!$G:$G"),INDIRECT("'"&amp;AA$1&amp;"'!$c:$c"),'DS KHÁCH HÀNG KM'!$C23),0)</f>
        <v>0</v>
      </c>
      <c r="AB23" s="19">
        <f ca="1">IFERROR(SUMIFS(INDIRECT("'"&amp;AB$1&amp;"'!$G:$G"),INDIRECT("'"&amp;AB$1&amp;"'!$c:$c"),'DS KHÁCH HÀNG KM'!$C23),0)</f>
        <v>0</v>
      </c>
      <c r="AC23" s="19">
        <f ca="1">IFERROR(SUMIFS(INDIRECT("'"&amp;AC$1&amp;"'!$G:$G"),INDIRECT("'"&amp;AC$1&amp;"'!$c:$c"),'DS KHÁCH HÀNG KM'!$C23),0)</f>
        <v>0</v>
      </c>
      <c r="AD23" s="19">
        <f ca="1">IFERROR(SUMIFS(INDIRECT("'"&amp;AD$1&amp;"'!$G:$G"),INDIRECT("'"&amp;AD$1&amp;"'!$c:$c"),'DS KHÁCH HÀNG KM'!$C23),0)</f>
        <v>0</v>
      </c>
      <c r="AE23" s="19">
        <f ca="1">IFERROR(SUMIFS(INDIRECT("'"&amp;AE$1&amp;"'!$G:$G"),INDIRECT("'"&amp;AE$1&amp;"'!$c:$c"),'DS KHÁCH HÀNG KM'!$C23),0)</f>
        <v>0</v>
      </c>
      <c r="AF23" s="19">
        <f ca="1">IFERROR(SUMIFS(INDIRECT("'"&amp;AF$1&amp;"'!$G:$G"),INDIRECT("'"&amp;AF$1&amp;"'!$c:$c"),'DS KHÁCH HÀNG KM'!$C23),0)</f>
        <v>0</v>
      </c>
      <c r="AG23" s="19">
        <f ca="1">IFERROR(SUMIFS(INDIRECT("'"&amp;AG$1&amp;"'!$G:$G"),INDIRECT("'"&amp;AG$1&amp;"'!$c:$c"),'DS KHÁCH HÀNG KM'!$C23),0)</f>
        <v>0</v>
      </c>
      <c r="AH23" s="19">
        <f ca="1">IFERROR(SUMIFS(INDIRECT("'"&amp;AH$1&amp;"'!$G:$G"),INDIRECT("'"&amp;AH$1&amp;"'!$c:$c"),'DS KHÁCH HÀNG KM'!$C23),0)</f>
        <v>0</v>
      </c>
      <c r="AI23" s="19">
        <f ca="1">IFERROR(SUMIFS(INDIRECT("'"&amp;AI$1&amp;"'!$G:$G"),INDIRECT("'"&amp;AI$1&amp;"'!$c:$c"),'DS KHÁCH HÀNG KM'!$C23),0)</f>
        <v>0</v>
      </c>
      <c r="AJ23" s="19">
        <f ca="1">IFERROR(SUMIFS(INDIRECT("'"&amp;AJ$1&amp;"'!$G:$G"),INDIRECT("'"&amp;AJ$1&amp;"'!$c:$c"),'DS KHÁCH HÀNG KM'!$C23),0)</f>
        <v>0</v>
      </c>
      <c r="AK23" s="19">
        <f ca="1">IFERROR(SUMIFS(INDIRECT("'"&amp;AK$1&amp;"'!$G:$G"),INDIRECT("'"&amp;AK$1&amp;"'!$c:$c"),'DS KHÁCH HÀNG KM'!$C23),0)</f>
        <v>0</v>
      </c>
      <c r="AL23" s="19">
        <f ca="1">IFERROR(SUMIFS(INDIRECT("'"&amp;AL$1&amp;"'!$G:$G"),INDIRECT("'"&amp;AL$1&amp;"'!$c:$c"),'DS KHÁCH HÀNG KM'!$C23),0)</f>
        <v>0</v>
      </c>
      <c r="AM23" s="19">
        <f ca="1">IFERROR(SUMIFS(INDIRECT("'"&amp;AM$1&amp;"'!$G:$G"),INDIRECT("'"&amp;AM$1&amp;"'!$c:$c"),'DS KHÁCH HÀNG KM'!$C23),0)</f>
        <v>0</v>
      </c>
    </row>
    <row r="24" spans="1:39" ht="24.95" customHeight="1" x14ac:dyDescent="0.25">
      <c r="A24" s="7" t="str">
        <f t="shared" si="1"/>
        <v>01</v>
      </c>
      <c r="B24" s="6">
        <v>22</v>
      </c>
      <c r="C24" s="6" t="s">
        <v>143</v>
      </c>
      <c r="D24" s="5" t="s">
        <v>144</v>
      </c>
      <c r="E24" s="4"/>
      <c r="F24" s="3"/>
      <c r="G24" s="21">
        <f t="shared" ca="1" si="2"/>
        <v>6</v>
      </c>
      <c r="H24" s="29">
        <v>0</v>
      </c>
      <c r="I24" s="19">
        <f ca="1">IFERROR(SUMIFS(INDIRECT("'"&amp;I$1&amp;"'!$G:$G"),INDIRECT("'"&amp;I$1&amp;"'!$c:$c"),'DS KHÁCH HÀNG KM'!$C24),0)</f>
        <v>2.5</v>
      </c>
      <c r="J24" s="19">
        <f ca="1">IFERROR(SUMIFS(INDIRECT("'"&amp;J$1&amp;"'!$G:$G"),INDIRECT("'"&amp;J$1&amp;"'!$c:$c"),'DS KHÁCH HÀNG KM'!$C24),0)</f>
        <v>0</v>
      </c>
      <c r="K24" s="19">
        <f ca="1">IFERROR(SUMIFS(INDIRECT("'"&amp;K$1&amp;"'!$G:$G"),INDIRECT("'"&amp;K$1&amp;"'!$c:$c"),'DS KHÁCH HÀNG KM'!$C24),0)</f>
        <v>1</v>
      </c>
      <c r="L24" s="19">
        <f ca="1">IFERROR(SUMIFS(INDIRECT("'"&amp;L$1&amp;"'!$G:$G"),INDIRECT("'"&amp;L$1&amp;"'!$c:$c"),'DS KHÁCH HÀNG KM'!$C24),0)</f>
        <v>0</v>
      </c>
      <c r="M24" s="19">
        <f ca="1">IFERROR(SUMIFS(INDIRECT("'"&amp;M$1&amp;"'!$G:$G"),INDIRECT("'"&amp;M$1&amp;"'!$c:$c"),'DS KHÁCH HÀNG KM'!$C24),0)</f>
        <v>1</v>
      </c>
      <c r="N24" s="19">
        <f ca="1">IFERROR(SUMIFS(INDIRECT("'"&amp;N$1&amp;"'!$G:$G"),INDIRECT("'"&amp;N$1&amp;"'!$c:$c"),'DS KHÁCH HÀNG KM'!$C24),0)</f>
        <v>0</v>
      </c>
      <c r="O24" s="19">
        <f ca="1">IFERROR(SUMIFS(INDIRECT("'"&amp;O$1&amp;"'!$G:$G"),INDIRECT("'"&amp;O$1&amp;"'!$c:$c"),'DS KHÁCH HÀNG KM'!$C24),0)</f>
        <v>0</v>
      </c>
      <c r="P24" s="19">
        <f ca="1">IFERROR(SUMIFS(INDIRECT("'"&amp;P$1&amp;"'!$G:$G"),INDIRECT("'"&amp;P$1&amp;"'!$c:$c"),'DS KHÁCH HÀNG KM'!$C24),0)</f>
        <v>0</v>
      </c>
      <c r="Q24" s="19">
        <f ca="1">IFERROR(SUMIFS(INDIRECT("'"&amp;Q$1&amp;"'!$G:$G"),INDIRECT("'"&amp;Q$1&amp;"'!$c:$c"),'DS KHÁCH HÀNG KM'!$C24),0)</f>
        <v>0</v>
      </c>
      <c r="R24" s="19">
        <f ca="1">IFERROR(SUMIFS(INDIRECT("'"&amp;R$1&amp;"'!$G:$G"),INDIRECT("'"&amp;R$1&amp;"'!$c:$c"),'DS KHÁCH HÀNG KM'!$C24),0)</f>
        <v>0</v>
      </c>
      <c r="S24" s="19">
        <f ca="1">IFERROR(SUMIFS(INDIRECT("'"&amp;S$1&amp;"'!$G:$G"),INDIRECT("'"&amp;S$1&amp;"'!$c:$c"),'DS KHÁCH HÀNG KM'!$C24),0)</f>
        <v>1.5</v>
      </c>
      <c r="T24" s="19">
        <f ca="1">IFERROR(SUMIFS(INDIRECT("'"&amp;T$1&amp;"'!$G:$G"),INDIRECT("'"&amp;T$1&amp;"'!$c:$c"),'DS KHÁCH HÀNG KM'!$C24),0)</f>
        <v>0</v>
      </c>
      <c r="U24" s="19">
        <f ca="1">IFERROR(SUMIFS(INDIRECT("'"&amp;U$1&amp;"'!$G:$G"),INDIRECT("'"&amp;U$1&amp;"'!$c:$c"),'DS KHÁCH HÀNG KM'!$C24),0)</f>
        <v>0</v>
      </c>
      <c r="V24" s="19">
        <f ca="1">IFERROR(SUMIFS(INDIRECT("'"&amp;V$1&amp;"'!$G:$G"),INDIRECT("'"&amp;V$1&amp;"'!$c:$c"),'DS KHÁCH HÀNG KM'!$C24),0)</f>
        <v>0</v>
      </c>
      <c r="W24" s="19">
        <f ca="1">IFERROR(SUMIFS(INDIRECT("'"&amp;W$1&amp;"'!$G:$G"),INDIRECT("'"&amp;W$1&amp;"'!$c:$c"),'DS KHÁCH HÀNG KM'!$C24),0)</f>
        <v>0</v>
      </c>
      <c r="X24" s="19">
        <f ca="1">IFERROR(SUMIFS(INDIRECT("'"&amp;X$1&amp;"'!$G:$G"),INDIRECT("'"&amp;X$1&amp;"'!$c:$c"),'DS KHÁCH HÀNG KM'!$C24),0)</f>
        <v>0</v>
      </c>
      <c r="Y24" s="19">
        <f ca="1">IFERROR(SUMIFS(INDIRECT("'"&amp;Y$1&amp;"'!$G:$G"),INDIRECT("'"&amp;Y$1&amp;"'!$c:$c"),'DS KHÁCH HÀNG KM'!$C24),0)</f>
        <v>0</v>
      </c>
      <c r="Z24" s="19">
        <f ca="1">IFERROR(SUMIFS(INDIRECT("'"&amp;Z$1&amp;"'!$G:$G"),INDIRECT("'"&amp;Z$1&amp;"'!$c:$c"),'DS KHÁCH HÀNG KM'!$C24),0)</f>
        <v>0</v>
      </c>
      <c r="AA24" s="19">
        <f ca="1">IFERROR(SUMIFS(INDIRECT("'"&amp;AA$1&amp;"'!$G:$G"),INDIRECT("'"&amp;AA$1&amp;"'!$c:$c"),'DS KHÁCH HÀNG KM'!$C24),0)</f>
        <v>0</v>
      </c>
      <c r="AB24" s="19">
        <f ca="1">IFERROR(SUMIFS(INDIRECT("'"&amp;AB$1&amp;"'!$G:$G"),INDIRECT("'"&amp;AB$1&amp;"'!$c:$c"),'DS KHÁCH HÀNG KM'!$C24),0)</f>
        <v>0</v>
      </c>
      <c r="AC24" s="19">
        <f ca="1">IFERROR(SUMIFS(INDIRECT("'"&amp;AC$1&amp;"'!$G:$G"),INDIRECT("'"&amp;AC$1&amp;"'!$c:$c"),'DS KHÁCH HÀNG KM'!$C24),0)</f>
        <v>0</v>
      </c>
      <c r="AD24" s="19">
        <f ca="1">IFERROR(SUMIFS(INDIRECT("'"&amp;AD$1&amp;"'!$G:$G"),INDIRECT("'"&amp;AD$1&amp;"'!$c:$c"),'DS KHÁCH HÀNG KM'!$C24),0)</f>
        <v>0</v>
      </c>
      <c r="AE24" s="19">
        <f ca="1">IFERROR(SUMIFS(INDIRECT("'"&amp;AE$1&amp;"'!$G:$G"),INDIRECT("'"&amp;AE$1&amp;"'!$c:$c"),'DS KHÁCH HÀNG KM'!$C24),0)</f>
        <v>0</v>
      </c>
      <c r="AF24" s="19">
        <f ca="1">IFERROR(SUMIFS(INDIRECT("'"&amp;AF$1&amp;"'!$G:$G"),INDIRECT("'"&amp;AF$1&amp;"'!$c:$c"),'DS KHÁCH HÀNG KM'!$C24),0)</f>
        <v>0</v>
      </c>
      <c r="AG24" s="19">
        <f ca="1">IFERROR(SUMIFS(INDIRECT("'"&amp;AG$1&amp;"'!$G:$G"),INDIRECT("'"&amp;AG$1&amp;"'!$c:$c"),'DS KHÁCH HÀNG KM'!$C24),0)</f>
        <v>0</v>
      </c>
      <c r="AH24" s="19">
        <f ca="1">IFERROR(SUMIFS(INDIRECT("'"&amp;AH$1&amp;"'!$G:$G"),INDIRECT("'"&amp;AH$1&amp;"'!$c:$c"),'DS KHÁCH HÀNG KM'!$C24),0)</f>
        <v>0</v>
      </c>
      <c r="AI24" s="19">
        <f ca="1">IFERROR(SUMIFS(INDIRECT("'"&amp;AI$1&amp;"'!$G:$G"),INDIRECT("'"&amp;AI$1&amp;"'!$c:$c"),'DS KHÁCH HÀNG KM'!$C24),0)</f>
        <v>0</v>
      </c>
      <c r="AJ24" s="19">
        <f ca="1">IFERROR(SUMIFS(INDIRECT("'"&amp;AJ$1&amp;"'!$G:$G"),INDIRECT("'"&amp;AJ$1&amp;"'!$c:$c"),'DS KHÁCH HÀNG KM'!$C24),0)</f>
        <v>0</v>
      </c>
      <c r="AK24" s="19">
        <f ca="1">IFERROR(SUMIFS(INDIRECT("'"&amp;AK$1&amp;"'!$G:$G"),INDIRECT("'"&amp;AK$1&amp;"'!$c:$c"),'DS KHÁCH HÀNG KM'!$C24),0)</f>
        <v>0</v>
      </c>
      <c r="AL24" s="19">
        <f ca="1">IFERROR(SUMIFS(INDIRECT("'"&amp;AL$1&amp;"'!$G:$G"),INDIRECT("'"&amp;AL$1&amp;"'!$c:$c"),'DS KHÁCH HÀNG KM'!$C24),0)</f>
        <v>0</v>
      </c>
      <c r="AM24" s="19">
        <f ca="1">IFERROR(SUMIFS(INDIRECT("'"&amp;AM$1&amp;"'!$G:$G"),INDIRECT("'"&amp;AM$1&amp;"'!$c:$c"),'DS KHÁCH HÀNG KM'!$C24),0)</f>
        <v>0</v>
      </c>
    </row>
    <row r="25" spans="1:39" ht="24.95" customHeight="1" x14ac:dyDescent="0.25">
      <c r="A25" s="7" t="str">
        <f t="shared" si="1"/>
        <v>03</v>
      </c>
      <c r="B25" s="6">
        <v>23</v>
      </c>
      <c r="C25" s="6" t="s">
        <v>148</v>
      </c>
      <c r="D25" s="5" t="s">
        <v>149</v>
      </c>
      <c r="E25" s="4" t="s">
        <v>150</v>
      </c>
      <c r="F25" s="3"/>
      <c r="G25" s="21">
        <f t="shared" ca="1" si="2"/>
        <v>13</v>
      </c>
      <c r="H25" s="29">
        <v>0</v>
      </c>
      <c r="I25" s="19">
        <f ca="1">IFERROR(SUMIFS(INDIRECT("'"&amp;I$1&amp;"'!$G:$G"),INDIRECT("'"&amp;I$1&amp;"'!$c:$c"),'DS KHÁCH HÀNG KM'!$C25),0)</f>
        <v>0</v>
      </c>
      <c r="J25" s="19">
        <f ca="1">IFERROR(SUMIFS(INDIRECT("'"&amp;J$1&amp;"'!$G:$G"),INDIRECT("'"&amp;J$1&amp;"'!$c:$c"),'DS KHÁCH HÀNG KM'!$C25),0)</f>
        <v>0</v>
      </c>
      <c r="K25" s="19">
        <f ca="1">IFERROR(SUMIFS(INDIRECT("'"&amp;K$1&amp;"'!$G:$G"),INDIRECT("'"&amp;K$1&amp;"'!$c:$c"),'DS KHÁCH HÀNG KM'!$C25),0)</f>
        <v>4.5</v>
      </c>
      <c r="L25" s="19">
        <f ca="1">IFERROR(SUMIFS(INDIRECT("'"&amp;L$1&amp;"'!$G:$G"),INDIRECT("'"&amp;L$1&amp;"'!$c:$c"),'DS KHÁCH HÀNG KM'!$C25),0)</f>
        <v>2</v>
      </c>
      <c r="M25" s="19">
        <f ca="1">IFERROR(SUMIFS(INDIRECT("'"&amp;M$1&amp;"'!$G:$G"),INDIRECT("'"&amp;M$1&amp;"'!$c:$c"),'DS KHÁCH HÀNG KM'!$C25),0)</f>
        <v>0</v>
      </c>
      <c r="N25" s="19">
        <f ca="1">IFERROR(SUMIFS(INDIRECT("'"&amp;N$1&amp;"'!$G:$G"),INDIRECT("'"&amp;N$1&amp;"'!$c:$c"),'DS KHÁCH HÀNG KM'!$C25),0)</f>
        <v>0</v>
      </c>
      <c r="O25" s="19">
        <f ca="1">IFERROR(SUMIFS(INDIRECT("'"&amp;O$1&amp;"'!$G:$G"),INDIRECT("'"&amp;O$1&amp;"'!$c:$c"),'DS KHÁCH HÀNG KM'!$C25),0)</f>
        <v>0</v>
      </c>
      <c r="P25" s="19">
        <f ca="1">IFERROR(SUMIFS(INDIRECT("'"&amp;P$1&amp;"'!$G:$G"),INDIRECT("'"&amp;P$1&amp;"'!$c:$c"),'DS KHÁCH HÀNG KM'!$C25),0)</f>
        <v>0</v>
      </c>
      <c r="Q25" s="19">
        <f ca="1">IFERROR(SUMIFS(INDIRECT("'"&amp;Q$1&amp;"'!$G:$G"),INDIRECT("'"&amp;Q$1&amp;"'!$c:$c"),'DS KHÁCH HÀNG KM'!$C25),0)</f>
        <v>0</v>
      </c>
      <c r="R25" s="19">
        <f ca="1">IFERROR(SUMIFS(INDIRECT("'"&amp;R$1&amp;"'!$G:$G"),INDIRECT("'"&amp;R$1&amp;"'!$c:$c"),'DS KHÁCH HÀNG KM'!$C25),0)</f>
        <v>0</v>
      </c>
      <c r="S25" s="19">
        <f ca="1">IFERROR(SUMIFS(INDIRECT("'"&amp;S$1&amp;"'!$G:$G"),INDIRECT("'"&amp;S$1&amp;"'!$c:$c"),'DS KHÁCH HÀNG KM'!$C25),0)</f>
        <v>0</v>
      </c>
      <c r="T25" s="19">
        <f ca="1">IFERROR(SUMIFS(INDIRECT("'"&amp;T$1&amp;"'!$G:$G"),INDIRECT("'"&amp;T$1&amp;"'!$c:$c"),'DS KHÁCH HÀNG KM'!$C25),0)</f>
        <v>0</v>
      </c>
      <c r="U25" s="19">
        <f ca="1">IFERROR(SUMIFS(INDIRECT("'"&amp;U$1&amp;"'!$G:$G"),INDIRECT("'"&amp;U$1&amp;"'!$c:$c"),'DS KHÁCH HÀNG KM'!$C25),0)</f>
        <v>2</v>
      </c>
      <c r="V25" s="19">
        <f ca="1">IFERROR(SUMIFS(INDIRECT("'"&amp;V$1&amp;"'!$G:$G"),INDIRECT("'"&amp;V$1&amp;"'!$c:$c"),'DS KHÁCH HÀNG KM'!$C25),0)</f>
        <v>0</v>
      </c>
      <c r="W25" s="19">
        <f ca="1">IFERROR(SUMIFS(INDIRECT("'"&amp;W$1&amp;"'!$G:$G"),INDIRECT("'"&amp;W$1&amp;"'!$c:$c"),'DS KHÁCH HÀNG KM'!$C25),0)</f>
        <v>3</v>
      </c>
      <c r="X25" s="19">
        <f ca="1">IFERROR(SUMIFS(INDIRECT("'"&amp;X$1&amp;"'!$G:$G"),INDIRECT("'"&amp;X$1&amp;"'!$c:$c"),'DS KHÁCH HÀNG KM'!$C25),0)</f>
        <v>1.5</v>
      </c>
      <c r="Y25" s="19">
        <f ca="1">IFERROR(SUMIFS(INDIRECT("'"&amp;Y$1&amp;"'!$G:$G"),INDIRECT("'"&amp;Y$1&amp;"'!$c:$c"),'DS KHÁCH HÀNG KM'!$C25),0)</f>
        <v>0</v>
      </c>
      <c r="Z25" s="19">
        <f ca="1">IFERROR(SUMIFS(INDIRECT("'"&amp;Z$1&amp;"'!$G:$G"),INDIRECT("'"&amp;Z$1&amp;"'!$c:$c"),'DS KHÁCH HÀNG KM'!$C25),0)</f>
        <v>0</v>
      </c>
      <c r="AA25" s="19">
        <f ca="1">IFERROR(SUMIFS(INDIRECT("'"&amp;AA$1&amp;"'!$G:$G"),INDIRECT("'"&amp;AA$1&amp;"'!$c:$c"),'DS KHÁCH HÀNG KM'!$C25),0)</f>
        <v>0</v>
      </c>
      <c r="AB25" s="19">
        <f ca="1">IFERROR(SUMIFS(INDIRECT("'"&amp;AB$1&amp;"'!$G:$G"),INDIRECT("'"&amp;AB$1&amp;"'!$c:$c"),'DS KHÁCH HÀNG KM'!$C25),0)</f>
        <v>0</v>
      </c>
      <c r="AC25" s="19">
        <f ca="1">IFERROR(SUMIFS(INDIRECT("'"&amp;AC$1&amp;"'!$G:$G"),INDIRECT("'"&amp;AC$1&amp;"'!$c:$c"),'DS KHÁCH HÀNG KM'!$C25),0)</f>
        <v>0</v>
      </c>
      <c r="AD25" s="19">
        <f ca="1">IFERROR(SUMIFS(INDIRECT("'"&amp;AD$1&amp;"'!$G:$G"),INDIRECT("'"&amp;AD$1&amp;"'!$c:$c"),'DS KHÁCH HÀNG KM'!$C25),0)</f>
        <v>0</v>
      </c>
      <c r="AE25" s="19">
        <f ca="1">IFERROR(SUMIFS(INDIRECT("'"&amp;AE$1&amp;"'!$G:$G"),INDIRECT("'"&amp;AE$1&amp;"'!$c:$c"),'DS KHÁCH HÀNG KM'!$C25),0)</f>
        <v>0</v>
      </c>
      <c r="AF25" s="19">
        <f ca="1">IFERROR(SUMIFS(INDIRECT("'"&amp;AF$1&amp;"'!$G:$G"),INDIRECT("'"&amp;AF$1&amp;"'!$c:$c"),'DS KHÁCH HÀNG KM'!$C25),0)</f>
        <v>0</v>
      </c>
      <c r="AG25" s="19">
        <f ca="1">IFERROR(SUMIFS(INDIRECT("'"&amp;AG$1&amp;"'!$G:$G"),INDIRECT("'"&amp;AG$1&amp;"'!$c:$c"),'DS KHÁCH HÀNG KM'!$C25),0)</f>
        <v>0</v>
      </c>
      <c r="AH25" s="19">
        <f ca="1">IFERROR(SUMIFS(INDIRECT("'"&amp;AH$1&amp;"'!$G:$G"),INDIRECT("'"&amp;AH$1&amp;"'!$c:$c"),'DS KHÁCH HÀNG KM'!$C25),0)</f>
        <v>0</v>
      </c>
      <c r="AI25" s="19">
        <f ca="1">IFERROR(SUMIFS(INDIRECT("'"&amp;AI$1&amp;"'!$G:$G"),INDIRECT("'"&amp;AI$1&amp;"'!$c:$c"),'DS KHÁCH HÀNG KM'!$C25),0)</f>
        <v>0</v>
      </c>
      <c r="AJ25" s="19">
        <f ca="1">IFERROR(SUMIFS(INDIRECT("'"&amp;AJ$1&amp;"'!$G:$G"),INDIRECT("'"&amp;AJ$1&amp;"'!$c:$c"),'DS KHÁCH HÀNG KM'!$C25),0)</f>
        <v>0</v>
      </c>
      <c r="AK25" s="19">
        <f ca="1">IFERROR(SUMIFS(INDIRECT("'"&amp;AK$1&amp;"'!$G:$G"),INDIRECT("'"&amp;AK$1&amp;"'!$c:$c"),'DS KHÁCH HÀNG KM'!$C25),0)</f>
        <v>0</v>
      </c>
      <c r="AL25" s="19">
        <f ca="1">IFERROR(SUMIFS(INDIRECT("'"&amp;AL$1&amp;"'!$G:$G"),INDIRECT("'"&amp;AL$1&amp;"'!$c:$c"),'DS KHÁCH HÀNG KM'!$C25),0)</f>
        <v>0</v>
      </c>
      <c r="AM25" s="19">
        <f ca="1">IFERROR(SUMIFS(INDIRECT("'"&amp;AM$1&amp;"'!$G:$G"),INDIRECT("'"&amp;AM$1&amp;"'!$c:$c"),'DS KHÁCH HÀNG KM'!$C25),0)</f>
        <v>0</v>
      </c>
    </row>
    <row r="26" spans="1:39" ht="24.95" customHeight="1" x14ac:dyDescent="0.25">
      <c r="A26" s="7" t="str">
        <f t="shared" si="1"/>
        <v>05</v>
      </c>
      <c r="B26" s="6">
        <v>24</v>
      </c>
      <c r="C26" s="6" t="s">
        <v>151</v>
      </c>
      <c r="D26" s="5" t="s">
        <v>152</v>
      </c>
      <c r="E26" s="4" t="s">
        <v>153</v>
      </c>
      <c r="F26" s="3"/>
      <c r="G26" s="21">
        <f t="shared" ca="1" si="2"/>
        <v>18.5</v>
      </c>
      <c r="H26" s="29">
        <v>0</v>
      </c>
      <c r="I26" s="19">
        <f ca="1">IFERROR(SUMIFS(INDIRECT("'"&amp;I$1&amp;"'!$G:$G"),INDIRECT("'"&amp;I$1&amp;"'!$c:$c"),'DS KHÁCH HÀNG KM'!$C26),0)</f>
        <v>0</v>
      </c>
      <c r="J26" s="19">
        <f ca="1">IFERROR(SUMIFS(INDIRECT("'"&amp;J$1&amp;"'!$G:$G"),INDIRECT("'"&amp;J$1&amp;"'!$c:$c"),'DS KHÁCH HÀNG KM'!$C26),0)</f>
        <v>0</v>
      </c>
      <c r="K26" s="19">
        <f ca="1">IFERROR(SUMIFS(INDIRECT("'"&amp;K$1&amp;"'!$G:$G"),INDIRECT("'"&amp;K$1&amp;"'!$c:$c"),'DS KHÁCH HÀNG KM'!$C26),0)</f>
        <v>0</v>
      </c>
      <c r="L26" s="19">
        <f ca="1">IFERROR(SUMIFS(INDIRECT("'"&amp;L$1&amp;"'!$G:$G"),INDIRECT("'"&amp;L$1&amp;"'!$c:$c"),'DS KHÁCH HÀNG KM'!$C26),0)</f>
        <v>1.5</v>
      </c>
      <c r="M26" s="19">
        <f ca="1">IFERROR(SUMIFS(INDIRECT("'"&amp;M$1&amp;"'!$G:$G"),INDIRECT("'"&amp;M$1&amp;"'!$c:$c"),'DS KHÁCH HÀNG KM'!$C26),0)</f>
        <v>2.5</v>
      </c>
      <c r="N26" s="19">
        <f ca="1">IFERROR(SUMIFS(INDIRECT("'"&amp;N$1&amp;"'!$G:$G"),INDIRECT("'"&amp;N$1&amp;"'!$c:$c"),'DS KHÁCH HÀNG KM'!$C26),0)</f>
        <v>2.5</v>
      </c>
      <c r="O26" s="19">
        <f ca="1">IFERROR(SUMIFS(INDIRECT("'"&amp;O$1&amp;"'!$G:$G"),INDIRECT("'"&amp;O$1&amp;"'!$c:$c"),'DS KHÁCH HÀNG KM'!$C26),0)</f>
        <v>2</v>
      </c>
      <c r="P26" s="19">
        <f ca="1">IFERROR(SUMIFS(INDIRECT("'"&amp;P$1&amp;"'!$G:$G"),INDIRECT("'"&amp;P$1&amp;"'!$c:$c"),'DS KHÁCH HÀNG KM'!$C26),0)</f>
        <v>0</v>
      </c>
      <c r="Q26" s="19">
        <f ca="1">IFERROR(SUMIFS(INDIRECT("'"&amp;Q$1&amp;"'!$G:$G"),INDIRECT("'"&amp;Q$1&amp;"'!$c:$c"),'DS KHÁCH HÀNG KM'!$C26),0)</f>
        <v>0</v>
      </c>
      <c r="R26" s="19">
        <f ca="1">IFERROR(SUMIFS(INDIRECT("'"&amp;R$1&amp;"'!$G:$G"),INDIRECT("'"&amp;R$1&amp;"'!$c:$c"),'DS KHÁCH HÀNG KM'!$C26),0)</f>
        <v>1.5</v>
      </c>
      <c r="S26" s="19">
        <f ca="1">IFERROR(SUMIFS(INDIRECT("'"&amp;S$1&amp;"'!$G:$G"),INDIRECT("'"&amp;S$1&amp;"'!$c:$c"),'DS KHÁCH HÀNG KM'!$C26),0)</f>
        <v>1.5</v>
      </c>
      <c r="T26" s="19">
        <f ca="1">IFERROR(SUMIFS(INDIRECT("'"&amp;T$1&amp;"'!$G:$G"),INDIRECT("'"&amp;T$1&amp;"'!$c:$c"),'DS KHÁCH HÀNG KM'!$C26),0)</f>
        <v>2</v>
      </c>
      <c r="U26" s="19">
        <f ca="1">IFERROR(SUMIFS(INDIRECT("'"&amp;U$1&amp;"'!$G:$G"),INDIRECT("'"&amp;U$1&amp;"'!$c:$c"),'DS KHÁCH HÀNG KM'!$C26),0)</f>
        <v>2.5</v>
      </c>
      <c r="V26" s="19">
        <f ca="1">IFERROR(SUMIFS(INDIRECT("'"&amp;V$1&amp;"'!$G:$G"),INDIRECT("'"&amp;V$1&amp;"'!$c:$c"),'DS KHÁCH HÀNG KM'!$C26),0)</f>
        <v>1.5</v>
      </c>
      <c r="W26" s="19">
        <f ca="1">IFERROR(SUMIFS(INDIRECT("'"&amp;W$1&amp;"'!$G:$G"),INDIRECT("'"&amp;W$1&amp;"'!$c:$c"),'DS KHÁCH HÀNG KM'!$C26),0)</f>
        <v>0</v>
      </c>
      <c r="X26" s="19">
        <f ca="1">IFERROR(SUMIFS(INDIRECT("'"&amp;X$1&amp;"'!$G:$G"),INDIRECT("'"&amp;X$1&amp;"'!$c:$c"),'DS KHÁCH HÀNG KM'!$C26),0)</f>
        <v>0</v>
      </c>
      <c r="Y26" s="19">
        <f ca="1">IFERROR(SUMIFS(INDIRECT("'"&amp;Y$1&amp;"'!$G:$G"),INDIRECT("'"&amp;Y$1&amp;"'!$c:$c"),'DS KHÁCH HÀNG KM'!$C26),0)</f>
        <v>0</v>
      </c>
      <c r="Z26" s="19">
        <f ca="1">IFERROR(SUMIFS(INDIRECT("'"&amp;Z$1&amp;"'!$G:$G"),INDIRECT("'"&amp;Z$1&amp;"'!$c:$c"),'DS KHÁCH HÀNG KM'!$C26),0)</f>
        <v>1</v>
      </c>
      <c r="AA26" s="19">
        <f ca="1">IFERROR(SUMIFS(INDIRECT("'"&amp;AA$1&amp;"'!$G:$G"),INDIRECT("'"&amp;AA$1&amp;"'!$c:$c"),'DS KHÁCH HÀNG KM'!$C26),0)</f>
        <v>0</v>
      </c>
      <c r="AB26" s="19">
        <f ca="1">IFERROR(SUMIFS(INDIRECT("'"&amp;AB$1&amp;"'!$G:$G"),INDIRECT("'"&amp;AB$1&amp;"'!$c:$c"),'DS KHÁCH HÀNG KM'!$C26),0)</f>
        <v>0</v>
      </c>
      <c r="AC26" s="19">
        <f ca="1">IFERROR(SUMIFS(INDIRECT("'"&amp;AC$1&amp;"'!$G:$G"),INDIRECT("'"&amp;AC$1&amp;"'!$c:$c"),'DS KHÁCH HÀNG KM'!$C26),0)</f>
        <v>0</v>
      </c>
      <c r="AD26" s="19">
        <f ca="1">IFERROR(SUMIFS(INDIRECT("'"&amp;AD$1&amp;"'!$G:$G"),INDIRECT("'"&amp;AD$1&amp;"'!$c:$c"),'DS KHÁCH HÀNG KM'!$C26),0)</f>
        <v>0</v>
      </c>
      <c r="AE26" s="19">
        <f ca="1">IFERROR(SUMIFS(INDIRECT("'"&amp;AE$1&amp;"'!$G:$G"),INDIRECT("'"&amp;AE$1&amp;"'!$c:$c"),'DS KHÁCH HÀNG KM'!$C26),0)</f>
        <v>0</v>
      </c>
      <c r="AF26" s="19">
        <f ca="1">IFERROR(SUMIFS(INDIRECT("'"&amp;AF$1&amp;"'!$G:$G"),INDIRECT("'"&amp;AF$1&amp;"'!$c:$c"),'DS KHÁCH HÀNG KM'!$C26),0)</f>
        <v>0</v>
      </c>
      <c r="AG26" s="19">
        <f ca="1">IFERROR(SUMIFS(INDIRECT("'"&amp;AG$1&amp;"'!$G:$G"),INDIRECT("'"&amp;AG$1&amp;"'!$c:$c"),'DS KHÁCH HÀNG KM'!$C26),0)</f>
        <v>0</v>
      </c>
      <c r="AH26" s="19">
        <f ca="1">IFERROR(SUMIFS(INDIRECT("'"&amp;AH$1&amp;"'!$G:$G"),INDIRECT("'"&amp;AH$1&amp;"'!$c:$c"),'DS KHÁCH HÀNG KM'!$C26),0)</f>
        <v>0</v>
      </c>
      <c r="AI26" s="19">
        <f ca="1">IFERROR(SUMIFS(INDIRECT("'"&amp;AI$1&amp;"'!$G:$G"),INDIRECT("'"&amp;AI$1&amp;"'!$c:$c"),'DS KHÁCH HÀNG KM'!$C26),0)</f>
        <v>0</v>
      </c>
      <c r="AJ26" s="19">
        <f ca="1">IFERROR(SUMIFS(INDIRECT("'"&amp;AJ$1&amp;"'!$G:$G"),INDIRECT("'"&amp;AJ$1&amp;"'!$c:$c"),'DS KHÁCH HÀNG KM'!$C26),0)</f>
        <v>0</v>
      </c>
      <c r="AK26" s="19">
        <f ca="1">IFERROR(SUMIFS(INDIRECT("'"&amp;AK$1&amp;"'!$G:$G"),INDIRECT("'"&amp;AK$1&amp;"'!$c:$c"),'DS KHÁCH HÀNG KM'!$C26),0)</f>
        <v>0</v>
      </c>
      <c r="AL26" s="19">
        <f ca="1">IFERROR(SUMIFS(INDIRECT("'"&amp;AL$1&amp;"'!$G:$G"),INDIRECT("'"&amp;AL$1&amp;"'!$c:$c"),'DS KHÁCH HÀNG KM'!$C26),0)</f>
        <v>0</v>
      </c>
      <c r="AM26" s="19">
        <f ca="1">IFERROR(SUMIFS(INDIRECT("'"&amp;AM$1&amp;"'!$G:$G"),INDIRECT("'"&amp;AM$1&amp;"'!$c:$c"),'DS KHÁCH HÀNG KM'!$C26),0)</f>
        <v>0</v>
      </c>
    </row>
    <row r="27" spans="1:39" ht="24.95" customHeight="1" x14ac:dyDescent="0.25">
      <c r="A27" s="7" t="str">
        <f t="shared" si="1"/>
        <v>10</v>
      </c>
      <c r="B27" s="6">
        <v>25</v>
      </c>
      <c r="C27" s="6" t="s">
        <v>157</v>
      </c>
      <c r="D27" s="5" t="s">
        <v>158</v>
      </c>
      <c r="E27" s="4" t="s">
        <v>130</v>
      </c>
      <c r="F27" s="3"/>
      <c r="G27" s="21">
        <f t="shared" ca="1" si="2"/>
        <v>1</v>
      </c>
      <c r="H27" s="29">
        <v>0</v>
      </c>
      <c r="I27" s="19">
        <f ca="1">IFERROR(SUMIFS(INDIRECT("'"&amp;I$1&amp;"'!$G:$G"),INDIRECT("'"&amp;I$1&amp;"'!$c:$c"),'DS KHÁCH HÀNG KM'!$C27),0)</f>
        <v>0</v>
      </c>
      <c r="J27" s="19">
        <f ca="1">IFERROR(SUMIFS(INDIRECT("'"&amp;J$1&amp;"'!$G:$G"),INDIRECT("'"&amp;J$1&amp;"'!$c:$c"),'DS KHÁCH HÀNG KM'!$C27),0)</f>
        <v>0</v>
      </c>
      <c r="K27" s="19">
        <f ca="1">IFERROR(SUMIFS(INDIRECT("'"&amp;K$1&amp;"'!$G:$G"),INDIRECT("'"&amp;K$1&amp;"'!$c:$c"),'DS KHÁCH HÀNG KM'!$C27),0)</f>
        <v>0</v>
      </c>
      <c r="L27" s="19">
        <f ca="1">IFERROR(SUMIFS(INDIRECT("'"&amp;L$1&amp;"'!$G:$G"),INDIRECT("'"&amp;L$1&amp;"'!$c:$c"),'DS KHÁCH HÀNG KM'!$C27),0)</f>
        <v>0</v>
      </c>
      <c r="M27" s="19">
        <f ca="1">IFERROR(SUMIFS(INDIRECT("'"&amp;M$1&amp;"'!$G:$G"),INDIRECT("'"&amp;M$1&amp;"'!$c:$c"),'DS KHÁCH HÀNG KM'!$C27),0)</f>
        <v>0</v>
      </c>
      <c r="N27" s="19">
        <f ca="1">IFERROR(SUMIFS(INDIRECT("'"&amp;N$1&amp;"'!$G:$G"),INDIRECT("'"&amp;N$1&amp;"'!$c:$c"),'DS KHÁCH HÀNG KM'!$C27),0)</f>
        <v>0</v>
      </c>
      <c r="O27" s="19">
        <f ca="1">IFERROR(SUMIFS(INDIRECT("'"&amp;O$1&amp;"'!$G:$G"),INDIRECT("'"&amp;O$1&amp;"'!$c:$c"),'DS KHÁCH HÀNG KM'!$C27),0)</f>
        <v>0</v>
      </c>
      <c r="P27" s="19">
        <f ca="1">IFERROR(SUMIFS(INDIRECT("'"&amp;P$1&amp;"'!$G:$G"),INDIRECT("'"&amp;P$1&amp;"'!$c:$c"),'DS KHÁCH HÀNG KM'!$C27),0)</f>
        <v>0</v>
      </c>
      <c r="Q27" s="19">
        <f ca="1">IFERROR(SUMIFS(INDIRECT("'"&amp;Q$1&amp;"'!$G:$G"),INDIRECT("'"&amp;Q$1&amp;"'!$c:$c"),'DS KHÁCH HÀNG KM'!$C27),0)</f>
        <v>0</v>
      </c>
      <c r="R27" s="19">
        <f ca="1">IFERROR(SUMIFS(INDIRECT("'"&amp;R$1&amp;"'!$G:$G"),INDIRECT("'"&amp;R$1&amp;"'!$c:$c"),'DS KHÁCH HÀNG KM'!$C27),0)</f>
        <v>1</v>
      </c>
      <c r="S27" s="19">
        <f ca="1">IFERROR(SUMIFS(INDIRECT("'"&amp;S$1&amp;"'!$G:$G"),INDIRECT("'"&amp;S$1&amp;"'!$c:$c"),'DS KHÁCH HÀNG KM'!$C27),0)</f>
        <v>0</v>
      </c>
      <c r="T27" s="19">
        <f ca="1">IFERROR(SUMIFS(INDIRECT("'"&amp;T$1&amp;"'!$G:$G"),INDIRECT("'"&amp;T$1&amp;"'!$c:$c"),'DS KHÁCH HÀNG KM'!$C27),0)</f>
        <v>0</v>
      </c>
      <c r="U27" s="19">
        <f ca="1">IFERROR(SUMIFS(INDIRECT("'"&amp;U$1&amp;"'!$G:$G"),INDIRECT("'"&amp;U$1&amp;"'!$c:$c"),'DS KHÁCH HÀNG KM'!$C27),0)</f>
        <v>0</v>
      </c>
      <c r="V27" s="19">
        <f ca="1">IFERROR(SUMIFS(INDIRECT("'"&amp;V$1&amp;"'!$G:$G"),INDIRECT("'"&amp;V$1&amp;"'!$c:$c"),'DS KHÁCH HÀNG KM'!$C27),0)</f>
        <v>0</v>
      </c>
      <c r="W27" s="19">
        <f ca="1">IFERROR(SUMIFS(INDIRECT("'"&amp;W$1&amp;"'!$G:$G"),INDIRECT("'"&amp;W$1&amp;"'!$c:$c"),'DS KHÁCH HÀNG KM'!$C27),0)</f>
        <v>0</v>
      </c>
      <c r="X27" s="19">
        <f ca="1">IFERROR(SUMIFS(INDIRECT("'"&amp;X$1&amp;"'!$G:$G"),INDIRECT("'"&amp;X$1&amp;"'!$c:$c"),'DS KHÁCH HÀNG KM'!$C27),0)</f>
        <v>0</v>
      </c>
      <c r="Y27" s="19">
        <f ca="1">IFERROR(SUMIFS(INDIRECT("'"&amp;Y$1&amp;"'!$G:$G"),INDIRECT("'"&amp;Y$1&amp;"'!$c:$c"),'DS KHÁCH HÀNG KM'!$C27),0)</f>
        <v>0</v>
      </c>
      <c r="Z27" s="19">
        <f ca="1">IFERROR(SUMIFS(INDIRECT("'"&amp;Z$1&amp;"'!$G:$G"),INDIRECT("'"&amp;Z$1&amp;"'!$c:$c"),'DS KHÁCH HÀNG KM'!$C27),0)</f>
        <v>0</v>
      </c>
      <c r="AA27" s="19">
        <f ca="1">IFERROR(SUMIFS(INDIRECT("'"&amp;AA$1&amp;"'!$G:$G"),INDIRECT("'"&amp;AA$1&amp;"'!$c:$c"),'DS KHÁCH HÀNG KM'!$C27),0)</f>
        <v>0</v>
      </c>
      <c r="AB27" s="19">
        <f ca="1">IFERROR(SUMIFS(INDIRECT("'"&amp;AB$1&amp;"'!$G:$G"),INDIRECT("'"&amp;AB$1&amp;"'!$c:$c"),'DS KHÁCH HÀNG KM'!$C27),0)</f>
        <v>0</v>
      </c>
      <c r="AC27" s="19">
        <f ca="1">IFERROR(SUMIFS(INDIRECT("'"&amp;AC$1&amp;"'!$G:$G"),INDIRECT("'"&amp;AC$1&amp;"'!$c:$c"),'DS KHÁCH HÀNG KM'!$C27),0)</f>
        <v>0</v>
      </c>
      <c r="AD27" s="19">
        <f ca="1">IFERROR(SUMIFS(INDIRECT("'"&amp;AD$1&amp;"'!$G:$G"),INDIRECT("'"&amp;AD$1&amp;"'!$c:$c"),'DS KHÁCH HÀNG KM'!$C27),0)</f>
        <v>0</v>
      </c>
      <c r="AE27" s="19">
        <f ca="1">IFERROR(SUMIFS(INDIRECT("'"&amp;AE$1&amp;"'!$G:$G"),INDIRECT("'"&amp;AE$1&amp;"'!$c:$c"),'DS KHÁCH HÀNG KM'!$C27),0)</f>
        <v>0</v>
      </c>
      <c r="AF27" s="19">
        <f ca="1">IFERROR(SUMIFS(INDIRECT("'"&amp;AF$1&amp;"'!$G:$G"),INDIRECT("'"&amp;AF$1&amp;"'!$c:$c"),'DS KHÁCH HÀNG KM'!$C27),0)</f>
        <v>0</v>
      </c>
      <c r="AG27" s="19">
        <f ca="1">IFERROR(SUMIFS(INDIRECT("'"&amp;AG$1&amp;"'!$G:$G"),INDIRECT("'"&amp;AG$1&amp;"'!$c:$c"),'DS KHÁCH HÀNG KM'!$C27),0)</f>
        <v>0</v>
      </c>
      <c r="AH27" s="19">
        <f ca="1">IFERROR(SUMIFS(INDIRECT("'"&amp;AH$1&amp;"'!$G:$G"),INDIRECT("'"&amp;AH$1&amp;"'!$c:$c"),'DS KHÁCH HÀNG KM'!$C27),0)</f>
        <v>0</v>
      </c>
      <c r="AI27" s="19">
        <f ca="1">IFERROR(SUMIFS(INDIRECT("'"&amp;AI$1&amp;"'!$G:$G"),INDIRECT("'"&amp;AI$1&amp;"'!$c:$c"),'DS KHÁCH HÀNG KM'!$C27),0)</f>
        <v>0</v>
      </c>
      <c r="AJ27" s="19">
        <f ca="1">IFERROR(SUMIFS(INDIRECT("'"&amp;AJ$1&amp;"'!$G:$G"),INDIRECT("'"&amp;AJ$1&amp;"'!$c:$c"),'DS KHÁCH HÀNG KM'!$C27),0)</f>
        <v>0</v>
      </c>
      <c r="AK27" s="19">
        <f ca="1">IFERROR(SUMIFS(INDIRECT("'"&amp;AK$1&amp;"'!$G:$G"),INDIRECT("'"&amp;AK$1&amp;"'!$c:$c"),'DS KHÁCH HÀNG KM'!$C27),0)</f>
        <v>0</v>
      </c>
      <c r="AL27" s="19">
        <f ca="1">IFERROR(SUMIFS(INDIRECT("'"&amp;AL$1&amp;"'!$G:$G"),INDIRECT("'"&amp;AL$1&amp;"'!$c:$c"),'DS KHÁCH HÀNG KM'!$C27),0)</f>
        <v>0</v>
      </c>
      <c r="AM27" s="19">
        <f ca="1">IFERROR(SUMIFS(INDIRECT("'"&amp;AM$1&amp;"'!$G:$G"),INDIRECT("'"&amp;AM$1&amp;"'!$c:$c"),'DS KHÁCH HÀNG KM'!$C27),0)</f>
        <v>0</v>
      </c>
    </row>
    <row r="28" spans="1:39" ht="24.95" customHeight="1" x14ac:dyDescent="0.25">
      <c r="A28" s="7" t="str">
        <f t="shared" si="1"/>
        <v>11</v>
      </c>
      <c r="B28" s="6">
        <v>26</v>
      </c>
      <c r="C28" s="6" t="s">
        <v>161</v>
      </c>
      <c r="D28" s="5" t="s">
        <v>162</v>
      </c>
      <c r="E28" s="4" t="s">
        <v>163</v>
      </c>
      <c r="F28" s="3"/>
      <c r="G28" s="21">
        <f t="shared" ca="1" si="2"/>
        <v>24</v>
      </c>
      <c r="H28" s="29">
        <v>0</v>
      </c>
      <c r="I28" s="19">
        <f ca="1">IFERROR(SUMIFS(INDIRECT("'"&amp;I$1&amp;"'!$G:$G"),INDIRECT("'"&amp;I$1&amp;"'!$c:$c"),'DS KHÁCH HÀNG KM'!$C28),0)</f>
        <v>0</v>
      </c>
      <c r="J28" s="19">
        <f ca="1">IFERROR(SUMIFS(INDIRECT("'"&amp;J$1&amp;"'!$G:$G"),INDIRECT("'"&amp;J$1&amp;"'!$c:$c"),'DS KHÁCH HÀNG KM'!$C28),0)</f>
        <v>0</v>
      </c>
      <c r="K28" s="19">
        <f ca="1">IFERROR(SUMIFS(INDIRECT("'"&amp;K$1&amp;"'!$G:$G"),INDIRECT("'"&amp;K$1&amp;"'!$c:$c"),'DS KHÁCH HÀNG KM'!$C28),0)</f>
        <v>0</v>
      </c>
      <c r="L28" s="19">
        <f ca="1">IFERROR(SUMIFS(INDIRECT("'"&amp;L$1&amp;"'!$G:$G"),INDIRECT("'"&amp;L$1&amp;"'!$c:$c"),'DS KHÁCH HÀNG KM'!$C28),0)</f>
        <v>0</v>
      </c>
      <c r="M28" s="19">
        <f ca="1">IFERROR(SUMIFS(INDIRECT("'"&amp;M$1&amp;"'!$G:$G"),INDIRECT("'"&amp;M$1&amp;"'!$c:$c"),'DS KHÁCH HÀNG KM'!$C28),0)</f>
        <v>0</v>
      </c>
      <c r="N28" s="19">
        <f ca="1">IFERROR(SUMIFS(INDIRECT("'"&amp;N$1&amp;"'!$G:$G"),INDIRECT("'"&amp;N$1&amp;"'!$c:$c"),'DS KHÁCH HÀNG KM'!$C28),0)</f>
        <v>0</v>
      </c>
      <c r="O28" s="19">
        <f ca="1">IFERROR(SUMIFS(INDIRECT("'"&amp;O$1&amp;"'!$G:$G"),INDIRECT("'"&amp;O$1&amp;"'!$c:$c"),'DS KHÁCH HÀNG KM'!$C28),0)</f>
        <v>0</v>
      </c>
      <c r="P28" s="19">
        <f ca="1">IFERROR(SUMIFS(INDIRECT("'"&amp;P$1&amp;"'!$G:$G"),INDIRECT("'"&amp;P$1&amp;"'!$c:$c"),'DS KHÁCH HÀNG KM'!$C28),0)</f>
        <v>0</v>
      </c>
      <c r="Q28" s="19">
        <f ca="1">IFERROR(SUMIFS(INDIRECT("'"&amp;Q$1&amp;"'!$G:$G"),INDIRECT("'"&amp;Q$1&amp;"'!$c:$c"),'DS KHÁCH HÀNG KM'!$C28),0)</f>
        <v>0</v>
      </c>
      <c r="R28" s="19">
        <f ca="1">IFERROR(SUMIFS(INDIRECT("'"&amp;R$1&amp;"'!$G:$G"),INDIRECT("'"&amp;R$1&amp;"'!$c:$c"),'DS KHÁCH HÀNG KM'!$C28),0)</f>
        <v>0</v>
      </c>
      <c r="S28" s="19">
        <f ca="1">IFERROR(SUMIFS(INDIRECT("'"&amp;S$1&amp;"'!$G:$G"),INDIRECT("'"&amp;S$1&amp;"'!$c:$c"),'DS KHÁCH HÀNG KM'!$C28),0)</f>
        <v>18</v>
      </c>
      <c r="T28" s="19">
        <f ca="1">IFERROR(SUMIFS(INDIRECT("'"&amp;T$1&amp;"'!$G:$G"),INDIRECT("'"&amp;T$1&amp;"'!$c:$c"),'DS KHÁCH HÀNG KM'!$C28),0)</f>
        <v>0</v>
      </c>
      <c r="U28" s="19">
        <f ca="1">IFERROR(SUMIFS(INDIRECT("'"&amp;U$1&amp;"'!$G:$G"),INDIRECT("'"&amp;U$1&amp;"'!$c:$c"),'DS KHÁCH HÀNG KM'!$C28),0)</f>
        <v>0</v>
      </c>
      <c r="V28" s="19">
        <f ca="1">IFERROR(SUMIFS(INDIRECT("'"&amp;V$1&amp;"'!$G:$G"),INDIRECT("'"&amp;V$1&amp;"'!$c:$c"),'DS KHÁCH HÀNG KM'!$C28),0)</f>
        <v>3</v>
      </c>
      <c r="W28" s="19">
        <f ca="1">IFERROR(SUMIFS(INDIRECT("'"&amp;W$1&amp;"'!$G:$G"),INDIRECT("'"&amp;W$1&amp;"'!$c:$c"),'DS KHÁCH HÀNG KM'!$C28),0)</f>
        <v>0</v>
      </c>
      <c r="X28" s="19">
        <f ca="1">IFERROR(SUMIFS(INDIRECT("'"&amp;X$1&amp;"'!$G:$G"),INDIRECT("'"&amp;X$1&amp;"'!$c:$c"),'DS KHÁCH HÀNG KM'!$C28),0)</f>
        <v>0</v>
      </c>
      <c r="Y28" s="19">
        <f ca="1">IFERROR(SUMIFS(INDIRECT("'"&amp;Y$1&amp;"'!$G:$G"),INDIRECT("'"&amp;Y$1&amp;"'!$c:$c"),'DS KHÁCH HÀNG KM'!$C28),0)</f>
        <v>3</v>
      </c>
      <c r="Z28" s="19">
        <f ca="1">IFERROR(SUMIFS(INDIRECT("'"&amp;Z$1&amp;"'!$G:$G"),INDIRECT("'"&amp;Z$1&amp;"'!$c:$c"),'DS KHÁCH HÀNG KM'!$C28),0)</f>
        <v>0</v>
      </c>
      <c r="AA28" s="19">
        <f ca="1">IFERROR(SUMIFS(INDIRECT("'"&amp;AA$1&amp;"'!$G:$G"),INDIRECT("'"&amp;AA$1&amp;"'!$c:$c"),'DS KHÁCH HÀNG KM'!$C28),0)</f>
        <v>0</v>
      </c>
      <c r="AB28" s="19">
        <f ca="1">IFERROR(SUMIFS(INDIRECT("'"&amp;AB$1&amp;"'!$G:$G"),INDIRECT("'"&amp;AB$1&amp;"'!$c:$c"),'DS KHÁCH HÀNG KM'!$C28),0)</f>
        <v>0</v>
      </c>
      <c r="AC28" s="19">
        <f ca="1">IFERROR(SUMIFS(INDIRECT("'"&amp;AC$1&amp;"'!$G:$G"),INDIRECT("'"&amp;AC$1&amp;"'!$c:$c"),'DS KHÁCH HÀNG KM'!$C28),0)</f>
        <v>0</v>
      </c>
      <c r="AD28" s="19">
        <f ca="1">IFERROR(SUMIFS(INDIRECT("'"&amp;AD$1&amp;"'!$G:$G"),INDIRECT("'"&amp;AD$1&amp;"'!$c:$c"),'DS KHÁCH HÀNG KM'!$C28),0)</f>
        <v>0</v>
      </c>
      <c r="AE28" s="19">
        <f ca="1">IFERROR(SUMIFS(INDIRECT("'"&amp;AE$1&amp;"'!$G:$G"),INDIRECT("'"&amp;AE$1&amp;"'!$c:$c"),'DS KHÁCH HÀNG KM'!$C28),0)</f>
        <v>0</v>
      </c>
      <c r="AF28" s="19">
        <f ca="1">IFERROR(SUMIFS(INDIRECT("'"&amp;AF$1&amp;"'!$G:$G"),INDIRECT("'"&amp;AF$1&amp;"'!$c:$c"),'DS KHÁCH HÀNG KM'!$C28),0)</f>
        <v>0</v>
      </c>
      <c r="AG28" s="19">
        <f ca="1">IFERROR(SUMIFS(INDIRECT("'"&amp;AG$1&amp;"'!$G:$G"),INDIRECT("'"&amp;AG$1&amp;"'!$c:$c"),'DS KHÁCH HÀNG KM'!$C28),0)</f>
        <v>0</v>
      </c>
      <c r="AH28" s="19">
        <f ca="1">IFERROR(SUMIFS(INDIRECT("'"&amp;AH$1&amp;"'!$G:$G"),INDIRECT("'"&amp;AH$1&amp;"'!$c:$c"),'DS KHÁCH HÀNG KM'!$C28),0)</f>
        <v>0</v>
      </c>
      <c r="AI28" s="19">
        <f ca="1">IFERROR(SUMIFS(INDIRECT("'"&amp;AI$1&amp;"'!$G:$G"),INDIRECT("'"&amp;AI$1&amp;"'!$c:$c"),'DS KHÁCH HÀNG KM'!$C28),0)</f>
        <v>0</v>
      </c>
      <c r="AJ28" s="19">
        <f ca="1">IFERROR(SUMIFS(INDIRECT("'"&amp;AJ$1&amp;"'!$G:$G"),INDIRECT("'"&amp;AJ$1&amp;"'!$c:$c"),'DS KHÁCH HÀNG KM'!$C28),0)</f>
        <v>0</v>
      </c>
      <c r="AK28" s="19">
        <f ca="1">IFERROR(SUMIFS(INDIRECT("'"&amp;AK$1&amp;"'!$G:$G"),INDIRECT("'"&amp;AK$1&amp;"'!$c:$c"),'DS KHÁCH HÀNG KM'!$C28),0)</f>
        <v>0</v>
      </c>
      <c r="AL28" s="19">
        <f ca="1">IFERROR(SUMIFS(INDIRECT("'"&amp;AL$1&amp;"'!$G:$G"),INDIRECT("'"&amp;AL$1&amp;"'!$c:$c"),'DS KHÁCH HÀNG KM'!$C28),0)</f>
        <v>0</v>
      </c>
      <c r="AM28" s="19">
        <f ca="1">IFERROR(SUMIFS(INDIRECT("'"&amp;AM$1&amp;"'!$G:$G"),INDIRECT("'"&amp;AM$1&amp;"'!$c:$c"),'DS KHÁCH HÀNG KM'!$C28),0)</f>
        <v>0</v>
      </c>
    </row>
    <row r="29" spans="1:39" ht="24.95" customHeight="1" x14ac:dyDescent="0.25">
      <c r="A29" s="7" t="str">
        <f t="shared" si="1"/>
        <v>11</v>
      </c>
      <c r="B29" s="6">
        <v>27</v>
      </c>
      <c r="C29" s="6" t="s">
        <v>164</v>
      </c>
      <c r="D29" s="5" t="s">
        <v>165</v>
      </c>
      <c r="E29" s="4" t="s">
        <v>9</v>
      </c>
      <c r="F29" s="3"/>
      <c r="G29" s="21">
        <f t="shared" ca="1" si="2"/>
        <v>10.5</v>
      </c>
      <c r="H29" s="29">
        <v>0</v>
      </c>
      <c r="I29" s="19">
        <f ca="1">IFERROR(SUMIFS(INDIRECT("'"&amp;I$1&amp;"'!$G:$G"),INDIRECT("'"&amp;I$1&amp;"'!$c:$c"),'DS KHÁCH HÀNG KM'!$C29),0)</f>
        <v>0</v>
      </c>
      <c r="J29" s="19">
        <f ca="1">IFERROR(SUMIFS(INDIRECT("'"&amp;J$1&amp;"'!$G:$G"),INDIRECT("'"&amp;J$1&amp;"'!$c:$c"),'DS KHÁCH HÀNG KM'!$C29),0)</f>
        <v>0</v>
      </c>
      <c r="K29" s="19">
        <f ca="1">IFERROR(SUMIFS(INDIRECT("'"&amp;K$1&amp;"'!$G:$G"),INDIRECT("'"&amp;K$1&amp;"'!$c:$c"),'DS KHÁCH HÀNG KM'!$C29),0)</f>
        <v>0</v>
      </c>
      <c r="L29" s="19">
        <f ca="1">IFERROR(SUMIFS(INDIRECT("'"&amp;L$1&amp;"'!$G:$G"),INDIRECT("'"&amp;L$1&amp;"'!$c:$c"),'DS KHÁCH HÀNG KM'!$C29),0)</f>
        <v>0</v>
      </c>
      <c r="M29" s="19">
        <f ca="1">IFERROR(SUMIFS(INDIRECT("'"&amp;M$1&amp;"'!$G:$G"),INDIRECT("'"&amp;M$1&amp;"'!$c:$c"),'DS KHÁCH HÀNG KM'!$C29),0)</f>
        <v>0</v>
      </c>
      <c r="N29" s="19">
        <f ca="1">IFERROR(SUMIFS(INDIRECT("'"&amp;N$1&amp;"'!$G:$G"),INDIRECT("'"&amp;N$1&amp;"'!$c:$c"),'DS KHÁCH HÀNG KM'!$C29),0)</f>
        <v>0</v>
      </c>
      <c r="O29" s="19">
        <f ca="1">IFERROR(SUMIFS(INDIRECT("'"&amp;O$1&amp;"'!$G:$G"),INDIRECT("'"&amp;O$1&amp;"'!$c:$c"),'DS KHÁCH HÀNG KM'!$C29),0)</f>
        <v>0</v>
      </c>
      <c r="P29" s="19">
        <f ca="1">IFERROR(SUMIFS(INDIRECT("'"&amp;P$1&amp;"'!$G:$G"),INDIRECT("'"&amp;P$1&amp;"'!$c:$c"),'DS KHÁCH HÀNG KM'!$C29),0)</f>
        <v>0</v>
      </c>
      <c r="Q29" s="19">
        <f ca="1">IFERROR(SUMIFS(INDIRECT("'"&amp;Q$1&amp;"'!$G:$G"),INDIRECT("'"&amp;Q$1&amp;"'!$c:$c"),'DS KHÁCH HÀNG KM'!$C29),0)</f>
        <v>0</v>
      </c>
      <c r="R29" s="19">
        <f ca="1">IFERROR(SUMIFS(INDIRECT("'"&amp;R$1&amp;"'!$G:$G"),INDIRECT("'"&amp;R$1&amp;"'!$c:$c"),'DS KHÁCH HÀNG KM'!$C29),0)</f>
        <v>0</v>
      </c>
      <c r="S29" s="19">
        <f ca="1">IFERROR(SUMIFS(INDIRECT("'"&amp;S$1&amp;"'!$G:$G"),INDIRECT("'"&amp;S$1&amp;"'!$c:$c"),'DS KHÁCH HÀNG KM'!$C29),0)</f>
        <v>7.5</v>
      </c>
      <c r="T29" s="19">
        <f ca="1">IFERROR(SUMIFS(INDIRECT("'"&amp;T$1&amp;"'!$G:$G"),INDIRECT("'"&amp;T$1&amp;"'!$c:$c"),'DS KHÁCH HÀNG KM'!$C29),0)</f>
        <v>0</v>
      </c>
      <c r="U29" s="19">
        <f ca="1">IFERROR(SUMIFS(INDIRECT("'"&amp;U$1&amp;"'!$G:$G"),INDIRECT("'"&amp;U$1&amp;"'!$c:$c"),'DS KHÁCH HÀNG KM'!$C29),0)</f>
        <v>0</v>
      </c>
      <c r="V29" s="19">
        <f ca="1">IFERROR(SUMIFS(INDIRECT("'"&amp;V$1&amp;"'!$G:$G"),INDIRECT("'"&amp;V$1&amp;"'!$c:$c"),'DS KHÁCH HÀNG KM'!$C29),0)</f>
        <v>0</v>
      </c>
      <c r="W29" s="19">
        <f ca="1">IFERROR(SUMIFS(INDIRECT("'"&amp;W$1&amp;"'!$G:$G"),INDIRECT("'"&amp;W$1&amp;"'!$c:$c"),'DS KHÁCH HÀNG KM'!$C29),0)</f>
        <v>2.5</v>
      </c>
      <c r="X29" s="19">
        <f ca="1">IFERROR(SUMIFS(INDIRECT("'"&amp;X$1&amp;"'!$G:$G"),INDIRECT("'"&amp;X$1&amp;"'!$c:$c"),'DS KHÁCH HÀNG KM'!$C29),0)</f>
        <v>0</v>
      </c>
      <c r="Y29" s="19">
        <f ca="1">IFERROR(SUMIFS(INDIRECT("'"&amp;Y$1&amp;"'!$G:$G"),INDIRECT("'"&amp;Y$1&amp;"'!$c:$c"),'DS KHÁCH HÀNG KM'!$C29),0)</f>
        <v>0.5</v>
      </c>
      <c r="Z29" s="19">
        <f ca="1">IFERROR(SUMIFS(INDIRECT("'"&amp;Z$1&amp;"'!$G:$G"),INDIRECT("'"&amp;Z$1&amp;"'!$c:$c"),'DS KHÁCH HÀNG KM'!$C29),0)</f>
        <v>0</v>
      </c>
      <c r="AA29" s="19">
        <f ca="1">IFERROR(SUMIFS(INDIRECT("'"&amp;AA$1&amp;"'!$G:$G"),INDIRECT("'"&amp;AA$1&amp;"'!$c:$c"),'DS KHÁCH HÀNG KM'!$C29),0)</f>
        <v>0</v>
      </c>
      <c r="AB29" s="19">
        <f ca="1">IFERROR(SUMIFS(INDIRECT("'"&amp;AB$1&amp;"'!$G:$G"),INDIRECT("'"&amp;AB$1&amp;"'!$c:$c"),'DS KHÁCH HÀNG KM'!$C29),0)</f>
        <v>0</v>
      </c>
      <c r="AC29" s="19">
        <f ca="1">IFERROR(SUMIFS(INDIRECT("'"&amp;AC$1&amp;"'!$G:$G"),INDIRECT("'"&amp;AC$1&amp;"'!$c:$c"),'DS KHÁCH HÀNG KM'!$C29),0)</f>
        <v>0</v>
      </c>
      <c r="AD29" s="19">
        <f ca="1">IFERROR(SUMIFS(INDIRECT("'"&amp;AD$1&amp;"'!$G:$G"),INDIRECT("'"&amp;AD$1&amp;"'!$c:$c"),'DS KHÁCH HÀNG KM'!$C29),0)</f>
        <v>0</v>
      </c>
      <c r="AE29" s="19">
        <f ca="1">IFERROR(SUMIFS(INDIRECT("'"&amp;AE$1&amp;"'!$G:$G"),INDIRECT("'"&amp;AE$1&amp;"'!$c:$c"),'DS KHÁCH HÀNG KM'!$C29),0)</f>
        <v>0</v>
      </c>
      <c r="AF29" s="19">
        <f ca="1">IFERROR(SUMIFS(INDIRECT("'"&amp;AF$1&amp;"'!$G:$G"),INDIRECT("'"&amp;AF$1&amp;"'!$c:$c"),'DS KHÁCH HÀNG KM'!$C29),0)</f>
        <v>0</v>
      </c>
      <c r="AG29" s="19">
        <f ca="1">IFERROR(SUMIFS(INDIRECT("'"&amp;AG$1&amp;"'!$G:$G"),INDIRECT("'"&amp;AG$1&amp;"'!$c:$c"),'DS KHÁCH HÀNG KM'!$C29),0)</f>
        <v>0</v>
      </c>
      <c r="AH29" s="19">
        <f ca="1">IFERROR(SUMIFS(INDIRECT("'"&amp;AH$1&amp;"'!$G:$G"),INDIRECT("'"&amp;AH$1&amp;"'!$c:$c"),'DS KHÁCH HÀNG KM'!$C29),0)</f>
        <v>0</v>
      </c>
      <c r="AI29" s="19">
        <f ca="1">IFERROR(SUMIFS(INDIRECT("'"&amp;AI$1&amp;"'!$G:$G"),INDIRECT("'"&amp;AI$1&amp;"'!$c:$c"),'DS KHÁCH HÀNG KM'!$C29),0)</f>
        <v>0</v>
      </c>
      <c r="AJ29" s="19">
        <f ca="1">IFERROR(SUMIFS(INDIRECT("'"&amp;AJ$1&amp;"'!$G:$G"),INDIRECT("'"&amp;AJ$1&amp;"'!$c:$c"),'DS KHÁCH HÀNG KM'!$C29),0)</f>
        <v>0</v>
      </c>
      <c r="AK29" s="19">
        <f ca="1">IFERROR(SUMIFS(INDIRECT("'"&amp;AK$1&amp;"'!$G:$G"),INDIRECT("'"&amp;AK$1&amp;"'!$c:$c"),'DS KHÁCH HÀNG KM'!$C29),0)</f>
        <v>0</v>
      </c>
      <c r="AL29" s="19">
        <f ca="1">IFERROR(SUMIFS(INDIRECT("'"&amp;AL$1&amp;"'!$G:$G"),INDIRECT("'"&amp;AL$1&amp;"'!$c:$c"),'DS KHÁCH HÀNG KM'!$C29),0)</f>
        <v>0</v>
      </c>
      <c r="AM29" s="19">
        <f ca="1">IFERROR(SUMIFS(INDIRECT("'"&amp;AM$1&amp;"'!$G:$G"),INDIRECT("'"&amp;AM$1&amp;"'!$c:$c"),'DS KHÁCH HÀNG KM'!$C29),0)</f>
        <v>0</v>
      </c>
    </row>
    <row r="30" spans="1:39" ht="24.95" customHeight="1" x14ac:dyDescent="0.25">
      <c r="A30" s="7" t="str">
        <f t="shared" si="1"/>
        <v>12</v>
      </c>
      <c r="B30" s="6">
        <v>28</v>
      </c>
      <c r="C30" s="6" t="s">
        <v>169</v>
      </c>
      <c r="D30" s="5" t="s">
        <v>172</v>
      </c>
      <c r="E30" s="4" t="s">
        <v>173</v>
      </c>
      <c r="F30" s="3"/>
      <c r="G30" s="21">
        <f t="shared" ca="1" si="2"/>
        <v>5</v>
      </c>
      <c r="H30" s="29">
        <v>0</v>
      </c>
      <c r="I30" s="19">
        <f ca="1">IFERROR(SUMIFS(INDIRECT("'"&amp;I$1&amp;"'!$G:$G"),INDIRECT("'"&amp;I$1&amp;"'!$c:$c"),'DS KHÁCH HÀNG KM'!$C30),0)</f>
        <v>0</v>
      </c>
      <c r="J30" s="19">
        <f ca="1">IFERROR(SUMIFS(INDIRECT("'"&amp;J$1&amp;"'!$G:$G"),INDIRECT("'"&amp;J$1&amp;"'!$c:$c"),'DS KHÁCH HÀNG KM'!$C30),0)</f>
        <v>0</v>
      </c>
      <c r="K30" s="19">
        <f ca="1">IFERROR(SUMIFS(INDIRECT("'"&amp;K$1&amp;"'!$G:$G"),INDIRECT("'"&amp;K$1&amp;"'!$c:$c"),'DS KHÁCH HÀNG KM'!$C30),0)</f>
        <v>0</v>
      </c>
      <c r="L30" s="19">
        <f ca="1">IFERROR(SUMIFS(INDIRECT("'"&amp;L$1&amp;"'!$G:$G"),INDIRECT("'"&amp;L$1&amp;"'!$c:$c"),'DS KHÁCH HÀNG KM'!$C30),0)</f>
        <v>0</v>
      </c>
      <c r="M30" s="19">
        <f ca="1">IFERROR(SUMIFS(INDIRECT("'"&amp;M$1&amp;"'!$G:$G"),INDIRECT("'"&amp;M$1&amp;"'!$c:$c"),'DS KHÁCH HÀNG KM'!$C30),0)</f>
        <v>0</v>
      </c>
      <c r="N30" s="19">
        <f ca="1">IFERROR(SUMIFS(INDIRECT("'"&amp;N$1&amp;"'!$G:$G"),INDIRECT("'"&amp;N$1&amp;"'!$c:$c"),'DS KHÁCH HÀNG KM'!$C30),0)</f>
        <v>0</v>
      </c>
      <c r="O30" s="19">
        <f ca="1">IFERROR(SUMIFS(INDIRECT("'"&amp;O$1&amp;"'!$G:$G"),INDIRECT("'"&amp;O$1&amp;"'!$c:$c"),'DS KHÁCH HÀNG KM'!$C30),0)</f>
        <v>0</v>
      </c>
      <c r="P30" s="19">
        <f ca="1">IFERROR(SUMIFS(INDIRECT("'"&amp;P$1&amp;"'!$G:$G"),INDIRECT("'"&amp;P$1&amp;"'!$c:$c"),'DS KHÁCH HÀNG KM'!$C30),0)</f>
        <v>0</v>
      </c>
      <c r="Q30" s="19">
        <f ca="1">IFERROR(SUMIFS(INDIRECT("'"&amp;Q$1&amp;"'!$G:$G"),INDIRECT("'"&amp;Q$1&amp;"'!$c:$c"),'DS KHÁCH HÀNG KM'!$C30),0)</f>
        <v>0</v>
      </c>
      <c r="R30" s="19">
        <f ca="1">IFERROR(SUMIFS(INDIRECT("'"&amp;R$1&amp;"'!$G:$G"),INDIRECT("'"&amp;R$1&amp;"'!$c:$c"),'DS KHÁCH HÀNG KM'!$C30),0)</f>
        <v>0</v>
      </c>
      <c r="S30" s="19">
        <f ca="1">IFERROR(SUMIFS(INDIRECT("'"&amp;S$1&amp;"'!$G:$G"),INDIRECT("'"&amp;S$1&amp;"'!$c:$c"),'DS KHÁCH HÀNG KM'!$C30),0)</f>
        <v>0</v>
      </c>
      <c r="T30" s="19">
        <f ca="1">IFERROR(SUMIFS(INDIRECT("'"&amp;T$1&amp;"'!$G:$G"),INDIRECT("'"&amp;T$1&amp;"'!$c:$c"),'DS KHÁCH HÀNG KM'!$C30),0)</f>
        <v>4</v>
      </c>
      <c r="U30" s="19">
        <f ca="1">IFERROR(SUMIFS(INDIRECT("'"&amp;U$1&amp;"'!$G:$G"),INDIRECT("'"&amp;U$1&amp;"'!$c:$c"),'DS KHÁCH HÀNG KM'!$C30),0)</f>
        <v>1</v>
      </c>
      <c r="V30" s="19">
        <f ca="1">IFERROR(SUMIFS(INDIRECT("'"&amp;V$1&amp;"'!$G:$G"),INDIRECT("'"&amp;V$1&amp;"'!$c:$c"),'DS KHÁCH HÀNG KM'!$C30),0)</f>
        <v>0</v>
      </c>
      <c r="W30" s="19">
        <f ca="1">IFERROR(SUMIFS(INDIRECT("'"&amp;W$1&amp;"'!$G:$G"),INDIRECT("'"&amp;W$1&amp;"'!$c:$c"),'DS KHÁCH HÀNG KM'!$C30),0)</f>
        <v>0</v>
      </c>
      <c r="X30" s="19">
        <f ca="1">IFERROR(SUMIFS(INDIRECT("'"&amp;X$1&amp;"'!$G:$G"),INDIRECT("'"&amp;X$1&amp;"'!$c:$c"),'DS KHÁCH HÀNG KM'!$C30),0)</f>
        <v>0</v>
      </c>
      <c r="Y30" s="19">
        <f ca="1">IFERROR(SUMIFS(INDIRECT("'"&amp;Y$1&amp;"'!$G:$G"),INDIRECT("'"&amp;Y$1&amp;"'!$c:$c"),'DS KHÁCH HÀNG KM'!$C30),0)</f>
        <v>0</v>
      </c>
      <c r="Z30" s="19">
        <f ca="1">IFERROR(SUMIFS(INDIRECT("'"&amp;Z$1&amp;"'!$G:$G"),INDIRECT("'"&amp;Z$1&amp;"'!$c:$c"),'DS KHÁCH HÀNG KM'!$C30),0)</f>
        <v>0</v>
      </c>
      <c r="AA30" s="19">
        <f ca="1">IFERROR(SUMIFS(INDIRECT("'"&amp;AA$1&amp;"'!$G:$G"),INDIRECT("'"&amp;AA$1&amp;"'!$c:$c"),'DS KHÁCH HÀNG KM'!$C30),0)</f>
        <v>0</v>
      </c>
      <c r="AB30" s="19">
        <f ca="1">IFERROR(SUMIFS(INDIRECT("'"&amp;AB$1&amp;"'!$G:$G"),INDIRECT("'"&amp;AB$1&amp;"'!$c:$c"),'DS KHÁCH HÀNG KM'!$C30),0)</f>
        <v>0</v>
      </c>
      <c r="AC30" s="19">
        <f ca="1">IFERROR(SUMIFS(INDIRECT("'"&amp;AC$1&amp;"'!$G:$G"),INDIRECT("'"&amp;AC$1&amp;"'!$c:$c"),'DS KHÁCH HÀNG KM'!$C30),0)</f>
        <v>0</v>
      </c>
      <c r="AD30" s="19">
        <f ca="1">IFERROR(SUMIFS(INDIRECT("'"&amp;AD$1&amp;"'!$G:$G"),INDIRECT("'"&amp;AD$1&amp;"'!$c:$c"),'DS KHÁCH HÀNG KM'!$C30),0)</f>
        <v>0</v>
      </c>
      <c r="AE30" s="19">
        <f ca="1">IFERROR(SUMIFS(INDIRECT("'"&amp;AE$1&amp;"'!$G:$G"),INDIRECT("'"&amp;AE$1&amp;"'!$c:$c"),'DS KHÁCH HÀNG KM'!$C30),0)</f>
        <v>0</v>
      </c>
      <c r="AF30" s="19">
        <f ca="1">IFERROR(SUMIFS(INDIRECT("'"&amp;AF$1&amp;"'!$G:$G"),INDIRECT("'"&amp;AF$1&amp;"'!$c:$c"),'DS KHÁCH HÀNG KM'!$C30),0)</f>
        <v>0</v>
      </c>
      <c r="AG30" s="19">
        <f ca="1">IFERROR(SUMIFS(INDIRECT("'"&amp;AG$1&amp;"'!$G:$G"),INDIRECT("'"&amp;AG$1&amp;"'!$c:$c"),'DS KHÁCH HÀNG KM'!$C30),0)</f>
        <v>0</v>
      </c>
      <c r="AH30" s="19">
        <f ca="1">IFERROR(SUMIFS(INDIRECT("'"&amp;AH$1&amp;"'!$G:$G"),INDIRECT("'"&amp;AH$1&amp;"'!$c:$c"),'DS KHÁCH HÀNG KM'!$C30),0)</f>
        <v>0</v>
      </c>
      <c r="AI30" s="19">
        <f ca="1">IFERROR(SUMIFS(INDIRECT("'"&amp;AI$1&amp;"'!$G:$G"),INDIRECT("'"&amp;AI$1&amp;"'!$c:$c"),'DS KHÁCH HÀNG KM'!$C30),0)</f>
        <v>0</v>
      </c>
      <c r="AJ30" s="19">
        <f ca="1">IFERROR(SUMIFS(INDIRECT("'"&amp;AJ$1&amp;"'!$G:$G"),INDIRECT("'"&amp;AJ$1&amp;"'!$c:$c"),'DS KHÁCH HÀNG KM'!$C30),0)</f>
        <v>0</v>
      </c>
      <c r="AK30" s="19">
        <f ca="1">IFERROR(SUMIFS(INDIRECT("'"&amp;AK$1&amp;"'!$G:$G"),INDIRECT("'"&amp;AK$1&amp;"'!$c:$c"),'DS KHÁCH HÀNG KM'!$C30),0)</f>
        <v>0</v>
      </c>
      <c r="AL30" s="19">
        <f ca="1">IFERROR(SUMIFS(INDIRECT("'"&amp;AL$1&amp;"'!$G:$G"),INDIRECT("'"&amp;AL$1&amp;"'!$c:$c"),'DS KHÁCH HÀNG KM'!$C30),0)</f>
        <v>0</v>
      </c>
      <c r="AM30" s="19">
        <f ca="1">IFERROR(SUMIFS(INDIRECT("'"&amp;AM$1&amp;"'!$G:$G"),INDIRECT("'"&amp;AM$1&amp;"'!$c:$c"),'DS KHÁCH HÀNG KM'!$C30),0)</f>
        <v>0</v>
      </c>
    </row>
    <row r="31" spans="1:39" ht="24.95" customHeight="1" x14ac:dyDescent="0.25">
      <c r="A31" s="7" t="s">
        <v>175</v>
      </c>
      <c r="B31" s="6">
        <v>29</v>
      </c>
      <c r="C31" s="6" t="s">
        <v>174</v>
      </c>
      <c r="D31" s="5" t="s">
        <v>170</v>
      </c>
      <c r="E31" s="4" t="s">
        <v>171</v>
      </c>
      <c r="F31" s="3"/>
      <c r="G31" s="21">
        <f t="shared" ca="1" si="2"/>
        <v>6</v>
      </c>
      <c r="H31" s="29">
        <v>2</v>
      </c>
      <c r="I31" s="19">
        <f ca="1">IFERROR(SUMIFS(INDIRECT("'"&amp;I$1&amp;"'!$G:$G"),INDIRECT("'"&amp;I$1&amp;"'!$c:$c"),'DS KHÁCH HÀNG KM'!$C31),0)</f>
        <v>0</v>
      </c>
      <c r="J31" s="19">
        <f ca="1">IFERROR(SUMIFS(INDIRECT("'"&amp;J$1&amp;"'!$G:$G"),INDIRECT("'"&amp;J$1&amp;"'!$c:$c"),'DS KHÁCH HÀNG KM'!$C31),0)</f>
        <v>0</v>
      </c>
      <c r="K31" s="19">
        <f ca="1">IFERROR(SUMIFS(INDIRECT("'"&amp;K$1&amp;"'!$G:$G"),INDIRECT("'"&amp;K$1&amp;"'!$c:$c"),'DS KHÁCH HÀNG KM'!$C31),0)</f>
        <v>0</v>
      </c>
      <c r="L31" s="19">
        <f ca="1">IFERROR(SUMIFS(INDIRECT("'"&amp;L$1&amp;"'!$G:$G"),INDIRECT("'"&amp;L$1&amp;"'!$c:$c"),'DS KHÁCH HÀNG KM'!$C31),0)</f>
        <v>0</v>
      </c>
      <c r="M31" s="19">
        <f ca="1">IFERROR(SUMIFS(INDIRECT("'"&amp;M$1&amp;"'!$G:$G"),INDIRECT("'"&amp;M$1&amp;"'!$c:$c"),'DS KHÁCH HÀNG KM'!$C31),0)</f>
        <v>0</v>
      </c>
      <c r="N31" s="19">
        <f ca="1">IFERROR(SUMIFS(INDIRECT("'"&amp;N$1&amp;"'!$G:$G"),INDIRECT("'"&amp;N$1&amp;"'!$c:$c"),'DS KHÁCH HÀNG KM'!$C31),0)</f>
        <v>0</v>
      </c>
      <c r="O31" s="19">
        <f ca="1">IFERROR(SUMIFS(INDIRECT("'"&amp;O$1&amp;"'!$G:$G"),INDIRECT("'"&amp;O$1&amp;"'!$c:$c"),'DS KHÁCH HÀNG KM'!$C31),0)</f>
        <v>0</v>
      </c>
      <c r="P31" s="19">
        <f ca="1">IFERROR(SUMIFS(INDIRECT("'"&amp;P$1&amp;"'!$G:$G"),INDIRECT("'"&amp;P$1&amp;"'!$c:$c"),'DS KHÁCH HÀNG KM'!$C31),0)</f>
        <v>0</v>
      </c>
      <c r="Q31" s="19">
        <f ca="1">IFERROR(SUMIFS(INDIRECT("'"&amp;Q$1&amp;"'!$G:$G"),INDIRECT("'"&amp;Q$1&amp;"'!$c:$c"),'DS KHÁCH HÀNG KM'!$C31),0)</f>
        <v>0</v>
      </c>
      <c r="R31" s="19">
        <f ca="1">IFERROR(SUMIFS(INDIRECT("'"&amp;R$1&amp;"'!$G:$G"),INDIRECT("'"&amp;R$1&amp;"'!$c:$c"),'DS KHÁCH HÀNG KM'!$C31),0)</f>
        <v>0</v>
      </c>
      <c r="S31" s="19">
        <f ca="1">IFERROR(SUMIFS(INDIRECT("'"&amp;S$1&amp;"'!$G:$G"),INDIRECT("'"&amp;S$1&amp;"'!$c:$c"),'DS KHÁCH HÀNG KM'!$C31),0)</f>
        <v>0</v>
      </c>
      <c r="T31" s="19">
        <f ca="1">IFERROR(SUMIFS(INDIRECT("'"&amp;T$1&amp;"'!$G:$G"),INDIRECT("'"&amp;T$1&amp;"'!$c:$c"),'DS KHÁCH HÀNG KM'!$C31),0)</f>
        <v>4</v>
      </c>
      <c r="U31" s="19">
        <f ca="1">IFERROR(SUMIFS(INDIRECT("'"&amp;U$1&amp;"'!$G:$G"),INDIRECT("'"&amp;U$1&amp;"'!$c:$c"),'DS KHÁCH HÀNG KM'!$C31),0)</f>
        <v>0</v>
      </c>
      <c r="V31" s="19">
        <f ca="1">IFERROR(SUMIFS(INDIRECT("'"&amp;V$1&amp;"'!$G:$G"),INDIRECT("'"&amp;V$1&amp;"'!$c:$c"),'DS KHÁCH HÀNG KM'!$C31),0)</f>
        <v>0</v>
      </c>
      <c r="W31" s="19">
        <f ca="1">IFERROR(SUMIFS(INDIRECT("'"&amp;W$1&amp;"'!$G:$G"),INDIRECT("'"&amp;W$1&amp;"'!$c:$c"),'DS KHÁCH HÀNG KM'!$C31),0)</f>
        <v>0</v>
      </c>
      <c r="X31" s="19">
        <f ca="1">IFERROR(SUMIFS(INDIRECT("'"&amp;X$1&amp;"'!$G:$G"),INDIRECT("'"&amp;X$1&amp;"'!$c:$c"),'DS KHÁCH HÀNG KM'!$C31),0)</f>
        <v>0</v>
      </c>
      <c r="Y31" s="19">
        <f ca="1">IFERROR(SUMIFS(INDIRECT("'"&amp;Y$1&amp;"'!$G:$G"),INDIRECT("'"&amp;Y$1&amp;"'!$c:$c"),'DS KHÁCH HÀNG KM'!$C31),0)</f>
        <v>0</v>
      </c>
      <c r="Z31" s="19">
        <f ca="1">IFERROR(SUMIFS(INDIRECT("'"&amp;Z$1&amp;"'!$G:$G"),INDIRECT("'"&amp;Z$1&amp;"'!$c:$c"),'DS KHÁCH HÀNG KM'!$C31),0)</f>
        <v>0</v>
      </c>
      <c r="AA31" s="19">
        <f ca="1">IFERROR(SUMIFS(INDIRECT("'"&amp;AA$1&amp;"'!$G:$G"),INDIRECT("'"&amp;AA$1&amp;"'!$c:$c"),'DS KHÁCH HÀNG KM'!$C31),0)</f>
        <v>0</v>
      </c>
      <c r="AB31" s="19">
        <f ca="1">IFERROR(SUMIFS(INDIRECT("'"&amp;AB$1&amp;"'!$G:$G"),INDIRECT("'"&amp;AB$1&amp;"'!$c:$c"),'DS KHÁCH HÀNG KM'!$C31),0)</f>
        <v>0</v>
      </c>
      <c r="AC31" s="19">
        <f ca="1">IFERROR(SUMIFS(INDIRECT("'"&amp;AC$1&amp;"'!$G:$G"),INDIRECT("'"&amp;AC$1&amp;"'!$c:$c"),'DS KHÁCH HÀNG KM'!$C31),0)</f>
        <v>0</v>
      </c>
      <c r="AD31" s="19">
        <f ca="1">IFERROR(SUMIFS(INDIRECT("'"&amp;AD$1&amp;"'!$G:$G"),INDIRECT("'"&amp;AD$1&amp;"'!$c:$c"),'DS KHÁCH HÀNG KM'!$C31),0)</f>
        <v>0</v>
      </c>
      <c r="AE31" s="19">
        <f ca="1">IFERROR(SUMIFS(INDIRECT("'"&amp;AE$1&amp;"'!$G:$G"),INDIRECT("'"&amp;AE$1&amp;"'!$c:$c"),'DS KHÁCH HÀNG KM'!$C31),0)</f>
        <v>0</v>
      </c>
      <c r="AF31" s="19">
        <f ca="1">IFERROR(SUMIFS(INDIRECT("'"&amp;AF$1&amp;"'!$G:$G"),INDIRECT("'"&amp;AF$1&amp;"'!$c:$c"),'DS KHÁCH HÀNG KM'!$C31),0)</f>
        <v>0</v>
      </c>
      <c r="AG31" s="19">
        <f ca="1">IFERROR(SUMIFS(INDIRECT("'"&amp;AG$1&amp;"'!$G:$G"),INDIRECT("'"&amp;AG$1&amp;"'!$c:$c"),'DS KHÁCH HÀNG KM'!$C31),0)</f>
        <v>0</v>
      </c>
      <c r="AH31" s="19">
        <f ca="1">IFERROR(SUMIFS(INDIRECT("'"&amp;AH$1&amp;"'!$G:$G"),INDIRECT("'"&amp;AH$1&amp;"'!$c:$c"),'DS KHÁCH HÀNG KM'!$C31),0)</f>
        <v>0</v>
      </c>
      <c r="AI31" s="19">
        <f ca="1">IFERROR(SUMIFS(INDIRECT("'"&amp;AI$1&amp;"'!$G:$G"),INDIRECT("'"&amp;AI$1&amp;"'!$c:$c"),'DS KHÁCH HÀNG KM'!$C31),0)</f>
        <v>0</v>
      </c>
      <c r="AJ31" s="19">
        <f ca="1">IFERROR(SUMIFS(INDIRECT("'"&amp;AJ$1&amp;"'!$G:$G"),INDIRECT("'"&amp;AJ$1&amp;"'!$c:$c"),'DS KHÁCH HÀNG KM'!$C31),0)</f>
        <v>0</v>
      </c>
      <c r="AK31" s="19">
        <f ca="1">IFERROR(SUMIFS(INDIRECT("'"&amp;AK$1&amp;"'!$G:$G"),INDIRECT("'"&amp;AK$1&amp;"'!$c:$c"),'DS KHÁCH HÀNG KM'!$C31),0)</f>
        <v>0</v>
      </c>
      <c r="AL31" s="19">
        <f ca="1">IFERROR(SUMIFS(INDIRECT("'"&amp;AL$1&amp;"'!$G:$G"),INDIRECT("'"&amp;AL$1&amp;"'!$c:$c"),'DS KHÁCH HÀNG KM'!$C31),0)</f>
        <v>0</v>
      </c>
      <c r="AM31" s="19">
        <f ca="1">IFERROR(SUMIFS(INDIRECT("'"&amp;AM$1&amp;"'!$G:$G"),INDIRECT("'"&amp;AM$1&amp;"'!$c:$c"),'DS KHÁCH HÀNG KM'!$C31),0)</f>
        <v>0</v>
      </c>
    </row>
    <row r="32" spans="1:39" ht="24.95" customHeight="1" x14ac:dyDescent="0.25">
      <c r="A32" s="7" t="str">
        <f t="shared" ref="A32:A33" si="3">MID($C32,5,2)</f>
        <v>17</v>
      </c>
      <c r="B32" s="6">
        <v>30</v>
      </c>
      <c r="C32" s="6" t="s">
        <v>178</v>
      </c>
      <c r="D32" s="5" t="s">
        <v>179</v>
      </c>
      <c r="E32" s="4" t="s">
        <v>180</v>
      </c>
      <c r="F32" s="3" t="s">
        <v>181</v>
      </c>
      <c r="G32" s="21">
        <f t="shared" ca="1" si="2"/>
        <v>6.5</v>
      </c>
      <c r="H32" s="29">
        <v>0</v>
      </c>
      <c r="I32" s="19">
        <f ca="1">IFERROR(SUMIFS(INDIRECT("'"&amp;I$1&amp;"'!$G:$G"),INDIRECT("'"&amp;I$1&amp;"'!$c:$c"),'DS KHÁCH HÀNG KM'!$C32),0)</f>
        <v>0</v>
      </c>
      <c r="J32" s="19">
        <f ca="1">IFERROR(SUMIFS(INDIRECT("'"&amp;J$1&amp;"'!$G:$G"),INDIRECT("'"&amp;J$1&amp;"'!$c:$c"),'DS KHÁCH HÀNG KM'!$C32),0)</f>
        <v>0</v>
      </c>
      <c r="K32" s="19">
        <f ca="1">IFERROR(SUMIFS(INDIRECT("'"&amp;K$1&amp;"'!$G:$G"),INDIRECT("'"&amp;K$1&amp;"'!$c:$c"),'DS KHÁCH HÀNG KM'!$C32),0)</f>
        <v>0</v>
      </c>
      <c r="L32" s="19">
        <f ca="1">IFERROR(SUMIFS(INDIRECT("'"&amp;L$1&amp;"'!$G:$G"),INDIRECT("'"&amp;L$1&amp;"'!$c:$c"),'DS KHÁCH HÀNG KM'!$C32),0)</f>
        <v>0</v>
      </c>
      <c r="M32" s="19">
        <f ca="1">IFERROR(SUMIFS(INDIRECT("'"&amp;M$1&amp;"'!$G:$G"),INDIRECT("'"&amp;M$1&amp;"'!$c:$c"),'DS KHÁCH HÀNG KM'!$C32),0)</f>
        <v>0</v>
      </c>
      <c r="N32" s="19">
        <f ca="1">IFERROR(SUMIFS(INDIRECT("'"&amp;N$1&amp;"'!$G:$G"),INDIRECT("'"&amp;N$1&amp;"'!$c:$c"),'DS KHÁCH HÀNG KM'!$C32),0)</f>
        <v>0</v>
      </c>
      <c r="O32" s="19">
        <f ca="1">IFERROR(SUMIFS(INDIRECT("'"&amp;O$1&amp;"'!$G:$G"),INDIRECT("'"&amp;O$1&amp;"'!$c:$c"),'DS KHÁCH HÀNG KM'!$C32),0)</f>
        <v>0</v>
      </c>
      <c r="P32" s="19">
        <f ca="1">IFERROR(SUMIFS(INDIRECT("'"&amp;P$1&amp;"'!$G:$G"),INDIRECT("'"&amp;P$1&amp;"'!$c:$c"),'DS KHÁCH HÀNG KM'!$C32),0)</f>
        <v>0</v>
      </c>
      <c r="Q32" s="19">
        <f ca="1">IFERROR(SUMIFS(INDIRECT("'"&amp;Q$1&amp;"'!$G:$G"),INDIRECT("'"&amp;Q$1&amp;"'!$c:$c"),'DS KHÁCH HÀNG KM'!$C32),0)</f>
        <v>0</v>
      </c>
      <c r="R32" s="19">
        <f ca="1">IFERROR(SUMIFS(INDIRECT("'"&amp;R$1&amp;"'!$G:$G"),INDIRECT("'"&amp;R$1&amp;"'!$c:$c"),'DS KHÁCH HÀNG KM'!$C32),0)</f>
        <v>0</v>
      </c>
      <c r="S32" s="19">
        <f ca="1">IFERROR(SUMIFS(INDIRECT("'"&amp;S$1&amp;"'!$G:$G"),INDIRECT("'"&amp;S$1&amp;"'!$c:$c"),'DS KHÁCH HÀNG KM'!$C32),0)</f>
        <v>0</v>
      </c>
      <c r="T32" s="19">
        <f ca="1">IFERROR(SUMIFS(INDIRECT("'"&amp;T$1&amp;"'!$G:$G"),INDIRECT("'"&amp;T$1&amp;"'!$c:$c"),'DS KHÁCH HÀNG KM'!$C32),0)</f>
        <v>0</v>
      </c>
      <c r="U32" s="19">
        <f ca="1">IFERROR(SUMIFS(INDIRECT("'"&amp;U$1&amp;"'!$G:$G"),INDIRECT("'"&amp;U$1&amp;"'!$c:$c"),'DS KHÁCH HÀNG KM'!$C32),0)</f>
        <v>0</v>
      </c>
      <c r="V32" s="19">
        <f ca="1">IFERROR(SUMIFS(INDIRECT("'"&amp;V$1&amp;"'!$G:$G"),INDIRECT("'"&amp;V$1&amp;"'!$c:$c"),'DS KHÁCH HÀNG KM'!$C32),0)</f>
        <v>0</v>
      </c>
      <c r="W32" s="19">
        <f ca="1">IFERROR(SUMIFS(INDIRECT("'"&amp;W$1&amp;"'!$G:$G"),INDIRECT("'"&amp;W$1&amp;"'!$c:$c"),'DS KHÁCH HÀNG KM'!$C32),0)</f>
        <v>0</v>
      </c>
      <c r="X32" s="19">
        <f ca="1">IFERROR(SUMIFS(INDIRECT("'"&amp;X$1&amp;"'!$G:$G"),INDIRECT("'"&amp;X$1&amp;"'!$c:$c"),'DS KHÁCH HÀNG KM'!$C32),0)</f>
        <v>0</v>
      </c>
      <c r="Y32" s="19">
        <f ca="1">IFERROR(SUMIFS(INDIRECT("'"&amp;Y$1&amp;"'!$G:$G"),INDIRECT("'"&amp;Y$1&amp;"'!$c:$c"),'DS KHÁCH HÀNG KM'!$C32),0)</f>
        <v>6.5</v>
      </c>
      <c r="Z32" s="19">
        <f ca="1">IFERROR(SUMIFS(INDIRECT("'"&amp;Z$1&amp;"'!$G:$G"),INDIRECT("'"&amp;Z$1&amp;"'!$c:$c"),'DS KHÁCH HÀNG KM'!$C32),0)</f>
        <v>0</v>
      </c>
      <c r="AA32" s="19">
        <f ca="1">IFERROR(SUMIFS(INDIRECT("'"&amp;AA$1&amp;"'!$G:$G"),INDIRECT("'"&amp;AA$1&amp;"'!$c:$c"),'DS KHÁCH HÀNG KM'!$C32),0)</f>
        <v>0</v>
      </c>
      <c r="AB32" s="19">
        <f ca="1">IFERROR(SUMIFS(INDIRECT("'"&amp;AB$1&amp;"'!$G:$G"),INDIRECT("'"&amp;AB$1&amp;"'!$c:$c"),'DS KHÁCH HÀNG KM'!$C32),0)</f>
        <v>0</v>
      </c>
      <c r="AC32" s="19">
        <f ca="1">IFERROR(SUMIFS(INDIRECT("'"&amp;AC$1&amp;"'!$G:$G"),INDIRECT("'"&amp;AC$1&amp;"'!$c:$c"),'DS KHÁCH HÀNG KM'!$C32),0)</f>
        <v>0</v>
      </c>
      <c r="AD32" s="19">
        <f ca="1">IFERROR(SUMIFS(INDIRECT("'"&amp;AD$1&amp;"'!$G:$G"),INDIRECT("'"&amp;AD$1&amp;"'!$c:$c"),'DS KHÁCH HÀNG KM'!$C32),0)</f>
        <v>0</v>
      </c>
      <c r="AE32" s="19">
        <f ca="1">IFERROR(SUMIFS(INDIRECT("'"&amp;AE$1&amp;"'!$G:$G"),INDIRECT("'"&amp;AE$1&amp;"'!$c:$c"),'DS KHÁCH HÀNG KM'!$C32),0)</f>
        <v>0</v>
      </c>
      <c r="AF32" s="19">
        <f ca="1">IFERROR(SUMIFS(INDIRECT("'"&amp;AF$1&amp;"'!$G:$G"),INDIRECT("'"&amp;AF$1&amp;"'!$c:$c"),'DS KHÁCH HÀNG KM'!$C32),0)</f>
        <v>0</v>
      </c>
      <c r="AG32" s="19">
        <f ca="1">IFERROR(SUMIFS(INDIRECT("'"&amp;AG$1&amp;"'!$G:$G"),INDIRECT("'"&amp;AG$1&amp;"'!$c:$c"),'DS KHÁCH HÀNG KM'!$C32),0)</f>
        <v>0</v>
      </c>
      <c r="AH32" s="19">
        <f ca="1">IFERROR(SUMIFS(INDIRECT("'"&amp;AH$1&amp;"'!$G:$G"),INDIRECT("'"&amp;AH$1&amp;"'!$c:$c"),'DS KHÁCH HÀNG KM'!$C32),0)</f>
        <v>0</v>
      </c>
      <c r="AI32" s="19">
        <f ca="1">IFERROR(SUMIFS(INDIRECT("'"&amp;AI$1&amp;"'!$G:$G"),INDIRECT("'"&amp;AI$1&amp;"'!$c:$c"),'DS KHÁCH HÀNG KM'!$C32),0)</f>
        <v>0</v>
      </c>
      <c r="AJ32" s="19">
        <f ca="1">IFERROR(SUMIFS(INDIRECT("'"&amp;AJ$1&amp;"'!$G:$G"),INDIRECT("'"&amp;AJ$1&amp;"'!$c:$c"),'DS KHÁCH HÀNG KM'!$C32),0)</f>
        <v>0</v>
      </c>
      <c r="AK32" s="19">
        <f ca="1">IFERROR(SUMIFS(INDIRECT("'"&amp;AK$1&amp;"'!$G:$G"),INDIRECT("'"&amp;AK$1&amp;"'!$c:$c"),'DS KHÁCH HÀNG KM'!$C32),0)</f>
        <v>0</v>
      </c>
      <c r="AL32" s="19">
        <f ca="1">IFERROR(SUMIFS(INDIRECT("'"&amp;AL$1&amp;"'!$G:$G"),INDIRECT("'"&amp;AL$1&amp;"'!$c:$c"),'DS KHÁCH HÀNG KM'!$C32),0)</f>
        <v>0</v>
      </c>
      <c r="AM32" s="19">
        <f ca="1">IFERROR(SUMIFS(INDIRECT("'"&amp;AM$1&amp;"'!$G:$G"),INDIRECT("'"&amp;AM$1&amp;"'!$c:$c"),'DS KHÁCH HÀNG KM'!$C32),0)</f>
        <v>0</v>
      </c>
    </row>
    <row r="33" spans="1:39" ht="24.95" customHeight="1" x14ac:dyDescent="0.25">
      <c r="A33" s="7" t="str">
        <f t="shared" si="3"/>
        <v>19</v>
      </c>
      <c r="B33" s="6">
        <v>31</v>
      </c>
      <c r="C33" s="6" t="s">
        <v>182</v>
      </c>
      <c r="D33" s="5" t="s">
        <v>183</v>
      </c>
      <c r="E33" s="4" t="s">
        <v>184</v>
      </c>
      <c r="F33" s="3"/>
      <c r="G33" s="21">
        <f t="shared" ca="1" si="2"/>
        <v>1.5</v>
      </c>
      <c r="H33" s="29">
        <v>0</v>
      </c>
      <c r="I33" s="19">
        <f ca="1">IFERROR(SUMIFS(INDIRECT("'"&amp;I$1&amp;"'!$G:$G"),INDIRECT("'"&amp;I$1&amp;"'!$c:$c"),'DS KHÁCH HÀNG KM'!$C33),0)</f>
        <v>0</v>
      </c>
      <c r="J33" s="19">
        <f ca="1">IFERROR(SUMIFS(INDIRECT("'"&amp;J$1&amp;"'!$G:$G"),INDIRECT("'"&amp;J$1&amp;"'!$c:$c"),'DS KHÁCH HÀNG KM'!$C33),0)</f>
        <v>0</v>
      </c>
      <c r="K33" s="19">
        <f ca="1">IFERROR(SUMIFS(INDIRECT("'"&amp;K$1&amp;"'!$G:$G"),INDIRECT("'"&amp;K$1&amp;"'!$c:$c"),'DS KHÁCH HÀNG KM'!$C33),0)</f>
        <v>0</v>
      </c>
      <c r="L33" s="19">
        <f ca="1">IFERROR(SUMIFS(INDIRECT("'"&amp;L$1&amp;"'!$G:$G"),INDIRECT("'"&amp;L$1&amp;"'!$c:$c"),'DS KHÁCH HÀNG KM'!$C33),0)</f>
        <v>0</v>
      </c>
      <c r="M33" s="19">
        <f ca="1">IFERROR(SUMIFS(INDIRECT("'"&amp;M$1&amp;"'!$G:$G"),INDIRECT("'"&amp;M$1&amp;"'!$c:$c"),'DS KHÁCH HÀNG KM'!$C33),0)</f>
        <v>0</v>
      </c>
      <c r="N33" s="19">
        <f ca="1">IFERROR(SUMIFS(INDIRECT("'"&amp;N$1&amp;"'!$G:$G"),INDIRECT("'"&amp;N$1&amp;"'!$c:$c"),'DS KHÁCH HÀNG KM'!$C33),0)</f>
        <v>0</v>
      </c>
      <c r="O33" s="19">
        <f ca="1">IFERROR(SUMIFS(INDIRECT("'"&amp;O$1&amp;"'!$G:$G"),INDIRECT("'"&amp;O$1&amp;"'!$c:$c"),'DS KHÁCH HÀNG KM'!$C33),0)</f>
        <v>0</v>
      </c>
      <c r="P33" s="19">
        <f ca="1">IFERROR(SUMIFS(INDIRECT("'"&amp;P$1&amp;"'!$G:$G"),INDIRECT("'"&amp;P$1&amp;"'!$c:$c"),'DS KHÁCH HÀNG KM'!$C33),0)</f>
        <v>0</v>
      </c>
      <c r="Q33" s="19">
        <f ca="1">IFERROR(SUMIFS(INDIRECT("'"&amp;Q$1&amp;"'!$G:$G"),INDIRECT("'"&amp;Q$1&amp;"'!$c:$c"),'DS KHÁCH HÀNG KM'!$C33),0)</f>
        <v>0</v>
      </c>
      <c r="R33" s="19">
        <f ca="1">IFERROR(SUMIFS(INDIRECT("'"&amp;R$1&amp;"'!$G:$G"),INDIRECT("'"&amp;R$1&amp;"'!$c:$c"),'DS KHÁCH HÀNG KM'!$C33),0)</f>
        <v>0</v>
      </c>
      <c r="S33" s="19">
        <f ca="1">IFERROR(SUMIFS(INDIRECT("'"&amp;S$1&amp;"'!$G:$G"),INDIRECT("'"&amp;S$1&amp;"'!$c:$c"),'DS KHÁCH HÀNG KM'!$C33),0)</f>
        <v>0</v>
      </c>
      <c r="T33" s="19">
        <f ca="1">IFERROR(SUMIFS(INDIRECT("'"&amp;T$1&amp;"'!$G:$G"),INDIRECT("'"&amp;T$1&amp;"'!$c:$c"),'DS KHÁCH HÀNG KM'!$C33),0)</f>
        <v>0</v>
      </c>
      <c r="U33" s="19">
        <f ca="1">IFERROR(SUMIFS(INDIRECT("'"&amp;U$1&amp;"'!$G:$G"),INDIRECT("'"&amp;U$1&amp;"'!$c:$c"),'DS KHÁCH HÀNG KM'!$C33),0)</f>
        <v>0</v>
      </c>
      <c r="V33" s="19">
        <f ca="1">IFERROR(SUMIFS(INDIRECT("'"&amp;V$1&amp;"'!$G:$G"),INDIRECT("'"&amp;V$1&amp;"'!$c:$c"),'DS KHÁCH HÀNG KM'!$C33),0)</f>
        <v>0</v>
      </c>
      <c r="W33" s="19">
        <f ca="1">IFERROR(SUMIFS(INDIRECT("'"&amp;W$1&amp;"'!$G:$G"),INDIRECT("'"&amp;W$1&amp;"'!$c:$c"),'DS KHÁCH HÀNG KM'!$C33),0)</f>
        <v>0</v>
      </c>
      <c r="X33" s="19">
        <f ca="1">IFERROR(SUMIFS(INDIRECT("'"&amp;X$1&amp;"'!$G:$G"),INDIRECT("'"&amp;X$1&amp;"'!$c:$c"),'DS KHÁCH HÀNG KM'!$C33),0)</f>
        <v>0</v>
      </c>
      <c r="Y33" s="19">
        <f ca="1">IFERROR(SUMIFS(INDIRECT("'"&amp;Y$1&amp;"'!$G:$G"),INDIRECT("'"&amp;Y$1&amp;"'!$c:$c"),'DS KHÁCH HÀNG KM'!$C33),0)</f>
        <v>0</v>
      </c>
      <c r="Z33" s="19">
        <f ca="1">IFERROR(SUMIFS(INDIRECT("'"&amp;Z$1&amp;"'!$G:$G"),INDIRECT("'"&amp;Z$1&amp;"'!$c:$c"),'DS KHÁCH HÀNG KM'!$C33),0)</f>
        <v>1.5</v>
      </c>
      <c r="AA33" s="19">
        <f ca="1">IFERROR(SUMIFS(INDIRECT("'"&amp;AA$1&amp;"'!$G:$G"),INDIRECT("'"&amp;AA$1&amp;"'!$c:$c"),'DS KHÁCH HÀNG KM'!$C33),0)</f>
        <v>0</v>
      </c>
      <c r="AB33" s="19">
        <f ca="1">IFERROR(SUMIFS(INDIRECT("'"&amp;AB$1&amp;"'!$G:$G"),INDIRECT("'"&amp;AB$1&amp;"'!$c:$c"),'DS KHÁCH HÀNG KM'!$C33),0)</f>
        <v>0</v>
      </c>
      <c r="AC33" s="19">
        <f ca="1">IFERROR(SUMIFS(INDIRECT("'"&amp;AC$1&amp;"'!$G:$G"),INDIRECT("'"&amp;AC$1&amp;"'!$c:$c"),'DS KHÁCH HÀNG KM'!$C33),0)</f>
        <v>0</v>
      </c>
      <c r="AD33" s="19">
        <f ca="1">IFERROR(SUMIFS(INDIRECT("'"&amp;AD$1&amp;"'!$G:$G"),INDIRECT("'"&amp;AD$1&amp;"'!$c:$c"),'DS KHÁCH HÀNG KM'!$C33),0)</f>
        <v>0</v>
      </c>
      <c r="AE33" s="19">
        <f ca="1">IFERROR(SUMIFS(INDIRECT("'"&amp;AE$1&amp;"'!$G:$G"),INDIRECT("'"&amp;AE$1&amp;"'!$c:$c"),'DS KHÁCH HÀNG KM'!$C33),0)</f>
        <v>0</v>
      </c>
      <c r="AF33" s="19">
        <f ca="1">IFERROR(SUMIFS(INDIRECT("'"&amp;AF$1&amp;"'!$G:$G"),INDIRECT("'"&amp;AF$1&amp;"'!$c:$c"),'DS KHÁCH HÀNG KM'!$C33),0)</f>
        <v>0</v>
      </c>
      <c r="AG33" s="19">
        <f ca="1">IFERROR(SUMIFS(INDIRECT("'"&amp;AG$1&amp;"'!$G:$G"),INDIRECT("'"&amp;AG$1&amp;"'!$c:$c"),'DS KHÁCH HÀNG KM'!$C33),0)</f>
        <v>0</v>
      </c>
      <c r="AH33" s="19">
        <f ca="1">IFERROR(SUMIFS(INDIRECT("'"&amp;AH$1&amp;"'!$G:$G"),INDIRECT("'"&amp;AH$1&amp;"'!$c:$c"),'DS KHÁCH HÀNG KM'!$C33),0)</f>
        <v>0</v>
      </c>
      <c r="AI33" s="19">
        <f ca="1">IFERROR(SUMIFS(INDIRECT("'"&amp;AI$1&amp;"'!$G:$G"),INDIRECT("'"&amp;AI$1&amp;"'!$c:$c"),'DS KHÁCH HÀNG KM'!$C33),0)</f>
        <v>0</v>
      </c>
      <c r="AJ33" s="19">
        <f ca="1">IFERROR(SUMIFS(INDIRECT("'"&amp;AJ$1&amp;"'!$G:$G"),INDIRECT("'"&amp;AJ$1&amp;"'!$c:$c"),'DS KHÁCH HÀNG KM'!$C33),0)</f>
        <v>0</v>
      </c>
      <c r="AK33" s="19">
        <f ca="1">IFERROR(SUMIFS(INDIRECT("'"&amp;AK$1&amp;"'!$G:$G"),INDIRECT("'"&amp;AK$1&amp;"'!$c:$c"),'DS KHÁCH HÀNG KM'!$C33),0)</f>
        <v>0</v>
      </c>
      <c r="AL33" s="19">
        <f ca="1">IFERROR(SUMIFS(INDIRECT("'"&amp;AL$1&amp;"'!$G:$G"),INDIRECT("'"&amp;AL$1&amp;"'!$c:$c"),'DS KHÁCH HÀNG KM'!$C33),0)</f>
        <v>0</v>
      </c>
      <c r="AM33" s="19">
        <f ca="1">IFERROR(SUMIFS(INDIRECT("'"&amp;AM$1&amp;"'!$G:$G"),INDIRECT("'"&amp;AM$1&amp;"'!$c:$c"),'DS KHÁCH HÀNG KM'!$C33),0)</f>
        <v>0</v>
      </c>
    </row>
  </sheetData>
  <autoFilter ref="A2:AM32"/>
  <conditionalFormatting sqref="G3:G33">
    <cfRule type="expression" dxfId="360" priority="68">
      <formula>$G3&gt;=30</formula>
    </cfRule>
  </conditionalFormatting>
  <conditionalFormatting sqref="I3:AM22">
    <cfRule type="cellIs" dxfId="359" priority="59" operator="greaterThan">
      <formula>0</formula>
    </cfRule>
  </conditionalFormatting>
  <conditionalFormatting sqref="I23:AM33">
    <cfRule type="cellIs" dxfId="358" priority="39" operator="greaterThan">
      <formula>0</formula>
    </cfRule>
  </conditionalFormatting>
  <conditionalFormatting sqref="A3:A24">
    <cfRule type="expression" dxfId="357" priority="32">
      <formula>AND($A3=DAY(TODAY()),$G3&gt;=30)</formula>
    </cfRule>
  </conditionalFormatting>
  <conditionalFormatting sqref="A25">
    <cfRule type="expression" dxfId="356" priority="29">
      <formula>AND($A25=DAY(TODAY()),$G25&gt;=30)</formula>
    </cfRule>
  </conditionalFormatting>
  <conditionalFormatting sqref="A26">
    <cfRule type="expression" dxfId="355" priority="26">
      <formula>AND($A26=DAY(TODAY()),$G26&gt;=30)</formula>
    </cfRule>
  </conditionalFormatting>
  <conditionalFormatting sqref="A27:A29">
    <cfRule type="expression" dxfId="354" priority="23">
      <formula>AND($A27=DAY(TODAY()),$G27&gt;=30)</formula>
    </cfRule>
  </conditionalFormatting>
  <conditionalFormatting sqref="A31">
    <cfRule type="expression" dxfId="353" priority="11">
      <formula>AND($A31=DAY(TODAY()),$G31&gt;=30)</formula>
    </cfRule>
  </conditionalFormatting>
  <conditionalFormatting sqref="A30">
    <cfRule type="expression" dxfId="352" priority="10">
      <formula>AND($A30=DAY(TODAY()),$G30&gt;=30)</formula>
    </cfRule>
  </conditionalFormatting>
  <conditionalFormatting sqref="A32:A33">
    <cfRule type="expression" dxfId="351" priority="6">
      <formula>AND($A32=DAY(TODAY()),$G32&gt;=30)</formula>
    </cfRule>
  </conditionalFormatting>
  <conditionalFormatting sqref="D3:D32">
    <cfRule type="duplicateValues" dxfId="350" priority="5"/>
  </conditionalFormatting>
  <conditionalFormatting sqref="D33">
    <cfRule type="duplicateValues" dxfId="41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4"/>
  <sheetViews>
    <sheetView workbookViewId="0">
      <pane xSplit="7" ySplit="3" topLeftCell="H4" activePane="bottomRight" state="frozen"/>
      <selection pane="topRight" activeCell="H1" sqref="H1"/>
      <selection pane="bottomLeft" activeCell="A4" sqref="A4"/>
      <selection pane="bottomRight" activeCell="G4" sqref="G4:G24"/>
    </sheetView>
  </sheetViews>
  <sheetFormatPr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21.710937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67" width="4.28515625" style="1" customWidth="1"/>
    <col min="68" max="16384" width="9.140625" style="1"/>
  </cols>
  <sheetData>
    <row r="1" spans="1:67" ht="33.75" customHeight="1" x14ac:dyDescent="0.25">
      <c r="C1" s="27">
        <v>1</v>
      </c>
      <c r="D1" s="27" t="s">
        <v>142</v>
      </c>
      <c r="E1" s="1" t="str">
        <f>"'[TỔNG NHẬP-XUẤT-TỒN "&amp;$C$1&amp;"."&amp;$D$1&amp;".xlsm]"</f>
        <v>'[TỔNG NHẬP-XUẤT-TỒN 1.01.xlsm]</v>
      </c>
    </row>
    <row r="2" spans="1:67" s="2" customFormat="1" ht="48" customHeight="1" x14ac:dyDescent="0.25">
      <c r="A2" s="14" t="s">
        <v>55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</row>
    <row r="3" spans="1:67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O3" si="0">SUBTOTAL(9,G4:G99)</f>
        <v>370.7</v>
      </c>
      <c r="H3" s="18">
        <f t="shared" si="0"/>
        <v>3.5</v>
      </c>
      <c r="I3" s="18">
        <f t="shared" si="0"/>
        <v>59.5</v>
      </c>
      <c r="J3" s="18">
        <f t="shared" si="0"/>
        <v>16.5</v>
      </c>
      <c r="K3" s="18">
        <f t="shared" si="0"/>
        <v>9</v>
      </c>
      <c r="L3" s="18">
        <f t="shared" si="0"/>
        <v>18</v>
      </c>
      <c r="M3" s="18">
        <f t="shared" si="0"/>
        <v>17</v>
      </c>
      <c r="N3" s="18">
        <f t="shared" si="0"/>
        <v>6</v>
      </c>
      <c r="O3" s="18">
        <f t="shared" si="0"/>
        <v>8.5</v>
      </c>
      <c r="P3" s="18">
        <f t="shared" si="0"/>
        <v>14</v>
      </c>
      <c r="Q3" s="18">
        <f t="shared" si="0"/>
        <v>10.5</v>
      </c>
      <c r="R3" s="18">
        <f t="shared" si="0"/>
        <v>5</v>
      </c>
      <c r="S3" s="18">
        <f t="shared" si="0"/>
        <v>1</v>
      </c>
      <c r="T3" s="18">
        <f t="shared" si="0"/>
        <v>1</v>
      </c>
      <c r="U3" s="18">
        <f t="shared" si="0"/>
        <v>1</v>
      </c>
      <c r="V3" s="18">
        <f t="shared" si="0"/>
        <v>1.5</v>
      </c>
      <c r="W3" s="18">
        <f t="shared" si="0"/>
        <v>24</v>
      </c>
      <c r="X3" s="18">
        <f t="shared" si="0"/>
        <v>15.5</v>
      </c>
      <c r="Y3" s="18">
        <f t="shared" si="0"/>
        <v>7.5</v>
      </c>
      <c r="Z3" s="18">
        <f t="shared" si="0"/>
        <v>5.5</v>
      </c>
      <c r="AA3" s="18">
        <f t="shared" si="0"/>
        <v>35</v>
      </c>
      <c r="AB3" s="18">
        <f t="shared" si="0"/>
        <v>36.5</v>
      </c>
      <c r="AC3" s="18">
        <f t="shared" si="0"/>
        <v>6</v>
      </c>
      <c r="AD3" s="18">
        <f t="shared" si="0"/>
        <v>3</v>
      </c>
      <c r="AE3" s="18">
        <f t="shared" si="0"/>
        <v>0</v>
      </c>
      <c r="AF3" s="18">
        <f t="shared" si="0"/>
        <v>2.5</v>
      </c>
      <c r="AG3" s="18">
        <f t="shared" si="0"/>
        <v>1.5</v>
      </c>
      <c r="AH3" s="18">
        <f t="shared" si="0"/>
        <v>1.5</v>
      </c>
      <c r="AI3" s="18">
        <f t="shared" si="0"/>
        <v>2.5</v>
      </c>
      <c r="AJ3" s="18">
        <f t="shared" si="0"/>
        <v>1.5</v>
      </c>
      <c r="AK3" s="18">
        <f t="shared" si="0"/>
        <v>0.2</v>
      </c>
      <c r="AL3" s="18">
        <f t="shared" si="0"/>
        <v>1</v>
      </c>
      <c r="AM3" s="18">
        <f t="shared" si="0"/>
        <v>1</v>
      </c>
      <c r="AN3" s="18">
        <f t="shared" si="0"/>
        <v>0</v>
      </c>
      <c r="AO3" s="18">
        <f t="shared" si="0"/>
        <v>1.5</v>
      </c>
      <c r="AP3" s="18">
        <f t="shared" si="0"/>
        <v>0</v>
      </c>
      <c r="AQ3" s="18">
        <f t="shared" si="0"/>
        <v>0</v>
      </c>
      <c r="AR3" s="18">
        <f t="shared" si="0"/>
        <v>0.5</v>
      </c>
      <c r="AS3" s="18">
        <f t="shared" si="0"/>
        <v>0.5</v>
      </c>
      <c r="AT3" s="18">
        <f t="shared" si="0"/>
        <v>0.5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1</v>
      </c>
      <c r="AZ3" s="18">
        <f t="shared" si="0"/>
        <v>0</v>
      </c>
      <c r="BA3" s="18">
        <f t="shared" si="0"/>
        <v>1</v>
      </c>
      <c r="BB3" s="18">
        <f t="shared" si="0"/>
        <v>12.5</v>
      </c>
      <c r="BC3" s="18">
        <f t="shared" si="0"/>
        <v>4</v>
      </c>
      <c r="BD3" s="18">
        <f t="shared" si="0"/>
        <v>3</v>
      </c>
      <c r="BE3" s="18">
        <f t="shared" si="0"/>
        <v>0</v>
      </c>
      <c r="BF3" s="18">
        <f t="shared" si="0"/>
        <v>7.5</v>
      </c>
      <c r="BG3" s="18">
        <f t="shared" si="0"/>
        <v>0</v>
      </c>
      <c r="BH3" s="18">
        <f t="shared" si="0"/>
        <v>0</v>
      </c>
      <c r="BI3" s="18">
        <f t="shared" si="0"/>
        <v>6</v>
      </c>
      <c r="BJ3" s="18">
        <f t="shared" si="0"/>
        <v>5</v>
      </c>
      <c r="BK3" s="18">
        <f t="shared" si="0"/>
        <v>4.5</v>
      </c>
      <c r="BL3" s="18">
        <f t="shared" si="0"/>
        <v>3</v>
      </c>
      <c r="BM3" s="18">
        <f t="shared" si="0"/>
        <v>0</v>
      </c>
      <c r="BN3" s="18">
        <f t="shared" si="0"/>
        <v>1.5</v>
      </c>
      <c r="BO3" s="18">
        <f t="shared" si="0"/>
        <v>1</v>
      </c>
    </row>
    <row r="4" spans="1:67" ht="24.95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49</v>
      </c>
      <c r="E4" s="4" t="s">
        <v>16</v>
      </c>
      <c r="F4" s="4"/>
      <c r="G4" s="16">
        <f t="shared" ref="G4:G24" si="1">SUM($H4:$DK4)</f>
        <v>5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2.5</v>
      </c>
      <c r="AC4" s="12">
        <v>2.5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</row>
    <row r="5" spans="1:67" ht="24.95" customHeight="1" x14ac:dyDescent="0.25">
      <c r="A5" s="7" t="str">
        <f t="shared" ref="A5:A21" si="2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1"/>
        <v>18.75</v>
      </c>
      <c r="H5" s="12">
        <v>0</v>
      </c>
      <c r="I5" s="12">
        <v>0</v>
      </c>
      <c r="J5" s="12">
        <v>6</v>
      </c>
      <c r="K5" s="12">
        <v>0</v>
      </c>
      <c r="L5" s="12">
        <v>0.5</v>
      </c>
      <c r="M5" s="12">
        <v>1</v>
      </c>
      <c r="N5" s="12">
        <v>0.25</v>
      </c>
      <c r="O5" s="12">
        <v>0.5</v>
      </c>
      <c r="P5" s="12">
        <v>0.5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0.5</v>
      </c>
      <c r="X5" s="12">
        <v>1</v>
      </c>
      <c r="Y5" s="12">
        <v>0.5</v>
      </c>
      <c r="Z5" s="12">
        <v>0</v>
      </c>
      <c r="AA5" s="12">
        <v>2</v>
      </c>
      <c r="AB5" s="12">
        <v>1</v>
      </c>
      <c r="AC5" s="12">
        <v>1</v>
      </c>
      <c r="AD5" s="12">
        <v>0.5</v>
      </c>
      <c r="AE5" s="12">
        <v>0</v>
      </c>
      <c r="AF5" s="12">
        <v>0</v>
      </c>
      <c r="AG5" s="12">
        <v>0.5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0.5</v>
      </c>
      <c r="BD5" s="12">
        <v>1</v>
      </c>
      <c r="BE5" s="12">
        <v>0</v>
      </c>
      <c r="BF5" s="12">
        <v>0</v>
      </c>
      <c r="BG5" s="12">
        <v>0</v>
      </c>
      <c r="BH5" s="12">
        <v>0</v>
      </c>
      <c r="BI5" s="12">
        <v>0.5</v>
      </c>
      <c r="BJ5" s="12">
        <v>0</v>
      </c>
      <c r="BK5" s="12">
        <v>0.5</v>
      </c>
      <c r="BL5" s="12">
        <v>0</v>
      </c>
      <c r="BM5" s="12">
        <v>0</v>
      </c>
      <c r="BN5" s="12">
        <v>0.5</v>
      </c>
      <c r="BO5" s="12">
        <v>0</v>
      </c>
    </row>
    <row r="6" spans="1:67" ht="24.95" customHeight="1" x14ac:dyDescent="0.25">
      <c r="A6" s="7" t="str">
        <f t="shared" si="2"/>
        <v>19</v>
      </c>
      <c r="B6" s="6">
        <v>3</v>
      </c>
      <c r="C6" s="6" t="s">
        <v>12</v>
      </c>
      <c r="D6" s="5" t="s">
        <v>50</v>
      </c>
      <c r="E6" s="4" t="s">
        <v>9</v>
      </c>
      <c r="F6" s="3" t="s">
        <v>11</v>
      </c>
      <c r="G6" s="16">
        <f t="shared" si="1"/>
        <v>2.5</v>
      </c>
      <c r="H6" s="12">
        <v>0</v>
      </c>
      <c r="I6" s="12">
        <v>1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0.5</v>
      </c>
      <c r="X6" s="12">
        <v>0</v>
      </c>
      <c r="Y6" s="12">
        <v>0</v>
      </c>
      <c r="Z6" s="12">
        <v>0</v>
      </c>
      <c r="AA6" s="12">
        <v>1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  <c r="AX6" s="12">
        <v>0</v>
      </c>
      <c r="AY6" s="12">
        <v>0</v>
      </c>
      <c r="AZ6" s="12">
        <v>0</v>
      </c>
      <c r="BA6" s="12">
        <v>0</v>
      </c>
      <c r="BB6" s="12">
        <v>0</v>
      </c>
      <c r="BC6" s="12">
        <v>0</v>
      </c>
      <c r="BD6" s="12">
        <v>0</v>
      </c>
      <c r="BE6" s="12">
        <v>0</v>
      </c>
      <c r="BF6" s="12">
        <v>0</v>
      </c>
      <c r="BG6" s="12">
        <v>0</v>
      </c>
      <c r="BH6" s="12">
        <v>0</v>
      </c>
      <c r="BI6" s="12">
        <v>0</v>
      </c>
      <c r="BJ6" s="12">
        <v>0</v>
      </c>
      <c r="BK6" s="12">
        <v>0</v>
      </c>
      <c r="BL6" s="12">
        <v>0</v>
      </c>
      <c r="BM6" s="12">
        <v>0</v>
      </c>
      <c r="BN6" s="12">
        <v>0</v>
      </c>
      <c r="BO6" s="12">
        <v>0</v>
      </c>
    </row>
    <row r="7" spans="1:67" ht="24.95" customHeight="1" x14ac:dyDescent="0.25">
      <c r="A7" s="7" t="str">
        <f t="shared" si="2"/>
        <v>19</v>
      </c>
      <c r="B7" s="6">
        <v>4</v>
      </c>
      <c r="C7" s="6" t="s">
        <v>10</v>
      </c>
      <c r="D7" s="5" t="s">
        <v>51</v>
      </c>
      <c r="E7" s="4" t="s">
        <v>9</v>
      </c>
      <c r="F7" s="3" t="s">
        <v>8</v>
      </c>
      <c r="G7" s="16">
        <f t="shared" si="1"/>
        <v>6</v>
      </c>
      <c r="H7" s="12">
        <v>0</v>
      </c>
      <c r="I7" s="12">
        <v>1.5</v>
      </c>
      <c r="J7" s="12">
        <v>0</v>
      </c>
      <c r="K7" s="12">
        <v>0.5</v>
      </c>
      <c r="L7" s="12">
        <v>0</v>
      </c>
      <c r="M7" s="12">
        <v>0</v>
      </c>
      <c r="N7" s="12">
        <v>0</v>
      </c>
      <c r="O7" s="12">
        <v>0</v>
      </c>
      <c r="P7" s="12">
        <v>0.5</v>
      </c>
      <c r="Q7" s="12">
        <v>0.5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0.5</v>
      </c>
      <c r="X7" s="12">
        <v>0</v>
      </c>
      <c r="Y7" s="12">
        <v>0</v>
      </c>
      <c r="Z7" s="12">
        <v>0</v>
      </c>
      <c r="AA7" s="12">
        <v>0</v>
      </c>
      <c r="AB7" s="12">
        <v>1</v>
      </c>
      <c r="AC7" s="12">
        <v>0.5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0.5</v>
      </c>
      <c r="BJ7" s="12">
        <v>0</v>
      </c>
      <c r="BK7" s="12">
        <v>0</v>
      </c>
      <c r="BL7" s="12">
        <v>0.5</v>
      </c>
      <c r="BM7" s="12">
        <v>0</v>
      </c>
      <c r="BN7" s="12">
        <v>0</v>
      </c>
      <c r="BO7" s="12">
        <v>0</v>
      </c>
    </row>
    <row r="8" spans="1:67" ht="24.95" customHeight="1" x14ac:dyDescent="0.25">
      <c r="A8" s="7" t="str">
        <f t="shared" si="2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1"/>
        <v>14.2</v>
      </c>
      <c r="H8" s="12">
        <v>0</v>
      </c>
      <c r="I8" s="12">
        <v>2.5</v>
      </c>
      <c r="J8" s="12">
        <v>0.5</v>
      </c>
      <c r="K8" s="12">
        <v>1.5</v>
      </c>
      <c r="L8" s="12">
        <v>0</v>
      </c>
      <c r="M8" s="12">
        <v>0</v>
      </c>
      <c r="N8" s="12">
        <v>1</v>
      </c>
      <c r="O8" s="12">
        <v>0.5</v>
      </c>
      <c r="P8" s="12">
        <v>0</v>
      </c>
      <c r="Q8" s="12">
        <v>1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2.5</v>
      </c>
      <c r="X8" s="12">
        <v>0.5</v>
      </c>
      <c r="Y8" s="12">
        <v>2</v>
      </c>
      <c r="Z8" s="12">
        <v>0</v>
      </c>
      <c r="AA8" s="12">
        <v>0</v>
      </c>
      <c r="AB8" s="12">
        <v>1</v>
      </c>
      <c r="AC8" s="12">
        <v>0</v>
      </c>
      <c r="AD8" s="12">
        <v>0.5</v>
      </c>
      <c r="AE8" s="12">
        <v>0</v>
      </c>
      <c r="AF8" s="12">
        <v>0</v>
      </c>
      <c r="AG8" s="12">
        <v>0.5</v>
      </c>
      <c r="AH8" s="12">
        <v>0</v>
      </c>
      <c r="AI8" s="12">
        <v>0</v>
      </c>
      <c r="AJ8" s="12">
        <v>0</v>
      </c>
      <c r="AK8" s="12">
        <v>0.2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</row>
    <row r="9" spans="1:67" ht="24.95" customHeight="1" x14ac:dyDescent="0.25">
      <c r="A9" s="7" t="str">
        <f t="shared" si="2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1"/>
        <v>76.25</v>
      </c>
      <c r="H9" s="12">
        <v>1.5</v>
      </c>
      <c r="I9" s="12">
        <v>11</v>
      </c>
      <c r="J9" s="12">
        <v>3</v>
      </c>
      <c r="K9" s="12">
        <v>1</v>
      </c>
      <c r="L9" s="12">
        <v>1</v>
      </c>
      <c r="M9" s="12">
        <v>3.5</v>
      </c>
      <c r="N9" s="12">
        <v>4.75</v>
      </c>
      <c r="O9" s="12">
        <v>3</v>
      </c>
      <c r="P9" s="12">
        <v>2</v>
      </c>
      <c r="Q9" s="12">
        <v>3.5</v>
      </c>
      <c r="R9" s="12">
        <v>2.5</v>
      </c>
      <c r="S9" s="12">
        <v>0</v>
      </c>
      <c r="T9" s="12">
        <v>0</v>
      </c>
      <c r="U9" s="12">
        <v>0</v>
      </c>
      <c r="V9" s="12">
        <v>0</v>
      </c>
      <c r="W9" s="12">
        <v>5</v>
      </c>
      <c r="X9" s="12">
        <v>1</v>
      </c>
      <c r="Y9" s="12">
        <v>1</v>
      </c>
      <c r="Z9" s="12">
        <v>2.5</v>
      </c>
      <c r="AA9" s="12">
        <v>4</v>
      </c>
      <c r="AB9" s="12">
        <v>11.5</v>
      </c>
      <c r="AC9" s="12">
        <v>1</v>
      </c>
      <c r="AD9" s="12">
        <v>0.5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3.5</v>
      </c>
      <c r="BC9" s="12">
        <v>0</v>
      </c>
      <c r="BD9" s="12">
        <v>1.5</v>
      </c>
      <c r="BE9" s="12">
        <v>0</v>
      </c>
      <c r="BF9" s="12">
        <v>1.5</v>
      </c>
      <c r="BG9" s="12">
        <v>0</v>
      </c>
      <c r="BH9" s="12">
        <v>0</v>
      </c>
      <c r="BI9" s="12">
        <v>2</v>
      </c>
      <c r="BJ9" s="12">
        <v>0</v>
      </c>
      <c r="BK9" s="12">
        <v>3.5</v>
      </c>
      <c r="BL9" s="12">
        <v>1</v>
      </c>
      <c r="BM9" s="12">
        <v>0</v>
      </c>
      <c r="BN9" s="12">
        <v>0</v>
      </c>
      <c r="BO9" s="12">
        <v>0</v>
      </c>
    </row>
    <row r="10" spans="1:67" ht="24.95" customHeight="1" x14ac:dyDescent="0.25">
      <c r="A10" s="7" t="str">
        <f t="shared" si="2"/>
        <v>20</v>
      </c>
      <c r="B10" s="6">
        <v>7</v>
      </c>
      <c r="C10" s="6" t="s">
        <v>24</v>
      </c>
      <c r="D10" s="5" t="s">
        <v>52</v>
      </c>
      <c r="E10" s="4" t="s">
        <v>26</v>
      </c>
      <c r="F10" s="3" t="s">
        <v>25</v>
      </c>
      <c r="G10" s="16">
        <f t="shared" si="1"/>
        <v>9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1</v>
      </c>
      <c r="P10" s="12">
        <v>1</v>
      </c>
      <c r="Q10" s="12">
        <v>2</v>
      </c>
      <c r="R10" s="12">
        <v>1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0.5</v>
      </c>
      <c r="Y10" s="12">
        <v>0</v>
      </c>
      <c r="Z10" s="12">
        <v>0</v>
      </c>
      <c r="AA10" s="12">
        <v>0</v>
      </c>
      <c r="AB10" s="12">
        <v>0.5</v>
      </c>
      <c r="AC10" s="12">
        <v>0</v>
      </c>
      <c r="AD10" s="12">
        <v>1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1</v>
      </c>
      <c r="BK10" s="12">
        <v>0</v>
      </c>
      <c r="BL10" s="12">
        <v>0.5</v>
      </c>
      <c r="BM10" s="12">
        <v>0</v>
      </c>
      <c r="BN10" s="12">
        <v>0.5</v>
      </c>
      <c r="BO10" s="12">
        <v>0</v>
      </c>
    </row>
    <row r="11" spans="1:67" ht="24.95" customHeight="1" x14ac:dyDescent="0.25">
      <c r="A11" s="7" t="str">
        <f t="shared" si="2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1"/>
        <v>13</v>
      </c>
      <c r="H11" s="12">
        <v>1</v>
      </c>
      <c r="I11" s="12">
        <v>1</v>
      </c>
      <c r="J11" s="12">
        <v>0</v>
      </c>
      <c r="K11" s="12">
        <v>0.5</v>
      </c>
      <c r="L11" s="12">
        <v>0</v>
      </c>
      <c r="M11" s="12">
        <v>1.5</v>
      </c>
      <c r="N11" s="12">
        <v>0</v>
      </c>
      <c r="O11" s="12">
        <v>1.5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1</v>
      </c>
      <c r="X11" s="12">
        <v>1.5</v>
      </c>
      <c r="Y11" s="12">
        <v>0</v>
      </c>
      <c r="Z11" s="12">
        <v>1.5</v>
      </c>
      <c r="AA11" s="12">
        <v>0</v>
      </c>
      <c r="AB11" s="12">
        <v>1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0.5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2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</row>
    <row r="12" spans="1:67" ht="24.95" customHeight="1" x14ac:dyDescent="0.25">
      <c r="A12" s="7" t="str">
        <f t="shared" si="2"/>
        <v>21</v>
      </c>
      <c r="B12" s="8">
        <v>9</v>
      </c>
      <c r="C12" s="8" t="s">
        <v>34</v>
      </c>
      <c r="D12" s="9" t="s">
        <v>53</v>
      </c>
      <c r="E12" s="10" t="s">
        <v>31</v>
      </c>
      <c r="F12" s="11"/>
      <c r="G12" s="16">
        <f t="shared" si="1"/>
        <v>23.5</v>
      </c>
      <c r="H12" s="12">
        <v>0</v>
      </c>
      <c r="I12" s="12">
        <v>10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1</v>
      </c>
      <c r="P12" s="12">
        <v>0</v>
      </c>
      <c r="Q12" s="12">
        <v>0</v>
      </c>
      <c r="R12" s="12">
        <v>0.5</v>
      </c>
      <c r="S12" s="12">
        <v>0.5</v>
      </c>
      <c r="T12" s="12">
        <v>0.5</v>
      </c>
      <c r="U12" s="12">
        <v>0.5</v>
      </c>
      <c r="V12" s="12">
        <v>0.5</v>
      </c>
      <c r="W12" s="12">
        <v>0</v>
      </c>
      <c r="X12" s="12">
        <v>1</v>
      </c>
      <c r="Y12" s="12">
        <v>1</v>
      </c>
      <c r="Z12" s="12">
        <v>0</v>
      </c>
      <c r="AA12" s="12">
        <v>5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1</v>
      </c>
      <c r="AW12" s="12">
        <v>0</v>
      </c>
      <c r="AX12" s="12">
        <v>0</v>
      </c>
      <c r="AY12" s="12">
        <v>1</v>
      </c>
      <c r="AZ12" s="12">
        <v>0</v>
      </c>
      <c r="BA12" s="12">
        <v>1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</row>
    <row r="13" spans="1:67" ht="24.95" customHeight="1" x14ac:dyDescent="0.25">
      <c r="A13" s="7" t="str">
        <f t="shared" si="2"/>
        <v>22</v>
      </c>
      <c r="B13" s="6">
        <v>10</v>
      </c>
      <c r="C13" s="6" t="s">
        <v>35</v>
      </c>
      <c r="D13" s="5" t="s">
        <v>54</v>
      </c>
      <c r="E13" s="4" t="s">
        <v>33</v>
      </c>
      <c r="F13" s="3"/>
      <c r="G13" s="16">
        <f t="shared" si="1"/>
        <v>10</v>
      </c>
      <c r="H13" s="12">
        <v>0</v>
      </c>
      <c r="I13" s="12">
        <v>3</v>
      </c>
      <c r="J13" s="12">
        <v>0</v>
      </c>
      <c r="K13" s="12">
        <v>0</v>
      </c>
      <c r="L13" s="12">
        <v>3.5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3</v>
      </c>
      <c r="AB13" s="12">
        <v>0.5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</row>
    <row r="14" spans="1:67" ht="24.95" customHeight="1" x14ac:dyDescent="0.25">
      <c r="A14" s="7" t="str">
        <f t="shared" si="2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1"/>
        <v>14.5</v>
      </c>
      <c r="H14" s="12">
        <v>1</v>
      </c>
      <c r="I14" s="12">
        <v>2.5</v>
      </c>
      <c r="J14" s="12">
        <v>0</v>
      </c>
      <c r="K14" s="12">
        <v>0</v>
      </c>
      <c r="L14" s="12">
        <v>0.5</v>
      </c>
      <c r="M14" s="12">
        <v>1</v>
      </c>
      <c r="N14" s="12">
        <v>0</v>
      </c>
      <c r="O14" s="12">
        <v>0.5</v>
      </c>
      <c r="P14" s="12">
        <v>0.5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2.5</v>
      </c>
      <c r="X14" s="12">
        <v>1</v>
      </c>
      <c r="Y14" s="12">
        <v>0</v>
      </c>
      <c r="Z14" s="12">
        <v>0.5</v>
      </c>
      <c r="AA14" s="12">
        <v>1</v>
      </c>
      <c r="AB14" s="12">
        <v>1.5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0.5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0.5</v>
      </c>
      <c r="BD14" s="12">
        <v>0</v>
      </c>
      <c r="BE14" s="12">
        <v>0</v>
      </c>
      <c r="BF14" s="12">
        <v>0.5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0.5</v>
      </c>
      <c r="BM14" s="12">
        <v>0</v>
      </c>
      <c r="BN14" s="12">
        <v>0</v>
      </c>
      <c r="BO14" s="12">
        <v>0</v>
      </c>
    </row>
    <row r="15" spans="1:67" ht="24.95" customHeight="1" x14ac:dyDescent="0.25">
      <c r="A15" s="7" t="str">
        <f t="shared" si="2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1"/>
        <v>10</v>
      </c>
      <c r="H15" s="12">
        <v>0</v>
      </c>
      <c r="I15" s="12">
        <v>0</v>
      </c>
      <c r="J15" s="12">
        <v>0</v>
      </c>
      <c r="K15" s="12">
        <v>0</v>
      </c>
      <c r="L15" s="12">
        <v>5</v>
      </c>
      <c r="M15" s="12">
        <v>2.5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2.5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</row>
    <row r="16" spans="1:67" ht="24.95" customHeight="1" x14ac:dyDescent="0.25">
      <c r="A16" s="7" t="str">
        <f t="shared" si="2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1"/>
        <v>14</v>
      </c>
      <c r="H16" s="12">
        <v>0</v>
      </c>
      <c r="I16" s="12">
        <v>1.5</v>
      </c>
      <c r="J16" s="12">
        <v>0</v>
      </c>
      <c r="K16" s="12">
        <v>0</v>
      </c>
      <c r="L16" s="12">
        <v>1.5</v>
      </c>
      <c r="M16" s="12">
        <v>2</v>
      </c>
      <c r="N16" s="12">
        <v>0</v>
      </c>
      <c r="O16" s="12">
        <v>0.5</v>
      </c>
      <c r="P16" s="12">
        <v>2</v>
      </c>
      <c r="Q16" s="12">
        <v>0.5</v>
      </c>
      <c r="R16" s="12">
        <v>0</v>
      </c>
      <c r="S16" s="12">
        <v>0</v>
      </c>
      <c r="T16" s="12">
        <v>0</v>
      </c>
      <c r="U16" s="12">
        <v>0</v>
      </c>
      <c r="V16" s="12">
        <v>0.5</v>
      </c>
      <c r="W16" s="12">
        <v>2</v>
      </c>
      <c r="X16" s="12">
        <v>0.5</v>
      </c>
      <c r="Y16" s="12">
        <v>0</v>
      </c>
      <c r="Z16" s="12">
        <v>0.5</v>
      </c>
      <c r="AA16" s="12">
        <v>0.5</v>
      </c>
      <c r="AB16" s="12">
        <v>0</v>
      </c>
      <c r="AC16" s="12">
        <v>1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0.5</v>
      </c>
      <c r="BE16" s="12">
        <v>0</v>
      </c>
      <c r="BF16" s="12">
        <v>0.5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</row>
    <row r="17" spans="1:67" ht="24.95" customHeight="1" x14ac:dyDescent="0.25">
      <c r="A17" s="7" t="str">
        <f t="shared" si="2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1"/>
        <v>13</v>
      </c>
      <c r="H17" s="12">
        <v>0</v>
      </c>
      <c r="I17" s="12">
        <v>1</v>
      </c>
      <c r="J17" s="12">
        <v>0</v>
      </c>
      <c r="K17" s="12">
        <v>0</v>
      </c>
      <c r="L17" s="12">
        <v>1.5</v>
      </c>
      <c r="M17" s="12">
        <v>1.5</v>
      </c>
      <c r="N17" s="12">
        <v>0</v>
      </c>
      <c r="O17" s="12">
        <v>0</v>
      </c>
      <c r="P17" s="12">
        <v>0.5</v>
      </c>
      <c r="Q17" s="12">
        <v>0.5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3</v>
      </c>
      <c r="X17" s="12">
        <v>0.5</v>
      </c>
      <c r="Y17" s="12">
        <v>0</v>
      </c>
      <c r="Z17" s="12">
        <v>0</v>
      </c>
      <c r="AA17" s="12">
        <v>1.5</v>
      </c>
      <c r="AB17" s="12">
        <v>0.5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1.5</v>
      </c>
      <c r="BC17" s="12">
        <v>0.5</v>
      </c>
      <c r="BD17" s="12">
        <v>0</v>
      </c>
      <c r="BE17" s="12">
        <v>0</v>
      </c>
      <c r="BF17" s="12">
        <v>0.5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</row>
    <row r="18" spans="1:67" ht="24.95" customHeight="1" x14ac:dyDescent="0.25">
      <c r="A18" s="7" t="str">
        <f t="shared" si="2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1"/>
        <v>61</v>
      </c>
      <c r="H18" s="12">
        <v>0</v>
      </c>
      <c r="I18" s="12">
        <v>7.5</v>
      </c>
      <c r="J18" s="12">
        <v>7</v>
      </c>
      <c r="K18" s="12">
        <v>4.5</v>
      </c>
      <c r="L18" s="12">
        <v>0</v>
      </c>
      <c r="M18" s="12">
        <v>3.5</v>
      </c>
      <c r="N18" s="12">
        <v>0</v>
      </c>
      <c r="O18" s="12">
        <v>0</v>
      </c>
      <c r="P18" s="12">
        <v>4.5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2</v>
      </c>
      <c r="X18" s="12">
        <v>3.5</v>
      </c>
      <c r="Y18" s="12">
        <v>0.5</v>
      </c>
      <c r="Z18" s="12">
        <v>0</v>
      </c>
      <c r="AA18" s="12">
        <v>8</v>
      </c>
      <c r="AB18" s="12">
        <v>9.5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4.5</v>
      </c>
      <c r="BC18" s="12">
        <v>1</v>
      </c>
      <c r="BD18" s="12">
        <v>0</v>
      </c>
      <c r="BE18" s="12">
        <v>0</v>
      </c>
      <c r="BF18" s="12">
        <v>1</v>
      </c>
      <c r="BG18" s="12">
        <v>0</v>
      </c>
      <c r="BH18" s="12">
        <v>0</v>
      </c>
      <c r="BI18" s="12">
        <v>3</v>
      </c>
      <c r="BJ18" s="12">
        <v>1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</row>
    <row r="19" spans="1:67" ht="24.95" customHeight="1" x14ac:dyDescent="0.25">
      <c r="A19" s="7" t="str">
        <f t="shared" si="2"/>
        <v>27</v>
      </c>
      <c r="B19" s="6">
        <v>16</v>
      </c>
      <c r="C19" s="6" t="s">
        <v>56</v>
      </c>
      <c r="D19" s="5" t="s">
        <v>57</v>
      </c>
      <c r="E19" s="4" t="s">
        <v>58</v>
      </c>
      <c r="F19" s="3" t="s">
        <v>59</v>
      </c>
      <c r="G19" s="16">
        <f t="shared" si="1"/>
        <v>4.5</v>
      </c>
      <c r="H19" s="12">
        <v>0</v>
      </c>
      <c r="I19" s="12">
        <v>2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2</v>
      </c>
      <c r="AC19" s="12">
        <v>0</v>
      </c>
      <c r="AD19" s="12">
        <v>0.5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</row>
    <row r="20" spans="1:67" ht="24.95" customHeight="1" x14ac:dyDescent="0.25">
      <c r="A20" s="7" t="str">
        <f t="shared" si="2"/>
        <v>28</v>
      </c>
      <c r="B20" s="6">
        <v>17</v>
      </c>
      <c r="C20" s="6" t="s">
        <v>60</v>
      </c>
      <c r="D20" s="5" t="s">
        <v>61</v>
      </c>
      <c r="E20" s="4" t="s">
        <v>33</v>
      </c>
      <c r="F20" s="3"/>
      <c r="G20" s="16">
        <f t="shared" si="1"/>
        <v>6</v>
      </c>
      <c r="H20" s="12">
        <v>0</v>
      </c>
      <c r="I20" s="12">
        <v>2</v>
      </c>
      <c r="J20" s="12">
        <v>0</v>
      </c>
      <c r="K20" s="12">
        <v>0</v>
      </c>
      <c r="L20" s="12">
        <v>0</v>
      </c>
      <c r="M20" s="12">
        <v>0.5</v>
      </c>
      <c r="N20" s="12">
        <v>0</v>
      </c>
      <c r="O20" s="12">
        <v>0</v>
      </c>
      <c r="P20" s="12">
        <v>0.5</v>
      </c>
      <c r="Q20" s="12">
        <v>0.5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1</v>
      </c>
      <c r="AB20" s="12">
        <v>1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0.5</v>
      </c>
      <c r="BL20" s="12">
        <v>0</v>
      </c>
      <c r="BM20" s="12">
        <v>0</v>
      </c>
      <c r="BN20" s="12">
        <v>0</v>
      </c>
      <c r="BO20" s="12">
        <v>0</v>
      </c>
    </row>
    <row r="21" spans="1:67" ht="24.95" customHeight="1" x14ac:dyDescent="0.25">
      <c r="A21" s="7" t="str">
        <f t="shared" si="2"/>
        <v>29</v>
      </c>
      <c r="B21" s="6">
        <v>18</v>
      </c>
      <c r="C21" s="6" t="s">
        <v>128</v>
      </c>
      <c r="D21" s="5" t="s">
        <v>129</v>
      </c>
      <c r="E21" s="4" t="s">
        <v>130</v>
      </c>
      <c r="F21" s="3"/>
      <c r="G21" s="16">
        <f t="shared" si="1"/>
        <v>15</v>
      </c>
      <c r="H21" s="12">
        <v>0</v>
      </c>
      <c r="I21" s="12">
        <v>3</v>
      </c>
      <c r="J21" s="12">
        <v>0</v>
      </c>
      <c r="K21" s="12">
        <v>1</v>
      </c>
      <c r="L21" s="12">
        <v>0</v>
      </c>
      <c r="M21" s="12">
        <v>0</v>
      </c>
      <c r="N21" s="12">
        <v>0</v>
      </c>
      <c r="O21" s="12">
        <v>0</v>
      </c>
      <c r="P21" s="12">
        <v>1</v>
      </c>
      <c r="Q21" s="12">
        <v>2</v>
      </c>
      <c r="R21" s="12">
        <v>0.5</v>
      </c>
      <c r="S21" s="12">
        <v>0</v>
      </c>
      <c r="T21" s="12">
        <v>0</v>
      </c>
      <c r="U21" s="12">
        <v>0</v>
      </c>
      <c r="V21" s="12">
        <v>0</v>
      </c>
      <c r="W21" s="12">
        <v>1</v>
      </c>
      <c r="X21" s="12">
        <v>1</v>
      </c>
      <c r="Y21" s="12">
        <v>0.5</v>
      </c>
      <c r="Z21" s="12">
        <v>0.5</v>
      </c>
      <c r="AA21" s="12">
        <v>0.5</v>
      </c>
      <c r="AB21" s="12">
        <v>1.5</v>
      </c>
      <c r="AC21" s="12">
        <v>0</v>
      </c>
      <c r="AD21" s="12">
        <v>0</v>
      </c>
      <c r="AE21" s="12">
        <v>0</v>
      </c>
      <c r="AF21" s="12">
        <v>0.5</v>
      </c>
      <c r="AG21" s="12">
        <v>0</v>
      </c>
      <c r="AH21" s="12">
        <v>0</v>
      </c>
      <c r="AI21" s="12">
        <v>0.5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0.5</v>
      </c>
      <c r="BD21" s="12">
        <v>0</v>
      </c>
      <c r="BE21" s="12">
        <v>0</v>
      </c>
      <c r="BF21" s="12">
        <v>0.5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0.5</v>
      </c>
    </row>
    <row r="22" spans="1:67" ht="24.95" customHeight="1" x14ac:dyDescent="0.25">
      <c r="A22" s="7">
        <f t="shared" ref="A22:A24" si="3">VALUE(MID($C22,5,2))</f>
        <v>29</v>
      </c>
      <c r="B22" s="6">
        <v>19</v>
      </c>
      <c r="C22" s="6" t="s">
        <v>132</v>
      </c>
      <c r="D22" s="5" t="s">
        <v>133</v>
      </c>
      <c r="E22" s="4" t="s">
        <v>134</v>
      </c>
      <c r="F22" s="3"/>
      <c r="G22" s="16">
        <f t="shared" si="1"/>
        <v>30</v>
      </c>
      <c r="H22" s="12">
        <v>0</v>
      </c>
      <c r="I22" s="12">
        <v>10</v>
      </c>
      <c r="J22" s="12">
        <v>0</v>
      </c>
      <c r="K22" s="12">
        <v>0</v>
      </c>
      <c r="L22" s="12">
        <v>3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2.5</v>
      </c>
      <c r="X22" s="12">
        <v>3</v>
      </c>
      <c r="Y22" s="12">
        <v>0</v>
      </c>
      <c r="Z22" s="12">
        <v>0</v>
      </c>
      <c r="AA22" s="12">
        <v>5</v>
      </c>
      <c r="AB22" s="12">
        <v>0</v>
      </c>
      <c r="AC22" s="12">
        <v>0</v>
      </c>
      <c r="AD22" s="12">
        <v>0</v>
      </c>
      <c r="AE22" s="12">
        <v>0</v>
      </c>
      <c r="AF22" s="12">
        <v>1.5</v>
      </c>
      <c r="AG22" s="12">
        <v>0</v>
      </c>
      <c r="AH22" s="12">
        <v>1.5</v>
      </c>
      <c r="AI22" s="12">
        <v>2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1.5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</row>
    <row r="23" spans="1:67" ht="24.95" customHeight="1" x14ac:dyDescent="0.25">
      <c r="A23" s="7">
        <f t="shared" si="3"/>
        <v>30</v>
      </c>
      <c r="B23" s="6">
        <v>20</v>
      </c>
      <c r="C23" s="6" t="s">
        <v>135</v>
      </c>
      <c r="D23" s="5" t="s">
        <v>136</v>
      </c>
      <c r="E23" s="4" t="s">
        <v>33</v>
      </c>
      <c r="F23" s="3" t="s">
        <v>137</v>
      </c>
      <c r="G23" s="16">
        <f t="shared" si="1"/>
        <v>20</v>
      </c>
      <c r="H23" s="12">
        <v>0</v>
      </c>
      <c r="I23" s="12">
        <v>0</v>
      </c>
      <c r="J23" s="12">
        <v>0</v>
      </c>
      <c r="K23" s="12">
        <v>0</v>
      </c>
      <c r="L23" s="12">
        <v>0.5</v>
      </c>
      <c r="M23" s="12">
        <v>0</v>
      </c>
      <c r="N23" s="12">
        <v>0</v>
      </c>
      <c r="O23" s="12">
        <v>0</v>
      </c>
      <c r="P23" s="12">
        <v>1</v>
      </c>
      <c r="Q23" s="12">
        <v>0</v>
      </c>
      <c r="R23" s="12">
        <v>0.5</v>
      </c>
      <c r="S23" s="12">
        <v>0.5</v>
      </c>
      <c r="T23" s="12">
        <v>0.5</v>
      </c>
      <c r="U23" s="12">
        <v>0.5</v>
      </c>
      <c r="V23" s="12">
        <v>0.5</v>
      </c>
      <c r="W23" s="12">
        <v>1</v>
      </c>
      <c r="X23" s="12">
        <v>0.5</v>
      </c>
      <c r="Y23" s="12">
        <v>0.5</v>
      </c>
      <c r="Z23" s="12">
        <v>0</v>
      </c>
      <c r="AA23" s="12">
        <v>0</v>
      </c>
      <c r="AB23" s="12">
        <v>1.5</v>
      </c>
      <c r="AC23" s="12">
        <v>0</v>
      </c>
      <c r="AD23" s="12">
        <v>0</v>
      </c>
      <c r="AE23" s="12">
        <v>0</v>
      </c>
      <c r="AF23" s="12">
        <v>0.5</v>
      </c>
      <c r="AG23" s="12">
        <v>0.5</v>
      </c>
      <c r="AH23" s="12">
        <v>0</v>
      </c>
      <c r="AI23" s="12">
        <v>0</v>
      </c>
      <c r="AJ23" s="12">
        <v>1.5</v>
      </c>
      <c r="AK23" s="12">
        <v>0</v>
      </c>
      <c r="AL23" s="12">
        <v>1</v>
      </c>
      <c r="AM23" s="12">
        <v>1</v>
      </c>
      <c r="AN23" s="12">
        <v>0</v>
      </c>
      <c r="AO23" s="12">
        <v>1</v>
      </c>
      <c r="AP23" s="12">
        <v>0</v>
      </c>
      <c r="AQ23" s="12">
        <v>0</v>
      </c>
      <c r="AR23" s="12">
        <v>0.5</v>
      </c>
      <c r="AS23" s="12">
        <v>0.5</v>
      </c>
      <c r="AT23" s="12">
        <v>0.5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1</v>
      </c>
      <c r="BC23" s="12">
        <v>1</v>
      </c>
      <c r="BD23" s="12">
        <v>0</v>
      </c>
      <c r="BE23" s="12">
        <v>0</v>
      </c>
      <c r="BF23" s="12">
        <v>1.5</v>
      </c>
      <c r="BG23" s="12">
        <v>0</v>
      </c>
      <c r="BH23" s="12">
        <v>0</v>
      </c>
      <c r="BI23" s="12">
        <v>0</v>
      </c>
      <c r="BJ23" s="12">
        <v>1</v>
      </c>
      <c r="BK23" s="12">
        <v>0</v>
      </c>
      <c r="BL23" s="12">
        <v>0.5</v>
      </c>
      <c r="BM23" s="12">
        <v>0</v>
      </c>
      <c r="BN23" s="12">
        <v>0</v>
      </c>
      <c r="BO23" s="12">
        <v>0.5</v>
      </c>
    </row>
    <row r="24" spans="1:67" ht="24.95" customHeight="1" x14ac:dyDescent="0.25">
      <c r="A24" s="7">
        <f t="shared" si="3"/>
        <v>30</v>
      </c>
      <c r="B24" s="6">
        <v>21</v>
      </c>
      <c r="C24" s="6" t="s">
        <v>138</v>
      </c>
      <c r="D24" s="5" t="s">
        <v>139</v>
      </c>
      <c r="E24" s="4" t="s">
        <v>140</v>
      </c>
      <c r="F24" s="3"/>
      <c r="G24" s="16">
        <f t="shared" si="1"/>
        <v>4.5</v>
      </c>
      <c r="H24" s="12">
        <v>0</v>
      </c>
      <c r="I24" s="12">
        <v>0</v>
      </c>
      <c r="J24" s="12">
        <v>0</v>
      </c>
      <c r="K24" s="12">
        <v>0</v>
      </c>
      <c r="L24" s="12">
        <v>1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1.5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1.5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0.5</v>
      </c>
      <c r="BO24" s="12">
        <v>0</v>
      </c>
    </row>
  </sheetData>
  <conditionalFormatting sqref="A4:A18">
    <cfRule type="expression" dxfId="349" priority="8">
      <formula>$A4=DAY(TODAY())</formula>
    </cfRule>
  </conditionalFormatting>
  <conditionalFormatting sqref="H4:BO24">
    <cfRule type="cellIs" dxfId="348" priority="7" operator="greaterThan">
      <formula>0</formula>
    </cfRule>
  </conditionalFormatting>
  <conditionalFormatting sqref="A19">
    <cfRule type="expression" dxfId="347" priority="6">
      <formula>$A19=DAY(TODAY())</formula>
    </cfRule>
  </conditionalFormatting>
  <conditionalFormatting sqref="A20">
    <cfRule type="expression" dxfId="346" priority="5">
      <formula>$A20=DAY(TODAY())</formula>
    </cfRule>
  </conditionalFormatting>
  <conditionalFormatting sqref="A21">
    <cfRule type="expression" dxfId="345" priority="4">
      <formula>$A21=DAY(TODAY())</formula>
    </cfRule>
  </conditionalFormatting>
  <conditionalFormatting sqref="A22">
    <cfRule type="expression" dxfId="344" priority="3">
      <formula>$A22=DAY(TODAY())</formula>
    </cfRule>
  </conditionalFormatting>
  <conditionalFormatting sqref="A23">
    <cfRule type="expression" dxfId="343" priority="2">
      <formula>$A23=DAY(TODAY())</formula>
    </cfRule>
  </conditionalFormatting>
  <conditionalFormatting sqref="A24">
    <cfRule type="expression" dxfId="342" priority="1">
      <formula>$A24=DAY(TODAY())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5"/>
  <sheetViews>
    <sheetView workbookViewId="0">
      <pane xSplit="7" ySplit="3" topLeftCell="H15" activePane="bottomRight" state="frozen"/>
      <selection pane="topRight" activeCell="H1" sqref="H1"/>
      <selection pane="bottomLeft" activeCell="A4" sqref="A4"/>
      <selection pane="bottomRight" activeCell="G4" sqref="G4:G25"/>
    </sheetView>
  </sheetViews>
  <sheetFormatPr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21.710937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67" width="4.28515625" style="1" customWidth="1"/>
    <col min="68" max="16384" width="9.140625" style="1"/>
  </cols>
  <sheetData>
    <row r="1" spans="1:67" ht="33.75" customHeight="1" x14ac:dyDescent="0.25">
      <c r="C1" s="27" t="s">
        <v>142</v>
      </c>
      <c r="D1" s="27" t="s">
        <v>142</v>
      </c>
      <c r="E1" s="1" t="str">
        <f>"'[TỔNG NHẬP-XUẤT-TỒN "&amp;$C$1&amp;"."&amp;$D$1&amp;".xlsm]"</f>
        <v>'[TỔNG NHẬP-XUẤT-TỒN 01.01.xlsm]</v>
      </c>
    </row>
    <row r="2" spans="1:67" s="2" customFormat="1" ht="48" customHeight="1" x14ac:dyDescent="0.25">
      <c r="A2" s="14" t="s">
        <v>55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</row>
    <row r="3" spans="1:67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O3" si="0">SUBTOTAL(9,G4:G99)</f>
        <v>38.5</v>
      </c>
      <c r="H3" s="18">
        <f t="shared" si="0"/>
        <v>0</v>
      </c>
      <c r="I3" s="18">
        <f t="shared" si="0"/>
        <v>2.5</v>
      </c>
      <c r="J3" s="18">
        <f t="shared" si="0"/>
        <v>0</v>
      </c>
      <c r="K3" s="18">
        <f t="shared" si="0"/>
        <v>0.5</v>
      </c>
      <c r="L3" s="18">
        <f t="shared" si="0"/>
        <v>0.5</v>
      </c>
      <c r="M3" s="18">
        <f t="shared" si="0"/>
        <v>0.5</v>
      </c>
      <c r="N3" s="18">
        <f t="shared" si="0"/>
        <v>0</v>
      </c>
      <c r="O3" s="18">
        <f t="shared" si="0"/>
        <v>0.5</v>
      </c>
      <c r="P3" s="18">
        <f t="shared" si="0"/>
        <v>1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3.5</v>
      </c>
      <c r="X3" s="18">
        <f t="shared" si="0"/>
        <v>1</v>
      </c>
      <c r="Y3" s="18">
        <f t="shared" si="0"/>
        <v>4</v>
      </c>
      <c r="Z3" s="18">
        <f t="shared" si="0"/>
        <v>0.5</v>
      </c>
      <c r="AA3" s="18">
        <f t="shared" si="0"/>
        <v>3</v>
      </c>
      <c r="AB3" s="18">
        <f t="shared" si="0"/>
        <v>6</v>
      </c>
      <c r="AC3" s="18">
        <f t="shared" si="0"/>
        <v>0.5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0.5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0.5</v>
      </c>
      <c r="AP3" s="18">
        <f t="shared" si="0"/>
        <v>0</v>
      </c>
      <c r="AQ3" s="18">
        <f t="shared" si="0"/>
        <v>0</v>
      </c>
      <c r="AR3" s="18">
        <f t="shared" si="0"/>
        <v>0.5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3</v>
      </c>
      <c r="BC3" s="18">
        <f t="shared" si="0"/>
        <v>0.5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5</v>
      </c>
      <c r="BK3" s="18">
        <f t="shared" si="0"/>
        <v>0.5</v>
      </c>
      <c r="BL3" s="18">
        <f t="shared" si="0"/>
        <v>1.5</v>
      </c>
      <c r="BM3" s="18">
        <f t="shared" si="0"/>
        <v>0</v>
      </c>
      <c r="BN3" s="18">
        <f t="shared" si="0"/>
        <v>0</v>
      </c>
      <c r="BO3" s="18">
        <f t="shared" si="0"/>
        <v>2</v>
      </c>
    </row>
    <row r="4" spans="1:67" ht="24.95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49</v>
      </c>
      <c r="E4" s="4" t="s">
        <v>16</v>
      </c>
      <c r="F4" s="4"/>
      <c r="G4" s="16">
        <f t="shared" ref="G4:G25" si="1">SUM($H4:$DK4)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</row>
    <row r="5" spans="1:67" ht="24.95" customHeight="1" x14ac:dyDescent="0.25">
      <c r="A5" s="7" t="str">
        <f t="shared" ref="A5:A25" si="2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1"/>
        <v>4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0.5</v>
      </c>
      <c r="X5" s="12">
        <v>0</v>
      </c>
      <c r="Y5" s="12">
        <v>0.5</v>
      </c>
      <c r="Z5" s="12">
        <v>0</v>
      </c>
      <c r="AA5" s="12">
        <v>1</v>
      </c>
      <c r="AB5" s="12">
        <v>0.5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1.5</v>
      </c>
    </row>
    <row r="6" spans="1:67" ht="24.95" customHeight="1" x14ac:dyDescent="0.25">
      <c r="A6" s="7" t="str">
        <f t="shared" si="2"/>
        <v>19</v>
      </c>
      <c r="B6" s="6">
        <v>3</v>
      </c>
      <c r="C6" s="6" t="s">
        <v>12</v>
      </c>
      <c r="D6" s="5" t="s">
        <v>50</v>
      </c>
      <c r="E6" s="4" t="s">
        <v>9</v>
      </c>
      <c r="F6" s="3" t="s">
        <v>11</v>
      </c>
      <c r="G6" s="16">
        <f t="shared" si="1"/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  <c r="AX6" s="12">
        <v>0</v>
      </c>
      <c r="AY6" s="12">
        <v>0</v>
      </c>
      <c r="AZ6" s="12">
        <v>0</v>
      </c>
      <c r="BA6" s="12">
        <v>0</v>
      </c>
      <c r="BB6" s="12">
        <v>0</v>
      </c>
      <c r="BC6" s="12">
        <v>0</v>
      </c>
      <c r="BD6" s="12">
        <v>0</v>
      </c>
      <c r="BE6" s="12">
        <v>0</v>
      </c>
      <c r="BF6" s="12">
        <v>0</v>
      </c>
      <c r="BG6" s="12">
        <v>0</v>
      </c>
      <c r="BH6" s="12">
        <v>0</v>
      </c>
      <c r="BI6" s="12">
        <v>0</v>
      </c>
      <c r="BJ6" s="12">
        <v>0</v>
      </c>
      <c r="BK6" s="12">
        <v>0</v>
      </c>
      <c r="BL6" s="12">
        <v>0</v>
      </c>
      <c r="BM6" s="12">
        <v>0</v>
      </c>
      <c r="BN6" s="12">
        <v>0</v>
      </c>
      <c r="BO6" s="12">
        <v>0</v>
      </c>
    </row>
    <row r="7" spans="1:67" ht="24.95" customHeight="1" x14ac:dyDescent="0.25">
      <c r="A7" s="7" t="str">
        <f t="shared" si="2"/>
        <v>19</v>
      </c>
      <c r="B7" s="6">
        <v>4</v>
      </c>
      <c r="C7" s="6" t="s">
        <v>10</v>
      </c>
      <c r="D7" s="5" t="s">
        <v>51</v>
      </c>
      <c r="E7" s="4" t="s">
        <v>9</v>
      </c>
      <c r="F7" s="3" t="s">
        <v>8</v>
      </c>
      <c r="G7" s="16">
        <f t="shared" si="1"/>
        <v>1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0.5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0.5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</row>
    <row r="8" spans="1:67" ht="24.95" customHeight="1" x14ac:dyDescent="0.25">
      <c r="A8" s="7" t="str">
        <f t="shared" si="2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1"/>
        <v>0.5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0.5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</row>
    <row r="9" spans="1:67" ht="24.95" customHeight="1" x14ac:dyDescent="0.25">
      <c r="A9" s="7" t="str">
        <f t="shared" si="2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1"/>
        <v>7</v>
      </c>
      <c r="H9" s="12">
        <v>0</v>
      </c>
      <c r="I9" s="12">
        <v>1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0.5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1</v>
      </c>
      <c r="X9" s="12">
        <v>0</v>
      </c>
      <c r="Y9" s="12">
        <v>0</v>
      </c>
      <c r="Z9" s="12">
        <v>0.5</v>
      </c>
      <c r="AA9" s="12">
        <v>0</v>
      </c>
      <c r="AB9" s="12">
        <v>1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0.5</v>
      </c>
      <c r="BL9" s="12">
        <v>1</v>
      </c>
      <c r="BM9" s="12">
        <v>0</v>
      </c>
      <c r="BN9" s="12">
        <v>0</v>
      </c>
      <c r="BO9" s="12">
        <v>0.5</v>
      </c>
    </row>
    <row r="10" spans="1:67" ht="24.95" customHeight="1" x14ac:dyDescent="0.25">
      <c r="A10" s="7" t="str">
        <f t="shared" si="2"/>
        <v>20</v>
      </c>
      <c r="B10" s="6">
        <v>7</v>
      </c>
      <c r="C10" s="6" t="s">
        <v>24</v>
      </c>
      <c r="D10" s="5" t="s">
        <v>52</v>
      </c>
      <c r="E10" s="4" t="s">
        <v>26</v>
      </c>
      <c r="F10" s="3" t="s">
        <v>25</v>
      </c>
      <c r="G10" s="16">
        <f t="shared" si="1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</row>
    <row r="11" spans="1:67" ht="24.95" customHeight="1" x14ac:dyDescent="0.25">
      <c r="A11" s="7" t="str">
        <f t="shared" si="2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1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</row>
    <row r="12" spans="1:67" ht="24.95" customHeight="1" x14ac:dyDescent="0.25">
      <c r="A12" s="7" t="str">
        <f t="shared" si="2"/>
        <v>21</v>
      </c>
      <c r="B12" s="8">
        <v>9</v>
      </c>
      <c r="C12" s="8" t="s">
        <v>34</v>
      </c>
      <c r="D12" s="9" t="s">
        <v>53</v>
      </c>
      <c r="E12" s="10" t="s">
        <v>31</v>
      </c>
      <c r="F12" s="11"/>
      <c r="G12" s="16">
        <f t="shared" si="1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</row>
    <row r="13" spans="1:67" ht="24.95" customHeight="1" x14ac:dyDescent="0.25">
      <c r="A13" s="7" t="str">
        <f t="shared" si="2"/>
        <v>22</v>
      </c>
      <c r="B13" s="6">
        <v>10</v>
      </c>
      <c r="C13" s="6" t="s">
        <v>35</v>
      </c>
      <c r="D13" s="5" t="s">
        <v>54</v>
      </c>
      <c r="E13" s="4" t="s">
        <v>33</v>
      </c>
      <c r="F13" s="3"/>
      <c r="G13" s="16">
        <f t="shared" si="1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</row>
    <row r="14" spans="1:67" ht="24.95" customHeight="1" x14ac:dyDescent="0.25">
      <c r="A14" s="7" t="str">
        <f t="shared" si="2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1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</row>
    <row r="15" spans="1:67" ht="24.95" customHeight="1" x14ac:dyDescent="0.25">
      <c r="A15" s="7" t="str">
        <f t="shared" si="2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1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</row>
    <row r="16" spans="1:67" ht="24.95" customHeight="1" x14ac:dyDescent="0.25">
      <c r="A16" s="7" t="str">
        <f t="shared" si="2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1"/>
        <v>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0.5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0.5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</row>
    <row r="17" spans="1:67" ht="24.95" customHeight="1" x14ac:dyDescent="0.25">
      <c r="A17" s="7" t="str">
        <f t="shared" si="2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1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</row>
    <row r="18" spans="1:67" ht="24.95" customHeight="1" x14ac:dyDescent="0.25">
      <c r="A18" s="7" t="str">
        <f t="shared" si="2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1"/>
        <v>6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1.5</v>
      </c>
      <c r="AB18" s="12">
        <v>2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2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0.5</v>
      </c>
      <c r="BM18" s="12">
        <v>0</v>
      </c>
      <c r="BN18" s="12">
        <v>0</v>
      </c>
      <c r="BO18" s="12">
        <v>0</v>
      </c>
    </row>
    <row r="19" spans="1:67" ht="24.95" customHeight="1" x14ac:dyDescent="0.25">
      <c r="A19" s="7" t="str">
        <f t="shared" si="2"/>
        <v>27</v>
      </c>
      <c r="B19" s="6">
        <v>16</v>
      </c>
      <c r="C19" s="6" t="s">
        <v>56</v>
      </c>
      <c r="D19" s="5" t="s">
        <v>57</v>
      </c>
      <c r="E19" s="4" t="s">
        <v>58</v>
      </c>
      <c r="F19" s="3" t="s">
        <v>59</v>
      </c>
      <c r="G19" s="16">
        <f t="shared" si="1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</row>
    <row r="20" spans="1:67" ht="24.95" customHeight="1" x14ac:dyDescent="0.25">
      <c r="A20" s="7" t="str">
        <f t="shared" si="2"/>
        <v>28</v>
      </c>
      <c r="B20" s="6">
        <v>17</v>
      </c>
      <c r="C20" s="6" t="s">
        <v>60</v>
      </c>
      <c r="D20" s="5" t="s">
        <v>61</v>
      </c>
      <c r="E20" s="4" t="s">
        <v>33</v>
      </c>
      <c r="F20" s="3"/>
      <c r="G20" s="16">
        <f t="shared" si="1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</row>
    <row r="21" spans="1:67" ht="24.95" customHeight="1" x14ac:dyDescent="0.25">
      <c r="A21" s="7" t="str">
        <f t="shared" si="2"/>
        <v>29</v>
      </c>
      <c r="B21" s="6">
        <v>18</v>
      </c>
      <c r="C21" s="6" t="s">
        <v>128</v>
      </c>
      <c r="D21" s="5" t="s">
        <v>129</v>
      </c>
      <c r="E21" s="4" t="s">
        <v>130</v>
      </c>
      <c r="F21" s="3"/>
      <c r="G21" s="16">
        <f t="shared" si="1"/>
        <v>6</v>
      </c>
      <c r="H21" s="12">
        <v>0</v>
      </c>
      <c r="I21" s="12">
        <v>1</v>
      </c>
      <c r="J21" s="12">
        <v>0</v>
      </c>
      <c r="K21" s="12">
        <v>0.5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0.5</v>
      </c>
      <c r="X21" s="12">
        <v>0.5</v>
      </c>
      <c r="Y21" s="12">
        <v>0</v>
      </c>
      <c r="Z21" s="12">
        <v>0</v>
      </c>
      <c r="AA21" s="12">
        <v>0.5</v>
      </c>
      <c r="AB21" s="12">
        <v>2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1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</row>
    <row r="22" spans="1:67" ht="24.95" customHeight="1" x14ac:dyDescent="0.25">
      <c r="A22" s="7" t="str">
        <f t="shared" si="2"/>
        <v>29</v>
      </c>
      <c r="B22" s="6">
        <v>19</v>
      </c>
      <c r="C22" s="6" t="s">
        <v>132</v>
      </c>
      <c r="D22" s="5" t="s">
        <v>133</v>
      </c>
      <c r="E22" s="4" t="s">
        <v>134</v>
      </c>
      <c r="F22" s="3"/>
      <c r="G22" s="16">
        <f t="shared" si="1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</row>
    <row r="23" spans="1:67" ht="24.95" customHeight="1" x14ac:dyDescent="0.25">
      <c r="A23" s="7" t="str">
        <f t="shared" si="2"/>
        <v>30</v>
      </c>
      <c r="B23" s="6">
        <v>20</v>
      </c>
      <c r="C23" s="6" t="s">
        <v>135</v>
      </c>
      <c r="D23" s="5" t="s">
        <v>136</v>
      </c>
      <c r="E23" s="4" t="s">
        <v>33</v>
      </c>
      <c r="F23" s="3" t="s">
        <v>137</v>
      </c>
      <c r="G23" s="16">
        <f t="shared" si="1"/>
        <v>8.5</v>
      </c>
      <c r="H23" s="12">
        <v>0</v>
      </c>
      <c r="I23" s="12">
        <v>0</v>
      </c>
      <c r="J23" s="12">
        <v>0</v>
      </c>
      <c r="K23" s="12">
        <v>0</v>
      </c>
      <c r="L23" s="12">
        <v>0.5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0.5</v>
      </c>
      <c r="Y23" s="12">
        <v>0.5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0.5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0.5</v>
      </c>
      <c r="AP23" s="12">
        <v>0</v>
      </c>
      <c r="AQ23" s="12">
        <v>0</v>
      </c>
      <c r="AR23" s="12">
        <v>0.5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0.5</v>
      </c>
      <c r="BC23" s="12">
        <v>0.5</v>
      </c>
      <c r="BD23" s="12">
        <v>0</v>
      </c>
      <c r="BE23" s="12">
        <v>0</v>
      </c>
      <c r="BF23" s="12">
        <v>0.5</v>
      </c>
      <c r="BG23" s="12">
        <v>0</v>
      </c>
      <c r="BH23" s="12">
        <v>0</v>
      </c>
      <c r="BI23" s="12">
        <v>0</v>
      </c>
      <c r="BJ23" s="12">
        <v>4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</row>
    <row r="24" spans="1:67" ht="24.95" customHeight="1" x14ac:dyDescent="0.25">
      <c r="A24" s="7" t="str">
        <f t="shared" si="2"/>
        <v>30</v>
      </c>
      <c r="B24" s="6">
        <v>21</v>
      </c>
      <c r="C24" s="6" t="s">
        <v>138</v>
      </c>
      <c r="D24" s="5" t="s">
        <v>139</v>
      </c>
      <c r="E24" s="4" t="s">
        <v>140</v>
      </c>
      <c r="F24" s="3"/>
      <c r="G24" s="16">
        <f t="shared" si="1"/>
        <v>2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2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</row>
    <row r="25" spans="1:67" ht="24.95" customHeight="1" x14ac:dyDescent="0.25">
      <c r="A25" s="7" t="str">
        <f t="shared" si="2"/>
        <v>01</v>
      </c>
      <c r="B25" s="6">
        <v>22</v>
      </c>
      <c r="C25" s="6" t="s">
        <v>143</v>
      </c>
      <c r="D25" s="5" t="s">
        <v>144</v>
      </c>
      <c r="E25" s="4"/>
      <c r="F25" s="3"/>
      <c r="G25" s="16">
        <f t="shared" si="1"/>
        <v>2.5</v>
      </c>
      <c r="H25" s="12">
        <v>0</v>
      </c>
      <c r="I25" s="12">
        <v>0.5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0.5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0.5</v>
      </c>
      <c r="X25" s="12">
        <v>0</v>
      </c>
      <c r="Y25" s="12">
        <v>0.5</v>
      </c>
      <c r="Z25" s="12">
        <v>0</v>
      </c>
      <c r="AA25" s="12">
        <v>0</v>
      </c>
      <c r="AB25" s="12">
        <v>0.5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</row>
  </sheetData>
  <conditionalFormatting sqref="A4:A50">
    <cfRule type="expression" dxfId="341" priority="13">
      <formula>AND($A4=DAY(TODAY()),$G4&gt;=30)</formula>
    </cfRule>
  </conditionalFormatting>
  <conditionalFormatting sqref="H4:BO20">
    <cfRule type="cellIs" dxfId="340" priority="12" operator="greaterThan">
      <formula>0</formula>
    </cfRule>
  </conditionalFormatting>
  <conditionalFormatting sqref="A19">
    <cfRule type="expression" dxfId="339" priority="11">
      <formula>$A19=DAY(TODAY())</formula>
    </cfRule>
  </conditionalFormatting>
  <conditionalFormatting sqref="A20">
    <cfRule type="expression" dxfId="338" priority="10">
      <formula>$A20=DAY(TODAY())</formula>
    </cfRule>
  </conditionalFormatting>
  <conditionalFormatting sqref="H21:BO25">
    <cfRule type="cellIs" dxfId="337" priority="9" operator="greaterThan">
      <formula>0</formula>
    </cfRule>
  </conditionalFormatting>
  <conditionalFormatting sqref="A21">
    <cfRule type="expression" dxfId="336" priority="8">
      <formula>$A21=DAY(TODAY())</formula>
    </cfRule>
  </conditionalFormatting>
  <conditionalFormatting sqref="A22">
    <cfRule type="expression" dxfId="335" priority="7">
      <formula>$A22=DAY(TODAY())</formula>
    </cfRule>
  </conditionalFormatting>
  <conditionalFormatting sqref="A23">
    <cfRule type="expression" dxfId="334" priority="6">
      <formula>$A23=DAY(TODAY())</formula>
    </cfRule>
  </conditionalFormatting>
  <conditionalFormatting sqref="A24">
    <cfRule type="expression" dxfId="333" priority="5">
      <formula>$A24=DAY(TODAY())</formula>
    </cfRule>
  </conditionalFormatting>
  <conditionalFormatting sqref="A25">
    <cfRule type="expression" dxfId="332" priority="1">
      <formula>$A25=DAY(TODAY())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5"/>
  <sheetViews>
    <sheetView workbookViewId="0">
      <pane xSplit="7" ySplit="3" topLeftCell="H15" activePane="bottomRight" state="frozen"/>
      <selection pane="topRight" activeCell="H1" sqref="H1"/>
      <selection pane="bottomLeft" activeCell="A4" sqref="A4"/>
      <selection pane="bottomRight" activeCell="G4" sqref="G4:G25"/>
    </sheetView>
  </sheetViews>
  <sheetFormatPr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21.710937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67" width="4.28515625" style="1" customWidth="1"/>
    <col min="68" max="16384" width="9.140625" style="1"/>
  </cols>
  <sheetData>
    <row r="1" spans="1:67" ht="33.75" customHeight="1" x14ac:dyDescent="0.25">
      <c r="C1" s="27" t="s">
        <v>145</v>
      </c>
      <c r="D1" s="27" t="s">
        <v>142</v>
      </c>
      <c r="E1" s="1" t="str">
        <f>"'[TỔNG NHẬP-XUẤT-TỒN "&amp;$C$1&amp;"."&amp;$D$1&amp;".xlsm]"</f>
        <v>'[TỔNG NHẬP-XUẤT-TỒN 02.01.xlsm]</v>
      </c>
    </row>
    <row r="2" spans="1:67" s="2" customFormat="1" ht="48" customHeight="1" x14ac:dyDescent="0.25">
      <c r="A2" s="14" t="s">
        <v>55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</row>
    <row r="3" spans="1:67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O3" si="0">SUBTOTAL(9,G4:G99)</f>
        <v>32</v>
      </c>
      <c r="H3" s="18">
        <f t="shared" si="0"/>
        <v>0</v>
      </c>
      <c r="I3" s="18">
        <f t="shared" si="0"/>
        <v>4.5</v>
      </c>
      <c r="J3" s="18">
        <f t="shared" si="0"/>
        <v>0</v>
      </c>
      <c r="K3" s="18">
        <f t="shared" si="0"/>
        <v>0.5</v>
      </c>
      <c r="L3" s="18">
        <f t="shared" si="0"/>
        <v>1.5</v>
      </c>
      <c r="M3" s="18">
        <f t="shared" si="0"/>
        <v>1.5</v>
      </c>
      <c r="N3" s="18">
        <f t="shared" si="0"/>
        <v>0</v>
      </c>
      <c r="O3" s="18">
        <f t="shared" si="0"/>
        <v>0</v>
      </c>
      <c r="P3" s="18">
        <f t="shared" si="0"/>
        <v>1</v>
      </c>
      <c r="Q3" s="18">
        <f t="shared" si="0"/>
        <v>1</v>
      </c>
      <c r="R3" s="18">
        <f t="shared" si="0"/>
        <v>0.5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1.5</v>
      </c>
      <c r="X3" s="18">
        <f t="shared" si="0"/>
        <v>1</v>
      </c>
      <c r="Y3" s="18">
        <f t="shared" si="0"/>
        <v>0</v>
      </c>
      <c r="Z3" s="18">
        <f t="shared" si="0"/>
        <v>1.5</v>
      </c>
      <c r="AA3" s="18">
        <f t="shared" si="0"/>
        <v>1.5</v>
      </c>
      <c r="AB3" s="18">
        <f t="shared" si="0"/>
        <v>3.5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0.5</v>
      </c>
      <c r="AG3" s="18">
        <f t="shared" si="0"/>
        <v>1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0.5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1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3</v>
      </c>
      <c r="BC3" s="18">
        <f t="shared" si="0"/>
        <v>0.5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0</v>
      </c>
      <c r="BI3" s="18">
        <f t="shared" si="0"/>
        <v>0.5</v>
      </c>
      <c r="BJ3" s="18">
        <f t="shared" si="0"/>
        <v>1</v>
      </c>
      <c r="BK3" s="18">
        <f t="shared" si="0"/>
        <v>1</v>
      </c>
      <c r="BL3" s="18">
        <f t="shared" si="0"/>
        <v>1</v>
      </c>
      <c r="BM3" s="18">
        <f t="shared" si="0"/>
        <v>0</v>
      </c>
      <c r="BN3" s="18">
        <f t="shared" si="0"/>
        <v>0.5</v>
      </c>
      <c r="BO3" s="18">
        <f t="shared" si="0"/>
        <v>1</v>
      </c>
    </row>
    <row r="4" spans="1:67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49</v>
      </c>
      <c r="E4" s="4" t="s">
        <v>16</v>
      </c>
      <c r="F4" s="4"/>
      <c r="G4" s="16">
        <f t="shared" ref="G4:G25" si="1">SUM($H4:$DK4)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</row>
    <row r="5" spans="1:67" ht="24.95" customHeight="1" x14ac:dyDescent="0.25">
      <c r="A5" s="7" t="str">
        <f t="shared" ref="A5:A25" si="2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1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</row>
    <row r="6" spans="1:67" ht="24.95" customHeight="1" x14ac:dyDescent="0.25">
      <c r="A6" s="7" t="str">
        <f t="shared" si="2"/>
        <v>19</v>
      </c>
      <c r="B6" s="6">
        <v>3</v>
      </c>
      <c r="C6" s="6" t="s">
        <v>12</v>
      </c>
      <c r="D6" s="5" t="s">
        <v>50</v>
      </c>
      <c r="E6" s="4" t="s">
        <v>9</v>
      </c>
      <c r="F6" s="3" t="s">
        <v>11</v>
      </c>
      <c r="G6" s="16">
        <f t="shared" si="1"/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  <c r="AX6" s="12">
        <v>0</v>
      </c>
      <c r="AY6" s="12">
        <v>0</v>
      </c>
      <c r="AZ6" s="12">
        <v>0</v>
      </c>
      <c r="BA6" s="12">
        <v>0</v>
      </c>
      <c r="BB6" s="12">
        <v>0</v>
      </c>
      <c r="BC6" s="12">
        <v>0</v>
      </c>
      <c r="BD6" s="12">
        <v>0</v>
      </c>
      <c r="BE6" s="12">
        <v>0</v>
      </c>
      <c r="BF6" s="12">
        <v>0</v>
      </c>
      <c r="BG6" s="12">
        <v>0</v>
      </c>
      <c r="BH6" s="12">
        <v>0</v>
      </c>
      <c r="BI6" s="12">
        <v>0</v>
      </c>
      <c r="BJ6" s="12">
        <v>0</v>
      </c>
      <c r="BK6" s="12">
        <v>0</v>
      </c>
      <c r="BL6" s="12">
        <v>0</v>
      </c>
      <c r="BM6" s="12">
        <v>0</v>
      </c>
      <c r="BN6" s="12">
        <v>0</v>
      </c>
      <c r="BO6" s="12">
        <v>0</v>
      </c>
    </row>
    <row r="7" spans="1:67" ht="24.95" customHeight="1" x14ac:dyDescent="0.25">
      <c r="A7" s="7" t="str">
        <f t="shared" si="2"/>
        <v>19</v>
      </c>
      <c r="B7" s="6">
        <v>4</v>
      </c>
      <c r="C7" s="6" t="s">
        <v>10</v>
      </c>
      <c r="D7" s="5" t="s">
        <v>51</v>
      </c>
      <c r="E7" s="4" t="s">
        <v>9</v>
      </c>
      <c r="F7" s="3" t="s">
        <v>8</v>
      </c>
      <c r="G7" s="16">
        <f t="shared" si="1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</row>
    <row r="8" spans="1:67" ht="24.95" customHeight="1" x14ac:dyDescent="0.25">
      <c r="A8" s="7" t="str">
        <f t="shared" si="2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1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</row>
    <row r="9" spans="1:67" ht="24.95" customHeight="1" x14ac:dyDescent="0.25">
      <c r="A9" s="7" t="str">
        <f t="shared" si="2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1"/>
        <v>5.5</v>
      </c>
      <c r="H9" s="12">
        <v>0</v>
      </c>
      <c r="I9" s="12">
        <v>1</v>
      </c>
      <c r="J9" s="12">
        <v>0</v>
      </c>
      <c r="K9" s="12">
        <v>0.5</v>
      </c>
      <c r="L9" s="12">
        <v>0</v>
      </c>
      <c r="M9" s="12">
        <v>0</v>
      </c>
      <c r="N9" s="12">
        <v>0</v>
      </c>
      <c r="O9" s="12">
        <v>0</v>
      </c>
      <c r="P9" s="12">
        <v>0.5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0.5</v>
      </c>
      <c r="X9" s="12">
        <v>0</v>
      </c>
      <c r="Y9" s="12">
        <v>0</v>
      </c>
      <c r="Z9" s="12">
        <v>0.5</v>
      </c>
      <c r="AA9" s="12">
        <v>0</v>
      </c>
      <c r="AB9" s="12">
        <v>0.5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0.5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0.5</v>
      </c>
      <c r="BJ9" s="12">
        <v>0</v>
      </c>
      <c r="BK9" s="12">
        <v>0</v>
      </c>
      <c r="BL9" s="12">
        <v>0.5</v>
      </c>
      <c r="BM9" s="12">
        <v>0</v>
      </c>
      <c r="BN9" s="12">
        <v>0</v>
      </c>
      <c r="BO9" s="12">
        <v>0</v>
      </c>
    </row>
    <row r="10" spans="1:67" ht="24.95" customHeight="1" x14ac:dyDescent="0.25">
      <c r="A10" s="7" t="str">
        <f t="shared" si="2"/>
        <v>20</v>
      </c>
      <c r="B10" s="6">
        <v>7</v>
      </c>
      <c r="C10" s="6" t="s">
        <v>24</v>
      </c>
      <c r="D10" s="5" t="s">
        <v>52</v>
      </c>
      <c r="E10" s="4" t="s">
        <v>26</v>
      </c>
      <c r="F10" s="3" t="s">
        <v>25</v>
      </c>
      <c r="G10" s="16">
        <f t="shared" si="1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</row>
    <row r="11" spans="1:67" ht="24.95" customHeight="1" x14ac:dyDescent="0.25">
      <c r="A11" s="7" t="str">
        <f t="shared" si="2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1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</row>
    <row r="12" spans="1:67" ht="24.95" customHeight="1" x14ac:dyDescent="0.25">
      <c r="A12" s="7" t="str">
        <f t="shared" si="2"/>
        <v>21</v>
      </c>
      <c r="B12" s="8">
        <v>9</v>
      </c>
      <c r="C12" s="8" t="s">
        <v>34</v>
      </c>
      <c r="D12" s="9" t="s">
        <v>53</v>
      </c>
      <c r="E12" s="10" t="s">
        <v>31</v>
      </c>
      <c r="F12" s="11"/>
      <c r="G12" s="16">
        <f t="shared" si="1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</row>
    <row r="13" spans="1:67" ht="24.95" customHeight="1" x14ac:dyDescent="0.25">
      <c r="A13" s="7" t="str">
        <f t="shared" si="2"/>
        <v>22</v>
      </c>
      <c r="B13" s="6">
        <v>10</v>
      </c>
      <c r="C13" s="6" t="s">
        <v>35</v>
      </c>
      <c r="D13" s="5" t="s">
        <v>54</v>
      </c>
      <c r="E13" s="4" t="s">
        <v>33</v>
      </c>
      <c r="F13" s="3"/>
      <c r="G13" s="16">
        <f t="shared" si="1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</row>
    <row r="14" spans="1:67" ht="24.95" customHeight="1" x14ac:dyDescent="0.25">
      <c r="A14" s="7" t="str">
        <f t="shared" si="2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1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</row>
    <row r="15" spans="1:67" ht="24.95" customHeight="1" x14ac:dyDescent="0.25">
      <c r="A15" s="7" t="str">
        <f t="shared" si="2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1"/>
        <v>1.5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1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0.5</v>
      </c>
      <c r="BM15" s="12">
        <v>0</v>
      </c>
      <c r="BN15" s="12">
        <v>0</v>
      </c>
      <c r="BO15" s="12">
        <v>0</v>
      </c>
    </row>
    <row r="16" spans="1:67" ht="24.95" customHeight="1" x14ac:dyDescent="0.25">
      <c r="A16" s="7" t="str">
        <f t="shared" si="2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1"/>
        <v>3</v>
      </c>
      <c r="H16" s="12">
        <v>0</v>
      </c>
      <c r="I16" s="12">
        <v>0.5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0.5</v>
      </c>
      <c r="X16" s="12">
        <v>0.5</v>
      </c>
      <c r="Y16" s="12">
        <v>0</v>
      </c>
      <c r="Z16" s="12">
        <v>0.5</v>
      </c>
      <c r="AA16" s="12">
        <v>0</v>
      </c>
      <c r="AB16" s="12">
        <v>0.5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0.5</v>
      </c>
      <c r="BL16" s="12">
        <v>0</v>
      </c>
      <c r="BM16" s="12">
        <v>0</v>
      </c>
      <c r="BN16" s="12">
        <v>0</v>
      </c>
      <c r="BO16" s="12">
        <v>0</v>
      </c>
    </row>
    <row r="17" spans="1:67" ht="24.95" customHeight="1" x14ac:dyDescent="0.25">
      <c r="A17" s="7" t="str">
        <f t="shared" si="2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1"/>
        <v>4.5</v>
      </c>
      <c r="H17" s="12">
        <v>0</v>
      </c>
      <c r="I17" s="12">
        <v>1</v>
      </c>
      <c r="J17" s="12">
        <v>0</v>
      </c>
      <c r="K17" s="12">
        <v>0</v>
      </c>
      <c r="L17" s="12">
        <v>0.5</v>
      </c>
      <c r="M17" s="12">
        <v>0.5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1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1.5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</row>
    <row r="18" spans="1:67" ht="24.95" customHeight="1" x14ac:dyDescent="0.25">
      <c r="A18" s="7" t="str">
        <f t="shared" si="2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1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</row>
    <row r="19" spans="1:67" ht="24.95" customHeight="1" x14ac:dyDescent="0.25">
      <c r="A19" s="7" t="str">
        <f t="shared" si="2"/>
        <v>27</v>
      </c>
      <c r="B19" s="6">
        <v>16</v>
      </c>
      <c r="C19" s="6" t="s">
        <v>56</v>
      </c>
      <c r="D19" s="5" t="s">
        <v>57</v>
      </c>
      <c r="E19" s="4" t="s">
        <v>58</v>
      </c>
      <c r="F19" s="3" t="s">
        <v>59</v>
      </c>
      <c r="G19" s="16">
        <f t="shared" si="1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</row>
    <row r="20" spans="1:67" ht="24.95" customHeight="1" x14ac:dyDescent="0.25">
      <c r="A20" s="7" t="str">
        <f t="shared" si="2"/>
        <v>28</v>
      </c>
      <c r="B20" s="6">
        <v>17</v>
      </c>
      <c r="C20" s="6" t="s">
        <v>60</v>
      </c>
      <c r="D20" s="5" t="s">
        <v>61</v>
      </c>
      <c r="E20" s="4" t="s">
        <v>33</v>
      </c>
      <c r="F20" s="3"/>
      <c r="G20" s="16">
        <f t="shared" si="1"/>
        <v>7</v>
      </c>
      <c r="H20" s="12">
        <v>0</v>
      </c>
      <c r="I20" s="12">
        <v>2</v>
      </c>
      <c r="J20" s="12">
        <v>0</v>
      </c>
      <c r="K20" s="12">
        <v>0</v>
      </c>
      <c r="L20" s="12">
        <v>0.5</v>
      </c>
      <c r="M20" s="12">
        <v>0.5</v>
      </c>
      <c r="N20" s="12">
        <v>0</v>
      </c>
      <c r="O20" s="12">
        <v>0</v>
      </c>
      <c r="P20" s="12">
        <v>0</v>
      </c>
      <c r="Q20" s="12">
        <v>0.5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0.5</v>
      </c>
      <c r="AA20" s="12">
        <v>0.5</v>
      </c>
      <c r="AB20" s="12">
        <v>1.5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0.5</v>
      </c>
      <c r="BL20" s="12">
        <v>0</v>
      </c>
      <c r="BM20" s="12">
        <v>0</v>
      </c>
      <c r="BN20" s="12">
        <v>0</v>
      </c>
      <c r="BO20" s="12">
        <v>0.5</v>
      </c>
    </row>
    <row r="21" spans="1:67" ht="24.95" customHeight="1" x14ac:dyDescent="0.25">
      <c r="A21" s="7" t="str">
        <f t="shared" si="2"/>
        <v>29</v>
      </c>
      <c r="B21" s="6">
        <v>18</v>
      </c>
      <c r="C21" s="6" t="s">
        <v>128</v>
      </c>
      <c r="D21" s="5" t="s">
        <v>129</v>
      </c>
      <c r="E21" s="4" t="s">
        <v>130</v>
      </c>
      <c r="F21" s="3"/>
      <c r="G21" s="16">
        <f t="shared" si="1"/>
        <v>2.5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0.5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0.5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1</v>
      </c>
      <c r="BK21" s="12">
        <v>0</v>
      </c>
      <c r="BL21" s="12">
        <v>0</v>
      </c>
      <c r="BM21" s="12">
        <v>0</v>
      </c>
      <c r="BN21" s="12">
        <v>0.5</v>
      </c>
      <c r="BO21" s="12">
        <v>0</v>
      </c>
    </row>
    <row r="22" spans="1:67" ht="24.95" customHeight="1" x14ac:dyDescent="0.25">
      <c r="A22" s="7" t="str">
        <f t="shared" si="2"/>
        <v>29</v>
      </c>
      <c r="B22" s="6">
        <v>19</v>
      </c>
      <c r="C22" s="6" t="s">
        <v>132</v>
      </c>
      <c r="D22" s="5" t="s">
        <v>133</v>
      </c>
      <c r="E22" s="4" t="s">
        <v>134</v>
      </c>
      <c r="F22" s="3"/>
      <c r="G22" s="16">
        <f t="shared" si="1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</row>
    <row r="23" spans="1:67" ht="24.95" customHeight="1" x14ac:dyDescent="0.25">
      <c r="A23" s="7" t="str">
        <f t="shared" si="2"/>
        <v>30</v>
      </c>
      <c r="B23" s="6">
        <v>20</v>
      </c>
      <c r="C23" s="6" t="s">
        <v>135</v>
      </c>
      <c r="D23" s="5" t="s">
        <v>136</v>
      </c>
      <c r="E23" s="4" t="s">
        <v>33</v>
      </c>
      <c r="F23" s="3" t="s">
        <v>137</v>
      </c>
      <c r="G23" s="16">
        <f t="shared" si="1"/>
        <v>8</v>
      </c>
      <c r="H23" s="12">
        <v>0</v>
      </c>
      <c r="I23" s="12">
        <v>0</v>
      </c>
      <c r="J23" s="12">
        <v>0</v>
      </c>
      <c r="K23" s="12">
        <v>0</v>
      </c>
      <c r="L23" s="12">
        <v>0.5</v>
      </c>
      <c r="M23" s="12">
        <v>0.5</v>
      </c>
      <c r="N23" s="12">
        <v>0</v>
      </c>
      <c r="O23" s="12">
        <v>0</v>
      </c>
      <c r="P23" s="12">
        <v>0.5</v>
      </c>
      <c r="Q23" s="12">
        <v>0.5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0.5</v>
      </c>
      <c r="X23" s="12">
        <v>0.5</v>
      </c>
      <c r="Y23" s="12">
        <v>0</v>
      </c>
      <c r="Z23" s="12">
        <v>0</v>
      </c>
      <c r="AA23" s="12">
        <v>0</v>
      </c>
      <c r="AB23" s="12">
        <v>1</v>
      </c>
      <c r="AC23" s="12">
        <v>0</v>
      </c>
      <c r="AD23" s="12">
        <v>0</v>
      </c>
      <c r="AE23" s="12">
        <v>0</v>
      </c>
      <c r="AF23" s="12">
        <v>0.5</v>
      </c>
      <c r="AG23" s="12">
        <v>1</v>
      </c>
      <c r="AH23" s="12">
        <v>0</v>
      </c>
      <c r="AI23" s="12">
        <v>0</v>
      </c>
      <c r="AJ23" s="12">
        <v>0</v>
      </c>
      <c r="AK23" s="12">
        <v>0</v>
      </c>
      <c r="AL23" s="12">
        <v>0.5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0.5</v>
      </c>
      <c r="BC23" s="12">
        <v>0.5</v>
      </c>
      <c r="BD23" s="12">
        <v>0</v>
      </c>
      <c r="BE23" s="12">
        <v>0</v>
      </c>
      <c r="BF23" s="12">
        <v>0.5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0.5</v>
      </c>
    </row>
    <row r="24" spans="1:67" ht="24.95" customHeight="1" x14ac:dyDescent="0.25">
      <c r="A24" s="7" t="str">
        <f t="shared" si="2"/>
        <v>30</v>
      </c>
      <c r="B24" s="6">
        <v>21</v>
      </c>
      <c r="C24" s="6" t="s">
        <v>138</v>
      </c>
      <c r="D24" s="5" t="s">
        <v>139</v>
      </c>
      <c r="E24" s="4" t="s">
        <v>140</v>
      </c>
      <c r="F24" s="3"/>
      <c r="G24" s="16">
        <f t="shared" si="1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</row>
    <row r="25" spans="1:67" ht="24.95" customHeight="1" x14ac:dyDescent="0.25">
      <c r="A25" s="7" t="str">
        <f t="shared" si="2"/>
        <v>01</v>
      </c>
      <c r="B25" s="6">
        <v>22</v>
      </c>
      <c r="C25" s="6" t="s">
        <v>143</v>
      </c>
      <c r="D25" s="5" t="s">
        <v>144</v>
      </c>
      <c r="E25" s="4"/>
      <c r="F25" s="3"/>
      <c r="G25" s="16">
        <f t="shared" si="1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</row>
  </sheetData>
  <conditionalFormatting sqref="A4:A50">
    <cfRule type="expression" dxfId="331" priority="10">
      <formula>AND($A4=DAY(TODAY()),$G4&gt;=30)</formula>
    </cfRule>
  </conditionalFormatting>
  <conditionalFormatting sqref="H4:BO20">
    <cfRule type="cellIs" dxfId="330" priority="9" operator="greaterThan">
      <formula>0</formula>
    </cfRule>
  </conditionalFormatting>
  <conditionalFormatting sqref="A19">
    <cfRule type="expression" dxfId="329" priority="8">
      <formula>$A19=DAY(TODAY())</formula>
    </cfRule>
  </conditionalFormatting>
  <conditionalFormatting sqref="A20">
    <cfRule type="expression" dxfId="328" priority="7">
      <formula>$A20=DAY(TODAY())</formula>
    </cfRule>
  </conditionalFormatting>
  <conditionalFormatting sqref="H21:BO25">
    <cfRule type="cellIs" dxfId="327" priority="6" operator="greaterThan">
      <formula>0</formula>
    </cfRule>
  </conditionalFormatting>
  <conditionalFormatting sqref="A21">
    <cfRule type="expression" dxfId="326" priority="5">
      <formula>$A21=DAY(TODAY())</formula>
    </cfRule>
  </conditionalFormatting>
  <conditionalFormatting sqref="A22">
    <cfRule type="expression" dxfId="325" priority="4">
      <formula>$A22=DAY(TODAY())</formula>
    </cfRule>
  </conditionalFormatting>
  <conditionalFormatting sqref="A23">
    <cfRule type="expression" dxfId="324" priority="3">
      <formula>$A23=DAY(TODAY())</formula>
    </cfRule>
  </conditionalFormatting>
  <conditionalFormatting sqref="A24">
    <cfRule type="expression" dxfId="323" priority="2">
      <formula>$A24=DAY(TODAY())</formula>
    </cfRule>
  </conditionalFormatting>
  <conditionalFormatting sqref="A25">
    <cfRule type="expression" dxfId="322" priority="1">
      <formula>$A25=DAY(TODAY())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6"/>
  <sheetViews>
    <sheetView workbookViewId="0">
      <pane xSplit="7" ySplit="3" topLeftCell="H16" activePane="bottomRight" state="frozen"/>
      <selection pane="topRight" activeCell="H1" sqref="H1"/>
      <selection pane="bottomLeft" activeCell="A4" sqref="A4"/>
      <selection pane="bottomRight" activeCell="G4" sqref="G4:G26"/>
    </sheetView>
  </sheetViews>
  <sheetFormatPr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21.710937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67" width="4.28515625" style="1" customWidth="1"/>
    <col min="68" max="16384" width="9.140625" style="1"/>
  </cols>
  <sheetData>
    <row r="1" spans="1:67" ht="33.75" customHeight="1" x14ac:dyDescent="0.25">
      <c r="C1" s="27" t="s">
        <v>147</v>
      </c>
      <c r="D1" s="27" t="s">
        <v>142</v>
      </c>
      <c r="E1" s="1" t="str">
        <f>"'[TỔNG NHẬP-XUẤT-TỒN "&amp;$C$1&amp;"."&amp;$D$1&amp;".xlsm]"</f>
        <v>'[TỔNG NHẬP-XUẤT-TỒN 03.01.xlsm]</v>
      </c>
    </row>
    <row r="2" spans="1:67" s="2" customFormat="1" ht="48" customHeight="1" x14ac:dyDescent="0.25">
      <c r="A2" s="14" t="s">
        <v>55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</row>
    <row r="3" spans="1:67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O3" si="0">SUBTOTAL(9,G4:G99)</f>
        <v>13.5</v>
      </c>
      <c r="H3" s="18">
        <f t="shared" si="0"/>
        <v>0</v>
      </c>
      <c r="I3" s="18">
        <f t="shared" si="0"/>
        <v>2</v>
      </c>
      <c r="J3" s="18">
        <f t="shared" si="0"/>
        <v>0</v>
      </c>
      <c r="K3" s="18">
        <f t="shared" si="0"/>
        <v>1.5</v>
      </c>
      <c r="L3" s="18">
        <f t="shared" si="0"/>
        <v>0.5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0.5</v>
      </c>
      <c r="Q3" s="18">
        <f t="shared" si="0"/>
        <v>0.5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1</v>
      </c>
      <c r="X3" s="18">
        <f t="shared" si="0"/>
        <v>0.5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3.5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0.5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1.5</v>
      </c>
      <c r="BJ3" s="18">
        <f t="shared" si="0"/>
        <v>1</v>
      </c>
      <c r="BK3" s="18">
        <f t="shared" si="0"/>
        <v>0</v>
      </c>
      <c r="BL3" s="18">
        <f t="shared" si="0"/>
        <v>0.5</v>
      </c>
      <c r="BM3" s="18">
        <f t="shared" si="0"/>
        <v>0</v>
      </c>
      <c r="BN3" s="18">
        <f t="shared" si="0"/>
        <v>0</v>
      </c>
      <c r="BO3" s="18">
        <f t="shared" si="0"/>
        <v>0</v>
      </c>
    </row>
    <row r="4" spans="1:67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49</v>
      </c>
      <c r="E4" s="4" t="s">
        <v>16</v>
      </c>
      <c r="F4" s="4"/>
      <c r="G4" s="16">
        <f t="shared" ref="G4:G26" si="1">SUM($H4:$DK4)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</row>
    <row r="5" spans="1:67" ht="24.95" customHeight="1" x14ac:dyDescent="0.25">
      <c r="A5" s="7" t="str">
        <f t="shared" ref="A5:A26" si="2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1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</row>
    <row r="6" spans="1:67" ht="24.95" customHeight="1" x14ac:dyDescent="0.25">
      <c r="A6" s="7" t="str">
        <f t="shared" si="2"/>
        <v>19</v>
      </c>
      <c r="B6" s="6">
        <v>3</v>
      </c>
      <c r="C6" s="6" t="s">
        <v>12</v>
      </c>
      <c r="D6" s="5" t="s">
        <v>50</v>
      </c>
      <c r="E6" s="4" t="s">
        <v>9</v>
      </c>
      <c r="F6" s="3" t="s">
        <v>11</v>
      </c>
      <c r="G6" s="16">
        <f t="shared" si="1"/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  <c r="AX6" s="12">
        <v>0</v>
      </c>
      <c r="AY6" s="12">
        <v>0</v>
      </c>
      <c r="AZ6" s="12">
        <v>0</v>
      </c>
      <c r="BA6" s="12">
        <v>0</v>
      </c>
      <c r="BB6" s="12">
        <v>0</v>
      </c>
      <c r="BC6" s="12">
        <v>0</v>
      </c>
      <c r="BD6" s="12">
        <v>0</v>
      </c>
      <c r="BE6" s="12">
        <v>0</v>
      </c>
      <c r="BF6" s="12">
        <v>0</v>
      </c>
      <c r="BG6" s="12">
        <v>0</v>
      </c>
      <c r="BH6" s="12">
        <v>0</v>
      </c>
      <c r="BI6" s="12">
        <v>0</v>
      </c>
      <c r="BJ6" s="12">
        <v>0</v>
      </c>
      <c r="BK6" s="12">
        <v>0</v>
      </c>
      <c r="BL6" s="12">
        <v>0</v>
      </c>
      <c r="BM6" s="12">
        <v>0</v>
      </c>
      <c r="BN6" s="12">
        <v>0</v>
      </c>
      <c r="BO6" s="12">
        <v>0</v>
      </c>
    </row>
    <row r="7" spans="1:67" ht="24.95" customHeight="1" x14ac:dyDescent="0.25">
      <c r="A7" s="7" t="str">
        <f t="shared" si="2"/>
        <v>19</v>
      </c>
      <c r="B7" s="6">
        <v>4</v>
      </c>
      <c r="C7" s="6" t="s">
        <v>10</v>
      </c>
      <c r="D7" s="5" t="s">
        <v>51</v>
      </c>
      <c r="E7" s="4" t="s">
        <v>9</v>
      </c>
      <c r="F7" s="3" t="s">
        <v>8</v>
      </c>
      <c r="G7" s="16">
        <f t="shared" si="1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</row>
    <row r="8" spans="1:67" ht="24.95" customHeight="1" x14ac:dyDescent="0.25">
      <c r="A8" s="7" t="str">
        <f t="shared" si="2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1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</row>
    <row r="9" spans="1:67" ht="24.95" customHeight="1" x14ac:dyDescent="0.25">
      <c r="A9" s="7" t="str">
        <f t="shared" si="2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1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</row>
    <row r="10" spans="1:67" ht="24.95" customHeight="1" x14ac:dyDescent="0.25">
      <c r="A10" s="7" t="str">
        <f t="shared" si="2"/>
        <v>20</v>
      </c>
      <c r="B10" s="6">
        <v>7</v>
      </c>
      <c r="C10" s="6" t="s">
        <v>24</v>
      </c>
      <c r="D10" s="5" t="s">
        <v>52</v>
      </c>
      <c r="E10" s="4" t="s">
        <v>26</v>
      </c>
      <c r="F10" s="3" t="s">
        <v>25</v>
      </c>
      <c r="G10" s="16">
        <f t="shared" si="1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</row>
    <row r="11" spans="1:67" ht="24.95" customHeight="1" x14ac:dyDescent="0.25">
      <c r="A11" s="7" t="str">
        <f t="shared" si="2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1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</row>
    <row r="12" spans="1:67" ht="24.95" customHeight="1" x14ac:dyDescent="0.25">
      <c r="A12" s="7" t="str">
        <f t="shared" si="2"/>
        <v>21</v>
      </c>
      <c r="B12" s="8">
        <v>9</v>
      </c>
      <c r="C12" s="8" t="s">
        <v>34</v>
      </c>
      <c r="D12" s="9" t="s">
        <v>53</v>
      </c>
      <c r="E12" s="10" t="s">
        <v>31</v>
      </c>
      <c r="F12" s="11"/>
      <c r="G12" s="16">
        <f t="shared" si="1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</row>
    <row r="13" spans="1:67" ht="24.95" customHeight="1" x14ac:dyDescent="0.25">
      <c r="A13" s="7" t="str">
        <f t="shared" si="2"/>
        <v>22</v>
      </c>
      <c r="B13" s="6">
        <v>10</v>
      </c>
      <c r="C13" s="6" t="s">
        <v>35</v>
      </c>
      <c r="D13" s="5" t="s">
        <v>54</v>
      </c>
      <c r="E13" s="4" t="s">
        <v>33</v>
      </c>
      <c r="F13" s="3"/>
      <c r="G13" s="16">
        <f t="shared" si="1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</row>
    <row r="14" spans="1:67" ht="24.95" customHeight="1" x14ac:dyDescent="0.25">
      <c r="A14" s="7" t="str">
        <f t="shared" si="2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1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</row>
    <row r="15" spans="1:67" ht="24.95" customHeight="1" x14ac:dyDescent="0.25">
      <c r="A15" s="7" t="str">
        <f t="shared" si="2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1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</row>
    <row r="16" spans="1:67" ht="24.95" customHeight="1" x14ac:dyDescent="0.25">
      <c r="A16" s="7" t="str">
        <f t="shared" si="2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1"/>
        <v>0.5</v>
      </c>
      <c r="H16" s="12">
        <v>0</v>
      </c>
      <c r="I16" s="12">
        <v>0.5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</row>
    <row r="17" spans="1:67" ht="24.95" customHeight="1" x14ac:dyDescent="0.25">
      <c r="A17" s="7" t="str">
        <f t="shared" si="2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1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</row>
    <row r="18" spans="1:67" ht="24.95" customHeight="1" x14ac:dyDescent="0.25">
      <c r="A18" s="7" t="str">
        <f t="shared" si="2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1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</row>
    <row r="19" spans="1:67" ht="24.95" customHeight="1" x14ac:dyDescent="0.25">
      <c r="A19" s="7" t="str">
        <f t="shared" si="2"/>
        <v>27</v>
      </c>
      <c r="B19" s="6">
        <v>16</v>
      </c>
      <c r="C19" s="6" t="s">
        <v>56</v>
      </c>
      <c r="D19" s="5" t="s">
        <v>57</v>
      </c>
      <c r="E19" s="4" t="s">
        <v>58</v>
      </c>
      <c r="F19" s="3" t="s">
        <v>59</v>
      </c>
      <c r="G19" s="16">
        <f t="shared" si="1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</row>
    <row r="20" spans="1:67" ht="24.95" customHeight="1" x14ac:dyDescent="0.25">
      <c r="A20" s="7" t="str">
        <f t="shared" si="2"/>
        <v>28</v>
      </c>
      <c r="B20" s="6">
        <v>17</v>
      </c>
      <c r="C20" s="6" t="s">
        <v>60</v>
      </c>
      <c r="D20" s="5" t="s">
        <v>61</v>
      </c>
      <c r="E20" s="4" t="s">
        <v>33</v>
      </c>
      <c r="F20" s="3"/>
      <c r="G20" s="16">
        <f t="shared" si="1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</row>
    <row r="21" spans="1:67" ht="24.95" customHeight="1" x14ac:dyDescent="0.25">
      <c r="A21" s="7" t="str">
        <f t="shared" si="2"/>
        <v>29</v>
      </c>
      <c r="B21" s="6">
        <v>18</v>
      </c>
      <c r="C21" s="6" t="s">
        <v>128</v>
      </c>
      <c r="D21" s="5" t="s">
        <v>129</v>
      </c>
      <c r="E21" s="4" t="s">
        <v>130</v>
      </c>
      <c r="F21" s="3"/>
      <c r="G21" s="16">
        <f t="shared" si="1"/>
        <v>5.5</v>
      </c>
      <c r="H21" s="12">
        <v>0</v>
      </c>
      <c r="I21" s="12">
        <v>1</v>
      </c>
      <c r="J21" s="12">
        <v>0</v>
      </c>
      <c r="K21" s="12">
        <v>0.5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0.5</v>
      </c>
      <c r="Y21" s="12">
        <v>0</v>
      </c>
      <c r="Z21" s="12">
        <v>0</v>
      </c>
      <c r="AA21" s="12">
        <v>0</v>
      </c>
      <c r="AB21" s="12">
        <v>1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0.5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0.5</v>
      </c>
      <c r="BJ21" s="12">
        <v>1</v>
      </c>
      <c r="BK21" s="12">
        <v>0</v>
      </c>
      <c r="BL21" s="12">
        <v>0.5</v>
      </c>
      <c r="BM21" s="12">
        <v>0</v>
      </c>
      <c r="BN21" s="12">
        <v>0</v>
      </c>
      <c r="BO21" s="12">
        <v>0</v>
      </c>
    </row>
    <row r="22" spans="1:67" ht="24.95" customHeight="1" x14ac:dyDescent="0.25">
      <c r="A22" s="7" t="str">
        <f t="shared" si="2"/>
        <v>29</v>
      </c>
      <c r="B22" s="6">
        <v>19</v>
      </c>
      <c r="C22" s="6" t="s">
        <v>132</v>
      </c>
      <c r="D22" s="5" t="s">
        <v>133</v>
      </c>
      <c r="E22" s="4" t="s">
        <v>134</v>
      </c>
      <c r="F22" s="3"/>
      <c r="G22" s="16">
        <f t="shared" si="1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</row>
    <row r="23" spans="1:67" ht="24.95" customHeight="1" x14ac:dyDescent="0.25">
      <c r="A23" s="7" t="str">
        <f t="shared" si="2"/>
        <v>30</v>
      </c>
      <c r="B23" s="6">
        <v>20</v>
      </c>
      <c r="C23" s="6" t="s">
        <v>135</v>
      </c>
      <c r="D23" s="5" t="s">
        <v>136</v>
      </c>
      <c r="E23" s="4" t="s">
        <v>33</v>
      </c>
      <c r="F23" s="3" t="s">
        <v>137</v>
      </c>
      <c r="G23" s="16">
        <f t="shared" si="1"/>
        <v>2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0.5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1</v>
      </c>
      <c r="X23" s="12">
        <v>0</v>
      </c>
      <c r="Y23" s="12">
        <v>0</v>
      </c>
      <c r="Z23" s="12">
        <v>0</v>
      </c>
      <c r="AA23" s="12">
        <v>0</v>
      </c>
      <c r="AB23" s="12">
        <v>0.5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</row>
    <row r="24" spans="1:67" ht="24.95" customHeight="1" x14ac:dyDescent="0.25">
      <c r="A24" s="7" t="str">
        <f t="shared" si="2"/>
        <v>30</v>
      </c>
      <c r="B24" s="6">
        <v>21</v>
      </c>
      <c r="C24" s="6" t="s">
        <v>138</v>
      </c>
      <c r="D24" s="5" t="s">
        <v>139</v>
      </c>
      <c r="E24" s="4" t="s">
        <v>140</v>
      </c>
      <c r="F24" s="3"/>
      <c r="G24" s="16">
        <f t="shared" si="1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</row>
    <row r="25" spans="1:67" ht="24.95" customHeight="1" x14ac:dyDescent="0.25">
      <c r="A25" s="7" t="str">
        <f t="shared" si="2"/>
        <v>01</v>
      </c>
      <c r="B25" s="6">
        <v>22</v>
      </c>
      <c r="C25" s="6" t="s">
        <v>143</v>
      </c>
      <c r="D25" s="5" t="s">
        <v>144</v>
      </c>
      <c r="E25" s="4"/>
      <c r="F25" s="3"/>
      <c r="G25" s="16">
        <f t="shared" si="1"/>
        <v>1</v>
      </c>
      <c r="H25" s="12">
        <v>0</v>
      </c>
      <c r="I25" s="12">
        <v>0.5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0.5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</row>
    <row r="26" spans="1:67" ht="24.95" customHeight="1" x14ac:dyDescent="0.25">
      <c r="A26" s="7" t="str">
        <f t="shared" si="2"/>
        <v>03</v>
      </c>
      <c r="B26" s="6">
        <v>23</v>
      </c>
      <c r="C26" s="6" t="s">
        <v>148</v>
      </c>
      <c r="D26" s="5" t="s">
        <v>149</v>
      </c>
      <c r="E26" s="4" t="s">
        <v>150</v>
      </c>
      <c r="F26" s="3"/>
      <c r="G26" s="16">
        <f t="shared" si="1"/>
        <v>4.5</v>
      </c>
      <c r="H26" s="12">
        <v>0</v>
      </c>
      <c r="I26" s="12">
        <v>0</v>
      </c>
      <c r="J26" s="12">
        <v>0</v>
      </c>
      <c r="K26" s="12">
        <v>1</v>
      </c>
      <c r="L26" s="12">
        <v>0.5</v>
      </c>
      <c r="M26" s="12">
        <v>0</v>
      </c>
      <c r="N26" s="12">
        <v>0</v>
      </c>
      <c r="O26" s="12">
        <v>0</v>
      </c>
      <c r="P26" s="12">
        <v>0</v>
      </c>
      <c r="Q26" s="12">
        <v>0.5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1.5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1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</row>
  </sheetData>
  <conditionalFormatting sqref="A4:A25 A27:A50">
    <cfRule type="expression" dxfId="321" priority="15">
      <formula>AND($A4=DAY(TODAY()),$G4&gt;=30)</formula>
    </cfRule>
  </conditionalFormatting>
  <conditionalFormatting sqref="H4:BO20">
    <cfRule type="cellIs" dxfId="320" priority="14" operator="greaterThan">
      <formula>0</formula>
    </cfRule>
  </conditionalFormatting>
  <conditionalFormatting sqref="A19">
    <cfRule type="expression" dxfId="319" priority="13">
      <formula>$A19=DAY(TODAY())</formula>
    </cfRule>
  </conditionalFormatting>
  <conditionalFormatting sqref="A20">
    <cfRule type="expression" dxfId="318" priority="12">
      <formula>$A20=DAY(TODAY())</formula>
    </cfRule>
  </conditionalFormatting>
  <conditionalFormatting sqref="H21:BO26">
    <cfRule type="cellIs" dxfId="317" priority="11" operator="greaterThan">
      <formula>0</formula>
    </cfRule>
  </conditionalFormatting>
  <conditionalFormatting sqref="A21">
    <cfRule type="expression" dxfId="316" priority="10">
      <formula>$A21=DAY(TODAY())</formula>
    </cfRule>
  </conditionalFormatting>
  <conditionalFormatting sqref="A22">
    <cfRule type="expression" dxfId="315" priority="9">
      <formula>$A22=DAY(TODAY())</formula>
    </cfRule>
  </conditionalFormatting>
  <conditionalFormatting sqref="A23">
    <cfRule type="expression" dxfId="314" priority="8">
      <formula>$A23=DAY(TODAY())</formula>
    </cfRule>
  </conditionalFormatting>
  <conditionalFormatting sqref="A24">
    <cfRule type="expression" dxfId="313" priority="7">
      <formula>$A24=DAY(TODAY())</formula>
    </cfRule>
  </conditionalFormatting>
  <conditionalFormatting sqref="A25">
    <cfRule type="expression" dxfId="312" priority="6">
      <formula>$A25=DAY(TODAY())</formula>
    </cfRule>
  </conditionalFormatting>
  <conditionalFormatting sqref="A26">
    <cfRule type="expression" dxfId="311" priority="3">
      <formula>AND($A26=DAY(TODAY()),$G26&gt;=30)</formula>
    </cfRule>
  </conditionalFormatting>
  <conditionalFormatting sqref="A26">
    <cfRule type="expression" dxfId="310" priority="1">
      <formula>$A26=DAY(TODAY())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7"/>
  <sheetViews>
    <sheetView workbookViewId="0">
      <pane xSplit="7" ySplit="3" topLeftCell="H17" activePane="bottomRight" state="frozen"/>
      <selection pane="topRight" activeCell="H1" sqref="H1"/>
      <selection pane="bottomLeft" activeCell="A4" sqref="A4"/>
      <selection pane="bottomRight" activeCell="G4" sqref="G4:G27"/>
    </sheetView>
  </sheetViews>
  <sheetFormatPr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21.710937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68" width="4.28515625" style="1" customWidth="1"/>
    <col min="69" max="16384" width="9.140625" style="1"/>
  </cols>
  <sheetData>
    <row r="1" spans="1:68" ht="33.75" customHeight="1" x14ac:dyDescent="0.25">
      <c r="C1" s="27" t="s">
        <v>154</v>
      </c>
      <c r="D1" s="27" t="s">
        <v>142</v>
      </c>
      <c r="E1" s="1" t="str">
        <f>"'[TỔNG NHẬP-XUẤT-TỒN "&amp;$C$1&amp;"."&amp;$D$1&amp;".xlsm]"</f>
        <v>'[TỔNG NHẬP-XUẤT-TỒN 04.01.xlsm]</v>
      </c>
    </row>
    <row r="2" spans="1:68" s="2" customFormat="1" ht="48" customHeight="1" x14ac:dyDescent="0.25">
      <c r="A2" s="14" t="s">
        <v>55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</row>
    <row r="3" spans="1:68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O3" si="0">SUBTOTAL(9,G4:G99)</f>
        <v>35.5</v>
      </c>
      <c r="H3" s="18">
        <f t="shared" si="0"/>
        <v>0</v>
      </c>
      <c r="I3" s="18">
        <f t="shared" si="0"/>
        <v>4.5</v>
      </c>
      <c r="J3" s="18">
        <f t="shared" si="0"/>
        <v>1.5</v>
      </c>
      <c r="K3" s="18">
        <f t="shared" si="0"/>
        <v>0</v>
      </c>
      <c r="L3" s="18">
        <f t="shared" si="0"/>
        <v>0.5</v>
      </c>
      <c r="M3" s="18">
        <f t="shared" si="0"/>
        <v>1.5</v>
      </c>
      <c r="N3" s="18">
        <f t="shared" si="0"/>
        <v>0</v>
      </c>
      <c r="O3" s="18">
        <f t="shared" si="0"/>
        <v>0.5</v>
      </c>
      <c r="P3" s="18">
        <f t="shared" si="0"/>
        <v>0.5</v>
      </c>
      <c r="Q3" s="18">
        <f t="shared" si="0"/>
        <v>0.5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2.5</v>
      </c>
      <c r="X3" s="18">
        <f t="shared" si="0"/>
        <v>0.5</v>
      </c>
      <c r="Y3" s="18">
        <f t="shared" si="0"/>
        <v>0</v>
      </c>
      <c r="Z3" s="18">
        <f t="shared" si="0"/>
        <v>0</v>
      </c>
      <c r="AA3" s="18">
        <f t="shared" si="0"/>
        <v>2.5</v>
      </c>
      <c r="AB3" s="18">
        <f t="shared" si="0"/>
        <v>7.5</v>
      </c>
      <c r="AC3" s="18">
        <f t="shared" si="0"/>
        <v>0</v>
      </c>
      <c r="AD3" s="18">
        <f t="shared" si="0"/>
        <v>0.5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0.5</v>
      </c>
      <c r="AK3" s="18">
        <f t="shared" si="0"/>
        <v>0</v>
      </c>
      <c r="AL3" s="18">
        <f t="shared" si="0"/>
        <v>0</v>
      </c>
      <c r="AM3" s="18">
        <f t="shared" si="0"/>
        <v>0.5</v>
      </c>
      <c r="AN3" s="18">
        <f t="shared" si="0"/>
        <v>0</v>
      </c>
      <c r="AO3" s="18">
        <f t="shared" si="0"/>
        <v>0.5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1.5</v>
      </c>
      <c r="BC3" s="18">
        <f t="shared" si="0"/>
        <v>0.5</v>
      </c>
      <c r="BD3" s="18">
        <f t="shared" si="0"/>
        <v>0</v>
      </c>
      <c r="BE3" s="18">
        <f t="shared" si="0"/>
        <v>2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0.5</v>
      </c>
      <c r="BJ3" s="18">
        <f t="shared" si="0"/>
        <v>2</v>
      </c>
      <c r="BK3" s="18">
        <f t="shared" si="0"/>
        <v>0.5</v>
      </c>
      <c r="BL3" s="18">
        <f t="shared" si="0"/>
        <v>2</v>
      </c>
      <c r="BM3" s="18">
        <f t="shared" si="0"/>
        <v>0</v>
      </c>
      <c r="BN3" s="18">
        <f t="shared" si="0"/>
        <v>1</v>
      </c>
      <c r="BO3" s="18">
        <f t="shared" si="0"/>
        <v>0</v>
      </c>
      <c r="BP3" s="18">
        <f t="shared" ref="BP3" si="1">SUBTOTAL(9,BP4:BP99)</f>
        <v>1</v>
      </c>
    </row>
    <row r="4" spans="1:68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49</v>
      </c>
      <c r="E4" s="4" t="s">
        <v>16</v>
      </c>
      <c r="F4" s="4"/>
      <c r="G4" s="16">
        <f t="shared" ref="G4:G27" si="2">SUM($H4:$DK4)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</row>
    <row r="5" spans="1:68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2.5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0.5</v>
      </c>
      <c r="X5" s="12">
        <v>0</v>
      </c>
      <c r="Y5" s="12">
        <v>0</v>
      </c>
      <c r="Z5" s="12">
        <v>0</v>
      </c>
      <c r="AA5" s="12">
        <v>0.5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0.5</v>
      </c>
      <c r="BD5" s="12">
        <v>0</v>
      </c>
      <c r="BE5" s="12">
        <v>0.5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0.5</v>
      </c>
      <c r="BO5" s="12">
        <v>0</v>
      </c>
      <c r="BP5" s="12">
        <v>0</v>
      </c>
    </row>
    <row r="6" spans="1:68" ht="24.95" customHeight="1" x14ac:dyDescent="0.25">
      <c r="A6" s="7" t="str">
        <f t="shared" si="3"/>
        <v>19</v>
      </c>
      <c r="B6" s="6">
        <v>3</v>
      </c>
      <c r="C6" s="6" t="s">
        <v>12</v>
      </c>
      <c r="D6" s="5" t="s">
        <v>50</v>
      </c>
      <c r="E6" s="4" t="s">
        <v>9</v>
      </c>
      <c r="F6" s="3" t="s">
        <v>11</v>
      </c>
      <c r="G6" s="16">
        <f t="shared" si="2"/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  <c r="AX6" s="12">
        <v>0</v>
      </c>
      <c r="AY6" s="12">
        <v>0</v>
      </c>
      <c r="AZ6" s="12">
        <v>0</v>
      </c>
      <c r="BA6" s="12">
        <v>0</v>
      </c>
      <c r="BB6" s="12">
        <v>0</v>
      </c>
      <c r="BC6" s="12">
        <v>0</v>
      </c>
      <c r="BD6" s="12">
        <v>0</v>
      </c>
      <c r="BE6" s="12">
        <v>0</v>
      </c>
      <c r="BF6" s="12">
        <v>0</v>
      </c>
      <c r="BG6" s="12">
        <v>0</v>
      </c>
      <c r="BH6" s="12">
        <v>0</v>
      </c>
      <c r="BI6" s="12">
        <v>0</v>
      </c>
      <c r="BJ6" s="12">
        <v>0</v>
      </c>
      <c r="BK6" s="12">
        <v>0</v>
      </c>
      <c r="BL6" s="12">
        <v>0</v>
      </c>
      <c r="BM6" s="12">
        <v>0</v>
      </c>
      <c r="BN6" s="12">
        <v>0</v>
      </c>
      <c r="BO6" s="12">
        <v>0</v>
      </c>
      <c r="BP6" s="12">
        <v>0</v>
      </c>
    </row>
    <row r="7" spans="1:68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51</v>
      </c>
      <c r="E7" s="4" t="s">
        <v>9</v>
      </c>
      <c r="F7" s="3" t="s">
        <v>8</v>
      </c>
      <c r="G7" s="16">
        <f t="shared" si="2"/>
        <v>1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1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</row>
    <row r="8" spans="1:68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1</v>
      </c>
      <c r="H8" s="12">
        <v>0</v>
      </c>
      <c r="I8" s="12">
        <v>0</v>
      </c>
      <c r="J8" s="12">
        <v>0.5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0.5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</row>
    <row r="9" spans="1:68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4</v>
      </c>
      <c r="H9" s="12">
        <v>0</v>
      </c>
      <c r="I9" s="12">
        <v>0.5</v>
      </c>
      <c r="J9" s="12">
        <v>0.5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1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0.5</v>
      </c>
      <c r="BL9" s="12">
        <v>1</v>
      </c>
      <c r="BM9" s="12">
        <v>0</v>
      </c>
      <c r="BN9" s="12">
        <v>0</v>
      </c>
      <c r="BO9" s="12">
        <v>0</v>
      </c>
      <c r="BP9" s="12">
        <v>0</v>
      </c>
    </row>
    <row r="10" spans="1:68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52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</row>
    <row r="11" spans="1:68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4.5</v>
      </c>
      <c r="H11" s="12">
        <v>0</v>
      </c>
      <c r="I11" s="12">
        <v>2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0.5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0.5</v>
      </c>
      <c r="AB11" s="12">
        <v>0.5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0.5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0.5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</row>
    <row r="12" spans="1:68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53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</row>
    <row r="13" spans="1:68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54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</row>
    <row r="14" spans="1:68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</row>
    <row r="15" spans="1:68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</row>
    <row r="16" spans="1:68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1.5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0.5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0.5</v>
      </c>
      <c r="X16" s="12">
        <v>0</v>
      </c>
      <c r="Y16" s="12">
        <v>0</v>
      </c>
      <c r="Z16" s="12">
        <v>0</v>
      </c>
      <c r="AA16" s="12">
        <v>0</v>
      </c>
      <c r="AB16" s="12">
        <v>0.5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</row>
    <row r="17" spans="1:68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6.5</v>
      </c>
      <c r="H17" s="12">
        <v>0</v>
      </c>
      <c r="I17" s="12">
        <v>0.5</v>
      </c>
      <c r="J17" s="12">
        <v>0</v>
      </c>
      <c r="K17" s="12">
        <v>0</v>
      </c>
      <c r="L17" s="12">
        <v>0.5</v>
      </c>
      <c r="M17" s="12">
        <v>0.5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1.5</v>
      </c>
      <c r="X17" s="12">
        <v>0</v>
      </c>
      <c r="Y17" s="12">
        <v>0</v>
      </c>
      <c r="Z17" s="12">
        <v>0</v>
      </c>
      <c r="AA17" s="12">
        <v>1</v>
      </c>
      <c r="AB17" s="12">
        <v>0.5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1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0.5</v>
      </c>
      <c r="BM17" s="12">
        <v>0</v>
      </c>
      <c r="BN17" s="12">
        <v>0.5</v>
      </c>
      <c r="BO17" s="12">
        <v>0</v>
      </c>
      <c r="BP17" s="12">
        <v>0</v>
      </c>
    </row>
    <row r="18" spans="1:68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</row>
    <row r="19" spans="1:68" ht="24.95" customHeight="1" x14ac:dyDescent="0.25">
      <c r="A19" s="7" t="str">
        <f t="shared" si="3"/>
        <v>27</v>
      </c>
      <c r="B19" s="6">
        <v>16</v>
      </c>
      <c r="C19" s="6" t="s">
        <v>56</v>
      </c>
      <c r="D19" s="5" t="s">
        <v>57</v>
      </c>
      <c r="E19" s="4" t="s">
        <v>58</v>
      </c>
      <c r="F19" s="3" t="s">
        <v>59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</row>
    <row r="20" spans="1:68" ht="24.95" customHeight="1" x14ac:dyDescent="0.25">
      <c r="A20" s="7" t="str">
        <f t="shared" si="3"/>
        <v>28</v>
      </c>
      <c r="B20" s="6">
        <v>17</v>
      </c>
      <c r="C20" s="6" t="s">
        <v>60</v>
      </c>
      <c r="D20" s="5" t="s">
        <v>61</v>
      </c>
      <c r="E20" s="4" t="s">
        <v>33</v>
      </c>
      <c r="F20" s="3"/>
      <c r="G20" s="16">
        <f t="shared" si="2"/>
        <v>4</v>
      </c>
      <c r="H20" s="12">
        <v>0</v>
      </c>
      <c r="I20" s="12">
        <v>0.5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0.5</v>
      </c>
      <c r="Y20" s="12">
        <v>0</v>
      </c>
      <c r="Z20" s="12">
        <v>0</v>
      </c>
      <c r="AA20" s="12">
        <v>0</v>
      </c>
      <c r="AB20" s="12">
        <v>1.5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1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0.5</v>
      </c>
    </row>
    <row r="21" spans="1:68" ht="24.95" customHeight="1" x14ac:dyDescent="0.25">
      <c r="A21" s="7" t="str">
        <f t="shared" si="3"/>
        <v>29</v>
      </c>
      <c r="B21" s="6">
        <v>18</v>
      </c>
      <c r="C21" s="6" t="s">
        <v>128</v>
      </c>
      <c r="D21" s="5" t="s">
        <v>129</v>
      </c>
      <c r="E21" s="4" t="s">
        <v>130</v>
      </c>
      <c r="F21" s="3"/>
      <c r="G21" s="16">
        <f t="shared" si="2"/>
        <v>3.5</v>
      </c>
      <c r="H21" s="12">
        <v>0</v>
      </c>
      <c r="I21" s="12">
        <v>1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1.5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1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</row>
    <row r="22" spans="1:68" ht="24.95" customHeight="1" x14ac:dyDescent="0.25">
      <c r="A22" s="7" t="str">
        <f t="shared" si="3"/>
        <v>29</v>
      </c>
      <c r="B22" s="6">
        <v>19</v>
      </c>
      <c r="C22" s="6" t="s">
        <v>132</v>
      </c>
      <c r="D22" s="5" t="s">
        <v>133</v>
      </c>
      <c r="E22" s="4" t="s">
        <v>134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</row>
    <row r="23" spans="1:68" ht="24.95" customHeight="1" x14ac:dyDescent="0.25">
      <c r="A23" s="7" t="str">
        <f t="shared" si="3"/>
        <v>30</v>
      </c>
      <c r="B23" s="6">
        <v>20</v>
      </c>
      <c r="C23" s="6" t="s">
        <v>135</v>
      </c>
      <c r="D23" s="5" t="s">
        <v>136</v>
      </c>
      <c r="E23" s="4" t="s">
        <v>33</v>
      </c>
      <c r="F23" s="3" t="s">
        <v>137</v>
      </c>
      <c r="G23" s="16">
        <f t="shared" si="2"/>
        <v>3.5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0.5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0.5</v>
      </c>
      <c r="AK23" s="12">
        <v>0</v>
      </c>
      <c r="AL23" s="12">
        <v>0</v>
      </c>
      <c r="AM23" s="12">
        <v>0.5</v>
      </c>
      <c r="AN23" s="12">
        <v>0</v>
      </c>
      <c r="AO23" s="12">
        <v>0.5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0.5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0.5</v>
      </c>
      <c r="BM23" s="12">
        <v>0</v>
      </c>
      <c r="BN23" s="12">
        <v>0</v>
      </c>
      <c r="BO23" s="12">
        <v>0</v>
      </c>
      <c r="BP23" s="12">
        <v>0.5</v>
      </c>
    </row>
    <row r="24" spans="1:68" ht="24.95" customHeight="1" x14ac:dyDescent="0.25">
      <c r="A24" s="7" t="str">
        <f t="shared" si="3"/>
        <v>30</v>
      </c>
      <c r="B24" s="6">
        <v>21</v>
      </c>
      <c r="C24" s="6" t="s">
        <v>138</v>
      </c>
      <c r="D24" s="5" t="s">
        <v>139</v>
      </c>
      <c r="E24" s="4" t="s">
        <v>140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</row>
    <row r="25" spans="1:68" ht="24.95" customHeight="1" x14ac:dyDescent="0.25">
      <c r="A25" s="7" t="str">
        <f t="shared" si="3"/>
        <v>01</v>
      </c>
      <c r="B25" s="6">
        <v>22</v>
      </c>
      <c r="C25" s="6" t="s">
        <v>143</v>
      </c>
      <c r="D25" s="5" t="s">
        <v>144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</row>
    <row r="26" spans="1:68" ht="24.95" customHeight="1" x14ac:dyDescent="0.25">
      <c r="A26" s="7" t="str">
        <f t="shared" si="3"/>
        <v>03</v>
      </c>
      <c r="B26" s="6">
        <v>23</v>
      </c>
      <c r="C26" s="6" t="s">
        <v>148</v>
      </c>
      <c r="D26" s="5" t="s">
        <v>149</v>
      </c>
      <c r="E26" s="4" t="s">
        <v>150</v>
      </c>
      <c r="F26" s="3"/>
      <c r="G26" s="16">
        <f t="shared" si="2"/>
        <v>2</v>
      </c>
      <c r="H26" s="12">
        <v>0</v>
      </c>
      <c r="I26" s="12">
        <v>0</v>
      </c>
      <c r="J26" s="12">
        <v>0.5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0.5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0.5</v>
      </c>
      <c r="AC26" s="12">
        <v>0</v>
      </c>
      <c r="AD26" s="12">
        <v>0.5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</row>
    <row r="27" spans="1:68" ht="24.95" customHeight="1" x14ac:dyDescent="0.25">
      <c r="A27" s="7" t="str">
        <f t="shared" si="3"/>
        <v>05</v>
      </c>
      <c r="B27" s="6">
        <v>24</v>
      </c>
      <c r="C27" s="6" t="s">
        <v>151</v>
      </c>
      <c r="D27" s="5" t="s">
        <v>152</v>
      </c>
      <c r="E27" s="4" t="s">
        <v>153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0.5</v>
      </c>
      <c r="AB27" s="12">
        <v>1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</row>
  </sheetData>
  <conditionalFormatting sqref="A4:A25 A28:A50">
    <cfRule type="expression" dxfId="309" priority="19">
      <formula>AND($A4=DAY(TODAY()),$G4&gt;=30)</formula>
    </cfRule>
  </conditionalFormatting>
  <conditionalFormatting sqref="H4:BP20">
    <cfRule type="cellIs" dxfId="308" priority="18" operator="greaterThan">
      <formula>0</formula>
    </cfRule>
  </conditionalFormatting>
  <conditionalFormatting sqref="A19">
    <cfRule type="expression" dxfId="307" priority="17">
      <formula>$A19=DAY(TODAY())</formula>
    </cfRule>
  </conditionalFormatting>
  <conditionalFormatting sqref="A20">
    <cfRule type="expression" dxfId="306" priority="16">
      <formula>$A20=DAY(TODAY())</formula>
    </cfRule>
  </conditionalFormatting>
  <conditionalFormatting sqref="H21:BP27">
    <cfRule type="cellIs" dxfId="305" priority="15" operator="greaterThan">
      <formula>0</formula>
    </cfRule>
  </conditionalFormatting>
  <conditionalFormatting sqref="A21">
    <cfRule type="expression" dxfId="304" priority="14">
      <formula>$A21=DAY(TODAY())</formula>
    </cfRule>
  </conditionalFormatting>
  <conditionalFormatting sqref="A22">
    <cfRule type="expression" dxfId="303" priority="13">
      <formula>$A22=DAY(TODAY())</formula>
    </cfRule>
  </conditionalFormatting>
  <conditionalFormatting sqref="A23">
    <cfRule type="expression" dxfId="302" priority="12">
      <formula>$A23=DAY(TODAY())</formula>
    </cfRule>
  </conditionalFormatting>
  <conditionalFormatting sqref="A24">
    <cfRule type="expression" dxfId="301" priority="11">
      <formula>$A24=DAY(TODAY())</formula>
    </cfRule>
  </conditionalFormatting>
  <conditionalFormatting sqref="A25">
    <cfRule type="expression" dxfId="300" priority="10">
      <formula>$A25=DAY(TODAY())</formula>
    </cfRule>
  </conditionalFormatting>
  <conditionalFormatting sqref="A26">
    <cfRule type="expression" dxfId="299" priority="9">
      <formula>AND($A26=DAY(TODAY()),$G26&gt;=30)</formula>
    </cfRule>
  </conditionalFormatting>
  <conditionalFormatting sqref="A26">
    <cfRule type="expression" dxfId="298" priority="8">
      <formula>$A26=DAY(TODAY())</formula>
    </cfRule>
  </conditionalFormatting>
  <conditionalFormatting sqref="A27">
    <cfRule type="expression" dxfId="297" priority="4">
      <formula>AND($A27=DAY(TODAY()),$G27&gt;=30)</formula>
    </cfRule>
  </conditionalFormatting>
  <conditionalFormatting sqref="A27">
    <cfRule type="expression" dxfId="296" priority="3">
      <formula>$A27=DAY(TODAY())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7"/>
  <sheetViews>
    <sheetView workbookViewId="0">
      <pane xSplit="7" ySplit="3" topLeftCell="H17" activePane="bottomRight" state="frozen"/>
      <selection pane="topRight" activeCell="H1" sqref="H1"/>
      <selection pane="bottomLeft" activeCell="A4" sqref="A4"/>
      <selection pane="bottomRight" activeCell="G4" sqref="G4:G27"/>
    </sheetView>
  </sheetViews>
  <sheetFormatPr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21.710937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68" width="4.28515625" style="1" customWidth="1"/>
    <col min="69" max="16384" width="9.140625" style="1"/>
  </cols>
  <sheetData>
    <row r="1" spans="1:68" ht="33.75" customHeight="1" x14ac:dyDescent="0.25">
      <c r="C1" s="27" t="s">
        <v>155</v>
      </c>
      <c r="D1" s="27" t="s">
        <v>142</v>
      </c>
      <c r="E1" s="1" t="str">
        <f>"'[TỔNG NHẬP-XUẤT-TỒN "&amp;$C$1&amp;"."&amp;$D$1&amp;".xlsm]"</f>
        <v>'[TỔNG NHẬP-XUẤT-TỒN 06.01.xlsm]</v>
      </c>
    </row>
    <row r="2" spans="1:68" s="2" customFormat="1" ht="48" customHeight="1" x14ac:dyDescent="0.25">
      <c r="A2" s="14" t="s">
        <v>55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</row>
    <row r="3" spans="1:68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O3" si="0">SUBTOTAL(9,G4:G99)</f>
        <v>20.5</v>
      </c>
      <c r="H3" s="18">
        <f t="shared" si="0"/>
        <v>0</v>
      </c>
      <c r="I3" s="18">
        <f t="shared" si="0"/>
        <v>4.5</v>
      </c>
      <c r="J3" s="18">
        <f t="shared" si="0"/>
        <v>0</v>
      </c>
      <c r="K3" s="18">
        <f t="shared" si="0"/>
        <v>0.5</v>
      </c>
      <c r="L3" s="18">
        <f t="shared" si="0"/>
        <v>0.5</v>
      </c>
      <c r="M3" s="18">
        <f t="shared" si="0"/>
        <v>1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0.5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0.5</v>
      </c>
      <c r="X3" s="18">
        <f t="shared" si="0"/>
        <v>0.5</v>
      </c>
      <c r="Y3" s="18">
        <f t="shared" si="0"/>
        <v>0.5</v>
      </c>
      <c r="Z3" s="18">
        <f t="shared" si="0"/>
        <v>1</v>
      </c>
      <c r="AA3" s="18">
        <f t="shared" si="0"/>
        <v>0</v>
      </c>
      <c r="AB3" s="18">
        <f t="shared" si="0"/>
        <v>2.5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5</v>
      </c>
      <c r="BC3" s="18">
        <f t="shared" si="0"/>
        <v>0</v>
      </c>
      <c r="BD3" s="18">
        <f t="shared" si="0"/>
        <v>0</v>
      </c>
      <c r="BE3" s="18">
        <f t="shared" si="0"/>
        <v>1.5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0.5</v>
      </c>
      <c r="BJ3" s="18">
        <f t="shared" si="0"/>
        <v>1</v>
      </c>
      <c r="BK3" s="18">
        <f t="shared" si="0"/>
        <v>0</v>
      </c>
      <c r="BL3" s="18">
        <f t="shared" si="0"/>
        <v>0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ref="BP3" si="1">SUBTOTAL(9,BP4:BP99)</f>
        <v>0.5</v>
      </c>
    </row>
    <row r="4" spans="1:68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49</v>
      </c>
      <c r="E4" s="4" t="s">
        <v>16</v>
      </c>
      <c r="F4" s="4"/>
      <c r="G4" s="16">
        <f t="shared" ref="G4:G27" si="2">SUM($H4:$DK4)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</row>
    <row r="5" spans="1:68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</row>
    <row r="6" spans="1:68" ht="24.95" customHeight="1" x14ac:dyDescent="0.25">
      <c r="A6" s="7" t="str">
        <f t="shared" si="3"/>
        <v>19</v>
      </c>
      <c r="B6" s="6">
        <v>3</v>
      </c>
      <c r="C6" s="6" t="s">
        <v>12</v>
      </c>
      <c r="D6" s="5" t="s">
        <v>50</v>
      </c>
      <c r="E6" s="4" t="s">
        <v>9</v>
      </c>
      <c r="F6" s="3" t="s">
        <v>11</v>
      </c>
      <c r="G6" s="16">
        <f t="shared" si="2"/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  <c r="AX6" s="12">
        <v>0</v>
      </c>
      <c r="AY6" s="12">
        <v>0</v>
      </c>
      <c r="AZ6" s="12">
        <v>0</v>
      </c>
      <c r="BA6" s="12">
        <v>0</v>
      </c>
      <c r="BB6" s="12">
        <v>0</v>
      </c>
      <c r="BC6" s="12">
        <v>0</v>
      </c>
      <c r="BD6" s="12">
        <v>0</v>
      </c>
      <c r="BE6" s="12">
        <v>0</v>
      </c>
      <c r="BF6" s="12">
        <v>0</v>
      </c>
      <c r="BG6" s="12">
        <v>0</v>
      </c>
      <c r="BH6" s="12">
        <v>0</v>
      </c>
      <c r="BI6" s="12">
        <v>0</v>
      </c>
      <c r="BJ6" s="12">
        <v>0</v>
      </c>
      <c r="BK6" s="12">
        <v>0</v>
      </c>
      <c r="BL6" s="12">
        <v>0</v>
      </c>
      <c r="BM6" s="12">
        <v>0</v>
      </c>
      <c r="BN6" s="12">
        <v>0</v>
      </c>
      <c r="BO6" s="12">
        <v>0</v>
      </c>
      <c r="BP6" s="12">
        <v>0</v>
      </c>
    </row>
    <row r="7" spans="1:68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51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</row>
    <row r="8" spans="1:68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1.5</v>
      </c>
      <c r="H8" s="12">
        <v>0</v>
      </c>
      <c r="I8" s="12">
        <v>1</v>
      </c>
      <c r="J8" s="12">
        <v>0</v>
      </c>
      <c r="K8" s="12">
        <v>0.5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</row>
    <row r="9" spans="1:68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</row>
    <row r="10" spans="1:68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52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</row>
    <row r="11" spans="1:68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</row>
    <row r="12" spans="1:68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53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</row>
    <row r="13" spans="1:68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54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</row>
    <row r="14" spans="1:68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5</v>
      </c>
      <c r="H14" s="12">
        <v>0</v>
      </c>
      <c r="I14" s="12">
        <v>1</v>
      </c>
      <c r="J14" s="12">
        <v>0</v>
      </c>
      <c r="K14" s="12">
        <v>0</v>
      </c>
      <c r="L14" s="12">
        <v>0</v>
      </c>
      <c r="M14" s="12">
        <v>0.5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0.5</v>
      </c>
      <c r="X14" s="12">
        <v>0.5</v>
      </c>
      <c r="Y14" s="12">
        <v>0</v>
      </c>
      <c r="Z14" s="12">
        <v>0.5</v>
      </c>
      <c r="AA14" s="12">
        <v>0</v>
      </c>
      <c r="AB14" s="12">
        <v>0.5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0.5</v>
      </c>
      <c r="BF14" s="12">
        <v>0</v>
      </c>
      <c r="BG14" s="12">
        <v>0</v>
      </c>
      <c r="BH14" s="12">
        <v>0</v>
      </c>
      <c r="BI14" s="12">
        <v>0.5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0.5</v>
      </c>
    </row>
    <row r="15" spans="1:68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</row>
    <row r="16" spans="1:68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1</v>
      </c>
      <c r="H16" s="12">
        <v>0</v>
      </c>
      <c r="I16" s="12">
        <v>0.5</v>
      </c>
      <c r="J16" s="12">
        <v>0</v>
      </c>
      <c r="K16" s="12">
        <v>0</v>
      </c>
      <c r="L16" s="12">
        <v>0.5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</row>
    <row r="17" spans="1:68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</row>
    <row r="18" spans="1:68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</row>
    <row r="19" spans="1:68" ht="24.95" customHeight="1" x14ac:dyDescent="0.25">
      <c r="A19" s="7" t="str">
        <f t="shared" si="3"/>
        <v>27</v>
      </c>
      <c r="B19" s="6">
        <v>16</v>
      </c>
      <c r="C19" s="6" t="s">
        <v>56</v>
      </c>
      <c r="D19" s="5" t="s">
        <v>57</v>
      </c>
      <c r="E19" s="4" t="s">
        <v>58</v>
      </c>
      <c r="F19" s="3" t="s">
        <v>59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</row>
    <row r="20" spans="1:68" ht="24.95" customHeight="1" x14ac:dyDescent="0.25">
      <c r="A20" s="7" t="str">
        <f t="shared" si="3"/>
        <v>28</v>
      </c>
      <c r="B20" s="6">
        <v>17</v>
      </c>
      <c r="C20" s="6" t="s">
        <v>60</v>
      </c>
      <c r="D20" s="5" t="s">
        <v>61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</row>
    <row r="21" spans="1:68" ht="24.95" customHeight="1" x14ac:dyDescent="0.25">
      <c r="A21" s="7" t="str">
        <f t="shared" si="3"/>
        <v>29</v>
      </c>
      <c r="B21" s="6">
        <v>18</v>
      </c>
      <c r="C21" s="6" t="s">
        <v>128</v>
      </c>
      <c r="D21" s="5" t="s">
        <v>129</v>
      </c>
      <c r="E21" s="4" t="s">
        <v>130</v>
      </c>
      <c r="F21" s="3"/>
      <c r="G21" s="16">
        <f t="shared" si="2"/>
        <v>1.5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0.5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1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</row>
    <row r="22" spans="1:68" ht="24.95" customHeight="1" x14ac:dyDescent="0.25">
      <c r="A22" s="7" t="str">
        <f t="shared" si="3"/>
        <v>29</v>
      </c>
      <c r="B22" s="6">
        <v>19</v>
      </c>
      <c r="C22" s="6" t="s">
        <v>132</v>
      </c>
      <c r="D22" s="5" t="s">
        <v>133</v>
      </c>
      <c r="E22" s="4" t="s">
        <v>134</v>
      </c>
      <c r="F22" s="3"/>
      <c r="G22" s="16">
        <f t="shared" si="2"/>
        <v>5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5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</row>
    <row r="23" spans="1:68" ht="24.95" customHeight="1" x14ac:dyDescent="0.25">
      <c r="A23" s="7" t="str">
        <f t="shared" si="3"/>
        <v>30</v>
      </c>
      <c r="B23" s="6">
        <v>20</v>
      </c>
      <c r="C23" s="6" t="s">
        <v>135</v>
      </c>
      <c r="D23" s="5" t="s">
        <v>136</v>
      </c>
      <c r="E23" s="4" t="s">
        <v>33</v>
      </c>
      <c r="F23" s="3" t="s">
        <v>137</v>
      </c>
      <c r="G23" s="16">
        <f t="shared" si="2"/>
        <v>3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0.5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0.5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1</v>
      </c>
      <c r="BF23" s="12">
        <v>0</v>
      </c>
      <c r="BG23" s="12">
        <v>0</v>
      </c>
      <c r="BH23" s="12">
        <v>0</v>
      </c>
      <c r="BI23" s="12">
        <v>0</v>
      </c>
      <c r="BJ23" s="12">
        <v>1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</row>
    <row r="24" spans="1:68" ht="24.95" customHeight="1" x14ac:dyDescent="0.25">
      <c r="A24" s="7" t="str">
        <f t="shared" si="3"/>
        <v>30</v>
      </c>
      <c r="B24" s="6">
        <v>21</v>
      </c>
      <c r="C24" s="6" t="s">
        <v>138</v>
      </c>
      <c r="D24" s="5" t="s">
        <v>139</v>
      </c>
      <c r="E24" s="4" t="s">
        <v>140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</row>
    <row r="25" spans="1:68" ht="24.95" customHeight="1" x14ac:dyDescent="0.25">
      <c r="A25" s="7" t="str">
        <f t="shared" si="3"/>
        <v>01</v>
      </c>
      <c r="B25" s="6">
        <v>22</v>
      </c>
      <c r="C25" s="6" t="s">
        <v>143</v>
      </c>
      <c r="D25" s="5" t="s">
        <v>144</v>
      </c>
      <c r="E25" s="4"/>
      <c r="F25" s="3"/>
      <c r="G25" s="16">
        <f t="shared" si="2"/>
        <v>1</v>
      </c>
      <c r="H25" s="12">
        <v>0</v>
      </c>
      <c r="I25" s="12">
        <v>1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</row>
    <row r="26" spans="1:68" ht="24.95" customHeight="1" x14ac:dyDescent="0.25">
      <c r="A26" s="7" t="str">
        <f t="shared" si="3"/>
        <v>03</v>
      </c>
      <c r="B26" s="6">
        <v>23</v>
      </c>
      <c r="C26" s="6" t="s">
        <v>148</v>
      </c>
      <c r="D26" s="5" t="s">
        <v>149</v>
      </c>
      <c r="E26" s="4" t="s">
        <v>150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</row>
    <row r="27" spans="1:68" ht="24.95" customHeight="1" x14ac:dyDescent="0.25">
      <c r="A27" s="7" t="str">
        <f t="shared" si="3"/>
        <v>05</v>
      </c>
      <c r="B27" s="6">
        <v>24</v>
      </c>
      <c r="C27" s="6" t="s">
        <v>151</v>
      </c>
      <c r="D27" s="5" t="s">
        <v>152</v>
      </c>
      <c r="E27" s="4" t="s">
        <v>153</v>
      </c>
      <c r="F27" s="3"/>
      <c r="G27" s="16">
        <f t="shared" si="2"/>
        <v>2.5</v>
      </c>
      <c r="H27" s="12">
        <v>0</v>
      </c>
      <c r="I27" s="12">
        <v>1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0.5</v>
      </c>
      <c r="AA27" s="12">
        <v>0</v>
      </c>
      <c r="AB27" s="12">
        <v>1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</row>
  </sheetData>
  <conditionalFormatting sqref="A4:A25 A28:A50">
    <cfRule type="expression" dxfId="295" priority="16">
      <formula>AND($A4=DAY(TODAY()),$G4&gt;=30)</formula>
    </cfRule>
  </conditionalFormatting>
  <conditionalFormatting sqref="H4:BP20">
    <cfRule type="cellIs" dxfId="294" priority="15" operator="greaterThan">
      <formula>0</formula>
    </cfRule>
  </conditionalFormatting>
  <conditionalFormatting sqref="A19">
    <cfRule type="expression" dxfId="293" priority="14">
      <formula>$A19=DAY(TODAY())</formula>
    </cfRule>
  </conditionalFormatting>
  <conditionalFormatting sqref="A20">
    <cfRule type="expression" dxfId="292" priority="13">
      <formula>$A20=DAY(TODAY())</formula>
    </cfRule>
  </conditionalFormatting>
  <conditionalFormatting sqref="H21:BP27">
    <cfRule type="cellIs" dxfId="291" priority="12" operator="greaterThan">
      <formula>0</formula>
    </cfRule>
  </conditionalFormatting>
  <conditionalFormatting sqref="A21">
    <cfRule type="expression" dxfId="290" priority="11">
      <formula>$A21=DAY(TODAY())</formula>
    </cfRule>
  </conditionalFormatting>
  <conditionalFormatting sqref="A22">
    <cfRule type="expression" dxfId="289" priority="10">
      <formula>$A22=DAY(TODAY())</formula>
    </cfRule>
  </conditionalFormatting>
  <conditionalFormatting sqref="A23">
    <cfRule type="expression" dxfId="288" priority="9">
      <formula>$A23=DAY(TODAY())</formula>
    </cfRule>
  </conditionalFormatting>
  <conditionalFormatting sqref="A24">
    <cfRule type="expression" dxfId="287" priority="8">
      <formula>$A24=DAY(TODAY())</formula>
    </cfRule>
  </conditionalFormatting>
  <conditionalFormatting sqref="A25">
    <cfRule type="expression" dxfId="286" priority="7">
      <formula>$A25=DAY(TODAY())</formula>
    </cfRule>
  </conditionalFormatting>
  <conditionalFormatting sqref="A26">
    <cfRule type="expression" dxfId="285" priority="6">
      <formula>AND($A26=DAY(TODAY()),$G26&gt;=30)</formula>
    </cfRule>
  </conditionalFormatting>
  <conditionalFormatting sqref="A26">
    <cfRule type="expression" dxfId="284" priority="5">
      <formula>$A26=DAY(TODAY())</formula>
    </cfRule>
  </conditionalFormatting>
  <conditionalFormatting sqref="A27">
    <cfRule type="expression" dxfId="283" priority="4">
      <formula>AND($A27=DAY(TODAY()),$G27&gt;=30)</formula>
    </cfRule>
  </conditionalFormatting>
  <conditionalFormatting sqref="A27">
    <cfRule type="expression" dxfId="282" priority="3">
      <formula>$A27=DAY(TODAY())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7"/>
  <sheetViews>
    <sheetView workbookViewId="0">
      <pane xSplit="7" ySplit="3" topLeftCell="H4" activePane="bottomRight" state="frozen"/>
      <selection pane="topRight" activeCell="H1" sqref="H1"/>
      <selection pane="bottomLeft" activeCell="A4" sqref="A4"/>
      <selection pane="bottomRight" activeCell="G4" sqref="G4:G27"/>
    </sheetView>
  </sheetViews>
  <sheetFormatPr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21.710937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68" width="4.28515625" style="1" customWidth="1"/>
    <col min="69" max="16384" width="9.140625" style="1"/>
  </cols>
  <sheetData>
    <row r="1" spans="1:68" ht="33.75" customHeight="1" x14ac:dyDescent="0.25">
      <c r="C1" s="27" t="s">
        <v>155</v>
      </c>
      <c r="D1" s="27" t="s">
        <v>142</v>
      </c>
      <c r="E1" s="1" t="str">
        <f>"'[TỔNG NHẬP-XUẤT-TỒN "&amp;$C$1&amp;"."&amp;$D$1&amp;".xlsm]"</f>
        <v>'[TỔNG NHẬP-XUẤT-TỒN 06.01.xlsm]</v>
      </c>
    </row>
    <row r="2" spans="1:68" s="2" customFormat="1" ht="48" customHeight="1" x14ac:dyDescent="0.25">
      <c r="A2" s="14" t="s">
        <v>55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</row>
    <row r="3" spans="1:68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O3" si="0">SUBTOTAL(9,G4:G99)</f>
        <v>18.5</v>
      </c>
      <c r="H3" s="18">
        <f t="shared" si="0"/>
        <v>0</v>
      </c>
      <c r="I3" s="18">
        <f t="shared" si="0"/>
        <v>3</v>
      </c>
      <c r="J3" s="18">
        <f t="shared" si="0"/>
        <v>0.5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0</v>
      </c>
      <c r="P3" s="18">
        <f t="shared" si="0"/>
        <v>1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0.5</v>
      </c>
      <c r="X3" s="18">
        <f t="shared" si="0"/>
        <v>0.5</v>
      </c>
      <c r="Y3" s="18">
        <f t="shared" si="0"/>
        <v>2</v>
      </c>
      <c r="Z3" s="18">
        <f t="shared" si="0"/>
        <v>1</v>
      </c>
      <c r="AA3" s="18">
        <f t="shared" si="0"/>
        <v>0.5</v>
      </c>
      <c r="AB3" s="18">
        <f t="shared" si="0"/>
        <v>2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1.5</v>
      </c>
      <c r="BF3" s="18">
        <f t="shared" si="0"/>
        <v>1</v>
      </c>
      <c r="BG3" s="18">
        <f t="shared" si="0"/>
        <v>0</v>
      </c>
      <c r="BH3" s="18">
        <f t="shared" si="0"/>
        <v>0</v>
      </c>
      <c r="BI3" s="18">
        <f t="shared" si="0"/>
        <v>0.5</v>
      </c>
      <c r="BJ3" s="18">
        <f t="shared" si="0"/>
        <v>1</v>
      </c>
      <c r="BK3" s="18">
        <f t="shared" si="0"/>
        <v>1</v>
      </c>
      <c r="BL3" s="18">
        <f t="shared" si="0"/>
        <v>0</v>
      </c>
      <c r="BM3" s="18">
        <f t="shared" si="0"/>
        <v>0</v>
      </c>
      <c r="BN3" s="18">
        <f t="shared" si="0"/>
        <v>0.5</v>
      </c>
      <c r="BO3" s="18">
        <f t="shared" si="0"/>
        <v>0.5</v>
      </c>
      <c r="BP3" s="18">
        <f t="shared" ref="BP3" si="1">SUBTOTAL(9,BP4:BP99)</f>
        <v>0.5</v>
      </c>
    </row>
    <row r="4" spans="1:68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49</v>
      </c>
      <c r="E4" s="4" t="s">
        <v>16</v>
      </c>
      <c r="F4" s="4"/>
      <c r="G4" s="16">
        <f>SUM(H4:DK4)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</row>
    <row r="5" spans="1:68" ht="24.95" customHeight="1" x14ac:dyDescent="0.25">
      <c r="A5" s="7" t="str">
        <f t="shared" ref="A5:A27" si="2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ref="G5:G20" si="3">SUM(H5:DK5)</f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</row>
    <row r="6" spans="1:68" ht="24.95" customHeight="1" x14ac:dyDescent="0.25">
      <c r="A6" s="7" t="str">
        <f t="shared" si="2"/>
        <v>19</v>
      </c>
      <c r="B6" s="6">
        <v>3</v>
      </c>
      <c r="C6" s="6" t="s">
        <v>12</v>
      </c>
      <c r="D6" s="5" t="s">
        <v>50</v>
      </c>
      <c r="E6" s="4" t="s">
        <v>9</v>
      </c>
      <c r="F6" s="3" t="s">
        <v>11</v>
      </c>
      <c r="G6" s="16">
        <f t="shared" si="3"/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  <c r="AX6" s="12">
        <v>0</v>
      </c>
      <c r="AY6" s="12">
        <v>0</v>
      </c>
      <c r="AZ6" s="12">
        <v>0</v>
      </c>
      <c r="BA6" s="12">
        <v>0</v>
      </c>
      <c r="BB6" s="12">
        <v>0</v>
      </c>
      <c r="BC6" s="12">
        <v>0</v>
      </c>
      <c r="BD6" s="12">
        <v>0</v>
      </c>
      <c r="BE6" s="12">
        <v>0</v>
      </c>
      <c r="BF6" s="12">
        <v>0</v>
      </c>
      <c r="BG6" s="12">
        <v>0</v>
      </c>
      <c r="BH6" s="12">
        <v>0</v>
      </c>
      <c r="BI6" s="12">
        <v>0</v>
      </c>
      <c r="BJ6" s="12">
        <v>0</v>
      </c>
      <c r="BK6" s="12">
        <v>0</v>
      </c>
      <c r="BL6" s="12">
        <v>0</v>
      </c>
      <c r="BM6" s="12">
        <v>0</v>
      </c>
      <c r="BN6" s="12">
        <v>0</v>
      </c>
      <c r="BO6" s="12">
        <v>0</v>
      </c>
      <c r="BP6" s="12">
        <v>0</v>
      </c>
    </row>
    <row r="7" spans="1:68" ht="24.95" customHeight="1" x14ac:dyDescent="0.25">
      <c r="A7" s="7" t="str">
        <f t="shared" si="2"/>
        <v>19</v>
      </c>
      <c r="B7" s="6">
        <v>4</v>
      </c>
      <c r="C7" s="6" t="s">
        <v>10</v>
      </c>
      <c r="D7" s="5" t="s">
        <v>51</v>
      </c>
      <c r="E7" s="4" t="s">
        <v>9</v>
      </c>
      <c r="F7" s="3" t="s">
        <v>8</v>
      </c>
      <c r="G7" s="16">
        <f t="shared" si="3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</row>
    <row r="8" spans="1:68" ht="24.95" customHeight="1" x14ac:dyDescent="0.25">
      <c r="A8" s="7" t="str">
        <f t="shared" si="2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3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</row>
    <row r="9" spans="1:68" ht="24.95" customHeight="1" x14ac:dyDescent="0.25">
      <c r="A9" s="7" t="str">
        <f t="shared" si="2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3"/>
        <v>5</v>
      </c>
      <c r="H9" s="12">
        <v>0</v>
      </c>
      <c r="I9" s="12">
        <v>0.5</v>
      </c>
      <c r="J9" s="12">
        <v>0.5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0.5</v>
      </c>
      <c r="AA9" s="12">
        <v>0</v>
      </c>
      <c r="AB9" s="12">
        <v>1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1</v>
      </c>
      <c r="BF9" s="12">
        <v>0</v>
      </c>
      <c r="BG9" s="12">
        <v>0</v>
      </c>
      <c r="BH9" s="12">
        <v>0</v>
      </c>
      <c r="BI9" s="12">
        <v>0.5</v>
      </c>
      <c r="BJ9" s="12">
        <v>0</v>
      </c>
      <c r="BK9" s="12">
        <v>0.5</v>
      </c>
      <c r="BL9" s="12">
        <v>0</v>
      </c>
      <c r="BM9" s="12">
        <v>0</v>
      </c>
      <c r="BN9" s="12">
        <v>0</v>
      </c>
      <c r="BO9" s="12">
        <v>0.5</v>
      </c>
      <c r="BP9" s="12">
        <v>0</v>
      </c>
    </row>
    <row r="10" spans="1:68" ht="24.95" customHeight="1" x14ac:dyDescent="0.25">
      <c r="A10" s="7" t="str">
        <f t="shared" si="2"/>
        <v>20</v>
      </c>
      <c r="B10" s="6">
        <v>7</v>
      </c>
      <c r="C10" s="6" t="s">
        <v>24</v>
      </c>
      <c r="D10" s="5" t="s">
        <v>52</v>
      </c>
      <c r="E10" s="4" t="s">
        <v>26</v>
      </c>
      <c r="F10" s="3" t="s">
        <v>25</v>
      </c>
      <c r="G10" s="16">
        <f t="shared" si="3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</row>
    <row r="11" spans="1:68" ht="24.95" customHeight="1" x14ac:dyDescent="0.25">
      <c r="A11" s="7" t="str">
        <f t="shared" si="2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3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</row>
    <row r="12" spans="1:68" ht="24.95" customHeight="1" x14ac:dyDescent="0.25">
      <c r="A12" s="7" t="str">
        <f t="shared" si="2"/>
        <v>21</v>
      </c>
      <c r="B12" s="8">
        <v>9</v>
      </c>
      <c r="C12" s="8" t="s">
        <v>34</v>
      </c>
      <c r="D12" s="9" t="s">
        <v>53</v>
      </c>
      <c r="E12" s="10" t="s">
        <v>31</v>
      </c>
      <c r="F12" s="11"/>
      <c r="G12" s="16">
        <f t="shared" si="3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</row>
    <row r="13" spans="1:68" ht="24.95" customHeight="1" x14ac:dyDescent="0.25">
      <c r="A13" s="7" t="str">
        <f t="shared" si="2"/>
        <v>22</v>
      </c>
      <c r="B13" s="6">
        <v>10</v>
      </c>
      <c r="C13" s="6" t="s">
        <v>35</v>
      </c>
      <c r="D13" s="5" t="s">
        <v>54</v>
      </c>
      <c r="E13" s="4" t="s">
        <v>33</v>
      </c>
      <c r="F13" s="3"/>
      <c r="G13" s="16">
        <f t="shared" si="3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</row>
    <row r="14" spans="1:68" ht="24.95" customHeight="1" x14ac:dyDescent="0.25">
      <c r="A14" s="7" t="str">
        <f t="shared" si="2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3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</row>
    <row r="15" spans="1:68" ht="24.95" customHeight="1" x14ac:dyDescent="0.25">
      <c r="A15" s="7" t="str">
        <f t="shared" si="2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3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</row>
    <row r="16" spans="1:68" ht="24.95" customHeight="1" x14ac:dyDescent="0.25">
      <c r="A16" s="7" t="str">
        <f t="shared" si="2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3"/>
        <v>2</v>
      </c>
      <c r="H16" s="12">
        <v>0</v>
      </c>
      <c r="I16" s="12">
        <v>0.5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0.5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0.5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0.5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</row>
    <row r="17" spans="1:68" ht="24.95" customHeight="1" x14ac:dyDescent="0.25">
      <c r="A17" s="7" t="str">
        <f t="shared" si="2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3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</row>
    <row r="18" spans="1:68" ht="24.95" customHeight="1" x14ac:dyDescent="0.25">
      <c r="A18" s="7" t="str">
        <f t="shared" si="2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3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</row>
    <row r="19" spans="1:68" ht="24.95" customHeight="1" x14ac:dyDescent="0.25">
      <c r="A19" s="7" t="str">
        <f t="shared" si="2"/>
        <v>27</v>
      </c>
      <c r="B19" s="6">
        <v>16</v>
      </c>
      <c r="C19" s="6" t="s">
        <v>56</v>
      </c>
      <c r="D19" s="5" t="s">
        <v>57</v>
      </c>
      <c r="E19" s="4" t="s">
        <v>58</v>
      </c>
      <c r="F19" s="3" t="s">
        <v>59</v>
      </c>
      <c r="G19" s="16">
        <f t="shared" si="3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</row>
    <row r="20" spans="1:68" ht="24.95" customHeight="1" x14ac:dyDescent="0.25">
      <c r="A20" s="7" t="str">
        <f t="shared" si="2"/>
        <v>28</v>
      </c>
      <c r="B20" s="6">
        <v>17</v>
      </c>
      <c r="C20" s="6" t="s">
        <v>60</v>
      </c>
      <c r="D20" s="5" t="s">
        <v>61</v>
      </c>
      <c r="E20" s="4" t="s">
        <v>33</v>
      </c>
      <c r="F20" s="3"/>
      <c r="G20" s="16">
        <f t="shared" si="3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</row>
    <row r="21" spans="1:68" ht="24.95" customHeight="1" x14ac:dyDescent="0.25">
      <c r="A21" s="7" t="str">
        <f t="shared" si="2"/>
        <v>29</v>
      </c>
      <c r="B21" s="6">
        <v>18</v>
      </c>
      <c r="C21" s="6" t="s">
        <v>128</v>
      </c>
      <c r="D21" s="5" t="s">
        <v>129</v>
      </c>
      <c r="E21" s="4" t="s">
        <v>130</v>
      </c>
      <c r="F21" s="3"/>
      <c r="G21" s="16">
        <f t="shared" ref="G21:G25" si="4">SUM(H21:DK21)</f>
        <v>3.5</v>
      </c>
      <c r="H21" s="12">
        <v>0</v>
      </c>
      <c r="I21" s="12">
        <v>1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0.5</v>
      </c>
      <c r="Y21" s="12">
        <v>0</v>
      </c>
      <c r="Z21" s="12">
        <v>0</v>
      </c>
      <c r="AA21" s="12">
        <v>0.5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0.5</v>
      </c>
      <c r="BF21" s="12">
        <v>0</v>
      </c>
      <c r="BG21" s="12">
        <v>0</v>
      </c>
      <c r="BH21" s="12">
        <v>0</v>
      </c>
      <c r="BI21" s="12">
        <v>0</v>
      </c>
      <c r="BJ21" s="12">
        <v>1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</row>
    <row r="22" spans="1:68" ht="24.95" customHeight="1" x14ac:dyDescent="0.25">
      <c r="A22" s="7" t="str">
        <f t="shared" si="2"/>
        <v>29</v>
      </c>
      <c r="B22" s="6">
        <v>19</v>
      </c>
      <c r="C22" s="6" t="s">
        <v>132</v>
      </c>
      <c r="D22" s="5" t="s">
        <v>133</v>
      </c>
      <c r="E22" s="4" t="s">
        <v>134</v>
      </c>
      <c r="F22" s="3"/>
      <c r="G22" s="16">
        <f t="shared" si="4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</row>
    <row r="23" spans="1:68" ht="24.95" customHeight="1" x14ac:dyDescent="0.25">
      <c r="A23" s="7" t="str">
        <f t="shared" si="2"/>
        <v>30</v>
      </c>
      <c r="B23" s="6">
        <v>20</v>
      </c>
      <c r="C23" s="6" t="s">
        <v>135</v>
      </c>
      <c r="D23" s="5" t="s">
        <v>136</v>
      </c>
      <c r="E23" s="4" t="s">
        <v>33</v>
      </c>
      <c r="F23" s="3" t="s">
        <v>137</v>
      </c>
      <c r="G23" s="16">
        <f t="shared" si="4"/>
        <v>2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0.5</v>
      </c>
      <c r="N23" s="12">
        <v>0</v>
      </c>
      <c r="O23" s="12">
        <v>0</v>
      </c>
      <c r="P23" s="12">
        <v>0.5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0.5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0.5</v>
      </c>
    </row>
    <row r="24" spans="1:68" ht="24.95" customHeight="1" x14ac:dyDescent="0.25">
      <c r="A24" s="7" t="str">
        <f t="shared" si="2"/>
        <v>30</v>
      </c>
      <c r="B24" s="6">
        <v>21</v>
      </c>
      <c r="C24" s="6" t="s">
        <v>138</v>
      </c>
      <c r="D24" s="5" t="s">
        <v>139</v>
      </c>
      <c r="E24" s="4" t="s">
        <v>140</v>
      </c>
      <c r="F24" s="3"/>
      <c r="G24" s="16">
        <f t="shared" si="4"/>
        <v>3.5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2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1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0.5</v>
      </c>
      <c r="BO24" s="12">
        <v>0</v>
      </c>
      <c r="BP24" s="12">
        <v>0</v>
      </c>
    </row>
    <row r="25" spans="1:68" ht="24.95" customHeight="1" x14ac:dyDescent="0.25">
      <c r="A25" s="7" t="str">
        <f t="shared" si="2"/>
        <v>01</v>
      </c>
      <c r="B25" s="6">
        <v>22</v>
      </c>
      <c r="C25" s="6" t="s">
        <v>143</v>
      </c>
      <c r="D25" s="5" t="s">
        <v>144</v>
      </c>
      <c r="E25" s="4"/>
      <c r="F25" s="3"/>
      <c r="G25" s="16">
        <f t="shared" si="4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</row>
    <row r="26" spans="1:68" ht="24.95" customHeight="1" x14ac:dyDescent="0.25">
      <c r="A26" s="7" t="str">
        <f t="shared" si="2"/>
        <v>03</v>
      </c>
      <c r="B26" s="6">
        <v>23</v>
      </c>
      <c r="C26" s="6" t="s">
        <v>148</v>
      </c>
      <c r="D26" s="5" t="s">
        <v>149</v>
      </c>
      <c r="E26" s="4" t="s">
        <v>150</v>
      </c>
      <c r="F26" s="3"/>
      <c r="G26" s="16">
        <f t="shared" ref="G26" si="5">SUM(H26:AM26)</f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</row>
    <row r="27" spans="1:68" ht="24.95" customHeight="1" x14ac:dyDescent="0.25">
      <c r="A27" s="7" t="str">
        <f t="shared" si="2"/>
        <v>05</v>
      </c>
      <c r="B27" s="6">
        <v>24</v>
      </c>
      <c r="C27" s="6" t="s">
        <v>151</v>
      </c>
      <c r="D27" s="5" t="s">
        <v>152</v>
      </c>
      <c r="E27" s="4" t="s">
        <v>153</v>
      </c>
      <c r="F27" s="3"/>
      <c r="G27" s="16">
        <f t="shared" ref="G27" si="6">SUM(H27:AM27)</f>
        <v>2.5</v>
      </c>
      <c r="H27" s="12">
        <v>0</v>
      </c>
      <c r="I27" s="12">
        <v>1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0.5</v>
      </c>
      <c r="AA27" s="12">
        <v>0</v>
      </c>
      <c r="AB27" s="12">
        <v>1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</row>
  </sheetData>
  <conditionalFormatting sqref="A4:A25 A28:A50">
    <cfRule type="expression" dxfId="281" priority="16">
      <formula>AND($A4=DAY(TODAY()),$G4&gt;=30)</formula>
    </cfRule>
  </conditionalFormatting>
  <conditionalFormatting sqref="H4:BP20">
    <cfRule type="cellIs" dxfId="280" priority="15" operator="greaterThan">
      <formula>0</formula>
    </cfRule>
  </conditionalFormatting>
  <conditionalFormatting sqref="A19">
    <cfRule type="expression" dxfId="279" priority="14">
      <formula>$A19=DAY(TODAY())</formula>
    </cfRule>
  </conditionalFormatting>
  <conditionalFormatting sqref="A20">
    <cfRule type="expression" dxfId="278" priority="13">
      <formula>$A20=DAY(TODAY())</formula>
    </cfRule>
  </conditionalFormatting>
  <conditionalFormatting sqref="H21:BP27">
    <cfRule type="cellIs" dxfId="277" priority="12" operator="greaterThan">
      <formula>0</formula>
    </cfRule>
  </conditionalFormatting>
  <conditionalFormatting sqref="A21">
    <cfRule type="expression" dxfId="276" priority="11">
      <formula>$A21=DAY(TODAY())</formula>
    </cfRule>
  </conditionalFormatting>
  <conditionalFormatting sqref="A22">
    <cfRule type="expression" dxfId="275" priority="10">
      <formula>$A22=DAY(TODAY())</formula>
    </cfRule>
  </conditionalFormatting>
  <conditionalFormatting sqref="A23">
    <cfRule type="expression" dxfId="274" priority="9">
      <formula>$A23=DAY(TODAY())</formula>
    </cfRule>
  </conditionalFormatting>
  <conditionalFormatting sqref="A24">
    <cfRule type="expression" dxfId="273" priority="8">
      <formula>$A24=DAY(TODAY())</formula>
    </cfRule>
  </conditionalFormatting>
  <conditionalFormatting sqref="A25">
    <cfRule type="expression" dxfId="272" priority="7">
      <formula>$A25=DAY(TODAY())</formula>
    </cfRule>
  </conditionalFormatting>
  <conditionalFormatting sqref="A26">
    <cfRule type="expression" dxfId="271" priority="6">
      <formula>AND($A26=DAY(TODAY()),$G26&gt;=30)</formula>
    </cfRule>
  </conditionalFormatting>
  <conditionalFormatting sqref="A26">
    <cfRule type="expression" dxfId="270" priority="5">
      <formula>$A26=DAY(TODAY())</formula>
    </cfRule>
  </conditionalFormatting>
  <conditionalFormatting sqref="A27">
    <cfRule type="expression" dxfId="269" priority="4">
      <formula>AND($A27=DAY(TODAY()),$G27&gt;=30)</formula>
    </cfRule>
  </conditionalFormatting>
  <conditionalFormatting sqref="A27">
    <cfRule type="expression" dxfId="268" priority="3">
      <formula>$A27=DAY(TODAY())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7"/>
  <sheetViews>
    <sheetView workbookViewId="0">
      <pane xSplit="7" ySplit="3" topLeftCell="H17" activePane="bottomRight" state="frozen"/>
      <selection pane="topRight" activeCell="H1" sqref="H1"/>
      <selection pane="bottomLeft" activeCell="A4" sqref="A4"/>
      <selection pane="bottomRight" activeCell="G3" sqref="G3"/>
    </sheetView>
  </sheetViews>
  <sheetFormatPr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21.710937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68" width="4.28515625" style="1" customWidth="1"/>
    <col min="69" max="16384" width="9.140625" style="1"/>
  </cols>
  <sheetData>
    <row r="1" spans="1:68" ht="33.75" customHeight="1" x14ac:dyDescent="0.25">
      <c r="C1" s="27" t="s">
        <v>156</v>
      </c>
      <c r="D1" s="27" t="s">
        <v>142</v>
      </c>
      <c r="E1" s="1" t="str">
        <f>"'[TỔNG NHẬP-XUẤT-TỒN "&amp;$C$1&amp;"."&amp;$D$1&amp;".xlsm]"</f>
        <v>'[TỔNG NHẬP-XUẤT-TỒN 08.01.xlsm]</v>
      </c>
    </row>
    <row r="2" spans="1:68" s="2" customFormat="1" ht="48" customHeight="1" x14ac:dyDescent="0.25">
      <c r="A2" s="14" t="s">
        <v>55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</row>
    <row r="3" spans="1:68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P3" si="0">SUBTOTAL(9,G4:G99)</f>
        <v>18.5</v>
      </c>
      <c r="H3" s="18">
        <f t="shared" si="0"/>
        <v>0</v>
      </c>
      <c r="I3" s="18">
        <f t="shared" si="0"/>
        <v>3.5</v>
      </c>
      <c r="J3" s="18">
        <f t="shared" si="0"/>
        <v>0</v>
      </c>
      <c r="K3" s="18">
        <f t="shared" si="0"/>
        <v>0.5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1</v>
      </c>
      <c r="X3" s="18">
        <f t="shared" si="0"/>
        <v>0</v>
      </c>
      <c r="Y3" s="18">
        <f t="shared" si="0"/>
        <v>0.5</v>
      </c>
      <c r="Z3" s="18">
        <f t="shared" si="0"/>
        <v>2.5</v>
      </c>
      <c r="AA3" s="18">
        <f t="shared" si="0"/>
        <v>1</v>
      </c>
      <c r="AB3" s="18">
        <f t="shared" si="0"/>
        <v>3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0.5</v>
      </c>
      <c r="AH3" s="18">
        <f t="shared" si="0"/>
        <v>0</v>
      </c>
      <c r="AI3" s="18">
        <f t="shared" si="0"/>
        <v>0</v>
      </c>
      <c r="AJ3" s="18">
        <f t="shared" si="0"/>
        <v>0.5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1.5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1</v>
      </c>
      <c r="BK3" s="18">
        <f t="shared" si="0"/>
        <v>0.5</v>
      </c>
      <c r="BL3" s="18">
        <f t="shared" si="0"/>
        <v>1</v>
      </c>
      <c r="BM3" s="18">
        <f t="shared" si="0"/>
        <v>0</v>
      </c>
      <c r="BN3" s="18">
        <f t="shared" si="0"/>
        <v>0</v>
      </c>
      <c r="BO3" s="18">
        <f t="shared" si="0"/>
        <v>0.5</v>
      </c>
      <c r="BP3" s="18">
        <f t="shared" si="0"/>
        <v>0</v>
      </c>
    </row>
    <row r="4" spans="1:68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49</v>
      </c>
      <c r="E4" s="4" t="s">
        <v>16</v>
      </c>
      <c r="F4" s="4"/>
      <c r="G4" s="16">
        <f t="shared" ref="G4:G27" si="1">SUM($H4:$DK4)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</row>
    <row r="5" spans="1:68" ht="24.95" customHeight="1" x14ac:dyDescent="0.25">
      <c r="A5" s="7" t="str">
        <f t="shared" ref="A5:A27" si="2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1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</row>
    <row r="6" spans="1:68" ht="24.95" customHeight="1" x14ac:dyDescent="0.25">
      <c r="A6" s="7" t="str">
        <f t="shared" si="2"/>
        <v>19</v>
      </c>
      <c r="B6" s="6">
        <v>3</v>
      </c>
      <c r="C6" s="6" t="s">
        <v>12</v>
      </c>
      <c r="D6" s="5" t="s">
        <v>50</v>
      </c>
      <c r="E6" s="4" t="s">
        <v>9</v>
      </c>
      <c r="F6" s="3" t="s">
        <v>11</v>
      </c>
      <c r="G6" s="16">
        <f t="shared" si="1"/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  <c r="AX6" s="12">
        <v>0</v>
      </c>
      <c r="AY6" s="12">
        <v>0</v>
      </c>
      <c r="AZ6" s="12">
        <v>0</v>
      </c>
      <c r="BA6" s="12">
        <v>0</v>
      </c>
      <c r="BB6" s="12">
        <v>0</v>
      </c>
      <c r="BC6" s="12">
        <v>0</v>
      </c>
      <c r="BD6" s="12">
        <v>0</v>
      </c>
      <c r="BE6" s="12">
        <v>0</v>
      </c>
      <c r="BF6" s="12">
        <v>0</v>
      </c>
      <c r="BG6" s="12">
        <v>0</v>
      </c>
      <c r="BH6" s="12">
        <v>0</v>
      </c>
      <c r="BI6" s="12">
        <v>0</v>
      </c>
      <c r="BJ6" s="12">
        <v>0</v>
      </c>
      <c r="BK6" s="12">
        <v>0</v>
      </c>
      <c r="BL6" s="12">
        <v>0</v>
      </c>
      <c r="BM6" s="12">
        <v>0</v>
      </c>
      <c r="BN6" s="12">
        <v>0</v>
      </c>
      <c r="BO6" s="12">
        <v>0</v>
      </c>
      <c r="BP6" s="12">
        <v>0</v>
      </c>
    </row>
    <row r="7" spans="1:68" ht="24.95" customHeight="1" x14ac:dyDescent="0.25">
      <c r="A7" s="7" t="str">
        <f t="shared" si="2"/>
        <v>19</v>
      </c>
      <c r="B7" s="6">
        <v>4</v>
      </c>
      <c r="C7" s="6" t="s">
        <v>10</v>
      </c>
      <c r="D7" s="5" t="s">
        <v>51</v>
      </c>
      <c r="E7" s="4" t="s">
        <v>9</v>
      </c>
      <c r="F7" s="3" t="s">
        <v>8</v>
      </c>
      <c r="G7" s="16">
        <f t="shared" si="1"/>
        <v>2</v>
      </c>
      <c r="H7" s="12">
        <v>0</v>
      </c>
      <c r="I7" s="12">
        <v>0.5</v>
      </c>
      <c r="J7" s="12">
        <v>0</v>
      </c>
      <c r="K7" s="12">
        <v>0.5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0.5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0.5</v>
      </c>
      <c r="BM7" s="12">
        <v>0</v>
      </c>
      <c r="BN7" s="12">
        <v>0</v>
      </c>
      <c r="BO7" s="12">
        <v>0</v>
      </c>
      <c r="BP7" s="12">
        <v>0</v>
      </c>
    </row>
    <row r="8" spans="1:68" ht="24.95" customHeight="1" x14ac:dyDescent="0.25">
      <c r="A8" s="7" t="str">
        <f t="shared" si="2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1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</row>
    <row r="9" spans="1:68" ht="24.95" customHeight="1" x14ac:dyDescent="0.25">
      <c r="A9" s="7" t="str">
        <f t="shared" si="2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1"/>
        <v>5</v>
      </c>
      <c r="H9" s="12">
        <v>0</v>
      </c>
      <c r="I9" s="12">
        <v>2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1.5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0.5</v>
      </c>
      <c r="BL9" s="12">
        <v>0.5</v>
      </c>
      <c r="BM9" s="12">
        <v>0</v>
      </c>
      <c r="BN9" s="12">
        <v>0</v>
      </c>
      <c r="BO9" s="12">
        <v>0</v>
      </c>
      <c r="BP9" s="12">
        <v>0</v>
      </c>
    </row>
    <row r="10" spans="1:68" ht="24.95" customHeight="1" x14ac:dyDescent="0.25">
      <c r="A10" s="7" t="str">
        <f t="shared" si="2"/>
        <v>20</v>
      </c>
      <c r="B10" s="6">
        <v>7</v>
      </c>
      <c r="C10" s="6" t="s">
        <v>24</v>
      </c>
      <c r="D10" s="5" t="s">
        <v>52</v>
      </c>
      <c r="E10" s="4" t="s">
        <v>26</v>
      </c>
      <c r="F10" s="3" t="s">
        <v>25</v>
      </c>
      <c r="G10" s="16">
        <f t="shared" si="1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</row>
    <row r="11" spans="1:68" ht="24.95" customHeight="1" x14ac:dyDescent="0.25">
      <c r="A11" s="7" t="str">
        <f t="shared" si="2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1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</row>
    <row r="12" spans="1:68" ht="24.95" customHeight="1" x14ac:dyDescent="0.25">
      <c r="A12" s="7" t="str">
        <f t="shared" si="2"/>
        <v>21</v>
      </c>
      <c r="B12" s="8">
        <v>9</v>
      </c>
      <c r="C12" s="8" t="s">
        <v>34</v>
      </c>
      <c r="D12" s="9" t="s">
        <v>53</v>
      </c>
      <c r="E12" s="10" t="s">
        <v>31</v>
      </c>
      <c r="F12" s="11"/>
      <c r="G12" s="16">
        <f t="shared" si="1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</row>
    <row r="13" spans="1:68" ht="24.95" customHeight="1" x14ac:dyDescent="0.25">
      <c r="A13" s="7" t="str">
        <f t="shared" si="2"/>
        <v>22</v>
      </c>
      <c r="B13" s="6">
        <v>10</v>
      </c>
      <c r="C13" s="6" t="s">
        <v>35</v>
      </c>
      <c r="D13" s="5" t="s">
        <v>54</v>
      </c>
      <c r="E13" s="4" t="s">
        <v>33</v>
      </c>
      <c r="F13" s="3"/>
      <c r="G13" s="16">
        <f t="shared" si="1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</row>
    <row r="14" spans="1:68" ht="24.95" customHeight="1" x14ac:dyDescent="0.25">
      <c r="A14" s="7" t="str">
        <f t="shared" si="2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1"/>
        <v>1.5</v>
      </c>
      <c r="H14" s="12">
        <v>0</v>
      </c>
      <c r="I14" s="12">
        <v>0.5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0.5</v>
      </c>
      <c r="Z14" s="12">
        <v>0</v>
      </c>
      <c r="AA14" s="12">
        <v>0</v>
      </c>
      <c r="AB14" s="12">
        <v>0.5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</row>
    <row r="15" spans="1:68" ht="24.95" customHeight="1" x14ac:dyDescent="0.25">
      <c r="A15" s="7" t="str">
        <f t="shared" si="2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1"/>
        <v>2.5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1.5</v>
      </c>
      <c r="AA15" s="12">
        <v>1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</row>
    <row r="16" spans="1:68" ht="24.95" customHeight="1" x14ac:dyDescent="0.25">
      <c r="A16" s="7" t="str">
        <f t="shared" si="2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1"/>
        <v>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0.5</v>
      </c>
      <c r="X16" s="12">
        <v>0</v>
      </c>
      <c r="Y16" s="12">
        <v>0</v>
      </c>
      <c r="Z16" s="12">
        <v>0.5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</row>
    <row r="17" spans="1:68" ht="24.95" customHeight="1" x14ac:dyDescent="0.25">
      <c r="A17" s="7" t="str">
        <f t="shared" si="2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1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</row>
    <row r="18" spans="1:68" ht="24.95" customHeight="1" x14ac:dyDescent="0.25">
      <c r="A18" s="7" t="str">
        <f t="shared" si="2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1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</row>
    <row r="19" spans="1:68" ht="24.95" customHeight="1" x14ac:dyDescent="0.25">
      <c r="A19" s="7" t="str">
        <f t="shared" si="2"/>
        <v>27</v>
      </c>
      <c r="B19" s="6">
        <v>16</v>
      </c>
      <c r="C19" s="6" t="s">
        <v>56</v>
      </c>
      <c r="D19" s="5" t="s">
        <v>57</v>
      </c>
      <c r="E19" s="4" t="s">
        <v>58</v>
      </c>
      <c r="F19" s="3" t="s">
        <v>59</v>
      </c>
      <c r="G19" s="16">
        <f t="shared" si="1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</row>
    <row r="20" spans="1:68" ht="24.95" customHeight="1" x14ac:dyDescent="0.25">
      <c r="A20" s="7" t="str">
        <f t="shared" si="2"/>
        <v>28</v>
      </c>
      <c r="B20" s="6">
        <v>17</v>
      </c>
      <c r="C20" s="6" t="s">
        <v>60</v>
      </c>
      <c r="D20" s="5" t="s">
        <v>61</v>
      </c>
      <c r="E20" s="4" t="s">
        <v>33</v>
      </c>
      <c r="F20" s="3"/>
      <c r="G20" s="16">
        <f t="shared" si="1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</row>
    <row r="21" spans="1:68" ht="24.95" customHeight="1" x14ac:dyDescent="0.25">
      <c r="A21" s="7" t="str">
        <f t="shared" si="2"/>
        <v>29</v>
      </c>
      <c r="B21" s="6">
        <v>18</v>
      </c>
      <c r="C21" s="6" t="s">
        <v>128</v>
      </c>
      <c r="D21" s="5" t="s">
        <v>129</v>
      </c>
      <c r="E21" s="4" t="s">
        <v>130</v>
      </c>
      <c r="F21" s="3"/>
      <c r="G21" s="16">
        <f t="shared" si="1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</row>
    <row r="22" spans="1:68" ht="24.95" customHeight="1" x14ac:dyDescent="0.25">
      <c r="A22" s="7" t="str">
        <f t="shared" si="2"/>
        <v>29</v>
      </c>
      <c r="B22" s="6">
        <v>19</v>
      </c>
      <c r="C22" s="6" t="s">
        <v>132</v>
      </c>
      <c r="D22" s="5" t="s">
        <v>133</v>
      </c>
      <c r="E22" s="4" t="s">
        <v>134</v>
      </c>
      <c r="F22" s="3"/>
      <c r="G22" s="16">
        <f t="shared" si="1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</row>
    <row r="23" spans="1:68" ht="24.95" customHeight="1" x14ac:dyDescent="0.25">
      <c r="A23" s="7" t="str">
        <f t="shared" si="2"/>
        <v>30</v>
      </c>
      <c r="B23" s="6">
        <v>20</v>
      </c>
      <c r="C23" s="6" t="s">
        <v>135</v>
      </c>
      <c r="D23" s="5" t="s">
        <v>136</v>
      </c>
      <c r="E23" s="4" t="s">
        <v>33</v>
      </c>
      <c r="F23" s="3" t="s">
        <v>137</v>
      </c>
      <c r="G23" s="16">
        <f t="shared" si="1"/>
        <v>4.5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0.5</v>
      </c>
      <c r="AH23" s="12">
        <v>0</v>
      </c>
      <c r="AI23" s="12">
        <v>0</v>
      </c>
      <c r="AJ23" s="12">
        <v>0.5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1.5</v>
      </c>
      <c r="BF23" s="12">
        <v>0.5</v>
      </c>
      <c r="BG23" s="12">
        <v>0</v>
      </c>
      <c r="BH23" s="12">
        <v>0</v>
      </c>
      <c r="BI23" s="12">
        <v>0</v>
      </c>
      <c r="BJ23" s="12">
        <v>1</v>
      </c>
      <c r="BK23" s="12">
        <v>0</v>
      </c>
      <c r="BL23" s="12">
        <v>0</v>
      </c>
      <c r="BM23" s="12">
        <v>0</v>
      </c>
      <c r="BN23" s="12">
        <v>0</v>
      </c>
      <c r="BO23" s="12">
        <v>0.5</v>
      </c>
      <c r="BP23" s="12">
        <v>0</v>
      </c>
    </row>
    <row r="24" spans="1:68" ht="24.95" customHeight="1" x14ac:dyDescent="0.25">
      <c r="A24" s="7" t="str">
        <f t="shared" si="2"/>
        <v>30</v>
      </c>
      <c r="B24" s="6">
        <v>21</v>
      </c>
      <c r="C24" s="6" t="s">
        <v>138</v>
      </c>
      <c r="D24" s="5" t="s">
        <v>139</v>
      </c>
      <c r="E24" s="4" t="s">
        <v>140</v>
      </c>
      <c r="F24" s="3"/>
      <c r="G24" s="16">
        <f t="shared" si="1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</row>
    <row r="25" spans="1:68" ht="24.95" customHeight="1" x14ac:dyDescent="0.25">
      <c r="A25" s="7" t="str">
        <f t="shared" si="2"/>
        <v>01</v>
      </c>
      <c r="B25" s="6">
        <v>22</v>
      </c>
      <c r="C25" s="6" t="s">
        <v>143</v>
      </c>
      <c r="D25" s="5" t="s">
        <v>144</v>
      </c>
      <c r="E25" s="4"/>
      <c r="F25" s="3"/>
      <c r="G25" s="16">
        <f t="shared" si="1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</row>
    <row r="26" spans="1:68" ht="24.95" customHeight="1" x14ac:dyDescent="0.25">
      <c r="A26" s="7" t="str">
        <f t="shared" si="2"/>
        <v>03</v>
      </c>
      <c r="B26" s="6">
        <v>23</v>
      </c>
      <c r="C26" s="6" t="s">
        <v>148</v>
      </c>
      <c r="D26" s="5" t="s">
        <v>149</v>
      </c>
      <c r="E26" s="4" t="s">
        <v>150</v>
      </c>
      <c r="F26" s="3"/>
      <c r="G26" s="16">
        <f t="shared" si="1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</row>
    <row r="27" spans="1:68" ht="24.95" customHeight="1" x14ac:dyDescent="0.25">
      <c r="A27" s="7" t="str">
        <f t="shared" si="2"/>
        <v>05</v>
      </c>
      <c r="B27" s="6">
        <v>24</v>
      </c>
      <c r="C27" s="6" t="s">
        <v>151</v>
      </c>
      <c r="D27" s="5" t="s">
        <v>152</v>
      </c>
      <c r="E27" s="4" t="s">
        <v>153</v>
      </c>
      <c r="F27" s="3"/>
      <c r="G27" s="16">
        <f t="shared" si="1"/>
        <v>2</v>
      </c>
      <c r="H27" s="12">
        <v>0</v>
      </c>
      <c r="I27" s="12">
        <v>0.5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0.5</v>
      </c>
      <c r="AA27" s="12">
        <v>0</v>
      </c>
      <c r="AB27" s="12">
        <v>1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</row>
  </sheetData>
  <conditionalFormatting sqref="A4:A25 A28:A50">
    <cfRule type="expression" dxfId="267" priority="14">
      <formula>AND($A4=DAY(TODAY()),$G4&gt;=30)</formula>
    </cfRule>
  </conditionalFormatting>
  <conditionalFormatting sqref="H4:BP20">
    <cfRule type="cellIs" dxfId="266" priority="13" operator="greaterThan">
      <formula>0</formula>
    </cfRule>
  </conditionalFormatting>
  <conditionalFormatting sqref="A19">
    <cfRule type="expression" dxfId="265" priority="12">
      <formula>$A19=DAY(TODAY())</formula>
    </cfRule>
  </conditionalFormatting>
  <conditionalFormatting sqref="A20">
    <cfRule type="expression" dxfId="264" priority="11">
      <formula>$A20=DAY(TODAY())</formula>
    </cfRule>
  </conditionalFormatting>
  <conditionalFormatting sqref="H21:BP27">
    <cfRule type="cellIs" dxfId="263" priority="10" operator="greaterThan">
      <formula>0</formula>
    </cfRule>
  </conditionalFormatting>
  <conditionalFormatting sqref="A21">
    <cfRule type="expression" dxfId="262" priority="9">
      <formula>$A21=DAY(TODAY())</formula>
    </cfRule>
  </conditionalFormatting>
  <conditionalFormatting sqref="A22">
    <cfRule type="expression" dxfId="261" priority="8">
      <formula>$A22=DAY(TODAY())</formula>
    </cfRule>
  </conditionalFormatting>
  <conditionalFormatting sqref="A23">
    <cfRule type="expression" dxfId="260" priority="7">
      <formula>$A23=DAY(TODAY())</formula>
    </cfRule>
  </conditionalFormatting>
  <conditionalFormatting sqref="A24">
    <cfRule type="expression" dxfId="259" priority="6">
      <formula>$A24=DAY(TODAY())</formula>
    </cfRule>
  </conditionalFormatting>
  <conditionalFormatting sqref="A25">
    <cfRule type="expression" dxfId="258" priority="5">
      <formula>$A25=DAY(TODAY())</formula>
    </cfRule>
  </conditionalFormatting>
  <conditionalFormatting sqref="A26">
    <cfRule type="expression" dxfId="257" priority="4">
      <formula>AND($A26=DAY(TODAY()),$G26&gt;=30)</formula>
    </cfRule>
  </conditionalFormatting>
  <conditionalFormatting sqref="A26">
    <cfRule type="expression" dxfId="256" priority="3">
      <formula>$A26=DAY(TODAY())</formula>
    </cfRule>
  </conditionalFormatting>
  <conditionalFormatting sqref="A27">
    <cfRule type="expression" dxfId="255" priority="2">
      <formula>AND($A27=DAY(TODAY()),$G27&gt;=30)</formula>
    </cfRule>
  </conditionalFormatting>
  <conditionalFormatting sqref="A27">
    <cfRule type="expression" dxfId="254" priority="1">
      <formula>$A27=DAY(TODAY())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7"/>
  <sheetViews>
    <sheetView workbookViewId="0">
      <pane xSplit="7" ySplit="3" topLeftCell="H17" activePane="bottomRight" state="frozen"/>
      <selection pane="topRight" activeCell="H1" sqref="H1"/>
      <selection pane="bottomLeft" activeCell="A4" sqref="A4"/>
      <selection pane="bottomRight" activeCell="G4" sqref="G4:G27"/>
    </sheetView>
  </sheetViews>
  <sheetFormatPr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21.710937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68" width="4.28515625" style="1" customWidth="1"/>
    <col min="69" max="16384" width="9.140625" style="1"/>
  </cols>
  <sheetData>
    <row r="1" spans="1:68" ht="33.75" customHeight="1" x14ac:dyDescent="0.25">
      <c r="C1" s="27" t="s">
        <v>156</v>
      </c>
      <c r="D1" s="27" t="s">
        <v>142</v>
      </c>
      <c r="E1" s="1" t="str">
        <f>"'[TỔNG NHẬP-XUẤT-TỒN "&amp;$C$1&amp;"."&amp;$D$1&amp;".xlsm]"</f>
        <v>'[TỔNG NHẬP-XUẤT-TỒN 08.01.xlsm]</v>
      </c>
    </row>
    <row r="2" spans="1:68" s="2" customFormat="1" ht="48" customHeight="1" x14ac:dyDescent="0.25">
      <c r="A2" s="14" t="s">
        <v>55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</row>
    <row r="3" spans="1:68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P3" si="0">SUBTOTAL(9,G4:G99)</f>
        <v>22.7</v>
      </c>
      <c r="H3" s="18">
        <f t="shared" si="0"/>
        <v>0</v>
      </c>
      <c r="I3" s="18">
        <f t="shared" si="0"/>
        <v>3.5</v>
      </c>
      <c r="J3" s="18">
        <f t="shared" si="0"/>
        <v>3.5</v>
      </c>
      <c r="K3" s="18">
        <f t="shared" si="0"/>
        <v>1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2.5</v>
      </c>
      <c r="X3" s="18">
        <f t="shared" si="0"/>
        <v>1.5</v>
      </c>
      <c r="Y3" s="18">
        <f t="shared" si="0"/>
        <v>0</v>
      </c>
      <c r="Z3" s="18">
        <f t="shared" si="0"/>
        <v>2</v>
      </c>
      <c r="AA3" s="18">
        <f t="shared" si="0"/>
        <v>0.5</v>
      </c>
      <c r="AB3" s="18">
        <f t="shared" si="0"/>
        <v>1.5</v>
      </c>
      <c r="AC3" s="18">
        <f t="shared" si="0"/>
        <v>0.5</v>
      </c>
      <c r="AD3" s="18">
        <f t="shared" si="0"/>
        <v>0.5</v>
      </c>
      <c r="AE3" s="18">
        <f t="shared" si="0"/>
        <v>0</v>
      </c>
      <c r="AF3" s="18">
        <f t="shared" si="0"/>
        <v>0.5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0.2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0.5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0.5</v>
      </c>
      <c r="BJ3" s="18">
        <f t="shared" si="0"/>
        <v>1</v>
      </c>
      <c r="BK3" s="18">
        <f t="shared" si="0"/>
        <v>0.5</v>
      </c>
      <c r="BL3" s="18">
        <f t="shared" si="0"/>
        <v>1</v>
      </c>
      <c r="BM3" s="18">
        <f t="shared" si="0"/>
        <v>0</v>
      </c>
      <c r="BN3" s="18">
        <f t="shared" si="0"/>
        <v>0.5</v>
      </c>
      <c r="BO3" s="18">
        <f t="shared" si="0"/>
        <v>0</v>
      </c>
      <c r="BP3" s="18">
        <f t="shared" si="0"/>
        <v>0</v>
      </c>
    </row>
    <row r="4" spans="1:68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49</v>
      </c>
      <c r="E4" s="4" t="s">
        <v>16</v>
      </c>
      <c r="F4" s="4"/>
      <c r="G4" s="16">
        <f t="shared" ref="G4:G27" si="1">SUM($H4:$DK4)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</row>
    <row r="5" spans="1:68" ht="24.95" customHeight="1" x14ac:dyDescent="0.25">
      <c r="A5" s="7" t="str">
        <f t="shared" ref="A5:A27" si="2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1"/>
        <v>3</v>
      </c>
      <c r="H5" s="12">
        <v>0</v>
      </c>
      <c r="I5" s="12">
        <v>0</v>
      </c>
      <c r="J5" s="12">
        <v>3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</row>
    <row r="6" spans="1:68" ht="24.95" customHeight="1" x14ac:dyDescent="0.25">
      <c r="A6" s="26" t="str">
        <f t="shared" si="2"/>
        <v>19</v>
      </c>
      <c r="B6" s="30">
        <v>3</v>
      </c>
      <c r="C6" s="30" t="s">
        <v>12</v>
      </c>
      <c r="D6" s="31" t="s">
        <v>50</v>
      </c>
      <c r="E6" s="32" t="s">
        <v>9</v>
      </c>
      <c r="F6" s="33" t="s">
        <v>11</v>
      </c>
      <c r="G6" s="34">
        <f t="shared" si="1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</row>
    <row r="7" spans="1:68" ht="24.95" customHeight="1" x14ac:dyDescent="0.25">
      <c r="A7" s="7" t="str">
        <f t="shared" si="2"/>
        <v>19</v>
      </c>
      <c r="B7" s="6">
        <v>4</v>
      </c>
      <c r="C7" s="6" t="s">
        <v>10</v>
      </c>
      <c r="D7" s="5" t="s">
        <v>51</v>
      </c>
      <c r="E7" s="4" t="s">
        <v>9</v>
      </c>
      <c r="F7" s="3" t="s">
        <v>8</v>
      </c>
      <c r="G7" s="16">
        <f t="shared" si="1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</row>
    <row r="8" spans="1:68" ht="24.95" customHeight="1" x14ac:dyDescent="0.25">
      <c r="A8" s="7" t="str">
        <f t="shared" si="2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1"/>
        <v>2.7</v>
      </c>
      <c r="H8" s="12">
        <v>0</v>
      </c>
      <c r="I8" s="12">
        <v>0</v>
      </c>
      <c r="J8" s="12">
        <v>0.5</v>
      </c>
      <c r="K8" s="12">
        <v>0.5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0.5</v>
      </c>
      <c r="Y8" s="12">
        <v>0</v>
      </c>
      <c r="Z8" s="12">
        <v>0</v>
      </c>
      <c r="AA8" s="12">
        <v>0.5</v>
      </c>
      <c r="AB8" s="12">
        <v>0</v>
      </c>
      <c r="AC8" s="12">
        <v>0</v>
      </c>
      <c r="AD8" s="12">
        <v>0.5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0.2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</row>
    <row r="9" spans="1:68" ht="24.95" customHeight="1" x14ac:dyDescent="0.25">
      <c r="A9" s="7" t="str">
        <f t="shared" si="2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1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</row>
    <row r="10" spans="1:68" ht="24.95" customHeight="1" x14ac:dyDescent="0.25">
      <c r="A10" s="7" t="str">
        <f t="shared" si="2"/>
        <v>20</v>
      </c>
      <c r="B10" s="6">
        <v>7</v>
      </c>
      <c r="C10" s="6" t="s">
        <v>24</v>
      </c>
      <c r="D10" s="5" t="s">
        <v>52</v>
      </c>
      <c r="E10" s="4" t="s">
        <v>26</v>
      </c>
      <c r="F10" s="3" t="s">
        <v>25</v>
      </c>
      <c r="G10" s="16">
        <f t="shared" si="1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</row>
    <row r="11" spans="1:68" ht="24.95" customHeight="1" x14ac:dyDescent="0.25">
      <c r="A11" s="7" t="str">
        <f t="shared" si="2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1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</row>
    <row r="12" spans="1:68" ht="24.95" customHeight="1" x14ac:dyDescent="0.25">
      <c r="A12" s="7" t="str">
        <f t="shared" si="2"/>
        <v>21</v>
      </c>
      <c r="B12" s="8">
        <v>9</v>
      </c>
      <c r="C12" s="8" t="s">
        <v>34</v>
      </c>
      <c r="D12" s="9" t="s">
        <v>53</v>
      </c>
      <c r="E12" s="10" t="s">
        <v>31</v>
      </c>
      <c r="F12" s="11"/>
      <c r="G12" s="16">
        <f t="shared" si="1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</row>
    <row r="13" spans="1:68" ht="24.95" customHeight="1" x14ac:dyDescent="0.25">
      <c r="A13" s="7" t="str">
        <f t="shared" si="2"/>
        <v>22</v>
      </c>
      <c r="B13" s="6">
        <v>10</v>
      </c>
      <c r="C13" s="6" t="s">
        <v>35</v>
      </c>
      <c r="D13" s="5" t="s">
        <v>54</v>
      </c>
      <c r="E13" s="4" t="s">
        <v>33</v>
      </c>
      <c r="F13" s="3"/>
      <c r="G13" s="16">
        <f t="shared" si="1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</row>
    <row r="14" spans="1:68" ht="24.95" customHeight="1" x14ac:dyDescent="0.25">
      <c r="A14" s="7" t="str">
        <f t="shared" si="2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1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</row>
    <row r="15" spans="1:68" ht="24.95" customHeight="1" x14ac:dyDescent="0.25">
      <c r="A15" s="7" t="str">
        <f t="shared" si="2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1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</row>
    <row r="16" spans="1:68" ht="24.95" customHeight="1" x14ac:dyDescent="0.25">
      <c r="A16" s="7" t="str">
        <f t="shared" si="2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1"/>
        <v>2</v>
      </c>
      <c r="H16" s="12">
        <v>0</v>
      </c>
      <c r="I16" s="12">
        <v>0.5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0.5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0.5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0.5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</row>
    <row r="17" spans="1:68" ht="24.95" customHeight="1" x14ac:dyDescent="0.25">
      <c r="A17" s="7" t="str">
        <f t="shared" si="2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1"/>
        <v>6.5</v>
      </c>
      <c r="H17" s="12">
        <v>0</v>
      </c>
      <c r="I17" s="12">
        <v>1</v>
      </c>
      <c r="J17" s="12">
        <v>0</v>
      </c>
      <c r="K17" s="12">
        <v>0</v>
      </c>
      <c r="L17" s="12">
        <v>0</v>
      </c>
      <c r="M17" s="12">
        <v>0.5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1.5</v>
      </c>
      <c r="X17" s="12">
        <v>1</v>
      </c>
      <c r="Y17" s="12">
        <v>0</v>
      </c>
      <c r="Z17" s="12">
        <v>1</v>
      </c>
      <c r="AA17" s="12">
        <v>0</v>
      </c>
      <c r="AB17" s="12">
        <v>0.5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0.5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0.5</v>
      </c>
      <c r="BM17" s="12">
        <v>0</v>
      </c>
      <c r="BN17" s="12">
        <v>0</v>
      </c>
      <c r="BO17" s="12">
        <v>0</v>
      </c>
      <c r="BP17" s="12">
        <v>0</v>
      </c>
    </row>
    <row r="18" spans="1:68" ht="24.95" customHeight="1" x14ac:dyDescent="0.25">
      <c r="A18" s="7" t="str">
        <f t="shared" si="2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1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</row>
    <row r="19" spans="1:68" ht="24.95" customHeight="1" x14ac:dyDescent="0.25">
      <c r="A19" s="7" t="str">
        <f t="shared" si="2"/>
        <v>27</v>
      </c>
      <c r="B19" s="6">
        <v>16</v>
      </c>
      <c r="C19" s="6" t="s">
        <v>56</v>
      </c>
      <c r="D19" s="5" t="s">
        <v>57</v>
      </c>
      <c r="E19" s="4" t="s">
        <v>58</v>
      </c>
      <c r="F19" s="3" t="s">
        <v>59</v>
      </c>
      <c r="G19" s="16">
        <f t="shared" si="1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</row>
    <row r="20" spans="1:68" ht="24.95" customHeight="1" x14ac:dyDescent="0.25">
      <c r="A20" s="7" t="str">
        <f t="shared" si="2"/>
        <v>28</v>
      </c>
      <c r="B20" s="6">
        <v>17</v>
      </c>
      <c r="C20" s="6" t="s">
        <v>60</v>
      </c>
      <c r="D20" s="5" t="s">
        <v>61</v>
      </c>
      <c r="E20" s="4" t="s">
        <v>33</v>
      </c>
      <c r="F20" s="3"/>
      <c r="G20" s="16">
        <f t="shared" si="1"/>
        <v>3.5</v>
      </c>
      <c r="H20" s="12">
        <v>0</v>
      </c>
      <c r="I20" s="12">
        <v>1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1</v>
      </c>
      <c r="AA20" s="12">
        <v>0</v>
      </c>
      <c r="AB20" s="12">
        <v>1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0.5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</row>
    <row r="21" spans="1:68" ht="24.95" customHeight="1" x14ac:dyDescent="0.25">
      <c r="A21" s="7" t="str">
        <f t="shared" si="2"/>
        <v>29</v>
      </c>
      <c r="B21" s="6">
        <v>18</v>
      </c>
      <c r="C21" s="6" t="s">
        <v>128</v>
      </c>
      <c r="D21" s="5" t="s">
        <v>129</v>
      </c>
      <c r="E21" s="4" t="s">
        <v>130</v>
      </c>
      <c r="F21" s="3"/>
      <c r="G21" s="16">
        <f t="shared" si="1"/>
        <v>4</v>
      </c>
      <c r="H21" s="12">
        <v>0</v>
      </c>
      <c r="I21" s="12">
        <v>1</v>
      </c>
      <c r="J21" s="12">
        <v>0</v>
      </c>
      <c r="K21" s="12">
        <v>0.5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0.5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0.5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0.5</v>
      </c>
      <c r="BJ21" s="12">
        <v>0</v>
      </c>
      <c r="BK21" s="12">
        <v>0</v>
      </c>
      <c r="BL21" s="12">
        <v>0.5</v>
      </c>
      <c r="BM21" s="12">
        <v>0</v>
      </c>
      <c r="BN21" s="12">
        <v>0.5</v>
      </c>
      <c r="BO21" s="12">
        <v>0</v>
      </c>
      <c r="BP21" s="12">
        <v>0</v>
      </c>
    </row>
    <row r="22" spans="1:68" ht="24.95" customHeight="1" x14ac:dyDescent="0.25">
      <c r="A22" s="7" t="str">
        <f t="shared" si="2"/>
        <v>29</v>
      </c>
      <c r="B22" s="6">
        <v>19</v>
      </c>
      <c r="C22" s="6" t="s">
        <v>132</v>
      </c>
      <c r="D22" s="5" t="s">
        <v>133</v>
      </c>
      <c r="E22" s="4" t="s">
        <v>134</v>
      </c>
      <c r="F22" s="3"/>
      <c r="G22" s="16">
        <f t="shared" si="1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</row>
    <row r="23" spans="1:68" ht="24.95" customHeight="1" x14ac:dyDescent="0.25">
      <c r="A23" s="7" t="str">
        <f t="shared" si="2"/>
        <v>30</v>
      </c>
      <c r="B23" s="6">
        <v>20</v>
      </c>
      <c r="C23" s="6" t="s">
        <v>135</v>
      </c>
      <c r="D23" s="5" t="s">
        <v>136</v>
      </c>
      <c r="E23" s="4" t="s">
        <v>33</v>
      </c>
      <c r="F23" s="3" t="s">
        <v>137</v>
      </c>
      <c r="G23" s="16">
        <f t="shared" si="1"/>
        <v>1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1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</row>
    <row r="24" spans="1:68" ht="24.95" customHeight="1" x14ac:dyDescent="0.25">
      <c r="A24" s="7" t="str">
        <f t="shared" si="2"/>
        <v>30</v>
      </c>
      <c r="B24" s="6">
        <v>21</v>
      </c>
      <c r="C24" s="6" t="s">
        <v>138</v>
      </c>
      <c r="D24" s="5" t="s">
        <v>139</v>
      </c>
      <c r="E24" s="4" t="s">
        <v>140</v>
      </c>
      <c r="F24" s="3"/>
      <c r="G24" s="16">
        <f t="shared" si="1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</row>
    <row r="25" spans="1:68" ht="24.95" customHeight="1" x14ac:dyDescent="0.25">
      <c r="A25" s="7" t="str">
        <f t="shared" si="2"/>
        <v>01</v>
      </c>
      <c r="B25" s="6">
        <v>22</v>
      </c>
      <c r="C25" s="6" t="s">
        <v>143</v>
      </c>
      <c r="D25" s="5" t="s">
        <v>144</v>
      </c>
      <c r="E25" s="4"/>
      <c r="F25" s="3"/>
      <c r="G25" s="16">
        <f t="shared" si="1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</row>
    <row r="26" spans="1:68" ht="24.95" customHeight="1" x14ac:dyDescent="0.25">
      <c r="A26" s="7" t="str">
        <f t="shared" si="2"/>
        <v>03</v>
      </c>
      <c r="B26" s="6">
        <v>23</v>
      </c>
      <c r="C26" s="6" t="s">
        <v>148</v>
      </c>
      <c r="D26" s="5" t="s">
        <v>149</v>
      </c>
      <c r="E26" s="4" t="s">
        <v>150</v>
      </c>
      <c r="F26" s="3"/>
      <c r="G26" s="16">
        <f t="shared" si="1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</row>
    <row r="27" spans="1:68" ht="24.95" customHeight="1" x14ac:dyDescent="0.25">
      <c r="A27" s="7" t="str">
        <f t="shared" si="2"/>
        <v>05</v>
      </c>
      <c r="B27" s="6">
        <v>24</v>
      </c>
      <c r="C27" s="6" t="s">
        <v>151</v>
      </c>
      <c r="D27" s="5" t="s">
        <v>152</v>
      </c>
      <c r="E27" s="4" t="s">
        <v>153</v>
      </c>
      <c r="F27" s="3"/>
      <c r="G27" s="16">
        <f t="shared" si="1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</row>
  </sheetData>
  <conditionalFormatting sqref="A4:A25 A28:A50">
    <cfRule type="expression" dxfId="253" priority="14">
      <formula>AND($A4=DAY(TODAY()),$G4&gt;=30)</formula>
    </cfRule>
  </conditionalFormatting>
  <conditionalFormatting sqref="H4:BP20">
    <cfRule type="cellIs" dxfId="252" priority="13" operator="greaterThan">
      <formula>0</formula>
    </cfRule>
  </conditionalFormatting>
  <conditionalFormatting sqref="A19">
    <cfRule type="expression" dxfId="251" priority="12">
      <formula>$A19=DAY(TODAY())</formula>
    </cfRule>
  </conditionalFormatting>
  <conditionalFormatting sqref="A20">
    <cfRule type="expression" dxfId="250" priority="11">
      <formula>$A20=DAY(TODAY())</formula>
    </cfRule>
  </conditionalFormatting>
  <conditionalFormatting sqref="H21:BP27">
    <cfRule type="cellIs" dxfId="249" priority="10" operator="greaterThan">
      <formula>0</formula>
    </cfRule>
  </conditionalFormatting>
  <conditionalFormatting sqref="A21">
    <cfRule type="expression" dxfId="248" priority="9">
      <formula>$A21=DAY(TODAY())</formula>
    </cfRule>
  </conditionalFormatting>
  <conditionalFormatting sqref="A22">
    <cfRule type="expression" dxfId="247" priority="8">
      <formula>$A22=DAY(TODAY())</formula>
    </cfRule>
  </conditionalFormatting>
  <conditionalFormatting sqref="A23">
    <cfRule type="expression" dxfId="246" priority="7">
      <formula>$A23=DAY(TODAY())</formula>
    </cfRule>
  </conditionalFormatting>
  <conditionalFormatting sqref="A24">
    <cfRule type="expression" dxfId="245" priority="6">
      <formula>$A24=DAY(TODAY())</formula>
    </cfRule>
  </conditionalFormatting>
  <conditionalFormatting sqref="A25">
    <cfRule type="expression" dxfId="244" priority="5">
      <formula>$A25=DAY(TODAY())</formula>
    </cfRule>
  </conditionalFormatting>
  <conditionalFormatting sqref="A26">
    <cfRule type="expression" dxfId="243" priority="4">
      <formula>AND($A26=DAY(TODAY()),$G26&gt;=30)</formula>
    </cfRule>
  </conditionalFormatting>
  <conditionalFormatting sqref="A26">
    <cfRule type="expression" dxfId="242" priority="3">
      <formula>$A26=DAY(TODAY())</formula>
    </cfRule>
  </conditionalFormatting>
  <conditionalFormatting sqref="A27">
    <cfRule type="expression" dxfId="241" priority="2">
      <formula>AND($A27=DAY(TODAY()),$G27&gt;=30)</formula>
    </cfRule>
  </conditionalFormatting>
  <conditionalFormatting sqref="A27">
    <cfRule type="expression" dxfId="240" priority="1">
      <formula>$A27=DAY(TODAY())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7"/>
  <sheetViews>
    <sheetView workbookViewId="0">
      <pane xSplit="7" ySplit="3" topLeftCell="H4" activePane="bottomRight" state="frozen"/>
      <selection pane="topRight" activeCell="H1" sqref="H1"/>
      <selection pane="bottomLeft" activeCell="A4" sqref="A4"/>
      <selection pane="bottomRight" activeCell="C2" sqref="C2"/>
    </sheetView>
  </sheetViews>
  <sheetFormatPr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21.710937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68" width="4.28515625" style="1" customWidth="1"/>
    <col min="69" max="16384" width="9.140625" style="1"/>
  </cols>
  <sheetData>
    <row r="1" spans="1:68" ht="33.75" customHeight="1" x14ac:dyDescent="0.25">
      <c r="C1" s="27" t="s">
        <v>160</v>
      </c>
      <c r="D1" s="27" t="s">
        <v>142</v>
      </c>
      <c r="E1" s="1" t="str">
        <f>"'[TỔNG NHẬP-XUẤT-TỒN "&amp;$C$1&amp;"."&amp;$D$1&amp;".xlsm]"</f>
        <v>'[TỔNG NHẬP-XUẤT-TỒN 09.01.xlsm]</v>
      </c>
    </row>
    <row r="2" spans="1:68" s="2" customFormat="1" ht="48" customHeight="1" x14ac:dyDescent="0.25">
      <c r="A2" s="14" t="s">
        <v>55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</row>
    <row r="3" spans="1:68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P3" si="0">SUBTOTAL(9,G4:G99)</f>
        <v>22.5</v>
      </c>
      <c r="H3" s="18">
        <f t="shared" si="0"/>
        <v>0</v>
      </c>
      <c r="I3" s="18">
        <f t="shared" si="0"/>
        <v>2.5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0.5</v>
      </c>
      <c r="N3" s="18">
        <f t="shared" si="0"/>
        <v>0</v>
      </c>
      <c r="O3" s="18">
        <f t="shared" si="0"/>
        <v>0.5</v>
      </c>
      <c r="P3" s="18">
        <f t="shared" si="0"/>
        <v>1</v>
      </c>
      <c r="Q3" s="18">
        <f t="shared" si="0"/>
        <v>0.5</v>
      </c>
      <c r="R3" s="18">
        <f t="shared" si="0"/>
        <v>0.5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0.5</v>
      </c>
      <c r="X3" s="18">
        <f t="shared" si="0"/>
        <v>0.5</v>
      </c>
      <c r="Y3" s="18">
        <f t="shared" si="0"/>
        <v>5</v>
      </c>
      <c r="Z3" s="18">
        <f t="shared" si="0"/>
        <v>0.5</v>
      </c>
      <c r="AA3" s="18">
        <f t="shared" si="0"/>
        <v>1</v>
      </c>
      <c r="AB3" s="18">
        <f t="shared" si="0"/>
        <v>3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1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0.5</v>
      </c>
      <c r="BD3" s="18">
        <f t="shared" si="0"/>
        <v>0</v>
      </c>
      <c r="BE3" s="18">
        <f t="shared" si="0"/>
        <v>1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0.5</v>
      </c>
      <c r="BJ3" s="18">
        <f t="shared" si="0"/>
        <v>1</v>
      </c>
      <c r="BK3" s="18">
        <f t="shared" si="0"/>
        <v>1</v>
      </c>
      <c r="BL3" s="18">
        <f t="shared" si="0"/>
        <v>0.5</v>
      </c>
      <c r="BM3" s="18">
        <f t="shared" si="0"/>
        <v>0</v>
      </c>
      <c r="BN3" s="18">
        <f t="shared" si="0"/>
        <v>0</v>
      </c>
      <c r="BO3" s="18">
        <f t="shared" si="0"/>
        <v>0.5</v>
      </c>
      <c r="BP3" s="18">
        <f t="shared" si="0"/>
        <v>0</v>
      </c>
    </row>
    <row r="4" spans="1:68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49</v>
      </c>
      <c r="E4" s="4" t="s">
        <v>16</v>
      </c>
      <c r="F4" s="4"/>
      <c r="G4" s="16">
        <f>SUM($H4:$DK4)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</row>
    <row r="5" spans="1:68" ht="24.95" customHeight="1" x14ac:dyDescent="0.25">
      <c r="A5" s="7" t="str">
        <f t="shared" ref="A5:A27" si="1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ref="G5:G27" si="2">SUM($H5:$DK5)</f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</row>
    <row r="6" spans="1:68" ht="24.95" customHeight="1" x14ac:dyDescent="0.25">
      <c r="A6" s="26" t="str">
        <f t="shared" si="1"/>
        <v>19</v>
      </c>
      <c r="B6" s="30">
        <v>3</v>
      </c>
      <c r="C6" s="30" t="s">
        <v>12</v>
      </c>
      <c r="D6" s="31" t="s">
        <v>50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</row>
    <row r="7" spans="1:68" ht="24.95" customHeight="1" x14ac:dyDescent="0.25">
      <c r="A7" s="7" t="str">
        <f t="shared" si="1"/>
        <v>19</v>
      </c>
      <c r="B7" s="6">
        <v>4</v>
      </c>
      <c r="C7" s="6" t="s">
        <v>10</v>
      </c>
      <c r="D7" s="5" t="s">
        <v>51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</row>
    <row r="8" spans="1:68" ht="24.95" customHeight="1" x14ac:dyDescent="0.25">
      <c r="A8" s="7" t="str">
        <f t="shared" si="1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1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0.5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0.5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</row>
    <row r="9" spans="1:68" ht="24.95" customHeight="1" x14ac:dyDescent="0.25">
      <c r="A9" s="7" t="str">
        <f t="shared" si="1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8</v>
      </c>
      <c r="H9" s="12">
        <v>0</v>
      </c>
      <c r="I9" s="12">
        <v>1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0.5</v>
      </c>
      <c r="P9" s="12">
        <v>0.5</v>
      </c>
      <c r="Q9" s="12">
        <v>0.5</v>
      </c>
      <c r="R9" s="12">
        <v>0.5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0.5</v>
      </c>
      <c r="AB9" s="12">
        <v>1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0.5</v>
      </c>
      <c r="BF9" s="12">
        <v>0</v>
      </c>
      <c r="BG9" s="12">
        <v>0</v>
      </c>
      <c r="BH9" s="12">
        <v>0</v>
      </c>
      <c r="BI9" s="12">
        <v>0.5</v>
      </c>
      <c r="BJ9" s="12">
        <v>0</v>
      </c>
      <c r="BK9" s="12">
        <v>1</v>
      </c>
      <c r="BL9" s="12">
        <v>0.5</v>
      </c>
      <c r="BM9" s="12">
        <v>0</v>
      </c>
      <c r="BN9" s="12">
        <v>0</v>
      </c>
      <c r="BO9" s="12">
        <v>0.5</v>
      </c>
      <c r="BP9" s="12">
        <v>0</v>
      </c>
    </row>
    <row r="10" spans="1:68" ht="24.95" customHeight="1" x14ac:dyDescent="0.25">
      <c r="A10" s="7" t="str">
        <f t="shared" si="1"/>
        <v>20</v>
      </c>
      <c r="B10" s="6">
        <v>7</v>
      </c>
      <c r="C10" s="6" t="s">
        <v>24</v>
      </c>
      <c r="D10" s="5" t="s">
        <v>52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</row>
    <row r="11" spans="1:68" ht="24.95" customHeight="1" x14ac:dyDescent="0.25">
      <c r="A11" s="7" t="str">
        <f t="shared" si="1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</row>
    <row r="12" spans="1:68" ht="24.95" customHeight="1" x14ac:dyDescent="0.25">
      <c r="A12" s="7" t="str">
        <f t="shared" si="1"/>
        <v>21</v>
      </c>
      <c r="B12" s="8">
        <v>9</v>
      </c>
      <c r="C12" s="8" t="s">
        <v>34</v>
      </c>
      <c r="D12" s="9" t="s">
        <v>53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</row>
    <row r="13" spans="1:68" ht="24.95" customHeight="1" x14ac:dyDescent="0.25">
      <c r="A13" s="7" t="str">
        <f t="shared" si="1"/>
        <v>22</v>
      </c>
      <c r="B13" s="6">
        <v>10</v>
      </c>
      <c r="C13" s="6" t="s">
        <v>35</v>
      </c>
      <c r="D13" s="5" t="s">
        <v>54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</row>
    <row r="14" spans="1:68" ht="24.95" customHeight="1" x14ac:dyDescent="0.25">
      <c r="A14" s="7" t="str">
        <f t="shared" si="1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3</v>
      </c>
      <c r="H14" s="12">
        <v>0</v>
      </c>
      <c r="I14" s="12">
        <v>0.5</v>
      </c>
      <c r="J14" s="12">
        <v>0</v>
      </c>
      <c r="K14" s="12">
        <v>0</v>
      </c>
      <c r="L14" s="12">
        <v>0.5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0.5</v>
      </c>
      <c r="X14" s="12">
        <v>0</v>
      </c>
      <c r="Y14" s="12">
        <v>0</v>
      </c>
      <c r="Z14" s="12">
        <v>0.5</v>
      </c>
      <c r="AA14" s="12">
        <v>0</v>
      </c>
      <c r="AB14" s="12">
        <v>0.5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0.5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</row>
    <row r="15" spans="1:68" ht="24.95" customHeight="1" x14ac:dyDescent="0.25">
      <c r="A15" s="7" t="str">
        <f t="shared" si="1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</row>
    <row r="16" spans="1:68" ht="24.95" customHeight="1" x14ac:dyDescent="0.25">
      <c r="A16" s="7" t="str">
        <f t="shared" si="1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</row>
    <row r="17" spans="1:68" ht="24.95" customHeight="1" x14ac:dyDescent="0.25">
      <c r="A17" s="7" t="str">
        <f t="shared" si="1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</row>
    <row r="18" spans="1:68" ht="24.95" customHeight="1" x14ac:dyDescent="0.25">
      <c r="A18" s="7" t="str">
        <f t="shared" si="1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</row>
    <row r="19" spans="1:68" ht="24.95" customHeight="1" x14ac:dyDescent="0.25">
      <c r="A19" s="7" t="str">
        <f t="shared" si="1"/>
        <v>27</v>
      </c>
      <c r="B19" s="6">
        <v>16</v>
      </c>
      <c r="C19" s="6" t="s">
        <v>56</v>
      </c>
      <c r="D19" s="5" t="s">
        <v>57</v>
      </c>
      <c r="E19" s="4" t="s">
        <v>58</v>
      </c>
      <c r="F19" s="3" t="s">
        <v>59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</row>
    <row r="20" spans="1:68" ht="24.95" customHeight="1" x14ac:dyDescent="0.25">
      <c r="A20" s="7" t="str">
        <f t="shared" si="1"/>
        <v>28</v>
      </c>
      <c r="B20" s="6">
        <v>17</v>
      </c>
      <c r="C20" s="6" t="s">
        <v>60</v>
      </c>
      <c r="D20" s="5" t="s">
        <v>61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</row>
    <row r="21" spans="1:68" ht="24.95" customHeight="1" x14ac:dyDescent="0.25">
      <c r="A21" s="7" t="str">
        <f t="shared" si="1"/>
        <v>29</v>
      </c>
      <c r="B21" s="6">
        <v>18</v>
      </c>
      <c r="C21" s="6" t="s">
        <v>128</v>
      </c>
      <c r="D21" s="5" t="s">
        <v>129</v>
      </c>
      <c r="E21" s="4" t="s">
        <v>130</v>
      </c>
      <c r="F21" s="3"/>
      <c r="G21" s="16">
        <f t="shared" si="2"/>
        <v>5</v>
      </c>
      <c r="H21" s="12">
        <v>0</v>
      </c>
      <c r="I21" s="12">
        <v>1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0.5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0.5</v>
      </c>
      <c r="Y21" s="12">
        <v>0</v>
      </c>
      <c r="Z21" s="12">
        <v>0</v>
      </c>
      <c r="AA21" s="12">
        <v>0.5</v>
      </c>
      <c r="AB21" s="12">
        <v>1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0.5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1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</row>
    <row r="22" spans="1:68" ht="24.95" customHeight="1" x14ac:dyDescent="0.25">
      <c r="A22" s="7" t="str">
        <f t="shared" si="1"/>
        <v>29</v>
      </c>
      <c r="B22" s="6">
        <v>19</v>
      </c>
      <c r="C22" s="6" t="s">
        <v>132</v>
      </c>
      <c r="D22" s="5" t="s">
        <v>133</v>
      </c>
      <c r="E22" s="4" t="s">
        <v>134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</row>
    <row r="23" spans="1:68" ht="24.95" customHeight="1" x14ac:dyDescent="0.25">
      <c r="A23" s="7" t="str">
        <f t="shared" si="1"/>
        <v>30</v>
      </c>
      <c r="B23" s="6">
        <v>20</v>
      </c>
      <c r="C23" s="6" t="s">
        <v>135</v>
      </c>
      <c r="D23" s="5" t="s">
        <v>136</v>
      </c>
      <c r="E23" s="4" t="s">
        <v>33</v>
      </c>
      <c r="F23" s="3" t="s">
        <v>137</v>
      </c>
      <c r="G23" s="16">
        <f t="shared" si="2"/>
        <v>0.5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0.5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</row>
    <row r="24" spans="1:68" ht="24.95" customHeight="1" x14ac:dyDescent="0.25">
      <c r="A24" s="7" t="str">
        <f t="shared" si="1"/>
        <v>30</v>
      </c>
      <c r="B24" s="6">
        <v>21</v>
      </c>
      <c r="C24" s="6" t="s">
        <v>138</v>
      </c>
      <c r="D24" s="5" t="s">
        <v>139</v>
      </c>
      <c r="E24" s="4" t="s">
        <v>140</v>
      </c>
      <c r="F24" s="3"/>
      <c r="G24" s="16">
        <f t="shared" si="2"/>
        <v>5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5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</row>
    <row r="25" spans="1:68" ht="24.95" customHeight="1" x14ac:dyDescent="0.25">
      <c r="A25" s="7" t="str">
        <f t="shared" si="1"/>
        <v>01</v>
      </c>
      <c r="B25" s="6">
        <v>22</v>
      </c>
      <c r="C25" s="6" t="s">
        <v>143</v>
      </c>
      <c r="D25" s="5" t="s">
        <v>144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</row>
    <row r="26" spans="1:68" ht="24.95" customHeight="1" x14ac:dyDescent="0.25">
      <c r="A26" s="7" t="str">
        <f t="shared" si="1"/>
        <v>03</v>
      </c>
      <c r="B26" s="6">
        <v>23</v>
      </c>
      <c r="C26" s="6" t="s">
        <v>148</v>
      </c>
      <c r="D26" s="5" t="s">
        <v>149</v>
      </c>
      <c r="E26" s="4" t="s">
        <v>150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</row>
    <row r="27" spans="1:68" ht="24.95" customHeight="1" x14ac:dyDescent="0.25">
      <c r="A27" s="7" t="str">
        <f t="shared" si="1"/>
        <v>05</v>
      </c>
      <c r="B27" s="6">
        <v>24</v>
      </c>
      <c r="C27" s="6" t="s">
        <v>151</v>
      </c>
      <c r="D27" s="5" t="s">
        <v>152</v>
      </c>
      <c r="E27" s="4" t="s">
        <v>153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</row>
  </sheetData>
  <conditionalFormatting sqref="A4:A25 A28:A50">
    <cfRule type="expression" dxfId="239" priority="14">
      <formula>AND($A4=DAY(TODAY()),$G4&gt;=30)</formula>
    </cfRule>
  </conditionalFormatting>
  <conditionalFormatting sqref="H4:BP20">
    <cfRule type="cellIs" dxfId="238" priority="13" operator="greaterThan">
      <formula>0</formula>
    </cfRule>
  </conditionalFormatting>
  <conditionalFormatting sqref="A19">
    <cfRule type="expression" dxfId="237" priority="12">
      <formula>$A19=DAY(TODAY())</formula>
    </cfRule>
  </conditionalFormatting>
  <conditionalFormatting sqref="A20">
    <cfRule type="expression" dxfId="236" priority="11">
      <formula>$A20=DAY(TODAY())</formula>
    </cfRule>
  </conditionalFormatting>
  <conditionalFormatting sqref="H21:BP27">
    <cfRule type="cellIs" dxfId="235" priority="10" operator="greaterThan">
      <formula>0</formula>
    </cfRule>
  </conditionalFormatting>
  <conditionalFormatting sqref="A21">
    <cfRule type="expression" dxfId="234" priority="9">
      <formula>$A21=DAY(TODAY())</formula>
    </cfRule>
  </conditionalFormatting>
  <conditionalFormatting sqref="A22">
    <cfRule type="expression" dxfId="233" priority="8">
      <formula>$A22=DAY(TODAY())</formula>
    </cfRule>
  </conditionalFormatting>
  <conditionalFormatting sqref="A23">
    <cfRule type="expression" dxfId="232" priority="7">
      <formula>$A23=DAY(TODAY())</formula>
    </cfRule>
  </conditionalFormatting>
  <conditionalFormatting sqref="A24">
    <cfRule type="expression" dxfId="231" priority="6">
      <formula>$A24=DAY(TODAY())</formula>
    </cfRule>
  </conditionalFormatting>
  <conditionalFormatting sqref="A25">
    <cfRule type="expression" dxfId="230" priority="5">
      <formula>$A25=DAY(TODAY())</formula>
    </cfRule>
  </conditionalFormatting>
  <conditionalFormatting sqref="A26">
    <cfRule type="expression" dxfId="229" priority="4">
      <formula>AND($A26=DAY(TODAY()),$G26&gt;=30)</formula>
    </cfRule>
  </conditionalFormatting>
  <conditionalFormatting sqref="A26">
    <cfRule type="expression" dxfId="228" priority="3">
      <formula>$A26=DAY(TODAY())</formula>
    </cfRule>
  </conditionalFormatting>
  <conditionalFormatting sqref="A27">
    <cfRule type="expression" dxfId="227" priority="2">
      <formula>AND($A27=DAY(TODAY()),$G27&gt;=30)</formula>
    </cfRule>
  </conditionalFormatting>
  <conditionalFormatting sqref="A27">
    <cfRule type="expression" dxfId="226" priority="1">
      <formula>$A27=DAY(TODAY())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8"/>
  <sheetViews>
    <sheetView workbookViewId="0">
      <pane xSplit="7" ySplit="3" topLeftCell="AM18" activePane="bottomRight" state="frozen"/>
      <selection pane="topRight" activeCell="H1" sqref="H1"/>
      <selection pane="bottomLeft" activeCell="A4" sqref="A4"/>
      <selection pane="bottomRight" activeCell="C2" sqref="C2"/>
    </sheetView>
  </sheetViews>
  <sheetFormatPr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21.710937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68" width="4.28515625" style="1" customWidth="1"/>
    <col min="69" max="16384" width="9.140625" style="1"/>
  </cols>
  <sheetData>
    <row r="1" spans="1:68" ht="33.75" customHeight="1" x14ac:dyDescent="0.25">
      <c r="C1" s="27">
        <v>10</v>
      </c>
      <c r="D1" s="27" t="s">
        <v>142</v>
      </c>
      <c r="E1" s="1" t="str">
        <f>"'[TỔNG NHẬP-XUẤT-TỒN "&amp;$C$1&amp;"."&amp;$D$1&amp;".xlsm]"</f>
        <v>'[TỔNG NHẬP-XUẤT-TỒN 10.01.xlsm]</v>
      </c>
    </row>
    <row r="2" spans="1:68" s="2" customFormat="1" ht="48" customHeight="1" x14ac:dyDescent="0.25">
      <c r="A2" s="14" t="s">
        <v>55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</row>
    <row r="3" spans="1:68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P3" si="0">SUBTOTAL(9,G4:G99)</f>
        <v>14</v>
      </c>
      <c r="H3" s="18">
        <f t="shared" si="0"/>
        <v>0</v>
      </c>
      <c r="I3" s="18">
        <f t="shared" si="0"/>
        <v>2.5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0.5</v>
      </c>
      <c r="Q3" s="18">
        <f t="shared" si="0"/>
        <v>0.5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1</v>
      </c>
      <c r="X3" s="18">
        <f t="shared" si="0"/>
        <v>0</v>
      </c>
      <c r="Y3" s="18">
        <f t="shared" si="0"/>
        <v>0.5</v>
      </c>
      <c r="Z3" s="18">
        <f t="shared" si="0"/>
        <v>1</v>
      </c>
      <c r="AA3" s="18">
        <f t="shared" si="0"/>
        <v>0</v>
      </c>
      <c r="AB3" s="18">
        <f t="shared" si="0"/>
        <v>3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0.5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0.5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0.5</v>
      </c>
      <c r="BJ3" s="18">
        <f t="shared" si="0"/>
        <v>1</v>
      </c>
      <c r="BK3" s="18">
        <f t="shared" si="0"/>
        <v>0</v>
      </c>
      <c r="BL3" s="18">
        <f t="shared" si="0"/>
        <v>0.5</v>
      </c>
      <c r="BM3" s="18">
        <f t="shared" si="0"/>
        <v>0</v>
      </c>
      <c r="BN3" s="18">
        <f t="shared" si="0"/>
        <v>0.5</v>
      </c>
      <c r="BO3" s="18">
        <f t="shared" si="0"/>
        <v>0.5</v>
      </c>
      <c r="BP3" s="18">
        <f t="shared" si="0"/>
        <v>0</v>
      </c>
    </row>
    <row r="4" spans="1:68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49</v>
      </c>
      <c r="E4" s="4" t="s">
        <v>16</v>
      </c>
      <c r="F4" s="4"/>
      <c r="G4" s="16">
        <f>SUM($H4:$DK4)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</row>
    <row r="5" spans="1:68" ht="24.95" customHeight="1" x14ac:dyDescent="0.25">
      <c r="A5" s="7" t="str">
        <f t="shared" ref="A5:A27" si="1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ref="G5:G28" si="2">SUM($H5:$DK5)</f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</row>
    <row r="6" spans="1:68" ht="24.95" customHeight="1" x14ac:dyDescent="0.25">
      <c r="A6" s="26" t="str">
        <f t="shared" si="1"/>
        <v>19</v>
      </c>
      <c r="B6" s="30">
        <v>3</v>
      </c>
      <c r="C6" s="30" t="s">
        <v>12</v>
      </c>
      <c r="D6" s="31" t="s">
        <v>50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</row>
    <row r="7" spans="1:68" ht="24.95" customHeight="1" x14ac:dyDescent="0.25">
      <c r="A7" s="7" t="str">
        <f t="shared" si="1"/>
        <v>19</v>
      </c>
      <c r="B7" s="6">
        <v>4</v>
      </c>
      <c r="C7" s="6" t="s">
        <v>10</v>
      </c>
      <c r="D7" s="5" t="s">
        <v>51</v>
      </c>
      <c r="E7" s="4" t="s">
        <v>9</v>
      </c>
      <c r="F7" s="3" t="s">
        <v>8</v>
      </c>
      <c r="G7" s="16">
        <f t="shared" si="2"/>
        <v>1</v>
      </c>
      <c r="H7" s="12">
        <v>0</v>
      </c>
      <c r="I7" s="12">
        <v>0.5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0.5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</row>
    <row r="8" spans="1:68" ht="24.95" customHeight="1" x14ac:dyDescent="0.25">
      <c r="A8" s="7" t="str">
        <f t="shared" si="1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</row>
    <row r="9" spans="1:68" ht="24.95" customHeight="1" x14ac:dyDescent="0.25">
      <c r="A9" s="7" t="str">
        <f t="shared" si="1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4</v>
      </c>
      <c r="H9" s="12">
        <v>0</v>
      </c>
      <c r="I9" s="12">
        <v>1.5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1</v>
      </c>
      <c r="X9" s="12">
        <v>0</v>
      </c>
      <c r="Y9" s="12">
        <v>0</v>
      </c>
      <c r="Z9" s="12">
        <v>0</v>
      </c>
      <c r="AA9" s="12">
        <v>0</v>
      </c>
      <c r="AB9" s="12">
        <v>1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0.5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</row>
    <row r="10" spans="1:68" ht="24.95" customHeight="1" x14ac:dyDescent="0.25">
      <c r="A10" s="7" t="str">
        <f t="shared" si="1"/>
        <v>20</v>
      </c>
      <c r="B10" s="6">
        <v>7</v>
      </c>
      <c r="C10" s="6" t="s">
        <v>24</v>
      </c>
      <c r="D10" s="5" t="s">
        <v>52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</row>
    <row r="11" spans="1:68" ht="24.95" customHeight="1" x14ac:dyDescent="0.25">
      <c r="A11" s="7" t="str">
        <f t="shared" si="1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</row>
    <row r="12" spans="1:68" ht="24.95" customHeight="1" x14ac:dyDescent="0.25">
      <c r="A12" s="7" t="str">
        <f t="shared" si="1"/>
        <v>21</v>
      </c>
      <c r="B12" s="8">
        <v>9</v>
      </c>
      <c r="C12" s="8" t="s">
        <v>34</v>
      </c>
      <c r="D12" s="9" t="s">
        <v>53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</row>
    <row r="13" spans="1:68" ht="24.95" customHeight="1" x14ac:dyDescent="0.25">
      <c r="A13" s="7" t="str">
        <f t="shared" si="1"/>
        <v>22</v>
      </c>
      <c r="B13" s="6">
        <v>10</v>
      </c>
      <c r="C13" s="6" t="s">
        <v>35</v>
      </c>
      <c r="D13" s="5" t="s">
        <v>54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</row>
    <row r="14" spans="1:68" ht="24.95" customHeight="1" x14ac:dyDescent="0.25">
      <c r="A14" s="7" t="str">
        <f t="shared" si="1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</row>
    <row r="15" spans="1:68" ht="24.95" customHeight="1" x14ac:dyDescent="0.25">
      <c r="A15" s="7" t="str">
        <f t="shared" si="1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</row>
    <row r="16" spans="1:68" ht="24.95" customHeight="1" x14ac:dyDescent="0.25">
      <c r="A16" s="7" t="str">
        <f t="shared" si="1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1.5</v>
      </c>
      <c r="H16" s="12">
        <v>0</v>
      </c>
      <c r="I16" s="12">
        <v>0.5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0.5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0.5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</row>
    <row r="17" spans="1:68" ht="24.95" customHeight="1" x14ac:dyDescent="0.25">
      <c r="A17" s="7" t="str">
        <f t="shared" si="1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</row>
    <row r="18" spans="1:68" ht="24.95" customHeight="1" x14ac:dyDescent="0.25">
      <c r="A18" s="7" t="str">
        <f t="shared" si="1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</row>
    <row r="19" spans="1:68" ht="24.95" customHeight="1" x14ac:dyDescent="0.25">
      <c r="A19" s="7" t="str">
        <f t="shared" si="1"/>
        <v>27</v>
      </c>
      <c r="B19" s="6">
        <v>16</v>
      </c>
      <c r="C19" s="6" t="s">
        <v>56</v>
      </c>
      <c r="D19" s="5" t="s">
        <v>57</v>
      </c>
      <c r="E19" s="4" t="s">
        <v>58</v>
      </c>
      <c r="F19" s="3" t="s">
        <v>59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</row>
    <row r="20" spans="1:68" ht="24.95" customHeight="1" x14ac:dyDescent="0.25">
      <c r="A20" s="7" t="str">
        <f t="shared" si="1"/>
        <v>28</v>
      </c>
      <c r="B20" s="6">
        <v>17</v>
      </c>
      <c r="C20" s="6" t="s">
        <v>60</v>
      </c>
      <c r="D20" s="5" t="s">
        <v>61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</row>
    <row r="21" spans="1:68" ht="24.95" customHeight="1" x14ac:dyDescent="0.25">
      <c r="A21" s="7" t="str">
        <f t="shared" si="1"/>
        <v>29</v>
      </c>
      <c r="B21" s="6">
        <v>18</v>
      </c>
      <c r="C21" s="6" t="s">
        <v>128</v>
      </c>
      <c r="D21" s="5" t="s">
        <v>129</v>
      </c>
      <c r="E21" s="4" t="s">
        <v>130</v>
      </c>
      <c r="F21" s="3"/>
      <c r="G21" s="16">
        <f t="shared" si="2"/>
        <v>1.5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1</v>
      </c>
      <c r="BK21" s="12">
        <v>0</v>
      </c>
      <c r="BL21" s="12">
        <v>0</v>
      </c>
      <c r="BM21" s="12">
        <v>0</v>
      </c>
      <c r="BN21" s="12">
        <v>0.5</v>
      </c>
      <c r="BO21" s="12">
        <v>0</v>
      </c>
      <c r="BP21" s="12">
        <v>0</v>
      </c>
    </row>
    <row r="22" spans="1:68" ht="24.95" customHeight="1" x14ac:dyDescent="0.25">
      <c r="A22" s="7" t="str">
        <f t="shared" si="1"/>
        <v>29</v>
      </c>
      <c r="B22" s="6">
        <v>19</v>
      </c>
      <c r="C22" s="6" t="s">
        <v>132</v>
      </c>
      <c r="D22" s="5" t="s">
        <v>133</v>
      </c>
      <c r="E22" s="4" t="s">
        <v>134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</row>
    <row r="23" spans="1:68" ht="24.95" customHeight="1" x14ac:dyDescent="0.25">
      <c r="A23" s="7" t="str">
        <f t="shared" si="1"/>
        <v>30</v>
      </c>
      <c r="B23" s="6">
        <v>20</v>
      </c>
      <c r="C23" s="6" t="s">
        <v>135</v>
      </c>
      <c r="D23" s="5" t="s">
        <v>136</v>
      </c>
      <c r="E23" s="4" t="s">
        <v>33</v>
      </c>
      <c r="F23" s="3" t="s">
        <v>137</v>
      </c>
      <c r="G23" s="16">
        <f t="shared" si="2"/>
        <v>3.5</v>
      </c>
      <c r="H23" s="12">
        <v>0</v>
      </c>
      <c r="I23" s="12">
        <v>0</v>
      </c>
      <c r="J23" s="12">
        <v>0</v>
      </c>
      <c r="K23" s="12">
        <v>0</v>
      </c>
      <c r="L23" s="12">
        <v>0.5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0.5</v>
      </c>
      <c r="Z23" s="12">
        <v>0</v>
      </c>
      <c r="AA23" s="12">
        <v>0</v>
      </c>
      <c r="AB23" s="12">
        <v>0.5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0.5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0.5</v>
      </c>
      <c r="BC23" s="12">
        <v>0.5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0.5</v>
      </c>
      <c r="BM23" s="12">
        <v>0</v>
      </c>
      <c r="BN23" s="12">
        <v>0</v>
      </c>
      <c r="BO23" s="12">
        <v>0</v>
      </c>
      <c r="BP23" s="12">
        <v>0</v>
      </c>
    </row>
    <row r="24" spans="1:68" ht="24.95" customHeight="1" x14ac:dyDescent="0.25">
      <c r="A24" s="7" t="str">
        <f t="shared" si="1"/>
        <v>30</v>
      </c>
      <c r="B24" s="6">
        <v>21</v>
      </c>
      <c r="C24" s="6" t="s">
        <v>138</v>
      </c>
      <c r="D24" s="5" t="s">
        <v>139</v>
      </c>
      <c r="E24" s="4" t="s">
        <v>140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</row>
    <row r="25" spans="1:68" ht="24.95" customHeight="1" x14ac:dyDescent="0.25">
      <c r="A25" s="7" t="str">
        <f t="shared" si="1"/>
        <v>01</v>
      </c>
      <c r="B25" s="6">
        <v>22</v>
      </c>
      <c r="C25" s="6" t="s">
        <v>143</v>
      </c>
      <c r="D25" s="5" t="s">
        <v>144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</row>
    <row r="26" spans="1:68" ht="24.95" customHeight="1" x14ac:dyDescent="0.25">
      <c r="A26" s="7" t="str">
        <f t="shared" si="1"/>
        <v>03</v>
      </c>
      <c r="B26" s="6">
        <v>23</v>
      </c>
      <c r="C26" s="6" t="s">
        <v>148</v>
      </c>
      <c r="D26" s="5" t="s">
        <v>149</v>
      </c>
      <c r="E26" s="4" t="s">
        <v>150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</row>
    <row r="27" spans="1:68" ht="24.95" customHeight="1" x14ac:dyDescent="0.25">
      <c r="A27" s="7" t="str">
        <f t="shared" si="1"/>
        <v>05</v>
      </c>
      <c r="B27" s="6">
        <v>24</v>
      </c>
      <c r="C27" s="6" t="s">
        <v>151</v>
      </c>
      <c r="D27" s="5" t="s">
        <v>152</v>
      </c>
      <c r="E27" s="4" t="s">
        <v>153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0.5</v>
      </c>
      <c r="AA27" s="12">
        <v>0</v>
      </c>
      <c r="AB27" s="12">
        <v>1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</row>
    <row r="28" spans="1:68" ht="24.95" customHeight="1" x14ac:dyDescent="0.25">
      <c r="A28" s="7" t="s">
        <v>159</v>
      </c>
      <c r="B28" s="6">
        <v>25</v>
      </c>
      <c r="C28" s="6" t="s">
        <v>157</v>
      </c>
      <c r="D28" s="5" t="s">
        <v>158</v>
      </c>
      <c r="E28" s="4" t="s">
        <v>130</v>
      </c>
      <c r="F28" s="3"/>
      <c r="G28" s="16">
        <f t="shared" si="2"/>
        <v>1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0.5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0.5</v>
      </c>
      <c r="BP28" s="12">
        <v>0</v>
      </c>
    </row>
  </sheetData>
  <conditionalFormatting sqref="A4:A25 A29:A50">
    <cfRule type="expression" dxfId="225" priority="17">
      <formula>AND($A4=DAY(TODAY()),$G4&gt;=30)</formula>
    </cfRule>
  </conditionalFormatting>
  <conditionalFormatting sqref="H4:BP20">
    <cfRule type="cellIs" dxfId="224" priority="16" operator="greaterThan">
      <formula>0</formula>
    </cfRule>
  </conditionalFormatting>
  <conditionalFormatting sqref="A19">
    <cfRule type="expression" dxfId="223" priority="15">
      <formula>$A19=DAY(TODAY())</formula>
    </cfRule>
  </conditionalFormatting>
  <conditionalFormatting sqref="A20">
    <cfRule type="expression" dxfId="222" priority="14">
      <formula>$A20=DAY(TODAY())</formula>
    </cfRule>
  </conditionalFormatting>
  <conditionalFormatting sqref="H21:BP28">
    <cfRule type="cellIs" dxfId="221" priority="13" operator="greaterThan">
      <formula>0</formula>
    </cfRule>
  </conditionalFormatting>
  <conditionalFormatting sqref="A21">
    <cfRule type="expression" dxfId="220" priority="12">
      <formula>$A21=DAY(TODAY())</formula>
    </cfRule>
  </conditionalFormatting>
  <conditionalFormatting sqref="A22">
    <cfRule type="expression" dxfId="219" priority="11">
      <formula>$A22=DAY(TODAY())</formula>
    </cfRule>
  </conditionalFormatting>
  <conditionalFormatting sqref="A23">
    <cfRule type="expression" dxfId="218" priority="10">
      <formula>$A23=DAY(TODAY())</formula>
    </cfRule>
  </conditionalFormatting>
  <conditionalFormatting sqref="A24">
    <cfRule type="expression" dxfId="217" priority="9">
      <formula>$A24=DAY(TODAY())</formula>
    </cfRule>
  </conditionalFormatting>
  <conditionalFormatting sqref="A25">
    <cfRule type="expression" dxfId="216" priority="8">
      <formula>$A25=DAY(TODAY())</formula>
    </cfRule>
  </conditionalFormatting>
  <conditionalFormatting sqref="A26">
    <cfRule type="expression" dxfId="215" priority="7">
      <formula>AND($A26=DAY(TODAY()),$G26&gt;=30)</formula>
    </cfRule>
  </conditionalFormatting>
  <conditionalFormatting sqref="A26">
    <cfRule type="expression" dxfId="214" priority="6">
      <formula>$A26=DAY(TODAY())</formula>
    </cfRule>
  </conditionalFormatting>
  <conditionalFormatting sqref="A27">
    <cfRule type="expression" dxfId="213" priority="5">
      <formula>AND($A27=DAY(TODAY()),$G27&gt;=30)</formula>
    </cfRule>
  </conditionalFormatting>
  <conditionalFormatting sqref="A27">
    <cfRule type="expression" dxfId="212" priority="4">
      <formula>$A27=DAY(TODAY())</formula>
    </cfRule>
  </conditionalFormatting>
  <conditionalFormatting sqref="A28">
    <cfRule type="expression" dxfId="211" priority="2">
      <formula>AND($A28=DAY(TODAY()),$G28&gt;=30)</formula>
    </cfRule>
  </conditionalFormatting>
  <conditionalFormatting sqref="A28">
    <cfRule type="expression" dxfId="210" priority="1">
      <formula>$A28=DAY(TODAY())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30"/>
  <sheetViews>
    <sheetView workbookViewId="0">
      <pane xSplit="7" ySplit="3" topLeftCell="AN7" activePane="bottomRight" state="frozen"/>
      <selection pane="topRight" activeCell="H1" sqref="H1"/>
      <selection pane="bottomLeft" activeCell="A4" sqref="A4"/>
      <selection pane="bottomRight" activeCell="BL17" sqref="BL17"/>
    </sheetView>
  </sheetViews>
  <sheetFormatPr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21.710937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69" width="4.28515625" style="1" customWidth="1"/>
    <col min="70" max="16384" width="9.140625" style="1"/>
  </cols>
  <sheetData>
    <row r="1" spans="1:69" ht="33.75" customHeight="1" x14ac:dyDescent="0.25">
      <c r="C1" s="27">
        <v>11</v>
      </c>
      <c r="D1" s="27" t="s">
        <v>142</v>
      </c>
      <c r="E1" s="1" t="str">
        <f>"'[TỔNG NHẬP-XUẤT-TỒN "&amp;$C$1&amp;"."&amp;$D$1&amp;".xlsm]"</f>
        <v>'[TỔNG NHẬP-XUẤT-TỒN 11.01.xlsm]</v>
      </c>
    </row>
    <row r="2" spans="1:69" s="2" customFormat="1" ht="48" customHeight="1" x14ac:dyDescent="0.25">
      <c r="A2" s="14" t="s">
        <v>55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</row>
    <row r="3" spans="1:69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P3" si="0">SUBTOTAL(9,G4:G99)</f>
        <v>66.5</v>
      </c>
      <c r="H3" s="18">
        <f t="shared" si="0"/>
        <v>0</v>
      </c>
      <c r="I3" s="18">
        <f t="shared" si="0"/>
        <v>17</v>
      </c>
      <c r="J3" s="18">
        <f t="shared" si="0"/>
        <v>0</v>
      </c>
      <c r="K3" s="18">
        <f t="shared" si="0"/>
        <v>0.5</v>
      </c>
      <c r="L3" s="18">
        <f t="shared" si="0"/>
        <v>2</v>
      </c>
      <c r="M3" s="18">
        <f t="shared" si="0"/>
        <v>0.5</v>
      </c>
      <c r="N3" s="18">
        <f t="shared" si="0"/>
        <v>0</v>
      </c>
      <c r="O3" s="18">
        <f t="shared" si="0"/>
        <v>1.5</v>
      </c>
      <c r="P3" s="18">
        <f t="shared" si="0"/>
        <v>5.5</v>
      </c>
      <c r="Q3" s="18">
        <f t="shared" si="0"/>
        <v>2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2</v>
      </c>
      <c r="X3" s="18">
        <f t="shared" si="0"/>
        <v>1.5</v>
      </c>
      <c r="Y3" s="18">
        <f t="shared" si="0"/>
        <v>0.5</v>
      </c>
      <c r="Z3" s="18">
        <f t="shared" si="0"/>
        <v>5.5</v>
      </c>
      <c r="AA3" s="18">
        <f t="shared" si="0"/>
        <v>10.5</v>
      </c>
      <c r="AB3" s="18">
        <f t="shared" si="0"/>
        <v>6.5</v>
      </c>
      <c r="AC3" s="18">
        <f t="shared" si="0"/>
        <v>0</v>
      </c>
      <c r="AD3" s="18">
        <f t="shared" si="0"/>
        <v>0.5</v>
      </c>
      <c r="AE3" s="18">
        <f t="shared" si="0"/>
        <v>0</v>
      </c>
      <c r="AF3" s="18">
        <f t="shared" si="0"/>
        <v>0.5</v>
      </c>
      <c r="AG3" s="18">
        <f t="shared" si="0"/>
        <v>0.5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0.5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1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3</v>
      </c>
      <c r="BK3" s="18">
        <f t="shared" si="0"/>
        <v>0.5</v>
      </c>
      <c r="BL3" s="18">
        <f t="shared" si="0"/>
        <v>2</v>
      </c>
      <c r="BM3" s="18">
        <f t="shared" si="0"/>
        <v>0</v>
      </c>
      <c r="BN3" s="18">
        <f t="shared" si="0"/>
        <v>0.5</v>
      </c>
      <c r="BO3" s="18">
        <f t="shared" si="0"/>
        <v>1</v>
      </c>
      <c r="BP3" s="18">
        <f t="shared" si="0"/>
        <v>0</v>
      </c>
      <c r="BQ3" s="18">
        <f t="shared" ref="BQ3" si="1">SUBTOTAL(9,BQ4:BQ99)</f>
        <v>0</v>
      </c>
    </row>
    <row r="4" spans="1:69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49</v>
      </c>
      <c r="E4" s="4" t="s">
        <v>16</v>
      </c>
      <c r="F4" s="4"/>
      <c r="G4" s="16">
        <f>SUM($H4:$DK4)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</row>
    <row r="5" spans="1:69" ht="24.95" customHeight="1" x14ac:dyDescent="0.25">
      <c r="A5" s="7" t="str">
        <f t="shared" ref="A5:A27" si="2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ref="G5:G30" si="3">SUM($H5:$DK5)</f>
        <v>3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0.5</v>
      </c>
      <c r="X5" s="12">
        <v>0</v>
      </c>
      <c r="Y5" s="12">
        <v>0</v>
      </c>
      <c r="Z5" s="12">
        <v>0</v>
      </c>
      <c r="AA5" s="12">
        <v>0</v>
      </c>
      <c r="AB5" s="12">
        <v>1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1</v>
      </c>
      <c r="BK5" s="12">
        <v>0</v>
      </c>
      <c r="BL5" s="12">
        <v>0</v>
      </c>
      <c r="BM5" s="12">
        <v>0</v>
      </c>
      <c r="BN5" s="12">
        <v>0.5</v>
      </c>
      <c r="BO5" s="12">
        <v>0</v>
      </c>
      <c r="BP5" s="12">
        <v>0</v>
      </c>
      <c r="BQ5" s="12">
        <v>0</v>
      </c>
    </row>
    <row r="6" spans="1:69" ht="24.95" customHeight="1" x14ac:dyDescent="0.25">
      <c r="A6" s="26" t="str">
        <f t="shared" si="2"/>
        <v>19</v>
      </c>
      <c r="B6" s="30">
        <v>3</v>
      </c>
      <c r="C6" s="30" t="s">
        <v>12</v>
      </c>
      <c r="D6" s="31" t="s">
        <v>50</v>
      </c>
      <c r="E6" s="32" t="s">
        <v>9</v>
      </c>
      <c r="F6" s="33" t="s">
        <v>11</v>
      </c>
      <c r="G6" s="34">
        <f t="shared" si="3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</row>
    <row r="7" spans="1:69" ht="24.95" customHeight="1" x14ac:dyDescent="0.25">
      <c r="A7" s="7" t="str">
        <f t="shared" si="2"/>
        <v>19</v>
      </c>
      <c r="B7" s="6">
        <v>4</v>
      </c>
      <c r="C7" s="6" t="s">
        <v>10</v>
      </c>
      <c r="D7" s="5" t="s">
        <v>51</v>
      </c>
      <c r="E7" s="4" t="s">
        <v>9</v>
      </c>
      <c r="F7" s="3" t="s">
        <v>8</v>
      </c>
      <c r="G7" s="16">
        <f t="shared" si="3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</row>
    <row r="8" spans="1:69" ht="24.95" customHeight="1" x14ac:dyDescent="0.25">
      <c r="A8" s="7" t="str">
        <f t="shared" si="2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3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</row>
    <row r="9" spans="1:69" ht="24.95" customHeight="1" x14ac:dyDescent="0.25">
      <c r="A9" s="7" t="str">
        <f t="shared" si="2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3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</row>
    <row r="10" spans="1:69" ht="24.95" customHeight="1" x14ac:dyDescent="0.25">
      <c r="A10" s="7" t="str">
        <f t="shared" si="2"/>
        <v>20</v>
      </c>
      <c r="B10" s="6">
        <v>7</v>
      </c>
      <c r="C10" s="6" t="s">
        <v>24</v>
      </c>
      <c r="D10" s="5" t="s">
        <v>52</v>
      </c>
      <c r="E10" s="4" t="s">
        <v>26</v>
      </c>
      <c r="F10" s="3" t="s">
        <v>25</v>
      </c>
      <c r="G10" s="16">
        <f t="shared" si="3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</row>
    <row r="11" spans="1:69" ht="24.95" customHeight="1" x14ac:dyDescent="0.25">
      <c r="A11" s="7" t="str">
        <f t="shared" si="2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3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</row>
    <row r="12" spans="1:69" ht="24.95" customHeight="1" x14ac:dyDescent="0.25">
      <c r="A12" s="7" t="str">
        <f t="shared" si="2"/>
        <v>21</v>
      </c>
      <c r="B12" s="8">
        <v>9</v>
      </c>
      <c r="C12" s="8" t="s">
        <v>34</v>
      </c>
      <c r="D12" s="9" t="s">
        <v>53</v>
      </c>
      <c r="E12" s="10" t="s">
        <v>31</v>
      </c>
      <c r="F12" s="11"/>
      <c r="G12" s="16">
        <f t="shared" si="3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</row>
    <row r="13" spans="1:69" ht="24.95" customHeight="1" x14ac:dyDescent="0.25">
      <c r="A13" s="7" t="str">
        <f t="shared" si="2"/>
        <v>22</v>
      </c>
      <c r="B13" s="6">
        <v>10</v>
      </c>
      <c r="C13" s="6" t="s">
        <v>35</v>
      </c>
      <c r="D13" s="5" t="s">
        <v>54</v>
      </c>
      <c r="E13" s="4" t="s">
        <v>33</v>
      </c>
      <c r="F13" s="3"/>
      <c r="G13" s="16">
        <f t="shared" si="3"/>
        <v>6.5</v>
      </c>
      <c r="H13" s="12">
        <v>0</v>
      </c>
      <c r="I13" s="12">
        <v>2</v>
      </c>
      <c r="J13" s="12">
        <v>0</v>
      </c>
      <c r="K13" s="12">
        <v>0</v>
      </c>
      <c r="L13" s="12">
        <v>1.5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2</v>
      </c>
      <c r="AB13" s="12">
        <v>1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</row>
    <row r="14" spans="1:69" ht="24.95" customHeight="1" x14ac:dyDescent="0.25">
      <c r="A14" s="7" t="str">
        <f t="shared" si="2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3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</row>
    <row r="15" spans="1:69" ht="24.95" customHeight="1" x14ac:dyDescent="0.25">
      <c r="A15" s="7" t="str">
        <f t="shared" si="2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3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</row>
    <row r="16" spans="1:69" ht="24.95" customHeight="1" x14ac:dyDescent="0.25">
      <c r="A16" s="7" t="str">
        <f t="shared" si="2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3"/>
        <v>2</v>
      </c>
      <c r="H16" s="12">
        <v>0</v>
      </c>
      <c r="I16" s="12">
        <v>0.5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0.5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0.5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</row>
    <row r="17" spans="1:69" ht="24.95" customHeight="1" x14ac:dyDescent="0.25">
      <c r="A17" s="7" t="str">
        <f t="shared" si="2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3"/>
        <v>3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0.5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0.5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1</v>
      </c>
      <c r="BK17" s="12">
        <v>0</v>
      </c>
      <c r="BL17" s="12">
        <v>0.5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</row>
    <row r="18" spans="1:69" ht="24.95" customHeight="1" x14ac:dyDescent="0.25">
      <c r="A18" s="7" t="str">
        <f t="shared" si="2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3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</row>
    <row r="19" spans="1:69" ht="24.95" customHeight="1" x14ac:dyDescent="0.25">
      <c r="A19" s="7" t="str">
        <f t="shared" si="2"/>
        <v>27</v>
      </c>
      <c r="B19" s="6">
        <v>16</v>
      </c>
      <c r="C19" s="6" t="s">
        <v>56</v>
      </c>
      <c r="D19" s="5" t="s">
        <v>57</v>
      </c>
      <c r="E19" s="4" t="s">
        <v>58</v>
      </c>
      <c r="F19" s="3" t="s">
        <v>59</v>
      </c>
      <c r="G19" s="16">
        <f t="shared" si="3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</row>
    <row r="20" spans="1:69" ht="24.95" customHeight="1" x14ac:dyDescent="0.25">
      <c r="A20" s="7" t="str">
        <f t="shared" si="2"/>
        <v>28</v>
      </c>
      <c r="B20" s="6">
        <v>17</v>
      </c>
      <c r="C20" s="6" t="s">
        <v>60</v>
      </c>
      <c r="D20" s="5" t="s">
        <v>61</v>
      </c>
      <c r="E20" s="4" t="s">
        <v>33</v>
      </c>
      <c r="F20" s="3"/>
      <c r="G20" s="16">
        <f t="shared" si="3"/>
        <v>8.5</v>
      </c>
      <c r="H20" s="12">
        <v>0</v>
      </c>
      <c r="I20" s="12">
        <v>1</v>
      </c>
      <c r="J20" s="12">
        <v>0</v>
      </c>
      <c r="K20" s="12">
        <v>0</v>
      </c>
      <c r="L20" s="12">
        <v>0</v>
      </c>
      <c r="M20" s="12">
        <v>0.5</v>
      </c>
      <c r="N20" s="12">
        <v>0</v>
      </c>
      <c r="O20" s="12">
        <v>1</v>
      </c>
      <c r="P20" s="12">
        <v>0</v>
      </c>
      <c r="Q20" s="12">
        <v>0.5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0.5</v>
      </c>
      <c r="X20" s="12">
        <v>0.5</v>
      </c>
      <c r="Y20" s="12">
        <v>0</v>
      </c>
      <c r="Z20" s="12">
        <v>1</v>
      </c>
      <c r="AA20" s="12">
        <v>0</v>
      </c>
      <c r="AB20" s="12">
        <v>1.5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0.5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0.5</v>
      </c>
      <c r="BL20" s="12">
        <v>0</v>
      </c>
      <c r="BM20" s="12">
        <v>0</v>
      </c>
      <c r="BN20" s="12">
        <v>0</v>
      </c>
      <c r="BO20" s="12">
        <v>1</v>
      </c>
      <c r="BP20" s="12">
        <v>0</v>
      </c>
      <c r="BQ20" s="12">
        <v>0</v>
      </c>
    </row>
    <row r="21" spans="1:69" ht="24.95" customHeight="1" x14ac:dyDescent="0.25">
      <c r="A21" s="7" t="str">
        <f t="shared" si="2"/>
        <v>29</v>
      </c>
      <c r="B21" s="6">
        <v>18</v>
      </c>
      <c r="C21" s="6" t="s">
        <v>128</v>
      </c>
      <c r="D21" s="5" t="s">
        <v>129</v>
      </c>
      <c r="E21" s="4" t="s">
        <v>130</v>
      </c>
      <c r="F21" s="3"/>
      <c r="G21" s="16">
        <f t="shared" si="3"/>
        <v>2.5</v>
      </c>
      <c r="H21" s="12">
        <v>0</v>
      </c>
      <c r="I21" s="12">
        <v>1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0.5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0.5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0.5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</row>
    <row r="22" spans="1:69" ht="24.95" customHeight="1" x14ac:dyDescent="0.25">
      <c r="A22" s="7" t="str">
        <f t="shared" si="2"/>
        <v>29</v>
      </c>
      <c r="B22" s="6">
        <v>19</v>
      </c>
      <c r="C22" s="6" t="s">
        <v>132</v>
      </c>
      <c r="D22" s="5" t="s">
        <v>133</v>
      </c>
      <c r="E22" s="4" t="s">
        <v>134</v>
      </c>
      <c r="F22" s="3"/>
      <c r="G22" s="16">
        <f t="shared" si="3"/>
        <v>10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5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5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</row>
    <row r="23" spans="1:69" ht="24.95" customHeight="1" x14ac:dyDescent="0.25">
      <c r="A23" s="7" t="str">
        <f t="shared" si="2"/>
        <v>30</v>
      </c>
      <c r="B23" s="6">
        <v>20</v>
      </c>
      <c r="C23" s="6" t="s">
        <v>135</v>
      </c>
      <c r="D23" s="5" t="s">
        <v>136</v>
      </c>
      <c r="E23" s="4" t="s">
        <v>33</v>
      </c>
      <c r="F23" s="3" t="s">
        <v>137</v>
      </c>
      <c r="G23" s="16">
        <f t="shared" si="3"/>
        <v>2.5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0.5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0.5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0.5</v>
      </c>
      <c r="AG23" s="12">
        <v>0.5</v>
      </c>
      <c r="AH23" s="12">
        <v>0</v>
      </c>
      <c r="AI23" s="12">
        <v>0</v>
      </c>
      <c r="AJ23" s="12">
        <v>0</v>
      </c>
      <c r="AK23" s="12">
        <v>0</v>
      </c>
      <c r="AL23" s="12">
        <v>0.5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</row>
    <row r="24" spans="1:69" ht="24.95" customHeight="1" x14ac:dyDescent="0.25">
      <c r="A24" s="7" t="str">
        <f t="shared" si="2"/>
        <v>30</v>
      </c>
      <c r="B24" s="6">
        <v>21</v>
      </c>
      <c r="C24" s="6" t="s">
        <v>138</v>
      </c>
      <c r="D24" s="5" t="s">
        <v>139</v>
      </c>
      <c r="E24" s="4" t="s">
        <v>140</v>
      </c>
      <c r="F24" s="3"/>
      <c r="G24" s="16">
        <f t="shared" si="3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</row>
    <row r="25" spans="1:69" ht="24.95" customHeight="1" x14ac:dyDescent="0.25">
      <c r="A25" s="7" t="str">
        <f t="shared" si="2"/>
        <v>01</v>
      </c>
      <c r="B25" s="6">
        <v>22</v>
      </c>
      <c r="C25" s="6" t="s">
        <v>143</v>
      </c>
      <c r="D25" s="5" t="s">
        <v>144</v>
      </c>
      <c r="E25" s="4"/>
      <c r="F25" s="3"/>
      <c r="G25" s="16">
        <f t="shared" si="3"/>
        <v>1.5</v>
      </c>
      <c r="H25" s="12">
        <v>0</v>
      </c>
      <c r="I25" s="12">
        <v>0.5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0.5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0.5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</row>
    <row r="26" spans="1:69" ht="24.95" customHeight="1" x14ac:dyDescent="0.25">
      <c r="A26" s="7" t="str">
        <f t="shared" si="2"/>
        <v>03</v>
      </c>
      <c r="B26" s="6">
        <v>23</v>
      </c>
      <c r="C26" s="6" t="s">
        <v>148</v>
      </c>
      <c r="D26" s="5" t="s">
        <v>149</v>
      </c>
      <c r="E26" s="4" t="s">
        <v>150</v>
      </c>
      <c r="F26" s="3"/>
      <c r="G26" s="16">
        <f t="shared" si="3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</row>
    <row r="27" spans="1:69" ht="24.95" customHeight="1" x14ac:dyDescent="0.25">
      <c r="A27" s="7" t="str">
        <f t="shared" si="2"/>
        <v>05</v>
      </c>
      <c r="B27" s="6">
        <v>24</v>
      </c>
      <c r="C27" s="6" t="s">
        <v>151</v>
      </c>
      <c r="D27" s="5" t="s">
        <v>152</v>
      </c>
      <c r="E27" s="4" t="s">
        <v>153</v>
      </c>
      <c r="F27" s="3"/>
      <c r="G27" s="16">
        <f t="shared" si="3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0.5</v>
      </c>
      <c r="AA27" s="12">
        <v>0</v>
      </c>
      <c r="AB27" s="12">
        <v>1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</row>
    <row r="28" spans="1:69" ht="24.95" customHeight="1" x14ac:dyDescent="0.25">
      <c r="A28" s="7" t="s">
        <v>159</v>
      </c>
      <c r="B28" s="6">
        <v>25</v>
      </c>
      <c r="C28" s="6" t="s">
        <v>157</v>
      </c>
      <c r="D28" s="5" t="s">
        <v>158</v>
      </c>
      <c r="E28" s="4" t="s">
        <v>130</v>
      </c>
      <c r="F28" s="3"/>
      <c r="G28" s="16">
        <f t="shared" si="3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</row>
    <row r="29" spans="1:69" ht="24.95" customHeight="1" x14ac:dyDescent="0.25">
      <c r="A29" s="7" t="str">
        <f t="shared" ref="A29:A30" si="4">MID($C29,5,2)</f>
        <v>11</v>
      </c>
      <c r="B29" s="6">
        <v>26</v>
      </c>
      <c r="C29" s="6" t="s">
        <v>161</v>
      </c>
      <c r="D29" s="5" t="s">
        <v>162</v>
      </c>
      <c r="E29" s="4" t="s">
        <v>163</v>
      </c>
      <c r="F29" s="3"/>
      <c r="G29" s="16">
        <f t="shared" si="3"/>
        <v>18</v>
      </c>
      <c r="H29" s="12">
        <v>0</v>
      </c>
      <c r="I29" s="12">
        <v>11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3.5</v>
      </c>
      <c r="AA29" s="12">
        <v>3.5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</row>
    <row r="30" spans="1:69" ht="24.95" customHeight="1" x14ac:dyDescent="0.25">
      <c r="A30" s="7" t="str">
        <f t="shared" si="4"/>
        <v>11</v>
      </c>
      <c r="B30" s="6">
        <v>27</v>
      </c>
      <c r="C30" s="6" t="s">
        <v>164</v>
      </c>
      <c r="D30" s="5" t="s">
        <v>165</v>
      </c>
      <c r="E30" s="4" t="s">
        <v>9</v>
      </c>
      <c r="F30" s="3"/>
      <c r="G30" s="16">
        <f t="shared" si="3"/>
        <v>7.5</v>
      </c>
      <c r="H30" s="12">
        <v>0</v>
      </c>
      <c r="I30" s="12">
        <v>1</v>
      </c>
      <c r="J30" s="12">
        <v>0</v>
      </c>
      <c r="K30" s="12">
        <v>0.5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1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0.5</v>
      </c>
      <c r="Z30" s="12">
        <v>0.5</v>
      </c>
      <c r="AA30" s="12">
        <v>0</v>
      </c>
      <c r="AB30" s="12">
        <v>1.5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0.5</v>
      </c>
      <c r="BF30" s="12">
        <v>0.5</v>
      </c>
      <c r="BG30" s="12">
        <v>0</v>
      </c>
      <c r="BH30" s="12">
        <v>0</v>
      </c>
      <c r="BI30" s="12">
        <v>0</v>
      </c>
      <c r="BJ30" s="12">
        <v>1</v>
      </c>
      <c r="BK30" s="12">
        <v>0</v>
      </c>
      <c r="BL30" s="12">
        <v>0.5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</row>
  </sheetData>
  <conditionalFormatting sqref="A4:A25 A31:A50">
    <cfRule type="expression" dxfId="209" priority="25">
      <formula>AND($A4=DAY(TODAY()),$G4&gt;=30)</formula>
    </cfRule>
  </conditionalFormatting>
  <conditionalFormatting sqref="H4:BQ20">
    <cfRule type="cellIs" dxfId="208" priority="24" operator="greaterThan">
      <formula>0</formula>
    </cfRule>
  </conditionalFormatting>
  <conditionalFormatting sqref="A19">
    <cfRule type="expression" dxfId="207" priority="23">
      <formula>$A19=DAY(TODAY())</formula>
    </cfRule>
  </conditionalFormatting>
  <conditionalFormatting sqref="A20">
    <cfRule type="expression" dxfId="206" priority="22">
      <formula>$A20=DAY(TODAY())</formula>
    </cfRule>
  </conditionalFormatting>
  <conditionalFormatting sqref="H21:BQ30">
    <cfRule type="cellIs" dxfId="205" priority="21" operator="greaterThan">
      <formula>0</formula>
    </cfRule>
  </conditionalFormatting>
  <conditionalFormatting sqref="A21">
    <cfRule type="expression" dxfId="204" priority="20">
      <formula>$A21=DAY(TODAY())</formula>
    </cfRule>
  </conditionalFormatting>
  <conditionalFormatting sqref="A22">
    <cfRule type="expression" dxfId="203" priority="19">
      <formula>$A22=DAY(TODAY())</formula>
    </cfRule>
  </conditionalFormatting>
  <conditionalFormatting sqref="A23">
    <cfRule type="expression" dxfId="202" priority="18">
      <formula>$A23=DAY(TODAY())</formula>
    </cfRule>
  </conditionalFormatting>
  <conditionalFormatting sqref="A24">
    <cfRule type="expression" dxfId="201" priority="17">
      <formula>$A24=DAY(TODAY())</formula>
    </cfRule>
  </conditionalFormatting>
  <conditionalFormatting sqref="A25">
    <cfRule type="expression" dxfId="200" priority="16">
      <formula>$A25=DAY(TODAY())</formula>
    </cfRule>
  </conditionalFormatting>
  <conditionalFormatting sqref="A26">
    <cfRule type="expression" dxfId="199" priority="15">
      <formula>AND($A26=DAY(TODAY()),$G26&gt;=30)</formula>
    </cfRule>
  </conditionalFormatting>
  <conditionalFormatting sqref="A26">
    <cfRule type="expression" dxfId="198" priority="14">
      <formula>$A26=DAY(TODAY())</formula>
    </cfRule>
  </conditionalFormatting>
  <conditionalFormatting sqref="A27">
    <cfRule type="expression" dxfId="197" priority="13">
      <formula>AND($A27=DAY(TODAY()),$G27&gt;=30)</formula>
    </cfRule>
  </conditionalFormatting>
  <conditionalFormatting sqref="A27">
    <cfRule type="expression" dxfId="196" priority="12">
      <formula>$A27=DAY(TODAY())</formula>
    </cfRule>
  </conditionalFormatting>
  <conditionalFormatting sqref="A28">
    <cfRule type="expression" dxfId="195" priority="11">
      <formula>AND($A28=DAY(TODAY()),$G28&gt;=30)</formula>
    </cfRule>
  </conditionalFormatting>
  <conditionalFormatting sqref="A28">
    <cfRule type="expression" dxfId="194" priority="10">
      <formula>$A28=DAY(TODAY())</formula>
    </cfRule>
  </conditionalFormatting>
  <conditionalFormatting sqref="A29">
    <cfRule type="expression" dxfId="193" priority="5">
      <formula>AND($A29=DAY(TODAY()),$G29&gt;=30)</formula>
    </cfRule>
  </conditionalFormatting>
  <conditionalFormatting sqref="A30">
    <cfRule type="expression" dxfId="192" priority="3">
      <formula>AND($A30=DAY(TODAY()),$G30&gt;=30)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32"/>
  <sheetViews>
    <sheetView workbookViewId="0">
      <pane xSplit="7" ySplit="3" topLeftCell="AN28" activePane="bottomRight" state="frozen"/>
      <selection pane="topRight" activeCell="H1" sqref="H1"/>
      <selection pane="bottomLeft" activeCell="A4" sqref="A4"/>
      <selection pane="bottomRight" activeCell="C2" sqref="C2"/>
    </sheetView>
  </sheetViews>
  <sheetFormatPr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21.710937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69" width="4.28515625" style="1" customWidth="1"/>
    <col min="70" max="16384" width="9.140625" style="1"/>
  </cols>
  <sheetData>
    <row r="1" spans="1:69" ht="33.75" customHeight="1" x14ac:dyDescent="0.25">
      <c r="C1" s="27">
        <v>12</v>
      </c>
      <c r="D1" s="27" t="s">
        <v>142</v>
      </c>
      <c r="E1" s="1" t="str">
        <f>"'[TỔNG NHẬP-XUẤT-TỒN "&amp;$C$1&amp;"."&amp;$D$1&amp;".xlsm]"</f>
        <v>'[TỔNG NHẬP-XUẤT-TỒN 12.01.xlsm]</v>
      </c>
    </row>
    <row r="2" spans="1:69" s="2" customFormat="1" ht="48" customHeight="1" x14ac:dyDescent="0.25">
      <c r="A2" s="14" t="s">
        <v>55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</row>
    <row r="3" spans="1:69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Q3" si="0">SUBTOTAL(9,G4:G99)</f>
        <v>50</v>
      </c>
      <c r="H3" s="18">
        <f t="shared" si="0"/>
        <v>0</v>
      </c>
      <c r="I3" s="18">
        <f t="shared" si="0"/>
        <v>8</v>
      </c>
      <c r="J3" s="18">
        <f t="shared" si="0"/>
        <v>0</v>
      </c>
      <c r="K3" s="18">
        <f t="shared" si="0"/>
        <v>3</v>
      </c>
      <c r="L3" s="18">
        <f t="shared" si="0"/>
        <v>1.5</v>
      </c>
      <c r="M3" s="18">
        <f t="shared" si="0"/>
        <v>2</v>
      </c>
      <c r="N3" s="18">
        <f t="shared" si="0"/>
        <v>0</v>
      </c>
      <c r="O3" s="18">
        <f t="shared" si="0"/>
        <v>0.5</v>
      </c>
      <c r="P3" s="18">
        <f t="shared" si="0"/>
        <v>2</v>
      </c>
      <c r="Q3" s="18">
        <f t="shared" si="0"/>
        <v>0</v>
      </c>
      <c r="R3" s="18">
        <f t="shared" si="0"/>
        <v>0.5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5.5</v>
      </c>
      <c r="X3" s="18">
        <f t="shared" si="0"/>
        <v>0.5</v>
      </c>
      <c r="Y3" s="18">
        <f t="shared" si="0"/>
        <v>0</v>
      </c>
      <c r="Z3" s="18">
        <f t="shared" si="0"/>
        <v>0.5</v>
      </c>
      <c r="AA3" s="18">
        <f t="shared" si="0"/>
        <v>1.5</v>
      </c>
      <c r="AB3" s="18">
        <f t="shared" si="0"/>
        <v>7.5</v>
      </c>
      <c r="AC3" s="18">
        <f t="shared" si="0"/>
        <v>0</v>
      </c>
      <c r="AD3" s="18">
        <f t="shared" si="0"/>
        <v>0.5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2.5</v>
      </c>
      <c r="BC3" s="18">
        <f t="shared" si="0"/>
        <v>0</v>
      </c>
      <c r="BD3" s="18">
        <f t="shared" si="0"/>
        <v>0</v>
      </c>
      <c r="BE3" s="18">
        <f t="shared" si="0"/>
        <v>1.5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4</v>
      </c>
      <c r="BJ3" s="18">
        <f t="shared" si="0"/>
        <v>3</v>
      </c>
      <c r="BK3" s="18">
        <f t="shared" si="0"/>
        <v>1</v>
      </c>
      <c r="BL3" s="18">
        <f t="shared" si="0"/>
        <v>1</v>
      </c>
      <c r="BM3" s="18">
        <f t="shared" si="0"/>
        <v>0</v>
      </c>
      <c r="BN3" s="18">
        <f t="shared" si="0"/>
        <v>0</v>
      </c>
      <c r="BO3" s="18">
        <f t="shared" si="0"/>
        <v>1</v>
      </c>
      <c r="BP3" s="18">
        <f t="shared" si="0"/>
        <v>1.5</v>
      </c>
      <c r="BQ3" s="18">
        <f t="shared" si="0"/>
        <v>0.5</v>
      </c>
    </row>
    <row r="4" spans="1:69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49</v>
      </c>
      <c r="E4" s="4" t="s">
        <v>16</v>
      </c>
      <c r="F4" s="4"/>
      <c r="G4" s="16">
        <f>SUM($H4:$DK4)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</row>
    <row r="5" spans="1:69" ht="24.95" customHeight="1" x14ac:dyDescent="0.25">
      <c r="A5" s="7" t="str">
        <f t="shared" ref="A5:A27" si="1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ref="G5:G32" si="2">SUM($H5:$DK5)</f>
        <v>8.5</v>
      </c>
      <c r="H5" s="12">
        <v>0</v>
      </c>
      <c r="I5" s="12">
        <v>0</v>
      </c>
      <c r="J5" s="12">
        <v>0</v>
      </c>
      <c r="K5" s="12">
        <v>0</v>
      </c>
      <c r="L5" s="12">
        <v>0.5</v>
      </c>
      <c r="M5" s="12">
        <v>0</v>
      </c>
      <c r="N5" s="12">
        <v>0</v>
      </c>
      <c r="O5" s="12">
        <v>0</v>
      </c>
      <c r="P5" s="12">
        <v>1.5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1</v>
      </c>
      <c r="X5" s="12">
        <v>0</v>
      </c>
      <c r="Y5" s="12">
        <v>0</v>
      </c>
      <c r="Z5" s="12">
        <v>0</v>
      </c>
      <c r="AA5" s="12">
        <v>1</v>
      </c>
      <c r="AB5" s="12">
        <v>1.5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1.5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0.5</v>
      </c>
      <c r="BJ5" s="12">
        <v>1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</row>
    <row r="6" spans="1:69" ht="24.95" customHeight="1" x14ac:dyDescent="0.25">
      <c r="A6" s="26" t="str">
        <f t="shared" si="1"/>
        <v>19</v>
      </c>
      <c r="B6" s="30">
        <v>3</v>
      </c>
      <c r="C6" s="30" t="s">
        <v>12</v>
      </c>
      <c r="D6" s="31" t="s">
        <v>50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</row>
    <row r="7" spans="1:69" ht="24.95" customHeight="1" x14ac:dyDescent="0.25">
      <c r="A7" s="7" t="str">
        <f t="shared" si="1"/>
        <v>19</v>
      </c>
      <c r="B7" s="6">
        <v>4</v>
      </c>
      <c r="C7" s="6" t="s">
        <v>10</v>
      </c>
      <c r="D7" s="5" t="s">
        <v>51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</row>
    <row r="8" spans="1:69" ht="24.95" customHeight="1" x14ac:dyDescent="0.25">
      <c r="A8" s="7" t="str">
        <f t="shared" si="1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</row>
    <row r="9" spans="1:69" ht="24.95" customHeight="1" x14ac:dyDescent="0.25">
      <c r="A9" s="7" t="str">
        <f t="shared" si="1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7</v>
      </c>
      <c r="H9" s="12">
        <v>0</v>
      </c>
      <c r="I9" s="12">
        <v>1.5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0.5</v>
      </c>
      <c r="X9" s="12">
        <v>0</v>
      </c>
      <c r="Y9" s="12">
        <v>0</v>
      </c>
      <c r="Z9" s="12">
        <v>0.5</v>
      </c>
      <c r="AA9" s="12">
        <v>0</v>
      </c>
      <c r="AB9" s="12">
        <v>0.5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1</v>
      </c>
      <c r="BF9" s="12">
        <v>0</v>
      </c>
      <c r="BG9" s="12">
        <v>0</v>
      </c>
      <c r="BH9" s="12">
        <v>0</v>
      </c>
      <c r="BI9" s="12">
        <v>0.5</v>
      </c>
      <c r="BJ9" s="12">
        <v>0</v>
      </c>
      <c r="BK9" s="12">
        <v>1</v>
      </c>
      <c r="BL9" s="12">
        <v>0.5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</row>
    <row r="10" spans="1:69" ht="24.95" customHeight="1" x14ac:dyDescent="0.25">
      <c r="A10" s="7" t="str">
        <f t="shared" si="1"/>
        <v>20</v>
      </c>
      <c r="B10" s="6">
        <v>7</v>
      </c>
      <c r="C10" s="6" t="s">
        <v>24</v>
      </c>
      <c r="D10" s="5" t="s">
        <v>52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</row>
    <row r="11" spans="1:69" ht="24.95" customHeight="1" x14ac:dyDescent="0.25">
      <c r="A11" s="7" t="str">
        <f t="shared" si="1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</row>
    <row r="12" spans="1:69" ht="24.95" customHeight="1" x14ac:dyDescent="0.25">
      <c r="A12" s="7" t="str">
        <f t="shared" si="1"/>
        <v>21</v>
      </c>
      <c r="B12" s="8">
        <v>9</v>
      </c>
      <c r="C12" s="8" t="s">
        <v>34</v>
      </c>
      <c r="D12" s="9" t="s">
        <v>53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</row>
    <row r="13" spans="1:69" ht="24.95" customHeight="1" x14ac:dyDescent="0.25">
      <c r="A13" s="7" t="str">
        <f t="shared" si="1"/>
        <v>22</v>
      </c>
      <c r="B13" s="6">
        <v>10</v>
      </c>
      <c r="C13" s="6" t="s">
        <v>35</v>
      </c>
      <c r="D13" s="5" t="s">
        <v>54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</row>
    <row r="14" spans="1:69" ht="24.95" customHeight="1" x14ac:dyDescent="0.25">
      <c r="A14" s="7" t="str">
        <f t="shared" si="1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</row>
    <row r="15" spans="1:69" ht="24.95" customHeight="1" x14ac:dyDescent="0.25">
      <c r="A15" s="7" t="str">
        <f t="shared" si="1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</row>
    <row r="16" spans="1:69" ht="24.95" customHeight="1" x14ac:dyDescent="0.25">
      <c r="A16" s="7" t="str">
        <f t="shared" si="1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1.5</v>
      </c>
      <c r="H16" s="12">
        <v>0</v>
      </c>
      <c r="I16" s="12">
        <v>0</v>
      </c>
      <c r="J16" s="12">
        <v>0</v>
      </c>
      <c r="K16" s="12">
        <v>0</v>
      </c>
      <c r="L16" s="12">
        <v>0.5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0.5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</row>
    <row r="17" spans="1:69" ht="24.95" customHeight="1" x14ac:dyDescent="0.25">
      <c r="A17" s="7" t="str">
        <f t="shared" si="1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6</v>
      </c>
      <c r="H17" s="12">
        <v>0</v>
      </c>
      <c r="I17" s="12">
        <v>0.5</v>
      </c>
      <c r="J17" s="12">
        <v>0</v>
      </c>
      <c r="K17" s="12">
        <v>0</v>
      </c>
      <c r="L17" s="12">
        <v>0.5</v>
      </c>
      <c r="M17" s="12">
        <v>0.5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1.5</v>
      </c>
      <c r="X17" s="12">
        <v>0</v>
      </c>
      <c r="Y17" s="12">
        <v>0</v>
      </c>
      <c r="Z17" s="12">
        <v>0</v>
      </c>
      <c r="AA17" s="12">
        <v>0.5</v>
      </c>
      <c r="AB17" s="12">
        <v>0.5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1</v>
      </c>
      <c r="BC17" s="12">
        <v>0</v>
      </c>
      <c r="BD17" s="12">
        <v>0</v>
      </c>
      <c r="BE17" s="12">
        <v>0.5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0.5</v>
      </c>
      <c r="BQ17" s="12">
        <v>0</v>
      </c>
    </row>
    <row r="18" spans="1:69" ht="24.95" customHeight="1" x14ac:dyDescent="0.25">
      <c r="A18" s="7" t="str">
        <f t="shared" si="1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</row>
    <row r="19" spans="1:69" ht="24.95" customHeight="1" x14ac:dyDescent="0.25">
      <c r="A19" s="7" t="str">
        <f t="shared" si="1"/>
        <v>27</v>
      </c>
      <c r="B19" s="6">
        <v>16</v>
      </c>
      <c r="C19" s="6" t="s">
        <v>56</v>
      </c>
      <c r="D19" s="5" t="s">
        <v>57</v>
      </c>
      <c r="E19" s="4" t="s">
        <v>58</v>
      </c>
      <c r="F19" s="3" t="s">
        <v>59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</row>
    <row r="20" spans="1:69" ht="24.95" customHeight="1" x14ac:dyDescent="0.25">
      <c r="A20" s="7" t="str">
        <f t="shared" si="1"/>
        <v>28</v>
      </c>
      <c r="B20" s="6">
        <v>17</v>
      </c>
      <c r="C20" s="6" t="s">
        <v>60</v>
      </c>
      <c r="D20" s="5" t="s">
        <v>61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</row>
    <row r="21" spans="1:69" ht="24.95" customHeight="1" x14ac:dyDescent="0.25">
      <c r="A21" s="7" t="str">
        <f t="shared" si="1"/>
        <v>29</v>
      </c>
      <c r="B21" s="6">
        <v>18</v>
      </c>
      <c r="C21" s="6" t="s">
        <v>128</v>
      </c>
      <c r="D21" s="5" t="s">
        <v>129</v>
      </c>
      <c r="E21" s="4" t="s">
        <v>130</v>
      </c>
      <c r="F21" s="3"/>
      <c r="G21" s="16">
        <f t="shared" si="2"/>
        <v>2.5</v>
      </c>
      <c r="H21" s="12">
        <v>0</v>
      </c>
      <c r="I21" s="12">
        <v>0</v>
      </c>
      <c r="J21" s="12">
        <v>0</v>
      </c>
      <c r="K21" s="12">
        <v>0.5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0.5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0.5</v>
      </c>
      <c r="BJ21" s="12">
        <v>1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</row>
    <row r="22" spans="1:69" ht="24.95" customHeight="1" x14ac:dyDescent="0.25">
      <c r="A22" s="7" t="str">
        <f t="shared" si="1"/>
        <v>29</v>
      </c>
      <c r="B22" s="6">
        <v>19</v>
      </c>
      <c r="C22" s="6" t="s">
        <v>132</v>
      </c>
      <c r="D22" s="5" t="s">
        <v>133</v>
      </c>
      <c r="E22" s="4" t="s">
        <v>134</v>
      </c>
      <c r="F22" s="3"/>
      <c r="G22" s="16">
        <f t="shared" si="2"/>
        <v>13</v>
      </c>
      <c r="H22" s="12">
        <v>0</v>
      </c>
      <c r="I22" s="12">
        <v>5</v>
      </c>
      <c r="J22" s="12">
        <v>0</v>
      </c>
      <c r="K22" s="12">
        <v>2.5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2.5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0.5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2.5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</row>
    <row r="23" spans="1:69" ht="24.95" customHeight="1" x14ac:dyDescent="0.25">
      <c r="A23" s="7" t="str">
        <f t="shared" si="1"/>
        <v>30</v>
      </c>
      <c r="B23" s="6">
        <v>20</v>
      </c>
      <c r="C23" s="6" t="s">
        <v>135</v>
      </c>
      <c r="D23" s="13" t="s">
        <v>136</v>
      </c>
      <c r="E23" s="4" t="s">
        <v>33</v>
      </c>
      <c r="F23" s="3" t="s">
        <v>137</v>
      </c>
      <c r="G23" s="16">
        <f t="shared" si="2"/>
        <v>1.5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0.5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1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</row>
    <row r="24" spans="1:69" ht="24.95" customHeight="1" x14ac:dyDescent="0.25">
      <c r="A24" s="7" t="str">
        <f t="shared" si="1"/>
        <v>30</v>
      </c>
      <c r="B24" s="6">
        <v>21</v>
      </c>
      <c r="C24" s="6" t="s">
        <v>138</v>
      </c>
      <c r="D24" s="5" t="s">
        <v>139</v>
      </c>
      <c r="E24" s="4" t="s">
        <v>140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</row>
    <row r="25" spans="1:69" ht="24.95" customHeight="1" x14ac:dyDescent="0.25">
      <c r="A25" s="7" t="str">
        <f t="shared" si="1"/>
        <v>01</v>
      </c>
      <c r="B25" s="6">
        <v>22</v>
      </c>
      <c r="C25" s="6" t="s">
        <v>143</v>
      </c>
      <c r="D25" s="5" t="s">
        <v>144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</row>
    <row r="26" spans="1:69" ht="24.95" customHeight="1" x14ac:dyDescent="0.25">
      <c r="A26" s="7" t="str">
        <f t="shared" si="1"/>
        <v>03</v>
      </c>
      <c r="B26" s="6">
        <v>23</v>
      </c>
      <c r="C26" s="6" t="s">
        <v>148</v>
      </c>
      <c r="D26" s="5" t="s">
        <v>149</v>
      </c>
      <c r="E26" s="4" t="s">
        <v>150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</row>
    <row r="27" spans="1:69" ht="24.95" customHeight="1" x14ac:dyDescent="0.25">
      <c r="A27" s="7" t="str">
        <f t="shared" si="1"/>
        <v>05</v>
      </c>
      <c r="B27" s="6">
        <v>24</v>
      </c>
      <c r="C27" s="6" t="s">
        <v>151</v>
      </c>
      <c r="D27" s="5" t="s">
        <v>152</v>
      </c>
      <c r="E27" s="4" t="s">
        <v>153</v>
      </c>
      <c r="F27" s="3"/>
      <c r="G27" s="16">
        <f t="shared" si="2"/>
        <v>2</v>
      </c>
      <c r="H27" s="12">
        <v>0</v>
      </c>
      <c r="I27" s="12">
        <v>1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1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</row>
    <row r="28" spans="1:69" ht="24.95" customHeight="1" x14ac:dyDescent="0.25">
      <c r="A28" s="7" t="s">
        <v>159</v>
      </c>
      <c r="B28" s="6">
        <v>25</v>
      </c>
      <c r="C28" s="6" t="s">
        <v>157</v>
      </c>
      <c r="D28" s="5" t="s">
        <v>158</v>
      </c>
      <c r="E28" s="4" t="s">
        <v>130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</row>
    <row r="29" spans="1:69" ht="24.95" customHeight="1" x14ac:dyDescent="0.25">
      <c r="A29" s="7" t="str">
        <f t="shared" ref="A29:A32" si="3">MID($C29,5,2)</f>
        <v>11</v>
      </c>
      <c r="B29" s="6">
        <v>26</v>
      </c>
      <c r="C29" s="6" t="s">
        <v>161</v>
      </c>
      <c r="D29" s="5" t="s">
        <v>162</v>
      </c>
      <c r="E29" s="4" t="s">
        <v>163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</row>
    <row r="30" spans="1:69" ht="24.95" customHeight="1" x14ac:dyDescent="0.25">
      <c r="A30" s="7" t="str">
        <f t="shared" si="3"/>
        <v>11</v>
      </c>
      <c r="B30" s="6">
        <v>27</v>
      </c>
      <c r="C30" s="6" t="s">
        <v>164</v>
      </c>
      <c r="D30" s="5" t="s">
        <v>165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</row>
    <row r="31" spans="1:69" ht="24.95" customHeight="1" x14ac:dyDescent="0.25">
      <c r="A31" s="7" t="str">
        <f t="shared" si="3"/>
        <v>12</v>
      </c>
      <c r="B31" s="6">
        <v>28</v>
      </c>
      <c r="C31" s="6" t="s">
        <v>169</v>
      </c>
      <c r="D31" s="5" t="s">
        <v>172</v>
      </c>
      <c r="E31" s="4" t="s">
        <v>173</v>
      </c>
      <c r="F31" s="3"/>
      <c r="G31" s="16">
        <f t="shared" si="2"/>
        <v>4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0.5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0.5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0.5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1</v>
      </c>
      <c r="BP31" s="12">
        <v>1</v>
      </c>
      <c r="BQ31" s="12">
        <v>0.5</v>
      </c>
    </row>
    <row r="32" spans="1:69" ht="24.95" customHeight="1" x14ac:dyDescent="0.25">
      <c r="A32" s="7" t="str">
        <f t="shared" si="3"/>
        <v>12</v>
      </c>
      <c r="B32" s="6">
        <v>29</v>
      </c>
      <c r="C32" s="6" t="s">
        <v>174</v>
      </c>
      <c r="D32" s="5" t="s">
        <v>170</v>
      </c>
      <c r="E32" s="4" t="s">
        <v>171</v>
      </c>
      <c r="F32" s="3"/>
      <c r="G32" s="16">
        <f t="shared" si="2"/>
        <v>4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1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0.5</v>
      </c>
      <c r="Y32" s="12">
        <v>0</v>
      </c>
      <c r="Z32" s="12">
        <v>0</v>
      </c>
      <c r="AA32" s="12">
        <v>0</v>
      </c>
      <c r="AB32" s="12">
        <v>2.5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</row>
  </sheetData>
  <conditionalFormatting sqref="A4:A25 A33:A50">
    <cfRule type="expression" dxfId="191" priority="23">
      <formula>AND($A4=DAY(TODAY()),$G4&gt;=30)</formula>
    </cfRule>
  </conditionalFormatting>
  <conditionalFormatting sqref="H4:BQ20">
    <cfRule type="cellIs" dxfId="190" priority="22" operator="greaterThan">
      <formula>0</formula>
    </cfRule>
  </conditionalFormatting>
  <conditionalFormatting sqref="A19">
    <cfRule type="expression" dxfId="189" priority="21">
      <formula>$A19=DAY(TODAY())</formula>
    </cfRule>
  </conditionalFormatting>
  <conditionalFormatting sqref="A20">
    <cfRule type="expression" dxfId="188" priority="20">
      <formula>$A20=DAY(TODAY())</formula>
    </cfRule>
  </conditionalFormatting>
  <conditionalFormatting sqref="H21:BQ31">
    <cfRule type="cellIs" dxfId="187" priority="19" operator="greaterThan">
      <formula>0</formula>
    </cfRule>
  </conditionalFormatting>
  <conditionalFormatting sqref="A21">
    <cfRule type="expression" dxfId="186" priority="18">
      <formula>$A21=DAY(TODAY())</formula>
    </cfRule>
  </conditionalFormatting>
  <conditionalFormatting sqref="A22">
    <cfRule type="expression" dxfId="185" priority="17">
      <formula>$A22=DAY(TODAY())</formula>
    </cfRule>
  </conditionalFormatting>
  <conditionalFormatting sqref="A23">
    <cfRule type="expression" dxfId="184" priority="16">
      <formula>$A23=DAY(TODAY())</formula>
    </cfRule>
  </conditionalFormatting>
  <conditionalFormatting sqref="A24">
    <cfRule type="expression" dxfId="183" priority="15">
      <formula>$A24=DAY(TODAY())</formula>
    </cfRule>
  </conditionalFormatting>
  <conditionalFormatting sqref="A25">
    <cfRule type="expression" dxfId="182" priority="14">
      <formula>$A25=DAY(TODAY())</formula>
    </cfRule>
  </conditionalFormatting>
  <conditionalFormatting sqref="A26">
    <cfRule type="expression" dxfId="181" priority="13">
      <formula>AND($A26=DAY(TODAY()),$G26&gt;=30)</formula>
    </cfRule>
  </conditionalFormatting>
  <conditionalFormatting sqref="A26">
    <cfRule type="expression" dxfId="180" priority="12">
      <formula>$A26=DAY(TODAY())</formula>
    </cfRule>
  </conditionalFormatting>
  <conditionalFormatting sqref="A27">
    <cfRule type="expression" dxfId="179" priority="11">
      <formula>AND($A27=DAY(TODAY()),$G27&gt;=30)</formula>
    </cfRule>
  </conditionalFormatting>
  <conditionalFormatting sqref="A27">
    <cfRule type="expression" dxfId="178" priority="10">
      <formula>$A27=DAY(TODAY())</formula>
    </cfRule>
  </conditionalFormatting>
  <conditionalFormatting sqref="A28">
    <cfRule type="expression" dxfId="177" priority="9">
      <formula>AND($A28=DAY(TODAY()),$G28&gt;=30)</formula>
    </cfRule>
  </conditionalFormatting>
  <conditionalFormatting sqref="A28">
    <cfRule type="expression" dxfId="176" priority="8">
      <formula>$A28=DAY(TODAY())</formula>
    </cfRule>
  </conditionalFormatting>
  <conditionalFormatting sqref="A29">
    <cfRule type="expression" dxfId="175" priority="7">
      <formula>AND($A29=DAY(TODAY()),$G29&gt;=30)</formula>
    </cfRule>
  </conditionalFormatting>
  <conditionalFormatting sqref="A30">
    <cfRule type="expression" dxfId="174" priority="6">
      <formula>AND($A30=DAY(TODAY()),$G30&gt;=30)</formula>
    </cfRule>
  </conditionalFormatting>
  <conditionalFormatting sqref="A31:A32">
    <cfRule type="expression" dxfId="173" priority="3">
      <formula>AND($A31=DAY(TODAY()),$G31&gt;=30)</formula>
    </cfRule>
  </conditionalFormatting>
  <conditionalFormatting sqref="H32:BQ32">
    <cfRule type="cellIs" dxfId="172" priority="2" operator="greaterThan">
      <formula>0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32"/>
  <sheetViews>
    <sheetView workbookViewId="0">
      <pane xSplit="7" ySplit="3" topLeftCell="AN4" activePane="bottomRight" state="frozen"/>
      <selection pane="topRight" activeCell="H1" sqref="H1"/>
      <selection pane="bottomLeft" activeCell="A4" sqref="A4"/>
      <selection pane="bottomRight" activeCell="C2" sqref="C2"/>
    </sheetView>
  </sheetViews>
  <sheetFormatPr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21.710937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69" width="4.28515625" style="1" customWidth="1"/>
    <col min="70" max="16384" width="9.140625" style="1"/>
  </cols>
  <sheetData>
    <row r="1" spans="1:69" ht="33.75" customHeight="1" x14ac:dyDescent="0.25">
      <c r="C1" s="27">
        <v>13</v>
      </c>
      <c r="D1" s="27" t="s">
        <v>142</v>
      </c>
      <c r="E1" s="1" t="str">
        <f>"'[TỔNG NHẬP-XUẤT-TỒN "&amp;$C$1&amp;"."&amp;$D$1&amp;".xlsm]"</f>
        <v>'[TỔNG NHẬP-XUẤT-TỒN 13.01.xlsm]</v>
      </c>
    </row>
    <row r="2" spans="1:69" s="2" customFormat="1" ht="48" customHeight="1" x14ac:dyDescent="0.25">
      <c r="A2" s="14" t="s">
        <v>55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</row>
    <row r="3" spans="1:69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Q3" si="0">SUBTOTAL(9,G4:G99)</f>
        <v>24.5</v>
      </c>
      <c r="H3" s="18">
        <f t="shared" si="0"/>
        <v>0</v>
      </c>
      <c r="I3" s="18">
        <f t="shared" si="0"/>
        <v>5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0</v>
      </c>
      <c r="P3" s="18">
        <f t="shared" si="0"/>
        <v>1.5</v>
      </c>
      <c r="Q3" s="18">
        <f t="shared" si="0"/>
        <v>0.5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1</v>
      </c>
      <c r="X3" s="18">
        <f t="shared" si="0"/>
        <v>1.5</v>
      </c>
      <c r="Y3" s="18">
        <f t="shared" si="0"/>
        <v>0</v>
      </c>
      <c r="Z3" s="18">
        <f t="shared" si="0"/>
        <v>1</v>
      </c>
      <c r="AA3" s="18">
        <f t="shared" si="0"/>
        <v>0</v>
      </c>
      <c r="AB3" s="18">
        <f t="shared" si="0"/>
        <v>8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2</v>
      </c>
      <c r="BC3" s="18">
        <f t="shared" si="0"/>
        <v>0</v>
      </c>
      <c r="BD3" s="18">
        <f t="shared" si="0"/>
        <v>0</v>
      </c>
      <c r="BE3" s="18">
        <f t="shared" si="0"/>
        <v>0.5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1</v>
      </c>
      <c r="BJ3" s="18">
        <f t="shared" si="0"/>
        <v>0</v>
      </c>
      <c r="BK3" s="18">
        <f t="shared" si="0"/>
        <v>0.5</v>
      </c>
      <c r="BL3" s="18">
        <f t="shared" si="0"/>
        <v>0.5</v>
      </c>
      <c r="BM3" s="18">
        <f t="shared" si="0"/>
        <v>0</v>
      </c>
      <c r="BN3" s="18">
        <f t="shared" si="0"/>
        <v>0.5</v>
      </c>
      <c r="BO3" s="18">
        <f t="shared" si="0"/>
        <v>0</v>
      </c>
      <c r="BP3" s="18">
        <f t="shared" si="0"/>
        <v>0</v>
      </c>
      <c r="BQ3" s="18">
        <f t="shared" si="0"/>
        <v>0.5</v>
      </c>
    </row>
    <row r="4" spans="1:69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49</v>
      </c>
      <c r="E4" s="4" t="s">
        <v>16</v>
      </c>
      <c r="F4" s="4"/>
      <c r="G4" s="16">
        <f>SUM($H4:$DK4)</f>
        <v>2.5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2.5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</row>
    <row r="5" spans="1:69" ht="24.95" customHeight="1" x14ac:dyDescent="0.25">
      <c r="A5" s="7" t="str">
        <f t="shared" ref="A5:A27" si="1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ref="G5:G32" si="2">SUM($H5:$DK5)</f>
        <v>9.5</v>
      </c>
      <c r="H5" s="12">
        <v>0</v>
      </c>
      <c r="I5" s="12">
        <v>1</v>
      </c>
      <c r="J5" s="12">
        <v>0</v>
      </c>
      <c r="K5" s="12">
        <v>0</v>
      </c>
      <c r="L5" s="12">
        <v>0</v>
      </c>
      <c r="M5" s="12">
        <v>0.5</v>
      </c>
      <c r="N5" s="12">
        <v>0</v>
      </c>
      <c r="O5" s="12">
        <v>0</v>
      </c>
      <c r="P5" s="12">
        <v>1</v>
      </c>
      <c r="Q5" s="12">
        <v>0.5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0.5</v>
      </c>
      <c r="X5" s="12">
        <v>1.5</v>
      </c>
      <c r="Y5" s="12">
        <v>0</v>
      </c>
      <c r="Z5" s="12">
        <v>0</v>
      </c>
      <c r="AA5" s="12">
        <v>0</v>
      </c>
      <c r="AB5" s="12">
        <v>1.5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2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0.5</v>
      </c>
      <c r="BO5" s="12">
        <v>0</v>
      </c>
      <c r="BP5" s="12">
        <v>0</v>
      </c>
      <c r="BQ5" s="12">
        <v>0.5</v>
      </c>
    </row>
    <row r="6" spans="1:69" ht="24.95" customHeight="1" x14ac:dyDescent="0.25">
      <c r="A6" s="26" t="str">
        <f t="shared" si="1"/>
        <v>19</v>
      </c>
      <c r="B6" s="30">
        <v>3</v>
      </c>
      <c r="C6" s="30" t="s">
        <v>12</v>
      </c>
      <c r="D6" s="31" t="s">
        <v>50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</row>
    <row r="7" spans="1:69" ht="24.95" customHeight="1" x14ac:dyDescent="0.25">
      <c r="A7" s="7" t="str">
        <f t="shared" si="1"/>
        <v>19</v>
      </c>
      <c r="B7" s="6">
        <v>4</v>
      </c>
      <c r="C7" s="6" t="s">
        <v>10</v>
      </c>
      <c r="D7" s="5" t="s">
        <v>51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</row>
    <row r="8" spans="1:69" ht="24.95" customHeight="1" x14ac:dyDescent="0.25">
      <c r="A8" s="7" t="str">
        <f t="shared" si="1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</row>
    <row r="9" spans="1:69" ht="24.95" customHeight="1" x14ac:dyDescent="0.25">
      <c r="A9" s="7" t="str">
        <f t="shared" si="1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4.5</v>
      </c>
      <c r="H9" s="12">
        <v>0</v>
      </c>
      <c r="I9" s="12">
        <v>1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0.5</v>
      </c>
      <c r="AA9" s="12">
        <v>0</v>
      </c>
      <c r="AB9" s="12">
        <v>1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0.5</v>
      </c>
      <c r="BF9" s="12">
        <v>0</v>
      </c>
      <c r="BG9" s="12">
        <v>0</v>
      </c>
      <c r="BH9" s="12">
        <v>0</v>
      </c>
      <c r="BI9" s="12">
        <v>0.5</v>
      </c>
      <c r="BJ9" s="12">
        <v>0</v>
      </c>
      <c r="BK9" s="12">
        <v>0.5</v>
      </c>
      <c r="BL9" s="12">
        <v>0.5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</row>
    <row r="10" spans="1:69" ht="24.95" customHeight="1" x14ac:dyDescent="0.25">
      <c r="A10" s="7" t="str">
        <f t="shared" si="1"/>
        <v>20</v>
      </c>
      <c r="B10" s="6">
        <v>7</v>
      </c>
      <c r="C10" s="6" t="s">
        <v>24</v>
      </c>
      <c r="D10" s="5" t="s">
        <v>52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</row>
    <row r="11" spans="1:69" ht="24.95" customHeight="1" x14ac:dyDescent="0.25">
      <c r="A11" s="7" t="str">
        <f t="shared" si="1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</row>
    <row r="12" spans="1:69" ht="24.95" customHeight="1" x14ac:dyDescent="0.25">
      <c r="A12" s="7" t="str">
        <f t="shared" si="1"/>
        <v>21</v>
      </c>
      <c r="B12" s="8">
        <v>9</v>
      </c>
      <c r="C12" s="8" t="s">
        <v>34</v>
      </c>
      <c r="D12" s="9" t="s">
        <v>53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</row>
    <row r="13" spans="1:69" ht="24.95" customHeight="1" x14ac:dyDescent="0.25">
      <c r="A13" s="7" t="str">
        <f t="shared" si="1"/>
        <v>22</v>
      </c>
      <c r="B13" s="6">
        <v>10</v>
      </c>
      <c r="C13" s="6" t="s">
        <v>35</v>
      </c>
      <c r="D13" s="5" t="s">
        <v>54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</row>
    <row r="14" spans="1:69" ht="24.95" customHeight="1" x14ac:dyDescent="0.25">
      <c r="A14" s="7" t="str">
        <f t="shared" si="1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</row>
    <row r="15" spans="1:69" ht="24.95" customHeight="1" x14ac:dyDescent="0.25">
      <c r="A15" s="7" t="str">
        <f t="shared" si="1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</row>
    <row r="16" spans="1:69" ht="24.95" customHeight="1" x14ac:dyDescent="0.25">
      <c r="A16" s="7" t="str">
        <f t="shared" si="1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1.5</v>
      </c>
      <c r="H16" s="12">
        <v>0</v>
      </c>
      <c r="I16" s="12">
        <v>0.5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0.5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0.5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</row>
    <row r="17" spans="1:69" ht="24.95" customHeight="1" x14ac:dyDescent="0.25">
      <c r="A17" s="7" t="str">
        <f t="shared" si="1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</row>
    <row r="18" spans="1:69" ht="24.95" customHeight="1" x14ac:dyDescent="0.25">
      <c r="A18" s="7" t="str">
        <f t="shared" si="1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</row>
    <row r="19" spans="1:69" ht="24.95" customHeight="1" x14ac:dyDescent="0.25">
      <c r="A19" s="7" t="str">
        <f t="shared" si="1"/>
        <v>27</v>
      </c>
      <c r="B19" s="6">
        <v>16</v>
      </c>
      <c r="C19" s="6" t="s">
        <v>56</v>
      </c>
      <c r="D19" s="5" t="s">
        <v>57</v>
      </c>
      <c r="E19" s="4" t="s">
        <v>58</v>
      </c>
      <c r="F19" s="3" t="s">
        <v>59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</row>
    <row r="20" spans="1:69" ht="24.95" customHeight="1" x14ac:dyDescent="0.25">
      <c r="A20" s="7" t="str">
        <f t="shared" si="1"/>
        <v>28</v>
      </c>
      <c r="B20" s="6">
        <v>17</v>
      </c>
      <c r="C20" s="6" t="s">
        <v>60</v>
      </c>
      <c r="D20" s="5" t="s">
        <v>61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</row>
    <row r="21" spans="1:69" ht="24.95" customHeight="1" x14ac:dyDescent="0.25">
      <c r="A21" s="7" t="str">
        <f t="shared" si="1"/>
        <v>29</v>
      </c>
      <c r="B21" s="6">
        <v>18</v>
      </c>
      <c r="C21" s="6" t="s">
        <v>128</v>
      </c>
      <c r="D21" s="5" t="s">
        <v>129</v>
      </c>
      <c r="E21" s="4" t="s">
        <v>130</v>
      </c>
      <c r="F21" s="3"/>
      <c r="G21" s="16">
        <f t="shared" si="2"/>
        <v>1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1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</row>
    <row r="22" spans="1:69" ht="24.95" customHeight="1" x14ac:dyDescent="0.25">
      <c r="A22" s="7" t="str">
        <f t="shared" si="1"/>
        <v>29</v>
      </c>
      <c r="B22" s="6">
        <v>19</v>
      </c>
      <c r="C22" s="6" t="s">
        <v>132</v>
      </c>
      <c r="D22" s="5" t="s">
        <v>133</v>
      </c>
      <c r="E22" s="4" t="s">
        <v>134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</row>
    <row r="23" spans="1:69" ht="24.95" customHeight="1" x14ac:dyDescent="0.25">
      <c r="A23" s="7" t="str">
        <f t="shared" si="1"/>
        <v>30</v>
      </c>
      <c r="B23" s="6">
        <v>20</v>
      </c>
      <c r="C23" s="6" t="s">
        <v>135</v>
      </c>
      <c r="D23" s="13" t="s">
        <v>136</v>
      </c>
      <c r="E23" s="4" t="s">
        <v>33</v>
      </c>
      <c r="F23" s="3" t="s">
        <v>137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</row>
    <row r="24" spans="1:69" ht="24.95" customHeight="1" x14ac:dyDescent="0.25">
      <c r="A24" s="7" t="str">
        <f t="shared" si="1"/>
        <v>30</v>
      </c>
      <c r="B24" s="6">
        <v>21</v>
      </c>
      <c r="C24" s="6" t="s">
        <v>138</v>
      </c>
      <c r="D24" s="5" t="s">
        <v>139</v>
      </c>
      <c r="E24" s="4" t="s">
        <v>140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</row>
    <row r="25" spans="1:69" ht="24.95" customHeight="1" x14ac:dyDescent="0.25">
      <c r="A25" s="7" t="str">
        <f t="shared" si="1"/>
        <v>01</v>
      </c>
      <c r="B25" s="6">
        <v>22</v>
      </c>
      <c r="C25" s="6" t="s">
        <v>143</v>
      </c>
      <c r="D25" s="5" t="s">
        <v>144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</row>
    <row r="26" spans="1:69" ht="24.95" customHeight="1" x14ac:dyDescent="0.25">
      <c r="A26" s="7" t="str">
        <f t="shared" si="1"/>
        <v>03</v>
      </c>
      <c r="B26" s="6">
        <v>23</v>
      </c>
      <c r="C26" s="6" t="s">
        <v>148</v>
      </c>
      <c r="D26" s="5" t="s">
        <v>149</v>
      </c>
      <c r="E26" s="4" t="s">
        <v>150</v>
      </c>
      <c r="F26" s="3"/>
      <c r="G26" s="16">
        <f t="shared" si="2"/>
        <v>2</v>
      </c>
      <c r="H26" s="12">
        <v>0</v>
      </c>
      <c r="I26" s="12">
        <v>0.5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1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0.5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</row>
    <row r="27" spans="1:69" ht="24.95" customHeight="1" x14ac:dyDescent="0.25">
      <c r="A27" s="7" t="str">
        <f t="shared" si="1"/>
        <v>05</v>
      </c>
      <c r="B27" s="6">
        <v>24</v>
      </c>
      <c r="C27" s="6" t="s">
        <v>151</v>
      </c>
      <c r="D27" s="5" t="s">
        <v>152</v>
      </c>
      <c r="E27" s="4" t="s">
        <v>153</v>
      </c>
      <c r="F27" s="3"/>
      <c r="G27" s="16">
        <f t="shared" si="2"/>
        <v>2.5</v>
      </c>
      <c r="H27" s="12">
        <v>0</v>
      </c>
      <c r="I27" s="12">
        <v>1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0.5</v>
      </c>
      <c r="AA27" s="12">
        <v>0</v>
      </c>
      <c r="AB27" s="12">
        <v>1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</row>
    <row r="28" spans="1:69" ht="24.95" customHeight="1" x14ac:dyDescent="0.25">
      <c r="A28" s="7" t="s">
        <v>159</v>
      </c>
      <c r="B28" s="6">
        <v>25</v>
      </c>
      <c r="C28" s="6" t="s">
        <v>157</v>
      </c>
      <c r="D28" s="5" t="s">
        <v>158</v>
      </c>
      <c r="E28" s="4" t="s">
        <v>130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</row>
    <row r="29" spans="1:69" ht="24.95" customHeight="1" x14ac:dyDescent="0.25">
      <c r="A29" s="7" t="str">
        <f t="shared" ref="A29:A32" si="3">MID($C29,5,2)</f>
        <v>11</v>
      </c>
      <c r="B29" s="6">
        <v>26</v>
      </c>
      <c r="C29" s="6" t="s">
        <v>161</v>
      </c>
      <c r="D29" s="5" t="s">
        <v>162</v>
      </c>
      <c r="E29" s="4" t="s">
        <v>163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</row>
    <row r="30" spans="1:69" ht="24.95" customHeight="1" x14ac:dyDescent="0.25">
      <c r="A30" s="7" t="str">
        <f t="shared" si="3"/>
        <v>11</v>
      </c>
      <c r="B30" s="6">
        <v>27</v>
      </c>
      <c r="C30" s="6" t="s">
        <v>164</v>
      </c>
      <c r="D30" s="5" t="s">
        <v>165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</row>
    <row r="31" spans="1:69" ht="24.95" customHeight="1" x14ac:dyDescent="0.25">
      <c r="A31" s="7" t="str">
        <f t="shared" si="3"/>
        <v>12</v>
      </c>
      <c r="B31" s="6">
        <v>28</v>
      </c>
      <c r="C31" s="6" t="s">
        <v>169</v>
      </c>
      <c r="D31" s="5" t="s">
        <v>172</v>
      </c>
      <c r="E31" s="4" t="s">
        <v>173</v>
      </c>
      <c r="F31" s="3"/>
      <c r="G31" s="16">
        <f t="shared" si="2"/>
        <v>1</v>
      </c>
      <c r="H31" s="12">
        <v>0</v>
      </c>
      <c r="I31" s="12">
        <v>1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</row>
    <row r="32" spans="1:69" ht="24.95" customHeight="1" x14ac:dyDescent="0.25">
      <c r="A32" s="7" t="str">
        <f t="shared" si="3"/>
        <v>12</v>
      </c>
      <c r="B32" s="6">
        <v>29</v>
      </c>
      <c r="C32" s="6" t="s">
        <v>174</v>
      </c>
      <c r="D32" s="5" t="s">
        <v>170</v>
      </c>
      <c r="E32" s="4" t="s">
        <v>171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</row>
  </sheetData>
  <conditionalFormatting sqref="A4:A25 A33:A50">
    <cfRule type="expression" dxfId="171" priority="20">
      <formula>AND($A4=DAY(TODAY()),$G4&gt;=30)</formula>
    </cfRule>
  </conditionalFormatting>
  <conditionalFormatting sqref="H4:BQ20">
    <cfRule type="cellIs" dxfId="170" priority="19" operator="greaterThan">
      <formula>0</formula>
    </cfRule>
  </conditionalFormatting>
  <conditionalFormatting sqref="A19">
    <cfRule type="expression" dxfId="169" priority="18">
      <formula>$A19=DAY(TODAY())</formula>
    </cfRule>
  </conditionalFormatting>
  <conditionalFormatting sqref="A20">
    <cfRule type="expression" dxfId="168" priority="17">
      <formula>$A20=DAY(TODAY())</formula>
    </cfRule>
  </conditionalFormatting>
  <conditionalFormatting sqref="H21:BQ31">
    <cfRule type="cellIs" dxfId="167" priority="16" operator="greaterThan">
      <formula>0</formula>
    </cfRule>
  </conditionalFormatting>
  <conditionalFormatting sqref="A21">
    <cfRule type="expression" dxfId="166" priority="15">
      <formula>$A21=DAY(TODAY())</formula>
    </cfRule>
  </conditionalFormatting>
  <conditionalFormatting sqref="A22">
    <cfRule type="expression" dxfId="165" priority="14">
      <formula>$A22=DAY(TODAY())</formula>
    </cfRule>
  </conditionalFormatting>
  <conditionalFormatting sqref="A23">
    <cfRule type="expression" dxfId="164" priority="13">
      <formula>$A23=DAY(TODAY())</formula>
    </cfRule>
  </conditionalFormatting>
  <conditionalFormatting sqref="A24">
    <cfRule type="expression" dxfId="163" priority="12">
      <formula>$A24=DAY(TODAY())</formula>
    </cfRule>
  </conditionalFormatting>
  <conditionalFormatting sqref="A25">
    <cfRule type="expression" dxfId="162" priority="11">
      <formula>$A25=DAY(TODAY())</formula>
    </cfRule>
  </conditionalFormatting>
  <conditionalFormatting sqref="A26">
    <cfRule type="expression" dxfId="161" priority="10">
      <formula>AND($A26=DAY(TODAY()),$G26&gt;=30)</formula>
    </cfRule>
  </conditionalFormatting>
  <conditionalFormatting sqref="A26">
    <cfRule type="expression" dxfId="160" priority="9">
      <formula>$A26=DAY(TODAY())</formula>
    </cfRule>
  </conditionalFormatting>
  <conditionalFormatting sqref="A27">
    <cfRule type="expression" dxfId="159" priority="8">
      <formula>AND($A27=DAY(TODAY()),$G27&gt;=30)</formula>
    </cfRule>
  </conditionalFormatting>
  <conditionalFormatting sqref="A27">
    <cfRule type="expression" dxfId="158" priority="7">
      <formula>$A27=DAY(TODAY())</formula>
    </cfRule>
  </conditionalFormatting>
  <conditionalFormatting sqref="A28">
    <cfRule type="expression" dxfId="157" priority="6">
      <formula>AND($A28=DAY(TODAY()),$G28&gt;=30)</formula>
    </cfRule>
  </conditionalFormatting>
  <conditionalFormatting sqref="A28">
    <cfRule type="expression" dxfId="156" priority="5">
      <formula>$A28=DAY(TODAY())</formula>
    </cfRule>
  </conditionalFormatting>
  <conditionalFormatting sqref="A29">
    <cfRule type="expression" dxfId="155" priority="4">
      <formula>AND($A29=DAY(TODAY()),$G29&gt;=30)</formula>
    </cfRule>
  </conditionalFormatting>
  <conditionalFormatting sqref="A30">
    <cfRule type="expression" dxfId="154" priority="3">
      <formula>AND($A30=DAY(TODAY()),$G30&gt;=30)</formula>
    </cfRule>
  </conditionalFormatting>
  <conditionalFormatting sqref="A31:A32">
    <cfRule type="expression" dxfId="153" priority="2">
      <formula>AND($A31=DAY(TODAY()),$G31&gt;=30)</formula>
    </cfRule>
  </conditionalFormatting>
  <conditionalFormatting sqref="H32:BQ32">
    <cfRule type="cellIs" dxfId="152" priority="1" operator="greaterThan">
      <formula>0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2"/>
  <sheetViews>
    <sheetView workbookViewId="0">
      <pane xSplit="7" ySplit="3" topLeftCell="AP22" activePane="bottomRight" state="frozen"/>
      <selection pane="topRight" activeCell="H1" sqref="H1"/>
      <selection pane="bottomLeft" activeCell="A4" sqref="A4"/>
      <selection pane="bottomRight" activeCell="C2" sqref="C2"/>
    </sheetView>
  </sheetViews>
  <sheetFormatPr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21.710937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1" width="4.28515625" style="1" customWidth="1"/>
    <col min="72" max="16384" width="9.140625" style="1"/>
  </cols>
  <sheetData>
    <row r="1" spans="1:71" ht="33.75" customHeight="1" x14ac:dyDescent="0.25">
      <c r="C1" s="27">
        <v>14</v>
      </c>
      <c r="D1" s="27" t="s">
        <v>142</v>
      </c>
      <c r="E1" s="1" t="str">
        <f>"'[TỔNG NHẬP-XUẤT-TỒN "&amp;$C$1&amp;"."&amp;$D$1&amp;".xlsm]"</f>
        <v>'[TỔNG NHẬP-XUẤT-TỒN 14.01.xlsm]</v>
      </c>
    </row>
    <row r="2" spans="1:71" s="2" customFormat="1" ht="48" customHeight="1" x14ac:dyDescent="0.25">
      <c r="A2" s="14" t="s">
        <v>55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</row>
    <row r="3" spans="1:71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19.5</v>
      </c>
      <c r="H3" s="18">
        <f t="shared" si="0"/>
        <v>0</v>
      </c>
      <c r="I3" s="18">
        <f t="shared" si="0"/>
        <v>6</v>
      </c>
      <c r="J3" s="18">
        <f t="shared" si="0"/>
        <v>0</v>
      </c>
      <c r="K3" s="18">
        <f t="shared" si="0"/>
        <v>0.5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1</v>
      </c>
      <c r="P3" s="18">
        <f t="shared" si="0"/>
        <v>1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2</v>
      </c>
      <c r="AA3" s="18">
        <f t="shared" si="0"/>
        <v>1</v>
      </c>
      <c r="AB3" s="18">
        <f t="shared" si="0"/>
        <v>3.5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0.5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1</v>
      </c>
      <c r="BJ3" s="18">
        <f t="shared" si="0"/>
        <v>0</v>
      </c>
      <c r="BK3" s="18">
        <f t="shared" si="0"/>
        <v>0</v>
      </c>
      <c r="BL3" s="18">
        <f t="shared" si="0"/>
        <v>0.5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</v>
      </c>
      <c r="BQ3" s="18">
        <f t="shared" si="0"/>
        <v>0.5</v>
      </c>
      <c r="BR3" s="18">
        <f t="shared" si="0"/>
        <v>0</v>
      </c>
      <c r="BS3" s="18">
        <f t="shared" ref="BS3" si="1">SUBTOTAL(9,BS4:BS99)</f>
        <v>0.5</v>
      </c>
    </row>
    <row r="4" spans="1:71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49</v>
      </c>
      <c r="E4" s="4" t="s">
        <v>16</v>
      </c>
      <c r="F4" s="4"/>
      <c r="G4" s="16">
        <f>SUM($H4:$DK4)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</row>
    <row r="5" spans="1:71" ht="24.95" customHeight="1" x14ac:dyDescent="0.25">
      <c r="A5" s="7" t="str">
        <f t="shared" ref="A5:A27" si="2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ref="G5:G32" si="3">SUM($H5:$DK5)</f>
        <v>4.5</v>
      </c>
      <c r="H5" s="12">
        <v>0</v>
      </c>
      <c r="I5" s="12">
        <v>1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1</v>
      </c>
      <c r="AB5" s="12">
        <v>1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1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0.5</v>
      </c>
    </row>
    <row r="6" spans="1:71" ht="24.95" customHeight="1" x14ac:dyDescent="0.25">
      <c r="A6" s="26" t="str">
        <f t="shared" si="2"/>
        <v>19</v>
      </c>
      <c r="B6" s="30">
        <v>3</v>
      </c>
      <c r="C6" s="30" t="s">
        <v>12</v>
      </c>
      <c r="D6" s="31" t="s">
        <v>50</v>
      </c>
      <c r="E6" s="32" t="s">
        <v>9</v>
      </c>
      <c r="F6" s="33" t="s">
        <v>11</v>
      </c>
      <c r="G6" s="34">
        <f t="shared" si="3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</row>
    <row r="7" spans="1:71" ht="24.95" customHeight="1" x14ac:dyDescent="0.25">
      <c r="A7" s="7" t="str">
        <f t="shared" si="2"/>
        <v>19</v>
      </c>
      <c r="B7" s="6">
        <v>4</v>
      </c>
      <c r="C7" s="6" t="s">
        <v>10</v>
      </c>
      <c r="D7" s="5" t="s">
        <v>51</v>
      </c>
      <c r="E7" s="4" t="s">
        <v>9</v>
      </c>
      <c r="F7" s="3" t="s">
        <v>8</v>
      </c>
      <c r="G7" s="16">
        <f t="shared" si="3"/>
        <v>3</v>
      </c>
      <c r="H7" s="12">
        <v>0</v>
      </c>
      <c r="I7" s="12">
        <v>0.5</v>
      </c>
      <c r="J7" s="12">
        <v>0</v>
      </c>
      <c r="K7" s="12">
        <v>0.5</v>
      </c>
      <c r="L7" s="12">
        <v>0</v>
      </c>
      <c r="M7" s="12">
        <v>0</v>
      </c>
      <c r="N7" s="12">
        <v>0</v>
      </c>
      <c r="O7" s="12">
        <v>0</v>
      </c>
      <c r="P7" s="12">
        <v>0.5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0.5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0.5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0.5</v>
      </c>
      <c r="BR7" s="12">
        <v>0</v>
      </c>
      <c r="BS7" s="12">
        <v>0</v>
      </c>
    </row>
    <row r="8" spans="1:71" ht="24.95" customHeight="1" x14ac:dyDescent="0.25">
      <c r="A8" s="7" t="str">
        <f t="shared" si="2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3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</row>
    <row r="9" spans="1:71" ht="24.95" customHeight="1" x14ac:dyDescent="0.25">
      <c r="A9" s="7" t="str">
        <f t="shared" si="2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3"/>
        <v>3.5</v>
      </c>
      <c r="H9" s="12">
        <v>0</v>
      </c>
      <c r="I9" s="12">
        <v>1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0.5</v>
      </c>
      <c r="P9" s="12">
        <v>0.5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0.5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0.5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</row>
    <row r="10" spans="1:71" ht="24.95" customHeight="1" x14ac:dyDescent="0.25">
      <c r="A10" s="7" t="str">
        <f t="shared" si="2"/>
        <v>20</v>
      </c>
      <c r="B10" s="6">
        <v>7</v>
      </c>
      <c r="C10" s="6" t="s">
        <v>24</v>
      </c>
      <c r="D10" s="5" t="s">
        <v>52</v>
      </c>
      <c r="E10" s="4" t="s">
        <v>26</v>
      </c>
      <c r="F10" s="3" t="s">
        <v>25</v>
      </c>
      <c r="G10" s="16">
        <f t="shared" si="3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</row>
    <row r="11" spans="1:71" ht="24.95" customHeight="1" x14ac:dyDescent="0.25">
      <c r="A11" s="7" t="str">
        <f t="shared" si="2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3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</row>
    <row r="12" spans="1:71" ht="24.95" customHeight="1" x14ac:dyDescent="0.25">
      <c r="A12" s="7" t="str">
        <f t="shared" si="2"/>
        <v>21</v>
      </c>
      <c r="B12" s="8">
        <v>9</v>
      </c>
      <c r="C12" s="8" t="s">
        <v>34</v>
      </c>
      <c r="D12" s="9" t="s">
        <v>53</v>
      </c>
      <c r="E12" s="10" t="s">
        <v>31</v>
      </c>
      <c r="F12" s="11"/>
      <c r="G12" s="16">
        <f t="shared" si="3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</row>
    <row r="13" spans="1:71" ht="24.95" customHeight="1" x14ac:dyDescent="0.25">
      <c r="A13" s="7" t="str">
        <f t="shared" si="2"/>
        <v>22</v>
      </c>
      <c r="B13" s="6">
        <v>10</v>
      </c>
      <c r="C13" s="6" t="s">
        <v>35</v>
      </c>
      <c r="D13" s="5" t="s">
        <v>54</v>
      </c>
      <c r="E13" s="4" t="s">
        <v>33</v>
      </c>
      <c r="F13" s="3"/>
      <c r="G13" s="16">
        <f t="shared" si="3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</row>
    <row r="14" spans="1:71" ht="24.95" customHeight="1" x14ac:dyDescent="0.25">
      <c r="A14" s="7" t="str">
        <f t="shared" si="2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3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</row>
    <row r="15" spans="1:71" ht="24.95" customHeight="1" x14ac:dyDescent="0.25">
      <c r="A15" s="7" t="str">
        <f t="shared" si="2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3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</row>
    <row r="16" spans="1:71" ht="24.95" customHeight="1" x14ac:dyDescent="0.25">
      <c r="A16" s="7" t="str">
        <f t="shared" si="2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3"/>
        <v>1</v>
      </c>
      <c r="H16" s="12">
        <v>0</v>
      </c>
      <c r="I16" s="12">
        <v>0.5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0.5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</row>
    <row r="17" spans="1:71" ht="24.95" customHeight="1" x14ac:dyDescent="0.25">
      <c r="A17" s="7" t="str">
        <f t="shared" si="2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3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</row>
    <row r="18" spans="1:71" ht="24.95" customHeight="1" x14ac:dyDescent="0.25">
      <c r="A18" s="7" t="str">
        <f t="shared" si="2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3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</row>
    <row r="19" spans="1:71" ht="24.95" customHeight="1" x14ac:dyDescent="0.25">
      <c r="A19" s="7" t="str">
        <f t="shared" si="2"/>
        <v>27</v>
      </c>
      <c r="B19" s="6">
        <v>16</v>
      </c>
      <c r="C19" s="6" t="s">
        <v>56</v>
      </c>
      <c r="D19" s="5" t="s">
        <v>57</v>
      </c>
      <c r="E19" s="4" t="s">
        <v>58</v>
      </c>
      <c r="F19" s="3" t="s">
        <v>59</v>
      </c>
      <c r="G19" s="16">
        <f t="shared" si="3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</row>
    <row r="20" spans="1:71" ht="24.95" customHeight="1" x14ac:dyDescent="0.25">
      <c r="A20" s="7" t="str">
        <f t="shared" si="2"/>
        <v>28</v>
      </c>
      <c r="B20" s="6">
        <v>17</v>
      </c>
      <c r="C20" s="6" t="s">
        <v>60</v>
      </c>
      <c r="D20" s="5" t="s">
        <v>61</v>
      </c>
      <c r="E20" s="4" t="s">
        <v>33</v>
      </c>
      <c r="F20" s="3"/>
      <c r="G20" s="16">
        <f t="shared" si="3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</row>
    <row r="21" spans="1:71" ht="24.95" customHeight="1" x14ac:dyDescent="0.25">
      <c r="A21" s="7" t="str">
        <f t="shared" si="2"/>
        <v>29</v>
      </c>
      <c r="B21" s="6">
        <v>18</v>
      </c>
      <c r="C21" s="6" t="s">
        <v>128</v>
      </c>
      <c r="D21" s="5" t="s">
        <v>129</v>
      </c>
      <c r="E21" s="4" t="s">
        <v>130</v>
      </c>
      <c r="F21" s="3"/>
      <c r="G21" s="16">
        <f t="shared" si="3"/>
        <v>3</v>
      </c>
      <c r="H21" s="12">
        <v>0</v>
      </c>
      <c r="I21" s="12">
        <v>1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0.5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0.5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0.5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0.5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</row>
    <row r="22" spans="1:71" ht="24.95" customHeight="1" x14ac:dyDescent="0.25">
      <c r="A22" s="7" t="str">
        <f t="shared" si="2"/>
        <v>29</v>
      </c>
      <c r="B22" s="6">
        <v>19</v>
      </c>
      <c r="C22" s="6" t="s">
        <v>132</v>
      </c>
      <c r="D22" s="5" t="s">
        <v>133</v>
      </c>
      <c r="E22" s="4" t="s">
        <v>134</v>
      </c>
      <c r="F22" s="3"/>
      <c r="G22" s="16">
        <f t="shared" si="3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</row>
    <row r="23" spans="1:71" ht="24.95" customHeight="1" x14ac:dyDescent="0.25">
      <c r="A23" s="7" t="str">
        <f t="shared" si="2"/>
        <v>30</v>
      </c>
      <c r="B23" s="6">
        <v>20</v>
      </c>
      <c r="C23" s="6" t="s">
        <v>135</v>
      </c>
      <c r="D23" s="13" t="s">
        <v>136</v>
      </c>
      <c r="E23" s="4" t="s">
        <v>33</v>
      </c>
      <c r="F23" s="3" t="s">
        <v>137</v>
      </c>
      <c r="G23" s="16">
        <f t="shared" si="3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</row>
    <row r="24" spans="1:71" ht="24.95" customHeight="1" x14ac:dyDescent="0.25">
      <c r="A24" s="7" t="str">
        <f t="shared" si="2"/>
        <v>30</v>
      </c>
      <c r="B24" s="6">
        <v>21</v>
      </c>
      <c r="C24" s="6" t="s">
        <v>138</v>
      </c>
      <c r="D24" s="5" t="s">
        <v>139</v>
      </c>
      <c r="E24" s="4" t="s">
        <v>140</v>
      </c>
      <c r="F24" s="3"/>
      <c r="G24" s="16">
        <f t="shared" si="3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</row>
    <row r="25" spans="1:71" ht="24.95" customHeight="1" x14ac:dyDescent="0.25">
      <c r="A25" s="7" t="str">
        <f t="shared" si="2"/>
        <v>01</v>
      </c>
      <c r="B25" s="6">
        <v>22</v>
      </c>
      <c r="C25" s="6" t="s">
        <v>143</v>
      </c>
      <c r="D25" s="5" t="s">
        <v>144</v>
      </c>
      <c r="E25" s="4"/>
      <c r="F25" s="3"/>
      <c r="G25" s="16">
        <f t="shared" si="3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</row>
    <row r="26" spans="1:71" ht="24.95" customHeight="1" x14ac:dyDescent="0.25">
      <c r="A26" s="7" t="str">
        <f t="shared" si="2"/>
        <v>03</v>
      </c>
      <c r="B26" s="6">
        <v>23</v>
      </c>
      <c r="C26" s="6" t="s">
        <v>148</v>
      </c>
      <c r="D26" s="5" t="s">
        <v>149</v>
      </c>
      <c r="E26" s="4" t="s">
        <v>150</v>
      </c>
      <c r="F26" s="3"/>
      <c r="G26" s="16">
        <f t="shared" si="3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</row>
    <row r="27" spans="1:71" ht="24.95" customHeight="1" x14ac:dyDescent="0.25">
      <c r="A27" s="7" t="str">
        <f t="shared" si="2"/>
        <v>05</v>
      </c>
      <c r="B27" s="6">
        <v>24</v>
      </c>
      <c r="C27" s="6" t="s">
        <v>151</v>
      </c>
      <c r="D27" s="5" t="s">
        <v>152</v>
      </c>
      <c r="E27" s="4" t="s">
        <v>153</v>
      </c>
      <c r="F27" s="3"/>
      <c r="G27" s="16">
        <f t="shared" si="3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0.5</v>
      </c>
      <c r="AA27" s="12">
        <v>0</v>
      </c>
      <c r="AB27" s="12">
        <v>1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</row>
    <row r="28" spans="1:71" ht="24.95" customHeight="1" x14ac:dyDescent="0.25">
      <c r="A28" s="7" t="s">
        <v>159</v>
      </c>
      <c r="B28" s="6">
        <v>25</v>
      </c>
      <c r="C28" s="6" t="s">
        <v>157</v>
      </c>
      <c r="D28" s="5" t="s">
        <v>158</v>
      </c>
      <c r="E28" s="4" t="s">
        <v>130</v>
      </c>
      <c r="F28" s="3"/>
      <c r="G28" s="16">
        <f t="shared" si="3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</row>
    <row r="29" spans="1:71" ht="24.95" customHeight="1" x14ac:dyDescent="0.25">
      <c r="A29" s="7" t="str">
        <f t="shared" ref="A29:A32" si="4">MID($C29,5,2)</f>
        <v>11</v>
      </c>
      <c r="B29" s="6">
        <v>26</v>
      </c>
      <c r="C29" s="6" t="s">
        <v>161</v>
      </c>
      <c r="D29" s="5" t="s">
        <v>162</v>
      </c>
      <c r="E29" s="4" t="s">
        <v>163</v>
      </c>
      <c r="F29" s="3"/>
      <c r="G29" s="16">
        <f t="shared" si="3"/>
        <v>3</v>
      </c>
      <c r="H29" s="12">
        <v>0</v>
      </c>
      <c r="I29" s="12">
        <v>2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1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</row>
    <row r="30" spans="1:71" ht="24.95" customHeight="1" x14ac:dyDescent="0.25">
      <c r="A30" s="7" t="str">
        <f t="shared" si="4"/>
        <v>11</v>
      </c>
      <c r="B30" s="6">
        <v>27</v>
      </c>
      <c r="C30" s="6" t="s">
        <v>164</v>
      </c>
      <c r="D30" s="5" t="s">
        <v>165</v>
      </c>
      <c r="E30" s="4" t="s">
        <v>9</v>
      </c>
      <c r="F30" s="3"/>
      <c r="G30" s="16">
        <f t="shared" si="3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</row>
    <row r="31" spans="1:71" ht="24.95" customHeight="1" x14ac:dyDescent="0.25">
      <c r="A31" s="7" t="str">
        <f t="shared" si="4"/>
        <v>12</v>
      </c>
      <c r="B31" s="6">
        <v>28</v>
      </c>
      <c r="C31" s="6" t="s">
        <v>169</v>
      </c>
      <c r="D31" s="5" t="s">
        <v>172</v>
      </c>
      <c r="E31" s="4" t="s">
        <v>173</v>
      </c>
      <c r="F31" s="3"/>
      <c r="G31" s="16">
        <f t="shared" si="3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</row>
    <row r="32" spans="1:71" ht="24.95" customHeight="1" x14ac:dyDescent="0.25">
      <c r="A32" s="7" t="str">
        <f t="shared" si="4"/>
        <v>12</v>
      </c>
      <c r="B32" s="6">
        <v>29</v>
      </c>
      <c r="C32" s="6" t="s">
        <v>174</v>
      </c>
      <c r="D32" s="5" t="s">
        <v>170</v>
      </c>
      <c r="E32" s="4" t="s">
        <v>171</v>
      </c>
      <c r="F32" s="3"/>
      <c r="G32" s="16">
        <f t="shared" si="3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</row>
  </sheetData>
  <autoFilter ref="A3:G32"/>
  <conditionalFormatting sqref="A4:A25 A33:A50">
    <cfRule type="expression" dxfId="151" priority="26">
      <formula>AND($A4=DAY(TODAY()),$G4&gt;=30)</formula>
    </cfRule>
  </conditionalFormatting>
  <conditionalFormatting sqref="H4:BS20">
    <cfRule type="cellIs" dxfId="150" priority="25" operator="greaterThan">
      <formula>0</formula>
    </cfRule>
  </conditionalFormatting>
  <conditionalFormatting sqref="A19">
    <cfRule type="expression" dxfId="149" priority="24">
      <formula>$A19=DAY(TODAY())</formula>
    </cfRule>
  </conditionalFormatting>
  <conditionalFormatting sqref="A20">
    <cfRule type="expression" dxfId="148" priority="23">
      <formula>$A20=DAY(TODAY())</formula>
    </cfRule>
  </conditionalFormatting>
  <conditionalFormatting sqref="H21:BS31">
    <cfRule type="cellIs" dxfId="147" priority="22" operator="greaterThan">
      <formula>0</formula>
    </cfRule>
  </conditionalFormatting>
  <conditionalFormatting sqref="A21">
    <cfRule type="expression" dxfId="146" priority="21">
      <formula>$A21=DAY(TODAY())</formula>
    </cfRule>
  </conditionalFormatting>
  <conditionalFormatting sqref="A22">
    <cfRule type="expression" dxfId="145" priority="20">
      <formula>$A22=DAY(TODAY())</formula>
    </cfRule>
  </conditionalFormatting>
  <conditionalFormatting sqref="A23">
    <cfRule type="expression" dxfId="144" priority="19">
      <formula>$A23=DAY(TODAY())</formula>
    </cfRule>
  </conditionalFormatting>
  <conditionalFormatting sqref="A24">
    <cfRule type="expression" dxfId="143" priority="18">
      <formula>$A24=DAY(TODAY())</formula>
    </cfRule>
  </conditionalFormatting>
  <conditionalFormatting sqref="A25">
    <cfRule type="expression" dxfId="142" priority="17">
      <formula>$A25=DAY(TODAY())</formula>
    </cfRule>
  </conditionalFormatting>
  <conditionalFormatting sqref="A26">
    <cfRule type="expression" dxfId="141" priority="16">
      <formula>AND($A26=DAY(TODAY()),$G26&gt;=30)</formula>
    </cfRule>
  </conditionalFormatting>
  <conditionalFormatting sqref="A26">
    <cfRule type="expression" dxfId="140" priority="15">
      <formula>$A26=DAY(TODAY())</formula>
    </cfRule>
  </conditionalFormatting>
  <conditionalFormatting sqref="A27">
    <cfRule type="expression" dxfId="139" priority="14">
      <formula>AND($A27=DAY(TODAY()),$G27&gt;=30)</formula>
    </cfRule>
  </conditionalFormatting>
  <conditionalFormatting sqref="A27">
    <cfRule type="expression" dxfId="138" priority="13">
      <formula>$A27=DAY(TODAY())</formula>
    </cfRule>
  </conditionalFormatting>
  <conditionalFormatting sqref="A28">
    <cfRule type="expression" dxfId="137" priority="12">
      <formula>AND($A28=DAY(TODAY()),$G28&gt;=30)</formula>
    </cfRule>
  </conditionalFormatting>
  <conditionalFormatting sqref="A28">
    <cfRule type="expression" dxfId="136" priority="11">
      <formula>$A28=DAY(TODAY())</formula>
    </cfRule>
  </conditionalFormatting>
  <conditionalFormatting sqref="A29">
    <cfRule type="expression" dxfId="135" priority="10">
      <formula>AND($A29=DAY(TODAY()),$G29&gt;=30)</formula>
    </cfRule>
  </conditionalFormatting>
  <conditionalFormatting sqref="A30">
    <cfRule type="expression" dxfId="134" priority="9">
      <formula>AND($A30=DAY(TODAY()),$G30&gt;=30)</formula>
    </cfRule>
  </conditionalFormatting>
  <conditionalFormatting sqref="A31:A32">
    <cfRule type="expression" dxfId="133" priority="8">
      <formula>AND($A31=DAY(TODAY()),$G31&gt;=30)</formula>
    </cfRule>
  </conditionalFormatting>
  <conditionalFormatting sqref="H32:BS32">
    <cfRule type="cellIs" dxfId="132" priority="7" operator="greaterThan">
      <formula>0</formula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2"/>
  <sheetViews>
    <sheetView workbookViewId="0">
      <pane xSplit="7" ySplit="3" topLeftCell="AP4" activePane="bottomRight" state="frozen"/>
      <selection pane="topRight" activeCell="H1" sqref="H1"/>
      <selection pane="bottomLeft" activeCell="A4" sqref="A4"/>
      <selection pane="bottomRight" activeCell="A9" sqref="A9:XFD9"/>
    </sheetView>
  </sheetViews>
  <sheetFormatPr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21.710937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1" width="4.28515625" style="1" customWidth="1"/>
    <col min="72" max="16384" width="9.140625" style="1"/>
  </cols>
  <sheetData>
    <row r="1" spans="1:71" ht="33.75" customHeight="1" x14ac:dyDescent="0.25">
      <c r="C1" s="27">
        <v>15</v>
      </c>
      <c r="D1" s="27" t="s">
        <v>142</v>
      </c>
      <c r="E1" s="1" t="str">
        <f>"'[TỔNG NHẬP-XUẤT-TỒN "&amp;$C$1&amp;"."&amp;$D$1&amp;".xlsm]"</f>
        <v>'[TỔNG NHẬP-XUẤT-TỒN 15.01.xlsm]</v>
      </c>
    </row>
    <row r="2" spans="1:71" s="2" customFormat="1" ht="48" customHeight="1" x14ac:dyDescent="0.25">
      <c r="A2" s="14" t="s">
        <v>55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</row>
    <row r="3" spans="1:71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12.5</v>
      </c>
      <c r="H3" s="18">
        <f t="shared" si="0"/>
        <v>0</v>
      </c>
      <c r="I3" s="18">
        <f t="shared" si="0"/>
        <v>2.5</v>
      </c>
      <c r="J3" s="18">
        <f t="shared" si="0"/>
        <v>0</v>
      </c>
      <c r="K3" s="18">
        <f t="shared" si="0"/>
        <v>0.5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0.5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0.5</v>
      </c>
      <c r="X3" s="18">
        <f t="shared" si="0"/>
        <v>0</v>
      </c>
      <c r="Y3" s="18">
        <f t="shared" si="0"/>
        <v>0.5</v>
      </c>
      <c r="Z3" s="18">
        <f t="shared" si="0"/>
        <v>1</v>
      </c>
      <c r="AA3" s="18">
        <f t="shared" si="0"/>
        <v>0</v>
      </c>
      <c r="AB3" s="18">
        <f t="shared" si="0"/>
        <v>2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1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0.5</v>
      </c>
      <c r="BJ3" s="18">
        <f t="shared" si="0"/>
        <v>0</v>
      </c>
      <c r="BK3" s="18">
        <f t="shared" si="0"/>
        <v>1</v>
      </c>
      <c r="BL3" s="18">
        <f t="shared" si="0"/>
        <v>1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</v>
      </c>
      <c r="BQ3" s="18">
        <f t="shared" si="0"/>
        <v>1</v>
      </c>
      <c r="BR3" s="18">
        <f t="shared" si="0"/>
        <v>0</v>
      </c>
      <c r="BS3" s="18">
        <f t="shared" ref="BS3" si="1">SUBTOTAL(9,BS4:BS99)</f>
        <v>0</v>
      </c>
    </row>
    <row r="4" spans="1:71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49</v>
      </c>
      <c r="E4" s="4" t="s">
        <v>16</v>
      </c>
      <c r="F4" s="4"/>
      <c r="G4" s="16">
        <f>SUM($H4:$DK4)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</row>
    <row r="5" spans="1:71" ht="24.95" customHeight="1" x14ac:dyDescent="0.25">
      <c r="A5" s="7" t="str">
        <f t="shared" ref="A5:A27" si="2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ref="G5:G32" si="3">SUM($H5:$DK5)</f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</row>
    <row r="6" spans="1:71" ht="24.95" customHeight="1" x14ac:dyDescent="0.25">
      <c r="A6" s="26" t="str">
        <f t="shared" si="2"/>
        <v>19</v>
      </c>
      <c r="B6" s="30">
        <v>3</v>
      </c>
      <c r="C6" s="30" t="s">
        <v>12</v>
      </c>
      <c r="D6" s="31" t="s">
        <v>50</v>
      </c>
      <c r="E6" s="32" t="s">
        <v>9</v>
      </c>
      <c r="F6" s="33" t="s">
        <v>11</v>
      </c>
      <c r="G6" s="34">
        <f t="shared" si="3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</row>
    <row r="7" spans="1:71" ht="24.95" customHeight="1" x14ac:dyDescent="0.25">
      <c r="A7" s="7" t="str">
        <f t="shared" si="2"/>
        <v>19</v>
      </c>
      <c r="B7" s="6">
        <v>4</v>
      </c>
      <c r="C7" s="6" t="s">
        <v>10</v>
      </c>
      <c r="D7" s="5" t="s">
        <v>51</v>
      </c>
      <c r="E7" s="4" t="s">
        <v>9</v>
      </c>
      <c r="F7" s="3" t="s">
        <v>8</v>
      </c>
      <c r="G7" s="16">
        <f t="shared" si="3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</row>
    <row r="8" spans="1:71" ht="24.95" customHeight="1" x14ac:dyDescent="0.25">
      <c r="A8" s="7" t="str">
        <f t="shared" si="2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3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</row>
    <row r="9" spans="1:71" ht="24.95" customHeight="1" x14ac:dyDescent="0.25">
      <c r="A9" s="7" t="str">
        <f t="shared" si="2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3"/>
        <v>4</v>
      </c>
      <c r="H9" s="12">
        <v>0</v>
      </c>
      <c r="I9" s="12">
        <v>0.5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0.5</v>
      </c>
      <c r="X9" s="12">
        <v>0</v>
      </c>
      <c r="Y9" s="12">
        <v>0</v>
      </c>
      <c r="Z9" s="12">
        <v>0.5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1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0.5</v>
      </c>
      <c r="BL9" s="12">
        <v>0.5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</row>
    <row r="10" spans="1:71" ht="24.95" customHeight="1" x14ac:dyDescent="0.25">
      <c r="A10" s="7" t="str">
        <f t="shared" si="2"/>
        <v>20</v>
      </c>
      <c r="B10" s="6">
        <v>7</v>
      </c>
      <c r="C10" s="6" t="s">
        <v>24</v>
      </c>
      <c r="D10" s="5" t="s">
        <v>52</v>
      </c>
      <c r="E10" s="4" t="s">
        <v>26</v>
      </c>
      <c r="F10" s="3" t="s">
        <v>25</v>
      </c>
      <c r="G10" s="16">
        <f t="shared" si="3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</row>
    <row r="11" spans="1:71" ht="24.95" customHeight="1" x14ac:dyDescent="0.25">
      <c r="A11" s="7" t="str">
        <f t="shared" si="2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3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</row>
    <row r="12" spans="1:71" ht="24.95" customHeight="1" x14ac:dyDescent="0.25">
      <c r="A12" s="7" t="str">
        <f t="shared" si="2"/>
        <v>21</v>
      </c>
      <c r="B12" s="8">
        <v>9</v>
      </c>
      <c r="C12" s="8" t="s">
        <v>34</v>
      </c>
      <c r="D12" s="9" t="s">
        <v>53</v>
      </c>
      <c r="E12" s="10" t="s">
        <v>31</v>
      </c>
      <c r="F12" s="11"/>
      <c r="G12" s="16">
        <f t="shared" si="3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</row>
    <row r="13" spans="1:71" ht="24.95" customHeight="1" x14ac:dyDescent="0.25">
      <c r="A13" s="7" t="str">
        <f t="shared" si="2"/>
        <v>22</v>
      </c>
      <c r="B13" s="6">
        <v>10</v>
      </c>
      <c r="C13" s="6" t="s">
        <v>35</v>
      </c>
      <c r="D13" s="5" t="s">
        <v>54</v>
      </c>
      <c r="E13" s="4" t="s">
        <v>33</v>
      </c>
      <c r="F13" s="3"/>
      <c r="G13" s="16">
        <f t="shared" si="3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</row>
    <row r="14" spans="1:71" ht="24.95" customHeight="1" x14ac:dyDescent="0.25">
      <c r="A14" s="7" t="str">
        <f t="shared" si="2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3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</row>
    <row r="15" spans="1:71" ht="24.95" customHeight="1" x14ac:dyDescent="0.25">
      <c r="A15" s="7" t="str">
        <f t="shared" si="2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3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</row>
    <row r="16" spans="1:71" ht="24.95" customHeight="1" x14ac:dyDescent="0.25">
      <c r="A16" s="7" t="str">
        <f t="shared" si="2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3"/>
        <v>1.5</v>
      </c>
      <c r="H16" s="12">
        <v>0</v>
      </c>
      <c r="I16" s="12">
        <v>0.5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0.5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</row>
    <row r="17" spans="1:71" ht="24.95" customHeight="1" x14ac:dyDescent="0.25">
      <c r="A17" s="7" t="str">
        <f t="shared" si="2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3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</row>
    <row r="18" spans="1:71" ht="24.95" customHeight="1" x14ac:dyDescent="0.25">
      <c r="A18" s="7" t="str">
        <f t="shared" si="2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3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</row>
    <row r="19" spans="1:71" ht="24.95" customHeight="1" x14ac:dyDescent="0.25">
      <c r="A19" s="7" t="str">
        <f t="shared" si="2"/>
        <v>27</v>
      </c>
      <c r="B19" s="6">
        <v>16</v>
      </c>
      <c r="C19" s="6" t="s">
        <v>56</v>
      </c>
      <c r="D19" s="5" t="s">
        <v>57</v>
      </c>
      <c r="E19" s="4" t="s">
        <v>58</v>
      </c>
      <c r="F19" s="3" t="s">
        <v>59</v>
      </c>
      <c r="G19" s="16">
        <f t="shared" si="3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</row>
    <row r="20" spans="1:71" ht="24.95" customHeight="1" x14ac:dyDescent="0.25">
      <c r="A20" s="7" t="str">
        <f t="shared" si="2"/>
        <v>28</v>
      </c>
      <c r="B20" s="6">
        <v>17</v>
      </c>
      <c r="C20" s="6" t="s">
        <v>60</v>
      </c>
      <c r="D20" s="5" t="s">
        <v>61</v>
      </c>
      <c r="E20" s="4" t="s">
        <v>33</v>
      </c>
      <c r="F20" s="3"/>
      <c r="G20" s="16">
        <f t="shared" si="3"/>
        <v>1.5</v>
      </c>
      <c r="H20" s="12">
        <v>0</v>
      </c>
      <c r="I20" s="12">
        <v>0.5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0.5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0.5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</row>
    <row r="21" spans="1:71" ht="24.95" customHeight="1" x14ac:dyDescent="0.25">
      <c r="A21" s="7" t="str">
        <f t="shared" si="2"/>
        <v>29</v>
      </c>
      <c r="B21" s="6">
        <v>18</v>
      </c>
      <c r="C21" s="6" t="s">
        <v>128</v>
      </c>
      <c r="D21" s="5" t="s">
        <v>129</v>
      </c>
      <c r="E21" s="4" t="s">
        <v>130</v>
      </c>
      <c r="F21" s="3"/>
      <c r="G21" s="16">
        <f t="shared" si="3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</row>
    <row r="22" spans="1:71" ht="24.95" customHeight="1" x14ac:dyDescent="0.25">
      <c r="A22" s="7" t="str">
        <f t="shared" si="2"/>
        <v>29</v>
      </c>
      <c r="B22" s="6">
        <v>19</v>
      </c>
      <c r="C22" s="6" t="s">
        <v>132</v>
      </c>
      <c r="D22" s="5" t="s">
        <v>133</v>
      </c>
      <c r="E22" s="4" t="s">
        <v>134</v>
      </c>
      <c r="F22" s="3"/>
      <c r="G22" s="16">
        <f t="shared" si="3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</row>
    <row r="23" spans="1:71" ht="24.95" customHeight="1" x14ac:dyDescent="0.25">
      <c r="A23" s="7" t="str">
        <f t="shared" si="2"/>
        <v>30</v>
      </c>
      <c r="B23" s="6">
        <v>20</v>
      </c>
      <c r="C23" s="6" t="s">
        <v>135</v>
      </c>
      <c r="D23" s="13" t="s">
        <v>136</v>
      </c>
      <c r="E23" s="4" t="s">
        <v>33</v>
      </c>
      <c r="F23" s="3" t="s">
        <v>137</v>
      </c>
      <c r="G23" s="16">
        <f t="shared" si="3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</row>
    <row r="24" spans="1:71" ht="24.95" customHeight="1" x14ac:dyDescent="0.25">
      <c r="A24" s="7" t="str">
        <f t="shared" si="2"/>
        <v>30</v>
      </c>
      <c r="B24" s="6">
        <v>21</v>
      </c>
      <c r="C24" s="6" t="s">
        <v>138</v>
      </c>
      <c r="D24" s="5" t="s">
        <v>139</v>
      </c>
      <c r="E24" s="4" t="s">
        <v>140</v>
      </c>
      <c r="F24" s="3"/>
      <c r="G24" s="16">
        <f t="shared" si="3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</row>
    <row r="25" spans="1:71" ht="24.95" customHeight="1" x14ac:dyDescent="0.25">
      <c r="A25" s="7" t="str">
        <f t="shared" si="2"/>
        <v>01</v>
      </c>
      <c r="B25" s="6">
        <v>22</v>
      </c>
      <c r="C25" s="6" t="s">
        <v>143</v>
      </c>
      <c r="D25" s="5" t="s">
        <v>144</v>
      </c>
      <c r="E25" s="4"/>
      <c r="F25" s="3"/>
      <c r="G25" s="16">
        <f t="shared" si="3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</row>
    <row r="26" spans="1:71" ht="24.95" customHeight="1" x14ac:dyDescent="0.25">
      <c r="A26" s="7" t="str">
        <f t="shared" si="2"/>
        <v>03</v>
      </c>
      <c r="B26" s="6">
        <v>23</v>
      </c>
      <c r="C26" s="6" t="s">
        <v>148</v>
      </c>
      <c r="D26" s="5" t="s">
        <v>149</v>
      </c>
      <c r="E26" s="4" t="s">
        <v>150</v>
      </c>
      <c r="F26" s="3"/>
      <c r="G26" s="16">
        <f t="shared" si="3"/>
        <v>3</v>
      </c>
      <c r="H26" s="12">
        <v>0</v>
      </c>
      <c r="I26" s="12">
        <v>1</v>
      </c>
      <c r="J26" s="12">
        <v>0</v>
      </c>
      <c r="K26" s="12">
        <v>0.5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0.5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0.5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0.5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</row>
    <row r="27" spans="1:71" ht="24.95" customHeight="1" x14ac:dyDescent="0.25">
      <c r="A27" s="7" t="str">
        <f t="shared" si="2"/>
        <v>05</v>
      </c>
      <c r="B27" s="6">
        <v>24</v>
      </c>
      <c r="C27" s="6" t="s">
        <v>151</v>
      </c>
      <c r="D27" s="5" t="s">
        <v>152</v>
      </c>
      <c r="E27" s="4" t="s">
        <v>153</v>
      </c>
      <c r="F27" s="3"/>
      <c r="G27" s="16">
        <f t="shared" si="3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</row>
    <row r="28" spans="1:71" ht="24.95" customHeight="1" x14ac:dyDescent="0.25">
      <c r="A28" s="7" t="s">
        <v>159</v>
      </c>
      <c r="B28" s="6">
        <v>25</v>
      </c>
      <c r="C28" s="6" t="s">
        <v>157</v>
      </c>
      <c r="D28" s="5" t="s">
        <v>158</v>
      </c>
      <c r="E28" s="4" t="s">
        <v>130</v>
      </c>
      <c r="F28" s="3"/>
      <c r="G28" s="16">
        <f t="shared" si="3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</row>
    <row r="29" spans="1:71" ht="24.95" customHeight="1" x14ac:dyDescent="0.25">
      <c r="A29" s="7" t="str">
        <f t="shared" ref="A29:A32" si="4">MID($C29,5,2)</f>
        <v>11</v>
      </c>
      <c r="B29" s="6">
        <v>26</v>
      </c>
      <c r="C29" s="6" t="s">
        <v>161</v>
      </c>
      <c r="D29" s="5" t="s">
        <v>162</v>
      </c>
      <c r="E29" s="4" t="s">
        <v>163</v>
      </c>
      <c r="F29" s="3"/>
      <c r="G29" s="16">
        <f t="shared" si="3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</row>
    <row r="30" spans="1:71" ht="24.95" customHeight="1" x14ac:dyDescent="0.25">
      <c r="A30" s="7" t="str">
        <f t="shared" si="4"/>
        <v>11</v>
      </c>
      <c r="B30" s="6">
        <v>27</v>
      </c>
      <c r="C30" s="6" t="s">
        <v>164</v>
      </c>
      <c r="D30" s="5" t="s">
        <v>165</v>
      </c>
      <c r="E30" s="4" t="s">
        <v>9</v>
      </c>
      <c r="F30" s="3"/>
      <c r="G30" s="16">
        <f t="shared" si="3"/>
        <v>2.5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0.5</v>
      </c>
      <c r="Z30" s="12">
        <v>0</v>
      </c>
      <c r="AA30" s="12">
        <v>0</v>
      </c>
      <c r="AB30" s="12">
        <v>1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1</v>
      </c>
      <c r="BR30" s="12">
        <v>0</v>
      </c>
      <c r="BS30" s="12">
        <v>0</v>
      </c>
    </row>
    <row r="31" spans="1:71" ht="24.95" customHeight="1" x14ac:dyDescent="0.25">
      <c r="A31" s="7" t="str">
        <f t="shared" si="4"/>
        <v>12</v>
      </c>
      <c r="B31" s="6">
        <v>28</v>
      </c>
      <c r="C31" s="6" t="s">
        <v>169</v>
      </c>
      <c r="D31" s="5" t="s">
        <v>172</v>
      </c>
      <c r="E31" s="4" t="s">
        <v>173</v>
      </c>
      <c r="F31" s="3"/>
      <c r="G31" s="16">
        <f t="shared" si="3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</row>
    <row r="32" spans="1:71" ht="24.95" customHeight="1" x14ac:dyDescent="0.25">
      <c r="A32" s="7" t="str">
        <f t="shared" si="4"/>
        <v>12</v>
      </c>
      <c r="B32" s="6">
        <v>29</v>
      </c>
      <c r="C32" s="6" t="s">
        <v>174</v>
      </c>
      <c r="D32" s="5" t="s">
        <v>170</v>
      </c>
      <c r="E32" s="4" t="s">
        <v>171</v>
      </c>
      <c r="F32" s="3"/>
      <c r="G32" s="16">
        <f t="shared" si="3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</row>
  </sheetData>
  <autoFilter ref="A3:G32"/>
  <conditionalFormatting sqref="A4:A25 A33:A50">
    <cfRule type="expression" dxfId="131" priority="20">
      <formula>AND($A4=DAY(TODAY()),$G4&gt;=30)</formula>
    </cfRule>
  </conditionalFormatting>
  <conditionalFormatting sqref="H4:BS20">
    <cfRule type="cellIs" dxfId="130" priority="19" operator="greaterThan">
      <formula>0</formula>
    </cfRule>
  </conditionalFormatting>
  <conditionalFormatting sqref="A19">
    <cfRule type="expression" dxfId="129" priority="18">
      <formula>$A19=DAY(TODAY())</formula>
    </cfRule>
  </conditionalFormatting>
  <conditionalFormatting sqref="A20">
    <cfRule type="expression" dxfId="128" priority="17">
      <formula>$A20=DAY(TODAY())</formula>
    </cfRule>
  </conditionalFormatting>
  <conditionalFormatting sqref="H21:BS31">
    <cfRule type="cellIs" dxfId="127" priority="16" operator="greaterThan">
      <formula>0</formula>
    </cfRule>
  </conditionalFormatting>
  <conditionalFormatting sqref="A21">
    <cfRule type="expression" dxfId="126" priority="15">
      <formula>$A21=DAY(TODAY())</formula>
    </cfRule>
  </conditionalFormatting>
  <conditionalFormatting sqref="A22">
    <cfRule type="expression" dxfId="125" priority="14">
      <formula>$A22=DAY(TODAY())</formula>
    </cfRule>
  </conditionalFormatting>
  <conditionalFormatting sqref="A23">
    <cfRule type="expression" dxfId="124" priority="13">
      <formula>$A23=DAY(TODAY())</formula>
    </cfRule>
  </conditionalFormatting>
  <conditionalFormatting sqref="A24">
    <cfRule type="expression" dxfId="123" priority="12">
      <formula>$A24=DAY(TODAY())</formula>
    </cfRule>
  </conditionalFormatting>
  <conditionalFormatting sqref="A25">
    <cfRule type="expression" dxfId="122" priority="11">
      <formula>$A25=DAY(TODAY())</formula>
    </cfRule>
  </conditionalFormatting>
  <conditionalFormatting sqref="A26">
    <cfRule type="expression" dxfId="121" priority="10">
      <formula>AND($A26=DAY(TODAY()),$G26&gt;=30)</formula>
    </cfRule>
  </conditionalFormatting>
  <conditionalFormatting sqref="A26">
    <cfRule type="expression" dxfId="120" priority="9">
      <formula>$A26=DAY(TODAY())</formula>
    </cfRule>
  </conditionalFormatting>
  <conditionalFormatting sqref="A27">
    <cfRule type="expression" dxfId="119" priority="8">
      <formula>AND($A27=DAY(TODAY()),$G27&gt;=30)</formula>
    </cfRule>
  </conditionalFormatting>
  <conditionalFormatting sqref="A27">
    <cfRule type="expression" dxfId="118" priority="7">
      <formula>$A27=DAY(TODAY())</formula>
    </cfRule>
  </conditionalFormatting>
  <conditionalFormatting sqref="A28">
    <cfRule type="expression" dxfId="117" priority="6">
      <formula>AND($A28=DAY(TODAY()),$G28&gt;=30)</formula>
    </cfRule>
  </conditionalFormatting>
  <conditionalFormatting sqref="A28">
    <cfRule type="expression" dxfId="116" priority="5">
      <formula>$A28=DAY(TODAY())</formula>
    </cfRule>
  </conditionalFormatting>
  <conditionalFormatting sqref="A29">
    <cfRule type="expression" dxfId="115" priority="4">
      <formula>AND($A29=DAY(TODAY()),$G29&gt;=30)</formula>
    </cfRule>
  </conditionalFormatting>
  <conditionalFormatting sqref="A30">
    <cfRule type="expression" dxfId="114" priority="3">
      <formula>AND($A30=DAY(TODAY()),$G30&gt;=30)</formula>
    </cfRule>
  </conditionalFormatting>
  <conditionalFormatting sqref="A31:A32">
    <cfRule type="expression" dxfId="113" priority="2">
      <formula>AND($A31=DAY(TODAY()),$G31&gt;=30)</formula>
    </cfRule>
  </conditionalFormatting>
  <conditionalFormatting sqref="H32:BS32">
    <cfRule type="cellIs" dxfId="112" priority="1" operator="greaterThan">
      <formula>0</formula>
    </cfRule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2"/>
  <sheetViews>
    <sheetView workbookViewId="0">
      <pane xSplit="7" ySplit="3" topLeftCell="AP22" activePane="bottomRight" state="frozen"/>
      <selection pane="topRight" activeCell="H1" sqref="H1"/>
      <selection pane="bottomLeft" activeCell="A4" sqref="A4"/>
      <selection pane="bottomRight" activeCell="H4" sqref="H4:BS32"/>
    </sheetView>
  </sheetViews>
  <sheetFormatPr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21.710937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1" width="4.28515625" style="1" customWidth="1"/>
    <col min="72" max="16384" width="9.140625" style="1"/>
  </cols>
  <sheetData>
    <row r="1" spans="1:71" ht="33.75" customHeight="1" x14ac:dyDescent="0.25">
      <c r="C1" s="27">
        <v>16</v>
      </c>
      <c r="D1" s="27" t="s">
        <v>142</v>
      </c>
      <c r="E1" s="1" t="str">
        <f>"'[TỔNG NHẬP-XUẤT-TỒN "&amp;$C$1&amp;"."&amp;$D$1&amp;".xlsm]"</f>
        <v>'[TỔNG NHẬP-XUẤT-TỒN 16.01.xlsm]</v>
      </c>
    </row>
    <row r="2" spans="1:71" s="2" customFormat="1" ht="48" customHeight="1" x14ac:dyDescent="0.25">
      <c r="A2" s="14" t="s">
        <v>55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</row>
    <row r="3" spans="1:71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38</v>
      </c>
      <c r="H3" s="18">
        <f t="shared" si="0"/>
        <v>0</v>
      </c>
      <c r="I3" s="18">
        <f t="shared" si="0"/>
        <v>8</v>
      </c>
      <c r="J3" s="18">
        <f t="shared" si="0"/>
        <v>0.5</v>
      </c>
      <c r="K3" s="18">
        <f t="shared" si="0"/>
        <v>0</v>
      </c>
      <c r="L3" s="18">
        <f t="shared" si="0"/>
        <v>0.5</v>
      </c>
      <c r="M3" s="18">
        <f t="shared" si="0"/>
        <v>2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5</v>
      </c>
      <c r="X3" s="18">
        <f t="shared" si="0"/>
        <v>1.5</v>
      </c>
      <c r="Y3" s="18">
        <f t="shared" si="0"/>
        <v>0.5</v>
      </c>
      <c r="Z3" s="18">
        <f t="shared" si="0"/>
        <v>0.5</v>
      </c>
      <c r="AA3" s="18">
        <f t="shared" si="0"/>
        <v>3</v>
      </c>
      <c r="AB3" s="18">
        <f t="shared" si="0"/>
        <v>4.5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2.5</v>
      </c>
      <c r="BC3" s="18">
        <f t="shared" si="0"/>
        <v>0</v>
      </c>
      <c r="BD3" s="18">
        <f t="shared" si="0"/>
        <v>0</v>
      </c>
      <c r="BE3" s="18">
        <f t="shared" si="0"/>
        <v>1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0.5</v>
      </c>
      <c r="BJ3" s="18">
        <f t="shared" si="0"/>
        <v>3</v>
      </c>
      <c r="BK3" s="18">
        <f t="shared" si="0"/>
        <v>0.5</v>
      </c>
      <c r="BL3" s="18">
        <f t="shared" si="0"/>
        <v>1.5</v>
      </c>
      <c r="BM3" s="18">
        <f t="shared" si="0"/>
        <v>0</v>
      </c>
      <c r="BN3" s="18">
        <f t="shared" si="0"/>
        <v>0</v>
      </c>
      <c r="BO3" s="18">
        <f t="shared" si="0"/>
        <v>0.5</v>
      </c>
      <c r="BP3" s="18">
        <f t="shared" si="0"/>
        <v>0</v>
      </c>
      <c r="BQ3" s="18">
        <f t="shared" si="0"/>
        <v>2</v>
      </c>
      <c r="BR3" s="18">
        <f t="shared" si="0"/>
        <v>0</v>
      </c>
      <c r="BS3" s="18">
        <f t="shared" ref="BS3" si="1">SUBTOTAL(9,BS4:BS99)</f>
        <v>0.5</v>
      </c>
    </row>
    <row r="4" spans="1:71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49</v>
      </c>
      <c r="E4" s="4" t="s">
        <v>16</v>
      </c>
      <c r="F4" s="4"/>
      <c r="G4" s="16">
        <f>SUM($H4:$DK4)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</row>
    <row r="5" spans="1:71" ht="24.95" customHeight="1" x14ac:dyDescent="0.25">
      <c r="A5" s="7" t="str">
        <f t="shared" ref="A5:A27" si="2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ref="G5:G32" si="3">SUM($H5:$DK5)</f>
        <v>16</v>
      </c>
      <c r="H5" s="12">
        <v>0</v>
      </c>
      <c r="I5" s="12">
        <v>3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1.5</v>
      </c>
      <c r="X5" s="12">
        <v>1.5</v>
      </c>
      <c r="Y5" s="12">
        <v>0</v>
      </c>
      <c r="Z5" s="12">
        <v>0</v>
      </c>
      <c r="AA5" s="12">
        <v>2</v>
      </c>
      <c r="AB5" s="12">
        <v>2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2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2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2</v>
      </c>
      <c r="BR5" s="12">
        <v>0</v>
      </c>
      <c r="BS5" s="12">
        <v>0</v>
      </c>
    </row>
    <row r="6" spans="1:71" ht="24.95" customHeight="1" x14ac:dyDescent="0.25">
      <c r="A6" s="26" t="str">
        <f t="shared" si="2"/>
        <v>19</v>
      </c>
      <c r="B6" s="30">
        <v>3</v>
      </c>
      <c r="C6" s="30" t="s">
        <v>12</v>
      </c>
      <c r="D6" s="31" t="s">
        <v>50</v>
      </c>
      <c r="E6" s="32" t="s">
        <v>9</v>
      </c>
      <c r="F6" s="33" t="s">
        <v>11</v>
      </c>
      <c r="G6" s="34">
        <f t="shared" si="3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</row>
    <row r="7" spans="1:71" ht="24.95" customHeight="1" x14ac:dyDescent="0.25">
      <c r="A7" s="7" t="str">
        <f t="shared" si="2"/>
        <v>19</v>
      </c>
      <c r="B7" s="6">
        <v>4</v>
      </c>
      <c r="C7" s="6" t="s">
        <v>10</v>
      </c>
      <c r="D7" s="5" t="s">
        <v>51</v>
      </c>
      <c r="E7" s="4" t="s">
        <v>9</v>
      </c>
      <c r="F7" s="3" t="s">
        <v>8</v>
      </c>
      <c r="G7" s="16">
        <f t="shared" si="3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</row>
    <row r="8" spans="1:71" ht="24.95" customHeight="1" x14ac:dyDescent="0.25">
      <c r="A8" s="7" t="str">
        <f t="shared" si="2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3"/>
        <v>0.5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0.5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</row>
    <row r="9" spans="1:71" ht="24.95" customHeight="1" x14ac:dyDescent="0.25">
      <c r="A9" s="7" t="str">
        <f t="shared" si="2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3"/>
        <v>4.5</v>
      </c>
      <c r="H9" s="12">
        <v>0</v>
      </c>
      <c r="I9" s="12">
        <v>0.5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0.5</v>
      </c>
      <c r="AA9" s="12">
        <v>0</v>
      </c>
      <c r="AB9" s="12">
        <v>0.5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0.5</v>
      </c>
      <c r="BF9" s="12">
        <v>0</v>
      </c>
      <c r="BG9" s="12">
        <v>0</v>
      </c>
      <c r="BH9" s="12">
        <v>0</v>
      </c>
      <c r="BI9" s="12">
        <v>0.5</v>
      </c>
      <c r="BJ9" s="12">
        <v>0</v>
      </c>
      <c r="BK9" s="12">
        <v>0.5</v>
      </c>
      <c r="BL9" s="12">
        <v>0.5</v>
      </c>
      <c r="BM9" s="12">
        <v>0</v>
      </c>
      <c r="BN9" s="12">
        <v>0</v>
      </c>
      <c r="BO9" s="12">
        <v>0.5</v>
      </c>
      <c r="BP9" s="12">
        <v>0</v>
      </c>
      <c r="BQ9" s="12">
        <v>0</v>
      </c>
      <c r="BR9" s="12">
        <v>0</v>
      </c>
      <c r="BS9" s="12">
        <v>0</v>
      </c>
    </row>
    <row r="10" spans="1:71" ht="24.95" customHeight="1" x14ac:dyDescent="0.25">
      <c r="A10" s="7" t="str">
        <f t="shared" si="2"/>
        <v>20</v>
      </c>
      <c r="B10" s="6">
        <v>7</v>
      </c>
      <c r="C10" s="6" t="s">
        <v>24</v>
      </c>
      <c r="D10" s="5" t="s">
        <v>52</v>
      </c>
      <c r="E10" s="4" t="s">
        <v>26</v>
      </c>
      <c r="F10" s="3" t="s">
        <v>25</v>
      </c>
      <c r="G10" s="16">
        <f t="shared" si="3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</row>
    <row r="11" spans="1:71" ht="24.95" customHeight="1" x14ac:dyDescent="0.25">
      <c r="A11" s="7" t="str">
        <f t="shared" si="2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3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</row>
    <row r="12" spans="1:71" ht="24.95" customHeight="1" x14ac:dyDescent="0.25">
      <c r="A12" s="7" t="str">
        <f t="shared" si="2"/>
        <v>21</v>
      </c>
      <c r="B12" s="8">
        <v>9</v>
      </c>
      <c r="C12" s="8" t="s">
        <v>34</v>
      </c>
      <c r="D12" s="9" t="s">
        <v>53</v>
      </c>
      <c r="E12" s="10" t="s">
        <v>31</v>
      </c>
      <c r="F12" s="11"/>
      <c r="G12" s="16">
        <f t="shared" si="3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</row>
    <row r="13" spans="1:71" ht="24.95" customHeight="1" x14ac:dyDescent="0.25">
      <c r="A13" s="7" t="str">
        <f t="shared" si="2"/>
        <v>22</v>
      </c>
      <c r="B13" s="6">
        <v>10</v>
      </c>
      <c r="C13" s="6" t="s">
        <v>35</v>
      </c>
      <c r="D13" s="5" t="s">
        <v>54</v>
      </c>
      <c r="E13" s="4" t="s">
        <v>33</v>
      </c>
      <c r="F13" s="3"/>
      <c r="G13" s="16">
        <f t="shared" si="3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</row>
    <row r="14" spans="1:71" ht="24.95" customHeight="1" x14ac:dyDescent="0.25">
      <c r="A14" s="7" t="str">
        <f t="shared" si="2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3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</row>
    <row r="15" spans="1:71" ht="24.95" customHeight="1" x14ac:dyDescent="0.25">
      <c r="A15" s="7" t="str">
        <f t="shared" si="2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3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</row>
    <row r="16" spans="1:71" ht="24.95" customHeight="1" x14ac:dyDescent="0.25">
      <c r="A16" s="7" t="str">
        <f t="shared" si="2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3"/>
        <v>1</v>
      </c>
      <c r="H16" s="12">
        <v>0</v>
      </c>
      <c r="I16" s="12">
        <v>0.5</v>
      </c>
      <c r="J16" s="12">
        <v>0</v>
      </c>
      <c r="K16" s="12">
        <v>0</v>
      </c>
      <c r="L16" s="12">
        <v>0</v>
      </c>
      <c r="M16" s="12">
        <v>0.5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</row>
    <row r="17" spans="1:71" ht="24.95" customHeight="1" x14ac:dyDescent="0.25">
      <c r="A17" s="7" t="str">
        <f t="shared" si="2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3"/>
        <v>7</v>
      </c>
      <c r="H17" s="12">
        <v>0</v>
      </c>
      <c r="I17" s="12">
        <v>1</v>
      </c>
      <c r="J17" s="12">
        <v>0</v>
      </c>
      <c r="K17" s="12">
        <v>0</v>
      </c>
      <c r="L17" s="12">
        <v>0.5</v>
      </c>
      <c r="M17" s="12">
        <v>1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1.5</v>
      </c>
      <c r="X17" s="12">
        <v>0</v>
      </c>
      <c r="Y17" s="12">
        <v>0</v>
      </c>
      <c r="Z17" s="12">
        <v>0</v>
      </c>
      <c r="AA17" s="12">
        <v>1</v>
      </c>
      <c r="AB17" s="12">
        <v>0.5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0.5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0.5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0.5</v>
      </c>
    </row>
    <row r="18" spans="1:71" ht="24.95" customHeight="1" x14ac:dyDescent="0.25">
      <c r="A18" s="7" t="str">
        <f t="shared" si="2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3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</row>
    <row r="19" spans="1:71" ht="24.95" customHeight="1" x14ac:dyDescent="0.25">
      <c r="A19" s="7" t="str">
        <f t="shared" si="2"/>
        <v>27</v>
      </c>
      <c r="B19" s="6">
        <v>16</v>
      </c>
      <c r="C19" s="6" t="s">
        <v>56</v>
      </c>
      <c r="D19" s="5" t="s">
        <v>57</v>
      </c>
      <c r="E19" s="4" t="s">
        <v>58</v>
      </c>
      <c r="F19" s="3" t="s">
        <v>59</v>
      </c>
      <c r="G19" s="16">
        <f t="shared" si="3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</row>
    <row r="20" spans="1:71" ht="24.95" customHeight="1" x14ac:dyDescent="0.25">
      <c r="A20" s="7" t="str">
        <f t="shared" si="2"/>
        <v>28</v>
      </c>
      <c r="B20" s="6">
        <v>17</v>
      </c>
      <c r="C20" s="6" t="s">
        <v>60</v>
      </c>
      <c r="D20" s="5" t="s">
        <v>61</v>
      </c>
      <c r="E20" s="4" t="s">
        <v>33</v>
      </c>
      <c r="F20" s="3"/>
      <c r="G20" s="16">
        <f t="shared" si="3"/>
        <v>2.5</v>
      </c>
      <c r="H20" s="12">
        <v>0</v>
      </c>
      <c r="I20" s="12">
        <v>1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1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0.5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</row>
    <row r="21" spans="1:71" ht="24.95" customHeight="1" x14ac:dyDescent="0.25">
      <c r="A21" s="7" t="str">
        <f t="shared" si="2"/>
        <v>29</v>
      </c>
      <c r="B21" s="6">
        <v>18</v>
      </c>
      <c r="C21" s="6" t="s">
        <v>128</v>
      </c>
      <c r="D21" s="5" t="s">
        <v>129</v>
      </c>
      <c r="E21" s="4" t="s">
        <v>130</v>
      </c>
      <c r="F21" s="3"/>
      <c r="G21" s="16">
        <f t="shared" si="3"/>
        <v>5</v>
      </c>
      <c r="H21" s="12">
        <v>0</v>
      </c>
      <c r="I21" s="12">
        <v>1</v>
      </c>
      <c r="J21" s="12">
        <v>0.5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2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1</v>
      </c>
      <c r="BK21" s="12">
        <v>0</v>
      </c>
      <c r="BL21" s="12">
        <v>0.5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</row>
    <row r="22" spans="1:71" ht="24.95" customHeight="1" x14ac:dyDescent="0.25">
      <c r="A22" s="7" t="str">
        <f t="shared" si="2"/>
        <v>29</v>
      </c>
      <c r="B22" s="6">
        <v>19</v>
      </c>
      <c r="C22" s="6" t="s">
        <v>132</v>
      </c>
      <c r="D22" s="5" t="s">
        <v>133</v>
      </c>
      <c r="E22" s="4" t="s">
        <v>134</v>
      </c>
      <c r="F22" s="3"/>
      <c r="G22" s="16">
        <f t="shared" si="3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</row>
    <row r="23" spans="1:71" ht="24.95" customHeight="1" x14ac:dyDescent="0.25">
      <c r="A23" s="7" t="str">
        <f t="shared" si="2"/>
        <v>30</v>
      </c>
      <c r="B23" s="6">
        <v>20</v>
      </c>
      <c r="C23" s="6" t="s">
        <v>135</v>
      </c>
      <c r="D23" s="13" t="s">
        <v>136</v>
      </c>
      <c r="E23" s="4" t="s">
        <v>33</v>
      </c>
      <c r="F23" s="3" t="s">
        <v>137</v>
      </c>
      <c r="G23" s="16">
        <f t="shared" si="3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</row>
    <row r="24" spans="1:71" ht="24.95" customHeight="1" x14ac:dyDescent="0.25">
      <c r="A24" s="7" t="str">
        <f t="shared" si="2"/>
        <v>30</v>
      </c>
      <c r="B24" s="6">
        <v>21</v>
      </c>
      <c r="C24" s="6" t="s">
        <v>138</v>
      </c>
      <c r="D24" s="5" t="s">
        <v>139</v>
      </c>
      <c r="E24" s="4" t="s">
        <v>140</v>
      </c>
      <c r="F24" s="3"/>
      <c r="G24" s="16">
        <f t="shared" si="3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</row>
    <row r="25" spans="1:71" ht="24.95" customHeight="1" x14ac:dyDescent="0.25">
      <c r="A25" s="7" t="str">
        <f t="shared" si="2"/>
        <v>01</v>
      </c>
      <c r="B25" s="6">
        <v>22</v>
      </c>
      <c r="C25" s="6" t="s">
        <v>143</v>
      </c>
      <c r="D25" s="5" t="s">
        <v>144</v>
      </c>
      <c r="E25" s="4"/>
      <c r="F25" s="3"/>
      <c r="G25" s="16">
        <f t="shared" si="3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</row>
    <row r="26" spans="1:71" ht="24.95" customHeight="1" x14ac:dyDescent="0.25">
      <c r="A26" s="7" t="str">
        <f t="shared" si="2"/>
        <v>03</v>
      </c>
      <c r="B26" s="6">
        <v>23</v>
      </c>
      <c r="C26" s="6" t="s">
        <v>148</v>
      </c>
      <c r="D26" s="5" t="s">
        <v>149</v>
      </c>
      <c r="E26" s="4" t="s">
        <v>150</v>
      </c>
      <c r="F26" s="3"/>
      <c r="G26" s="16">
        <f t="shared" si="3"/>
        <v>1.5</v>
      </c>
      <c r="H26" s="12">
        <v>0</v>
      </c>
      <c r="I26" s="12">
        <v>1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0.5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</row>
    <row r="27" spans="1:71" ht="24.95" customHeight="1" x14ac:dyDescent="0.25">
      <c r="A27" s="7" t="str">
        <f t="shared" si="2"/>
        <v>05</v>
      </c>
      <c r="B27" s="6">
        <v>24</v>
      </c>
      <c r="C27" s="6" t="s">
        <v>151</v>
      </c>
      <c r="D27" s="5" t="s">
        <v>152</v>
      </c>
      <c r="E27" s="4" t="s">
        <v>153</v>
      </c>
      <c r="F27" s="3"/>
      <c r="G27" s="16">
        <f t="shared" si="3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</row>
    <row r="28" spans="1:71" ht="24.95" customHeight="1" x14ac:dyDescent="0.25">
      <c r="A28" s="7" t="s">
        <v>159</v>
      </c>
      <c r="B28" s="6">
        <v>25</v>
      </c>
      <c r="C28" s="6" t="s">
        <v>157</v>
      </c>
      <c r="D28" s="5" t="s">
        <v>158</v>
      </c>
      <c r="E28" s="4" t="s">
        <v>130</v>
      </c>
      <c r="F28" s="3"/>
      <c r="G28" s="16">
        <f t="shared" si="3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</row>
    <row r="29" spans="1:71" ht="24.95" customHeight="1" x14ac:dyDescent="0.25">
      <c r="A29" s="7" t="str">
        <f t="shared" ref="A29:A32" si="4">MID($C29,5,2)</f>
        <v>11</v>
      </c>
      <c r="B29" s="6">
        <v>26</v>
      </c>
      <c r="C29" s="6" t="s">
        <v>161</v>
      </c>
      <c r="D29" s="5" t="s">
        <v>162</v>
      </c>
      <c r="E29" s="4" t="s">
        <v>163</v>
      </c>
      <c r="F29" s="3"/>
      <c r="G29" s="16">
        <f t="shared" si="3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</row>
    <row r="30" spans="1:71" ht="24.95" customHeight="1" x14ac:dyDescent="0.25">
      <c r="A30" s="7" t="str">
        <f t="shared" si="4"/>
        <v>11</v>
      </c>
      <c r="B30" s="6">
        <v>27</v>
      </c>
      <c r="C30" s="6" t="s">
        <v>164</v>
      </c>
      <c r="D30" s="5" t="s">
        <v>165</v>
      </c>
      <c r="E30" s="4" t="s">
        <v>9</v>
      </c>
      <c r="F30" s="3"/>
      <c r="G30" s="16">
        <f t="shared" si="3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</row>
    <row r="31" spans="1:71" ht="24.95" customHeight="1" x14ac:dyDescent="0.25">
      <c r="A31" s="7" t="str">
        <f t="shared" si="4"/>
        <v>12</v>
      </c>
      <c r="B31" s="6">
        <v>28</v>
      </c>
      <c r="C31" s="6" t="s">
        <v>169</v>
      </c>
      <c r="D31" s="5" t="s">
        <v>172</v>
      </c>
      <c r="E31" s="4" t="s">
        <v>173</v>
      </c>
      <c r="F31" s="3"/>
      <c r="G31" s="16">
        <f t="shared" si="3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</row>
    <row r="32" spans="1:71" ht="24.95" customHeight="1" x14ac:dyDescent="0.25">
      <c r="A32" s="7" t="str">
        <f t="shared" si="4"/>
        <v>12</v>
      </c>
      <c r="B32" s="6">
        <v>29</v>
      </c>
      <c r="C32" s="6" t="s">
        <v>174</v>
      </c>
      <c r="D32" s="5" t="s">
        <v>170</v>
      </c>
      <c r="E32" s="4" t="s">
        <v>171</v>
      </c>
      <c r="F32" s="3"/>
      <c r="G32" s="16">
        <f t="shared" si="3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</row>
  </sheetData>
  <autoFilter ref="A3:G32"/>
  <conditionalFormatting sqref="A4:A25 A33:A50">
    <cfRule type="expression" dxfId="111" priority="20">
      <formula>AND($A4=DAY(TODAY()),$G4&gt;=30)</formula>
    </cfRule>
  </conditionalFormatting>
  <conditionalFormatting sqref="H4:BS20">
    <cfRule type="cellIs" dxfId="110" priority="19" operator="greaterThan">
      <formula>0</formula>
    </cfRule>
  </conditionalFormatting>
  <conditionalFormatting sqref="A19">
    <cfRule type="expression" dxfId="109" priority="18">
      <formula>$A19=DAY(TODAY())</formula>
    </cfRule>
  </conditionalFormatting>
  <conditionalFormatting sqref="A20">
    <cfRule type="expression" dxfId="108" priority="17">
      <formula>$A20=DAY(TODAY())</formula>
    </cfRule>
  </conditionalFormatting>
  <conditionalFormatting sqref="H21:BS31">
    <cfRule type="cellIs" dxfId="107" priority="16" operator="greaterThan">
      <formula>0</formula>
    </cfRule>
  </conditionalFormatting>
  <conditionalFormatting sqref="A21">
    <cfRule type="expression" dxfId="106" priority="15">
      <formula>$A21=DAY(TODAY())</formula>
    </cfRule>
  </conditionalFormatting>
  <conditionalFormatting sqref="A22">
    <cfRule type="expression" dxfId="105" priority="14">
      <formula>$A22=DAY(TODAY())</formula>
    </cfRule>
  </conditionalFormatting>
  <conditionalFormatting sqref="A23">
    <cfRule type="expression" dxfId="104" priority="13">
      <formula>$A23=DAY(TODAY())</formula>
    </cfRule>
  </conditionalFormatting>
  <conditionalFormatting sqref="A24">
    <cfRule type="expression" dxfId="103" priority="12">
      <formula>$A24=DAY(TODAY())</formula>
    </cfRule>
  </conditionalFormatting>
  <conditionalFormatting sqref="A25">
    <cfRule type="expression" dxfId="102" priority="11">
      <formula>$A25=DAY(TODAY())</formula>
    </cfRule>
  </conditionalFormatting>
  <conditionalFormatting sqref="A26">
    <cfRule type="expression" dxfId="101" priority="10">
      <formula>AND($A26=DAY(TODAY()),$G26&gt;=30)</formula>
    </cfRule>
  </conditionalFormatting>
  <conditionalFormatting sqref="A26">
    <cfRule type="expression" dxfId="100" priority="9">
      <formula>$A26=DAY(TODAY())</formula>
    </cfRule>
  </conditionalFormatting>
  <conditionalFormatting sqref="A27">
    <cfRule type="expression" dxfId="99" priority="8">
      <formula>AND($A27=DAY(TODAY()),$G27&gt;=30)</formula>
    </cfRule>
  </conditionalFormatting>
  <conditionalFormatting sqref="A27">
    <cfRule type="expression" dxfId="98" priority="7">
      <formula>$A27=DAY(TODAY())</formula>
    </cfRule>
  </conditionalFormatting>
  <conditionalFormatting sqref="A28">
    <cfRule type="expression" dxfId="97" priority="6">
      <formula>AND($A28=DAY(TODAY()),$G28&gt;=30)</formula>
    </cfRule>
  </conditionalFormatting>
  <conditionalFormatting sqref="A28">
    <cfRule type="expression" dxfId="96" priority="5">
      <formula>$A28=DAY(TODAY())</formula>
    </cfRule>
  </conditionalFormatting>
  <conditionalFormatting sqref="A29">
    <cfRule type="expression" dxfId="95" priority="4">
      <formula>AND($A29=DAY(TODAY()),$G29&gt;=30)</formula>
    </cfRule>
  </conditionalFormatting>
  <conditionalFormatting sqref="A30">
    <cfRule type="expression" dxfId="94" priority="3">
      <formula>AND($A30=DAY(TODAY()),$G30&gt;=30)</formula>
    </cfRule>
  </conditionalFormatting>
  <conditionalFormatting sqref="A31:A32">
    <cfRule type="expression" dxfId="93" priority="2">
      <formula>AND($A31=DAY(TODAY()),$G31&gt;=30)</formula>
    </cfRule>
  </conditionalFormatting>
  <conditionalFormatting sqref="H32:BS32">
    <cfRule type="cellIs" dxfId="92" priority="1" operator="greaterThan">
      <formula>0</formula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3"/>
  <sheetViews>
    <sheetView workbookViewId="0">
      <pane xSplit="7" ySplit="3" topLeftCell="AP4" activePane="bottomRight" state="frozen"/>
      <selection pane="topRight" activeCell="H1" sqref="H1"/>
      <selection pane="bottomLeft" activeCell="A4" sqref="A4"/>
      <selection pane="bottomRight" activeCell="C1" sqref="C1"/>
    </sheetView>
  </sheetViews>
  <sheetFormatPr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21.710937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1" width="4.28515625" style="1" customWidth="1"/>
    <col min="72" max="16384" width="9.140625" style="1"/>
  </cols>
  <sheetData>
    <row r="1" spans="1:71" ht="33.75" customHeight="1" x14ac:dyDescent="0.25">
      <c r="C1" s="27">
        <v>17</v>
      </c>
      <c r="D1" s="27" t="s">
        <v>142</v>
      </c>
      <c r="E1" s="1" t="str">
        <f>"'[TỔNG NHẬP-XUẤT-TỒN "&amp;$C$1&amp;"."&amp;$D$1&amp;".xlsm]"</f>
        <v>'[TỔNG NHẬP-XUẤT-TỒN 17.01.xlsm]</v>
      </c>
    </row>
    <row r="2" spans="1:71" s="2" customFormat="1" ht="48" customHeight="1" x14ac:dyDescent="0.25">
      <c r="A2" s="14" t="s">
        <v>55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</row>
    <row r="3" spans="1:71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ca="1" si="0">SUBTOTAL(9,G4:G99)</f>
        <v>20</v>
      </c>
      <c r="H3" s="18">
        <f t="shared" ca="1" si="0"/>
        <v>0</v>
      </c>
      <c r="I3" s="18">
        <f t="shared" ca="1" si="0"/>
        <v>3.5</v>
      </c>
      <c r="J3" s="18">
        <f t="shared" ca="1" si="0"/>
        <v>0</v>
      </c>
      <c r="K3" s="18">
        <f t="shared" ca="1" si="0"/>
        <v>0</v>
      </c>
      <c r="L3" s="18">
        <f t="shared" ca="1" si="0"/>
        <v>0</v>
      </c>
      <c r="M3" s="18">
        <f t="shared" ca="1" si="0"/>
        <v>0</v>
      </c>
      <c r="N3" s="18">
        <f t="shared" ca="1" si="0"/>
        <v>0</v>
      </c>
      <c r="O3" s="18">
        <f t="shared" ca="1" si="0"/>
        <v>0</v>
      </c>
      <c r="P3" s="18">
        <f t="shared" ca="1" si="0"/>
        <v>0.5</v>
      </c>
      <c r="Q3" s="18">
        <f t="shared" ca="1" si="0"/>
        <v>0</v>
      </c>
      <c r="R3" s="18">
        <f t="shared" ca="1" si="0"/>
        <v>0</v>
      </c>
      <c r="S3" s="18">
        <f t="shared" ca="1" si="0"/>
        <v>0</v>
      </c>
      <c r="T3" s="18">
        <f t="shared" ca="1" si="0"/>
        <v>0</v>
      </c>
      <c r="U3" s="18">
        <f t="shared" ca="1" si="0"/>
        <v>0</v>
      </c>
      <c r="V3" s="18">
        <f t="shared" ca="1" si="0"/>
        <v>0</v>
      </c>
      <c r="W3" s="18">
        <f t="shared" ca="1" si="0"/>
        <v>1</v>
      </c>
      <c r="X3" s="18">
        <f t="shared" ca="1" si="0"/>
        <v>1</v>
      </c>
      <c r="Y3" s="18">
        <f t="shared" ca="1" si="0"/>
        <v>0.5</v>
      </c>
      <c r="Z3" s="18">
        <f t="shared" ca="1" si="0"/>
        <v>1.5</v>
      </c>
      <c r="AA3" s="18">
        <f t="shared" ca="1" si="0"/>
        <v>0</v>
      </c>
      <c r="AB3" s="18">
        <f t="shared" ca="1" si="0"/>
        <v>0.5</v>
      </c>
      <c r="AC3" s="18">
        <f t="shared" ca="1" si="0"/>
        <v>0</v>
      </c>
      <c r="AD3" s="18">
        <f t="shared" ca="1" si="0"/>
        <v>0</v>
      </c>
      <c r="AE3" s="18">
        <f t="shared" ca="1" si="0"/>
        <v>0</v>
      </c>
      <c r="AF3" s="18">
        <f t="shared" ca="1" si="0"/>
        <v>0</v>
      </c>
      <c r="AG3" s="18">
        <f t="shared" ca="1" si="0"/>
        <v>0</v>
      </c>
      <c r="AH3" s="18">
        <f t="shared" ca="1" si="0"/>
        <v>0</v>
      </c>
      <c r="AI3" s="18">
        <f t="shared" ca="1" si="0"/>
        <v>0</v>
      </c>
      <c r="AJ3" s="18">
        <f t="shared" ca="1" si="0"/>
        <v>0</v>
      </c>
      <c r="AK3" s="18">
        <f t="shared" ca="1" si="0"/>
        <v>0</v>
      </c>
      <c r="AL3" s="18">
        <f t="shared" ca="1" si="0"/>
        <v>0</v>
      </c>
      <c r="AM3" s="18">
        <f t="shared" ca="1" si="0"/>
        <v>0</v>
      </c>
      <c r="AN3" s="18">
        <f t="shared" ca="1" si="0"/>
        <v>0</v>
      </c>
      <c r="AO3" s="18">
        <f t="shared" ca="1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0.5</v>
      </c>
      <c r="BF3" s="18">
        <f t="shared" si="0"/>
        <v>1</v>
      </c>
      <c r="BG3" s="18">
        <f t="shared" si="0"/>
        <v>0</v>
      </c>
      <c r="BH3" s="18">
        <f t="shared" si="0"/>
        <v>0</v>
      </c>
      <c r="BI3" s="18">
        <f t="shared" si="0"/>
        <v>1</v>
      </c>
      <c r="BJ3" s="18">
        <f t="shared" si="0"/>
        <v>3</v>
      </c>
      <c r="BK3" s="18">
        <f t="shared" si="0"/>
        <v>1.5</v>
      </c>
      <c r="BL3" s="18">
        <f t="shared" si="0"/>
        <v>1</v>
      </c>
      <c r="BM3" s="18">
        <f t="shared" si="0"/>
        <v>0</v>
      </c>
      <c r="BN3" s="18">
        <f t="shared" si="0"/>
        <v>0</v>
      </c>
      <c r="BO3" s="18">
        <f t="shared" si="0"/>
        <v>0.5</v>
      </c>
      <c r="BP3" s="18">
        <f t="shared" si="0"/>
        <v>0</v>
      </c>
      <c r="BQ3" s="18">
        <f t="shared" si="0"/>
        <v>1.5</v>
      </c>
      <c r="BR3" s="18">
        <f t="shared" si="0"/>
        <v>0.5</v>
      </c>
      <c r="BS3" s="18">
        <f t="shared" ref="BS3" si="1">SUBTOTAL(9,BS4:BS99)</f>
        <v>0</v>
      </c>
    </row>
    <row r="4" spans="1:71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49</v>
      </c>
      <c r="E4" s="4" t="s">
        <v>16</v>
      </c>
      <c r="F4" s="4"/>
      <c r="G4" s="16">
        <f ca="1">SUM($H4:$DK4)</f>
        <v>0</v>
      </c>
      <c r="H4" s="12">
        <f ca="1">IFERROR(SUMIFS(INDIRECT($E$1&amp;$D4&amp;"'!$h:$h"),INDIRECT($E$1&amp;$D4&amp;"'!$d:$d"),H$2),0)</f>
        <v>0</v>
      </c>
      <c r="I4" s="12">
        <f t="shared" ref="I4:AO8" ca="1" si="2">IFERROR(SUMIFS(INDIRECT($E$1&amp;$D4&amp;"'!$h:$h"),INDIRECT($E$1&amp;$D4&amp;"'!$d:$d"),I$2),0)</f>
        <v>0</v>
      </c>
      <c r="J4" s="12">
        <f t="shared" ca="1" si="2"/>
        <v>0</v>
      </c>
      <c r="K4" s="12">
        <f t="shared" ca="1" si="2"/>
        <v>0</v>
      </c>
      <c r="L4" s="12">
        <f t="shared" ca="1" si="2"/>
        <v>0</v>
      </c>
      <c r="M4" s="12">
        <f t="shared" ca="1" si="2"/>
        <v>0</v>
      </c>
      <c r="N4" s="12">
        <f t="shared" ca="1" si="2"/>
        <v>0</v>
      </c>
      <c r="O4" s="12">
        <f t="shared" ca="1" si="2"/>
        <v>0</v>
      </c>
      <c r="P4" s="12">
        <f t="shared" ca="1" si="2"/>
        <v>0</v>
      </c>
      <c r="Q4" s="12">
        <f t="shared" ca="1" si="2"/>
        <v>0</v>
      </c>
      <c r="R4" s="12">
        <f t="shared" ca="1" si="2"/>
        <v>0</v>
      </c>
      <c r="S4" s="12">
        <f t="shared" ca="1" si="2"/>
        <v>0</v>
      </c>
      <c r="T4" s="12">
        <f t="shared" ca="1" si="2"/>
        <v>0</v>
      </c>
      <c r="U4" s="12">
        <f t="shared" ca="1" si="2"/>
        <v>0</v>
      </c>
      <c r="V4" s="12">
        <f t="shared" ca="1" si="2"/>
        <v>0</v>
      </c>
      <c r="W4" s="12">
        <f t="shared" ca="1" si="2"/>
        <v>0</v>
      </c>
      <c r="X4" s="12">
        <f t="shared" ca="1" si="2"/>
        <v>0</v>
      </c>
      <c r="Y4" s="12">
        <f t="shared" ca="1" si="2"/>
        <v>0</v>
      </c>
      <c r="Z4" s="12">
        <f t="shared" ca="1" si="2"/>
        <v>0</v>
      </c>
      <c r="AA4" s="12">
        <f t="shared" ca="1" si="2"/>
        <v>0</v>
      </c>
      <c r="AB4" s="12">
        <f t="shared" ca="1" si="2"/>
        <v>0</v>
      </c>
      <c r="AC4" s="12">
        <f t="shared" ca="1" si="2"/>
        <v>0</v>
      </c>
      <c r="AD4" s="12">
        <f t="shared" ca="1" si="2"/>
        <v>0</v>
      </c>
      <c r="AE4" s="12">
        <f t="shared" ca="1" si="2"/>
        <v>0</v>
      </c>
      <c r="AF4" s="12">
        <f t="shared" ca="1" si="2"/>
        <v>0</v>
      </c>
      <c r="AG4" s="12">
        <f t="shared" ca="1" si="2"/>
        <v>0</v>
      </c>
      <c r="AH4" s="12">
        <f t="shared" ca="1" si="2"/>
        <v>0</v>
      </c>
      <c r="AI4" s="12">
        <f t="shared" ca="1" si="2"/>
        <v>0</v>
      </c>
      <c r="AJ4" s="12">
        <f t="shared" ca="1" si="2"/>
        <v>0</v>
      </c>
      <c r="AK4" s="12">
        <f t="shared" ca="1" si="2"/>
        <v>0</v>
      </c>
      <c r="AL4" s="12">
        <f t="shared" ca="1" si="2"/>
        <v>0</v>
      </c>
      <c r="AM4" s="12">
        <f t="shared" ca="1" si="2"/>
        <v>0</v>
      </c>
      <c r="AN4" s="12">
        <f t="shared" ca="1" si="2"/>
        <v>0</v>
      </c>
      <c r="AO4" s="12">
        <f t="shared" ca="1" si="2"/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</row>
    <row r="5" spans="1:71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ref="G5:G33" ca="1" si="4">SUM($H5:$DK5)</f>
        <v>0</v>
      </c>
      <c r="H5" s="12">
        <f t="shared" ref="H5:W24" ca="1" si="5">IFERROR(SUMIFS(INDIRECT($E$1&amp;$D5&amp;"'!$h:$h"),INDIRECT($E$1&amp;$D5&amp;"'!$d:$d"),H$2),0)</f>
        <v>0</v>
      </c>
      <c r="I5" s="12">
        <f t="shared" ca="1" si="2"/>
        <v>0</v>
      </c>
      <c r="J5" s="12">
        <f t="shared" ca="1" si="2"/>
        <v>0</v>
      </c>
      <c r="K5" s="12">
        <f t="shared" ca="1" si="2"/>
        <v>0</v>
      </c>
      <c r="L5" s="12">
        <f t="shared" ca="1" si="2"/>
        <v>0</v>
      </c>
      <c r="M5" s="12">
        <f t="shared" ca="1" si="2"/>
        <v>0</v>
      </c>
      <c r="N5" s="12">
        <f t="shared" ca="1" si="2"/>
        <v>0</v>
      </c>
      <c r="O5" s="12">
        <f t="shared" ca="1" si="2"/>
        <v>0</v>
      </c>
      <c r="P5" s="12">
        <f t="shared" ca="1" si="2"/>
        <v>0</v>
      </c>
      <c r="Q5" s="12">
        <f t="shared" ca="1" si="2"/>
        <v>0</v>
      </c>
      <c r="R5" s="12">
        <f t="shared" ca="1" si="2"/>
        <v>0</v>
      </c>
      <c r="S5" s="12">
        <f t="shared" ca="1" si="2"/>
        <v>0</v>
      </c>
      <c r="T5" s="12">
        <f t="shared" ca="1" si="2"/>
        <v>0</v>
      </c>
      <c r="U5" s="12">
        <f t="shared" ca="1" si="2"/>
        <v>0</v>
      </c>
      <c r="V5" s="12">
        <f t="shared" ca="1" si="2"/>
        <v>0</v>
      </c>
      <c r="W5" s="12">
        <f t="shared" ca="1" si="2"/>
        <v>0</v>
      </c>
      <c r="X5" s="12">
        <f t="shared" ca="1" si="2"/>
        <v>0</v>
      </c>
      <c r="Y5" s="12">
        <f t="shared" ca="1" si="2"/>
        <v>0</v>
      </c>
      <c r="Z5" s="12">
        <f t="shared" ca="1" si="2"/>
        <v>0</v>
      </c>
      <c r="AA5" s="12">
        <f t="shared" ca="1" si="2"/>
        <v>0</v>
      </c>
      <c r="AB5" s="12">
        <f t="shared" ca="1" si="2"/>
        <v>0</v>
      </c>
      <c r="AC5" s="12">
        <f t="shared" ca="1" si="2"/>
        <v>0</v>
      </c>
      <c r="AD5" s="12">
        <f t="shared" ca="1" si="2"/>
        <v>0</v>
      </c>
      <c r="AE5" s="12">
        <f t="shared" ca="1" si="2"/>
        <v>0</v>
      </c>
      <c r="AF5" s="12">
        <f t="shared" ca="1" si="2"/>
        <v>0</v>
      </c>
      <c r="AG5" s="12">
        <f t="shared" ca="1" si="2"/>
        <v>0</v>
      </c>
      <c r="AH5" s="12">
        <f t="shared" ca="1" si="2"/>
        <v>0</v>
      </c>
      <c r="AI5" s="12">
        <f t="shared" ca="1" si="2"/>
        <v>0</v>
      </c>
      <c r="AJ5" s="12">
        <f t="shared" ca="1" si="2"/>
        <v>0</v>
      </c>
      <c r="AK5" s="12">
        <f t="shared" ca="1" si="2"/>
        <v>0</v>
      </c>
      <c r="AL5" s="12">
        <f t="shared" ca="1" si="2"/>
        <v>0</v>
      </c>
      <c r="AM5" s="12">
        <f t="shared" ca="1" si="2"/>
        <v>0</v>
      </c>
      <c r="AN5" s="12">
        <f t="shared" ca="1" si="2"/>
        <v>0</v>
      </c>
      <c r="AO5" s="12">
        <f t="shared" ca="1" si="2"/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</row>
    <row r="6" spans="1:71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50</v>
      </c>
      <c r="E6" s="32" t="s">
        <v>9</v>
      </c>
      <c r="F6" s="33" t="s">
        <v>11</v>
      </c>
      <c r="G6" s="34">
        <f t="shared" ca="1" si="4"/>
        <v>0</v>
      </c>
      <c r="H6" s="35">
        <f t="shared" ca="1" si="5"/>
        <v>0</v>
      </c>
      <c r="I6" s="35">
        <f t="shared" ca="1" si="2"/>
        <v>0</v>
      </c>
      <c r="J6" s="35">
        <f t="shared" ca="1" si="2"/>
        <v>0</v>
      </c>
      <c r="K6" s="35">
        <f t="shared" ca="1" si="2"/>
        <v>0</v>
      </c>
      <c r="L6" s="35">
        <f t="shared" ca="1" si="2"/>
        <v>0</v>
      </c>
      <c r="M6" s="35">
        <f t="shared" ca="1" si="2"/>
        <v>0</v>
      </c>
      <c r="N6" s="35">
        <f t="shared" ca="1" si="2"/>
        <v>0</v>
      </c>
      <c r="O6" s="35">
        <f t="shared" ca="1" si="2"/>
        <v>0</v>
      </c>
      <c r="P6" s="35">
        <f t="shared" ca="1" si="2"/>
        <v>0</v>
      </c>
      <c r="Q6" s="35">
        <f t="shared" ca="1" si="2"/>
        <v>0</v>
      </c>
      <c r="R6" s="35">
        <f t="shared" ca="1" si="2"/>
        <v>0</v>
      </c>
      <c r="S6" s="35">
        <f t="shared" ca="1" si="2"/>
        <v>0</v>
      </c>
      <c r="T6" s="35">
        <f t="shared" ca="1" si="2"/>
        <v>0</v>
      </c>
      <c r="U6" s="35">
        <f t="shared" ca="1" si="2"/>
        <v>0</v>
      </c>
      <c r="V6" s="35">
        <f t="shared" ca="1" si="2"/>
        <v>0</v>
      </c>
      <c r="W6" s="35">
        <f t="shared" ca="1" si="2"/>
        <v>0</v>
      </c>
      <c r="X6" s="35">
        <f t="shared" ca="1" si="2"/>
        <v>0</v>
      </c>
      <c r="Y6" s="35">
        <f t="shared" ca="1" si="2"/>
        <v>0</v>
      </c>
      <c r="Z6" s="35">
        <f t="shared" ca="1" si="2"/>
        <v>0</v>
      </c>
      <c r="AA6" s="35">
        <f t="shared" ca="1" si="2"/>
        <v>0</v>
      </c>
      <c r="AB6" s="35">
        <f t="shared" ca="1" si="2"/>
        <v>0</v>
      </c>
      <c r="AC6" s="35">
        <f t="shared" ca="1" si="2"/>
        <v>0</v>
      </c>
      <c r="AD6" s="35">
        <f t="shared" ca="1" si="2"/>
        <v>0</v>
      </c>
      <c r="AE6" s="35">
        <f t="shared" ca="1" si="2"/>
        <v>0</v>
      </c>
      <c r="AF6" s="35">
        <f t="shared" ca="1" si="2"/>
        <v>0</v>
      </c>
      <c r="AG6" s="35">
        <f t="shared" ca="1" si="2"/>
        <v>0</v>
      </c>
      <c r="AH6" s="35">
        <f t="shared" ca="1" si="2"/>
        <v>0</v>
      </c>
      <c r="AI6" s="35">
        <f t="shared" ca="1" si="2"/>
        <v>0</v>
      </c>
      <c r="AJ6" s="35">
        <f t="shared" ca="1" si="2"/>
        <v>0</v>
      </c>
      <c r="AK6" s="35">
        <f t="shared" ca="1" si="2"/>
        <v>0</v>
      </c>
      <c r="AL6" s="35">
        <f t="shared" ca="1" si="2"/>
        <v>0</v>
      </c>
      <c r="AM6" s="35">
        <f t="shared" ca="1" si="2"/>
        <v>0</v>
      </c>
      <c r="AN6" s="35">
        <f t="shared" ca="1" si="2"/>
        <v>0</v>
      </c>
      <c r="AO6" s="35">
        <f t="shared" ca="1" si="2"/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</row>
    <row r="7" spans="1:71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51</v>
      </c>
      <c r="E7" s="4" t="s">
        <v>9</v>
      </c>
      <c r="F7" s="3" t="s">
        <v>8</v>
      </c>
      <c r="G7" s="16">
        <f t="shared" si="4"/>
        <v>1.5</v>
      </c>
      <c r="H7" s="12">
        <v>0</v>
      </c>
      <c r="I7" s="12">
        <v>1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0.5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</row>
    <row r="8" spans="1:71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ca="1" si="4"/>
        <v>0</v>
      </c>
      <c r="H8" s="12">
        <f t="shared" ca="1" si="5"/>
        <v>0</v>
      </c>
      <c r="I8" s="12">
        <f t="shared" ca="1" si="2"/>
        <v>0</v>
      </c>
      <c r="J8" s="12">
        <f t="shared" ca="1" si="2"/>
        <v>0</v>
      </c>
      <c r="K8" s="12">
        <f t="shared" ca="1" si="2"/>
        <v>0</v>
      </c>
      <c r="L8" s="12">
        <f t="shared" ca="1" si="2"/>
        <v>0</v>
      </c>
      <c r="M8" s="12">
        <f t="shared" ca="1" si="2"/>
        <v>0</v>
      </c>
      <c r="N8" s="12">
        <f t="shared" ca="1" si="2"/>
        <v>0</v>
      </c>
      <c r="O8" s="12">
        <f t="shared" ca="1" si="2"/>
        <v>0</v>
      </c>
      <c r="P8" s="12">
        <f t="shared" ca="1" si="2"/>
        <v>0</v>
      </c>
      <c r="Q8" s="12">
        <f t="shared" ca="1" si="2"/>
        <v>0</v>
      </c>
      <c r="R8" s="12">
        <f t="shared" ca="1" si="2"/>
        <v>0</v>
      </c>
      <c r="S8" s="12">
        <f t="shared" ca="1" si="2"/>
        <v>0</v>
      </c>
      <c r="T8" s="12">
        <f t="shared" ca="1" si="2"/>
        <v>0</v>
      </c>
      <c r="U8" s="12">
        <f t="shared" ca="1" si="2"/>
        <v>0</v>
      </c>
      <c r="V8" s="12">
        <f t="shared" ca="1" si="2"/>
        <v>0</v>
      </c>
      <c r="W8" s="12">
        <f t="shared" ca="1" si="2"/>
        <v>0</v>
      </c>
      <c r="X8" s="12">
        <f t="shared" ca="1" si="2"/>
        <v>0</v>
      </c>
      <c r="Y8" s="12">
        <f t="shared" ca="1" si="2"/>
        <v>0</v>
      </c>
      <c r="Z8" s="12">
        <f t="shared" ca="1" si="2"/>
        <v>0</v>
      </c>
      <c r="AA8" s="12">
        <f t="shared" ca="1" si="2"/>
        <v>0</v>
      </c>
      <c r="AB8" s="12">
        <f t="shared" ref="AB8:AO32" ca="1" si="6">IFERROR(SUMIFS(INDIRECT($E$1&amp;$D8&amp;"'!$h:$h"),INDIRECT($E$1&amp;$D8&amp;"'!$d:$d"),AB$2),0)</f>
        <v>0</v>
      </c>
      <c r="AC8" s="12">
        <f t="shared" ca="1" si="6"/>
        <v>0</v>
      </c>
      <c r="AD8" s="12">
        <f t="shared" ca="1" si="6"/>
        <v>0</v>
      </c>
      <c r="AE8" s="12">
        <f t="shared" ca="1" si="6"/>
        <v>0</v>
      </c>
      <c r="AF8" s="12">
        <f t="shared" ca="1" si="6"/>
        <v>0</v>
      </c>
      <c r="AG8" s="12">
        <f t="shared" ca="1" si="6"/>
        <v>0</v>
      </c>
      <c r="AH8" s="12">
        <f t="shared" ca="1" si="6"/>
        <v>0</v>
      </c>
      <c r="AI8" s="12">
        <f t="shared" ca="1" si="6"/>
        <v>0</v>
      </c>
      <c r="AJ8" s="12">
        <f t="shared" ca="1" si="6"/>
        <v>0</v>
      </c>
      <c r="AK8" s="12">
        <f t="shared" ca="1" si="6"/>
        <v>0</v>
      </c>
      <c r="AL8" s="12">
        <f t="shared" ca="1" si="6"/>
        <v>0</v>
      </c>
      <c r="AM8" s="12">
        <f t="shared" ca="1" si="6"/>
        <v>0</v>
      </c>
      <c r="AN8" s="12">
        <f t="shared" ca="1" si="6"/>
        <v>0</v>
      </c>
      <c r="AO8" s="12">
        <f t="shared" ca="1" si="6"/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</row>
    <row r="9" spans="1:71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ca="1" si="4"/>
        <v>3</v>
      </c>
      <c r="H9" s="12">
        <f t="shared" ca="1" si="5"/>
        <v>0</v>
      </c>
      <c r="I9" s="12">
        <f t="shared" ca="1" si="5"/>
        <v>0</v>
      </c>
      <c r="J9" s="12">
        <f t="shared" ca="1" si="5"/>
        <v>0</v>
      </c>
      <c r="K9" s="12">
        <f t="shared" ca="1" si="5"/>
        <v>0</v>
      </c>
      <c r="L9" s="12">
        <f t="shared" ca="1" si="5"/>
        <v>0</v>
      </c>
      <c r="M9" s="12">
        <f t="shared" ca="1" si="5"/>
        <v>0</v>
      </c>
      <c r="N9" s="12">
        <f t="shared" ca="1" si="5"/>
        <v>0</v>
      </c>
      <c r="O9" s="12">
        <f t="shared" ca="1" si="5"/>
        <v>0</v>
      </c>
      <c r="P9" s="12">
        <f t="shared" ca="1" si="5"/>
        <v>0</v>
      </c>
      <c r="Q9" s="12">
        <f t="shared" ca="1" si="5"/>
        <v>0</v>
      </c>
      <c r="R9" s="12">
        <f t="shared" ca="1" si="5"/>
        <v>0</v>
      </c>
      <c r="S9" s="12">
        <f t="shared" ca="1" si="5"/>
        <v>0</v>
      </c>
      <c r="T9" s="12">
        <f t="shared" ca="1" si="5"/>
        <v>0</v>
      </c>
      <c r="U9" s="12">
        <f t="shared" ca="1" si="5"/>
        <v>0</v>
      </c>
      <c r="V9" s="12">
        <f t="shared" ca="1" si="5"/>
        <v>0</v>
      </c>
      <c r="W9" s="12">
        <f t="shared" ca="1" si="5"/>
        <v>0</v>
      </c>
      <c r="X9" s="12">
        <f t="shared" ref="X9:AM24" ca="1" si="7">IFERROR(SUMIFS(INDIRECT($E$1&amp;$D9&amp;"'!$h:$h"),INDIRECT($E$1&amp;$D9&amp;"'!$d:$d"),X$2),0)</f>
        <v>0</v>
      </c>
      <c r="Y9" s="12">
        <f t="shared" ca="1" si="7"/>
        <v>0</v>
      </c>
      <c r="Z9" s="12">
        <f t="shared" ca="1" si="7"/>
        <v>0</v>
      </c>
      <c r="AA9" s="12">
        <f t="shared" ca="1" si="7"/>
        <v>0</v>
      </c>
      <c r="AB9" s="12">
        <f t="shared" ca="1" si="7"/>
        <v>0</v>
      </c>
      <c r="AC9" s="12">
        <f t="shared" ca="1" si="7"/>
        <v>0</v>
      </c>
      <c r="AD9" s="12">
        <f t="shared" ca="1" si="7"/>
        <v>0</v>
      </c>
      <c r="AE9" s="12">
        <f t="shared" ca="1" si="7"/>
        <v>0</v>
      </c>
      <c r="AF9" s="12">
        <f t="shared" ca="1" si="7"/>
        <v>0</v>
      </c>
      <c r="AG9" s="12">
        <f t="shared" ca="1" si="7"/>
        <v>0</v>
      </c>
      <c r="AH9" s="12">
        <f t="shared" ca="1" si="7"/>
        <v>0</v>
      </c>
      <c r="AI9" s="12">
        <f t="shared" ca="1" si="7"/>
        <v>0</v>
      </c>
      <c r="AJ9" s="12">
        <f t="shared" ca="1" si="7"/>
        <v>0</v>
      </c>
      <c r="AK9" s="12">
        <f t="shared" ca="1" si="7"/>
        <v>0</v>
      </c>
      <c r="AL9" s="12">
        <f t="shared" ca="1" si="7"/>
        <v>0</v>
      </c>
      <c r="AM9" s="12">
        <f t="shared" ca="1" si="7"/>
        <v>0</v>
      </c>
      <c r="AN9" s="12">
        <f t="shared" ca="1" si="6"/>
        <v>0</v>
      </c>
      <c r="AO9" s="12">
        <f t="shared" ca="1" si="6"/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0.5</v>
      </c>
      <c r="BF9" s="12">
        <v>0</v>
      </c>
      <c r="BG9" s="12">
        <v>0</v>
      </c>
      <c r="BH9" s="12">
        <v>0</v>
      </c>
      <c r="BI9" s="12">
        <v>0.5</v>
      </c>
      <c r="BJ9" s="12">
        <v>0</v>
      </c>
      <c r="BK9" s="12">
        <v>0.5</v>
      </c>
      <c r="BL9" s="12">
        <v>0.5</v>
      </c>
      <c r="BM9" s="12">
        <v>0</v>
      </c>
      <c r="BN9" s="12">
        <v>0</v>
      </c>
      <c r="BO9" s="12">
        <v>0.5</v>
      </c>
      <c r="BP9" s="12">
        <v>0</v>
      </c>
      <c r="BQ9" s="12">
        <v>0.5</v>
      </c>
      <c r="BR9" s="12">
        <v>0</v>
      </c>
      <c r="BS9" s="12">
        <v>0</v>
      </c>
    </row>
    <row r="10" spans="1:71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52</v>
      </c>
      <c r="E10" s="4" t="s">
        <v>26</v>
      </c>
      <c r="F10" s="3" t="s">
        <v>25</v>
      </c>
      <c r="G10" s="16">
        <f t="shared" ca="1" si="4"/>
        <v>3</v>
      </c>
      <c r="H10" s="12">
        <f t="shared" ca="1" si="5"/>
        <v>0</v>
      </c>
      <c r="I10" s="12">
        <f t="shared" ca="1" si="5"/>
        <v>0</v>
      </c>
      <c r="J10" s="12">
        <f t="shared" ca="1" si="5"/>
        <v>0</v>
      </c>
      <c r="K10" s="12">
        <f t="shared" ca="1" si="5"/>
        <v>0</v>
      </c>
      <c r="L10" s="12">
        <f t="shared" ca="1" si="5"/>
        <v>0</v>
      </c>
      <c r="M10" s="12">
        <f t="shared" ca="1" si="5"/>
        <v>0</v>
      </c>
      <c r="N10" s="12">
        <f t="shared" ca="1" si="5"/>
        <v>0</v>
      </c>
      <c r="O10" s="12">
        <f t="shared" ca="1" si="5"/>
        <v>0</v>
      </c>
      <c r="P10" s="12">
        <f t="shared" ca="1" si="5"/>
        <v>0</v>
      </c>
      <c r="Q10" s="12">
        <f t="shared" ca="1" si="5"/>
        <v>0</v>
      </c>
      <c r="R10" s="12">
        <f t="shared" ca="1" si="5"/>
        <v>0</v>
      </c>
      <c r="S10" s="12">
        <f t="shared" ca="1" si="5"/>
        <v>0</v>
      </c>
      <c r="T10" s="12">
        <f t="shared" ca="1" si="5"/>
        <v>0</v>
      </c>
      <c r="U10" s="12">
        <f t="shared" ca="1" si="5"/>
        <v>0</v>
      </c>
      <c r="V10" s="12">
        <f t="shared" ca="1" si="5"/>
        <v>0</v>
      </c>
      <c r="W10" s="12">
        <f t="shared" ca="1" si="5"/>
        <v>0</v>
      </c>
      <c r="X10" s="12">
        <f t="shared" ca="1" si="7"/>
        <v>0</v>
      </c>
      <c r="Y10" s="12">
        <f t="shared" ca="1" si="7"/>
        <v>0</v>
      </c>
      <c r="Z10" s="12">
        <f t="shared" ca="1" si="7"/>
        <v>0</v>
      </c>
      <c r="AA10" s="12">
        <f t="shared" ca="1" si="7"/>
        <v>0</v>
      </c>
      <c r="AB10" s="12">
        <f t="shared" ca="1" si="7"/>
        <v>0</v>
      </c>
      <c r="AC10" s="12">
        <f t="shared" ca="1" si="7"/>
        <v>0</v>
      </c>
      <c r="AD10" s="12">
        <f t="shared" ca="1" si="7"/>
        <v>0</v>
      </c>
      <c r="AE10" s="12">
        <f t="shared" ca="1" si="7"/>
        <v>0</v>
      </c>
      <c r="AF10" s="12">
        <f t="shared" ca="1" si="7"/>
        <v>0</v>
      </c>
      <c r="AG10" s="12">
        <f t="shared" ca="1" si="7"/>
        <v>0</v>
      </c>
      <c r="AH10" s="12">
        <f t="shared" ca="1" si="7"/>
        <v>0</v>
      </c>
      <c r="AI10" s="12">
        <f t="shared" ca="1" si="7"/>
        <v>0</v>
      </c>
      <c r="AJ10" s="12">
        <f t="shared" ca="1" si="7"/>
        <v>0</v>
      </c>
      <c r="AK10" s="12">
        <f t="shared" ca="1" si="7"/>
        <v>0</v>
      </c>
      <c r="AL10" s="12">
        <f t="shared" ca="1" si="7"/>
        <v>0</v>
      </c>
      <c r="AM10" s="12">
        <f t="shared" ca="1" si="7"/>
        <v>0</v>
      </c>
      <c r="AN10" s="12">
        <f t="shared" ca="1" si="6"/>
        <v>0</v>
      </c>
      <c r="AO10" s="12">
        <f t="shared" ca="1" si="6"/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1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2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</row>
    <row r="11" spans="1:71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ca="1" si="4"/>
        <v>0</v>
      </c>
      <c r="H11" s="12">
        <f t="shared" ca="1" si="5"/>
        <v>0</v>
      </c>
      <c r="I11" s="12">
        <f t="shared" ca="1" si="5"/>
        <v>0</v>
      </c>
      <c r="J11" s="12">
        <f t="shared" ca="1" si="5"/>
        <v>0</v>
      </c>
      <c r="K11" s="12">
        <f t="shared" ca="1" si="5"/>
        <v>0</v>
      </c>
      <c r="L11" s="12">
        <f t="shared" ca="1" si="5"/>
        <v>0</v>
      </c>
      <c r="M11" s="12">
        <f t="shared" ca="1" si="5"/>
        <v>0</v>
      </c>
      <c r="N11" s="12">
        <f t="shared" ca="1" si="5"/>
        <v>0</v>
      </c>
      <c r="O11" s="12">
        <f t="shared" ca="1" si="5"/>
        <v>0</v>
      </c>
      <c r="P11" s="12">
        <f t="shared" ca="1" si="5"/>
        <v>0</v>
      </c>
      <c r="Q11" s="12">
        <f t="shared" ca="1" si="5"/>
        <v>0</v>
      </c>
      <c r="R11" s="12">
        <f t="shared" ca="1" si="5"/>
        <v>0</v>
      </c>
      <c r="S11" s="12">
        <f t="shared" ca="1" si="5"/>
        <v>0</v>
      </c>
      <c r="T11" s="12">
        <f t="shared" ca="1" si="5"/>
        <v>0</v>
      </c>
      <c r="U11" s="12">
        <f t="shared" ca="1" si="5"/>
        <v>0</v>
      </c>
      <c r="V11" s="12">
        <f t="shared" ca="1" si="5"/>
        <v>0</v>
      </c>
      <c r="W11" s="12">
        <f t="shared" ca="1" si="5"/>
        <v>0</v>
      </c>
      <c r="X11" s="12">
        <f t="shared" ca="1" si="7"/>
        <v>0</v>
      </c>
      <c r="Y11" s="12">
        <f t="shared" ca="1" si="7"/>
        <v>0</v>
      </c>
      <c r="Z11" s="12">
        <f t="shared" ca="1" si="7"/>
        <v>0</v>
      </c>
      <c r="AA11" s="12">
        <f t="shared" ca="1" si="7"/>
        <v>0</v>
      </c>
      <c r="AB11" s="12">
        <f t="shared" ca="1" si="7"/>
        <v>0</v>
      </c>
      <c r="AC11" s="12">
        <f t="shared" ca="1" si="7"/>
        <v>0</v>
      </c>
      <c r="AD11" s="12">
        <f t="shared" ca="1" si="7"/>
        <v>0</v>
      </c>
      <c r="AE11" s="12">
        <f t="shared" ca="1" si="7"/>
        <v>0</v>
      </c>
      <c r="AF11" s="12">
        <f t="shared" ca="1" si="7"/>
        <v>0</v>
      </c>
      <c r="AG11" s="12">
        <f t="shared" ca="1" si="7"/>
        <v>0</v>
      </c>
      <c r="AH11" s="12">
        <f t="shared" ca="1" si="7"/>
        <v>0</v>
      </c>
      <c r="AI11" s="12">
        <f t="shared" ca="1" si="7"/>
        <v>0</v>
      </c>
      <c r="AJ11" s="12">
        <f t="shared" ca="1" si="7"/>
        <v>0</v>
      </c>
      <c r="AK11" s="12">
        <f t="shared" ca="1" si="7"/>
        <v>0</v>
      </c>
      <c r="AL11" s="12">
        <f t="shared" ca="1" si="7"/>
        <v>0</v>
      </c>
      <c r="AM11" s="12">
        <f t="shared" ca="1" si="7"/>
        <v>0</v>
      </c>
      <c r="AN11" s="12">
        <f t="shared" ca="1" si="6"/>
        <v>0</v>
      </c>
      <c r="AO11" s="12">
        <f t="shared" ca="1" si="6"/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</row>
    <row r="12" spans="1:71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53</v>
      </c>
      <c r="E12" s="10" t="s">
        <v>31</v>
      </c>
      <c r="F12" s="11"/>
      <c r="G12" s="16">
        <f t="shared" ca="1" si="4"/>
        <v>0</v>
      </c>
      <c r="H12" s="12">
        <f t="shared" ca="1" si="5"/>
        <v>0</v>
      </c>
      <c r="I12" s="12">
        <f t="shared" ca="1" si="5"/>
        <v>0</v>
      </c>
      <c r="J12" s="12">
        <f t="shared" ca="1" si="5"/>
        <v>0</v>
      </c>
      <c r="K12" s="12">
        <f t="shared" ca="1" si="5"/>
        <v>0</v>
      </c>
      <c r="L12" s="12">
        <f t="shared" ca="1" si="5"/>
        <v>0</v>
      </c>
      <c r="M12" s="12">
        <f t="shared" ca="1" si="5"/>
        <v>0</v>
      </c>
      <c r="N12" s="12">
        <f t="shared" ca="1" si="5"/>
        <v>0</v>
      </c>
      <c r="O12" s="12">
        <f t="shared" ca="1" si="5"/>
        <v>0</v>
      </c>
      <c r="P12" s="12">
        <f t="shared" ca="1" si="5"/>
        <v>0</v>
      </c>
      <c r="Q12" s="12">
        <f t="shared" ca="1" si="5"/>
        <v>0</v>
      </c>
      <c r="R12" s="12">
        <f t="shared" ca="1" si="5"/>
        <v>0</v>
      </c>
      <c r="S12" s="12">
        <f t="shared" ca="1" si="5"/>
        <v>0</v>
      </c>
      <c r="T12" s="12">
        <f t="shared" ca="1" si="5"/>
        <v>0</v>
      </c>
      <c r="U12" s="12">
        <f t="shared" ca="1" si="5"/>
        <v>0</v>
      </c>
      <c r="V12" s="12">
        <f t="shared" ca="1" si="5"/>
        <v>0</v>
      </c>
      <c r="W12" s="12">
        <f t="shared" ca="1" si="5"/>
        <v>0</v>
      </c>
      <c r="X12" s="12">
        <f t="shared" ca="1" si="7"/>
        <v>0</v>
      </c>
      <c r="Y12" s="12">
        <f t="shared" ca="1" si="7"/>
        <v>0</v>
      </c>
      <c r="Z12" s="12">
        <f t="shared" ca="1" si="7"/>
        <v>0</v>
      </c>
      <c r="AA12" s="12">
        <f t="shared" ca="1" si="7"/>
        <v>0</v>
      </c>
      <c r="AB12" s="12">
        <f t="shared" ca="1" si="7"/>
        <v>0</v>
      </c>
      <c r="AC12" s="12">
        <f t="shared" ca="1" si="7"/>
        <v>0</v>
      </c>
      <c r="AD12" s="12">
        <f t="shared" ca="1" si="7"/>
        <v>0</v>
      </c>
      <c r="AE12" s="12">
        <f t="shared" ca="1" si="7"/>
        <v>0</v>
      </c>
      <c r="AF12" s="12">
        <f t="shared" ca="1" si="7"/>
        <v>0</v>
      </c>
      <c r="AG12" s="12">
        <f t="shared" ca="1" si="7"/>
        <v>0</v>
      </c>
      <c r="AH12" s="12">
        <f t="shared" ca="1" si="7"/>
        <v>0</v>
      </c>
      <c r="AI12" s="12">
        <f t="shared" ca="1" si="7"/>
        <v>0</v>
      </c>
      <c r="AJ12" s="12">
        <f t="shared" ca="1" si="7"/>
        <v>0</v>
      </c>
      <c r="AK12" s="12">
        <f t="shared" ca="1" si="7"/>
        <v>0</v>
      </c>
      <c r="AL12" s="12">
        <f t="shared" ca="1" si="7"/>
        <v>0</v>
      </c>
      <c r="AM12" s="12">
        <f t="shared" ca="1" si="7"/>
        <v>0</v>
      </c>
      <c r="AN12" s="12">
        <f t="shared" ca="1" si="6"/>
        <v>0</v>
      </c>
      <c r="AO12" s="12">
        <f t="shared" ca="1" si="6"/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</row>
    <row r="13" spans="1:71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54</v>
      </c>
      <c r="E13" s="4" t="s">
        <v>33</v>
      </c>
      <c r="F13" s="3"/>
      <c r="G13" s="16">
        <f t="shared" ca="1" si="4"/>
        <v>0</v>
      </c>
      <c r="H13" s="12">
        <f t="shared" ca="1" si="5"/>
        <v>0</v>
      </c>
      <c r="I13" s="12">
        <f t="shared" ca="1" si="5"/>
        <v>0</v>
      </c>
      <c r="J13" s="12">
        <f t="shared" ca="1" si="5"/>
        <v>0</v>
      </c>
      <c r="K13" s="12">
        <f t="shared" ca="1" si="5"/>
        <v>0</v>
      </c>
      <c r="L13" s="12">
        <f t="shared" ca="1" si="5"/>
        <v>0</v>
      </c>
      <c r="M13" s="12">
        <f t="shared" ca="1" si="5"/>
        <v>0</v>
      </c>
      <c r="N13" s="12">
        <f t="shared" ca="1" si="5"/>
        <v>0</v>
      </c>
      <c r="O13" s="12">
        <f t="shared" ca="1" si="5"/>
        <v>0</v>
      </c>
      <c r="P13" s="12">
        <f t="shared" ca="1" si="5"/>
        <v>0</v>
      </c>
      <c r="Q13" s="12">
        <f t="shared" ca="1" si="5"/>
        <v>0</v>
      </c>
      <c r="R13" s="12">
        <f t="shared" ca="1" si="5"/>
        <v>0</v>
      </c>
      <c r="S13" s="12">
        <f t="shared" ca="1" si="5"/>
        <v>0</v>
      </c>
      <c r="T13" s="12">
        <f t="shared" ca="1" si="5"/>
        <v>0</v>
      </c>
      <c r="U13" s="12">
        <f t="shared" ca="1" si="5"/>
        <v>0</v>
      </c>
      <c r="V13" s="12">
        <f t="shared" ca="1" si="5"/>
        <v>0</v>
      </c>
      <c r="W13" s="12">
        <f t="shared" ca="1" si="5"/>
        <v>0</v>
      </c>
      <c r="X13" s="12">
        <f t="shared" ca="1" si="7"/>
        <v>0</v>
      </c>
      <c r="Y13" s="12">
        <f t="shared" ca="1" si="7"/>
        <v>0</v>
      </c>
      <c r="Z13" s="12">
        <f t="shared" ca="1" si="7"/>
        <v>0</v>
      </c>
      <c r="AA13" s="12">
        <f t="shared" ca="1" si="7"/>
        <v>0</v>
      </c>
      <c r="AB13" s="12">
        <f t="shared" ca="1" si="7"/>
        <v>0</v>
      </c>
      <c r="AC13" s="12">
        <f t="shared" ca="1" si="7"/>
        <v>0</v>
      </c>
      <c r="AD13" s="12">
        <f t="shared" ca="1" si="7"/>
        <v>0</v>
      </c>
      <c r="AE13" s="12">
        <f t="shared" ca="1" si="7"/>
        <v>0</v>
      </c>
      <c r="AF13" s="12">
        <f t="shared" ca="1" si="7"/>
        <v>0</v>
      </c>
      <c r="AG13" s="12">
        <f t="shared" ca="1" si="7"/>
        <v>0</v>
      </c>
      <c r="AH13" s="12">
        <f t="shared" ca="1" si="7"/>
        <v>0</v>
      </c>
      <c r="AI13" s="12">
        <f t="shared" ca="1" si="7"/>
        <v>0</v>
      </c>
      <c r="AJ13" s="12">
        <f t="shared" ca="1" si="7"/>
        <v>0</v>
      </c>
      <c r="AK13" s="12">
        <f t="shared" ca="1" si="7"/>
        <v>0</v>
      </c>
      <c r="AL13" s="12">
        <f t="shared" ca="1" si="7"/>
        <v>0</v>
      </c>
      <c r="AM13" s="12">
        <f t="shared" ca="1" si="7"/>
        <v>0</v>
      </c>
      <c r="AN13" s="12">
        <f t="shared" ca="1" si="6"/>
        <v>0</v>
      </c>
      <c r="AO13" s="12">
        <f t="shared" ca="1" si="6"/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</row>
    <row r="14" spans="1:71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ca="1" si="4"/>
        <v>0</v>
      </c>
      <c r="H14" s="12">
        <f t="shared" ca="1" si="5"/>
        <v>0</v>
      </c>
      <c r="I14" s="12">
        <f t="shared" ca="1" si="5"/>
        <v>0</v>
      </c>
      <c r="J14" s="12">
        <f t="shared" ca="1" si="5"/>
        <v>0</v>
      </c>
      <c r="K14" s="12">
        <f t="shared" ca="1" si="5"/>
        <v>0</v>
      </c>
      <c r="L14" s="12">
        <f t="shared" ca="1" si="5"/>
        <v>0</v>
      </c>
      <c r="M14" s="12">
        <f t="shared" ca="1" si="5"/>
        <v>0</v>
      </c>
      <c r="N14" s="12">
        <f t="shared" ca="1" si="5"/>
        <v>0</v>
      </c>
      <c r="O14" s="12">
        <f t="shared" ca="1" si="5"/>
        <v>0</v>
      </c>
      <c r="P14" s="12">
        <f t="shared" ca="1" si="5"/>
        <v>0</v>
      </c>
      <c r="Q14" s="12">
        <f t="shared" ca="1" si="5"/>
        <v>0</v>
      </c>
      <c r="R14" s="12">
        <f t="shared" ca="1" si="5"/>
        <v>0</v>
      </c>
      <c r="S14" s="12">
        <f t="shared" ca="1" si="5"/>
        <v>0</v>
      </c>
      <c r="T14" s="12">
        <f t="shared" ca="1" si="5"/>
        <v>0</v>
      </c>
      <c r="U14" s="12">
        <f t="shared" ca="1" si="5"/>
        <v>0</v>
      </c>
      <c r="V14" s="12">
        <f t="shared" ca="1" si="5"/>
        <v>0</v>
      </c>
      <c r="W14" s="12">
        <f t="shared" ca="1" si="5"/>
        <v>0</v>
      </c>
      <c r="X14" s="12">
        <f t="shared" ca="1" si="7"/>
        <v>0</v>
      </c>
      <c r="Y14" s="12">
        <f t="shared" ca="1" si="7"/>
        <v>0</v>
      </c>
      <c r="Z14" s="12">
        <f t="shared" ca="1" si="7"/>
        <v>0</v>
      </c>
      <c r="AA14" s="12">
        <f t="shared" ca="1" si="7"/>
        <v>0</v>
      </c>
      <c r="AB14" s="12">
        <f t="shared" ca="1" si="7"/>
        <v>0</v>
      </c>
      <c r="AC14" s="12">
        <f t="shared" ca="1" si="7"/>
        <v>0</v>
      </c>
      <c r="AD14" s="12">
        <f t="shared" ca="1" si="7"/>
        <v>0</v>
      </c>
      <c r="AE14" s="12">
        <f t="shared" ca="1" si="7"/>
        <v>0</v>
      </c>
      <c r="AF14" s="12">
        <f t="shared" ca="1" si="7"/>
        <v>0</v>
      </c>
      <c r="AG14" s="12">
        <f t="shared" ca="1" si="7"/>
        <v>0</v>
      </c>
      <c r="AH14" s="12">
        <f t="shared" ca="1" si="7"/>
        <v>0</v>
      </c>
      <c r="AI14" s="12">
        <f t="shared" ca="1" si="7"/>
        <v>0</v>
      </c>
      <c r="AJ14" s="12">
        <f t="shared" ca="1" si="7"/>
        <v>0</v>
      </c>
      <c r="AK14" s="12">
        <f t="shared" ca="1" si="7"/>
        <v>0</v>
      </c>
      <c r="AL14" s="12">
        <f t="shared" ca="1" si="7"/>
        <v>0</v>
      </c>
      <c r="AM14" s="12">
        <f t="shared" ca="1" si="7"/>
        <v>0</v>
      </c>
      <c r="AN14" s="12">
        <f t="shared" ca="1" si="6"/>
        <v>0</v>
      </c>
      <c r="AO14" s="12">
        <f t="shared" ca="1" si="6"/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</row>
    <row r="15" spans="1:71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ca="1" si="4"/>
        <v>0</v>
      </c>
      <c r="H15" s="12">
        <f t="shared" ca="1" si="5"/>
        <v>0</v>
      </c>
      <c r="I15" s="12">
        <f t="shared" ca="1" si="5"/>
        <v>0</v>
      </c>
      <c r="J15" s="12">
        <f t="shared" ca="1" si="5"/>
        <v>0</v>
      </c>
      <c r="K15" s="12">
        <f t="shared" ca="1" si="5"/>
        <v>0</v>
      </c>
      <c r="L15" s="12">
        <f t="shared" ca="1" si="5"/>
        <v>0</v>
      </c>
      <c r="M15" s="12">
        <f t="shared" ca="1" si="5"/>
        <v>0</v>
      </c>
      <c r="N15" s="12">
        <f t="shared" ca="1" si="5"/>
        <v>0</v>
      </c>
      <c r="O15" s="12">
        <f t="shared" ca="1" si="5"/>
        <v>0</v>
      </c>
      <c r="P15" s="12">
        <f t="shared" ca="1" si="5"/>
        <v>0</v>
      </c>
      <c r="Q15" s="12">
        <f t="shared" ca="1" si="5"/>
        <v>0</v>
      </c>
      <c r="R15" s="12">
        <f t="shared" ca="1" si="5"/>
        <v>0</v>
      </c>
      <c r="S15" s="12">
        <f t="shared" ca="1" si="5"/>
        <v>0</v>
      </c>
      <c r="T15" s="12">
        <f t="shared" ca="1" si="5"/>
        <v>0</v>
      </c>
      <c r="U15" s="12">
        <f t="shared" ca="1" si="5"/>
        <v>0</v>
      </c>
      <c r="V15" s="12">
        <f t="shared" ca="1" si="5"/>
        <v>0</v>
      </c>
      <c r="W15" s="12">
        <f t="shared" ca="1" si="5"/>
        <v>0</v>
      </c>
      <c r="X15" s="12">
        <f t="shared" ca="1" si="7"/>
        <v>0</v>
      </c>
      <c r="Y15" s="12">
        <f t="shared" ca="1" si="7"/>
        <v>0</v>
      </c>
      <c r="Z15" s="12">
        <f t="shared" ca="1" si="7"/>
        <v>0</v>
      </c>
      <c r="AA15" s="12">
        <f t="shared" ca="1" si="7"/>
        <v>0</v>
      </c>
      <c r="AB15" s="12">
        <f t="shared" ca="1" si="7"/>
        <v>0</v>
      </c>
      <c r="AC15" s="12">
        <f t="shared" ca="1" si="7"/>
        <v>0</v>
      </c>
      <c r="AD15" s="12">
        <f t="shared" ca="1" si="7"/>
        <v>0</v>
      </c>
      <c r="AE15" s="12">
        <f t="shared" ca="1" si="7"/>
        <v>0</v>
      </c>
      <c r="AF15" s="12">
        <f t="shared" ca="1" si="7"/>
        <v>0</v>
      </c>
      <c r="AG15" s="12">
        <f t="shared" ca="1" si="7"/>
        <v>0</v>
      </c>
      <c r="AH15" s="12">
        <f t="shared" ca="1" si="7"/>
        <v>0</v>
      </c>
      <c r="AI15" s="12">
        <f t="shared" ca="1" si="7"/>
        <v>0</v>
      </c>
      <c r="AJ15" s="12">
        <f t="shared" ca="1" si="7"/>
        <v>0</v>
      </c>
      <c r="AK15" s="12">
        <f t="shared" ca="1" si="7"/>
        <v>0</v>
      </c>
      <c r="AL15" s="12">
        <f t="shared" ca="1" si="7"/>
        <v>0</v>
      </c>
      <c r="AM15" s="12">
        <f t="shared" ca="1" si="7"/>
        <v>0</v>
      </c>
      <c r="AN15" s="12">
        <f t="shared" ca="1" si="6"/>
        <v>0</v>
      </c>
      <c r="AO15" s="12">
        <f t="shared" ca="1" si="6"/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</row>
    <row r="16" spans="1:71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ca="1" si="4"/>
        <v>0.5</v>
      </c>
      <c r="H16" s="12">
        <f t="shared" ca="1" si="5"/>
        <v>0</v>
      </c>
      <c r="I16" s="12">
        <f t="shared" ca="1" si="5"/>
        <v>0</v>
      </c>
      <c r="J16" s="12">
        <f t="shared" ca="1" si="5"/>
        <v>0</v>
      </c>
      <c r="K16" s="12">
        <f t="shared" ca="1" si="5"/>
        <v>0</v>
      </c>
      <c r="L16" s="12">
        <f t="shared" ca="1" si="5"/>
        <v>0</v>
      </c>
      <c r="M16" s="12">
        <f t="shared" ca="1" si="5"/>
        <v>0</v>
      </c>
      <c r="N16" s="12">
        <f t="shared" ca="1" si="5"/>
        <v>0</v>
      </c>
      <c r="O16" s="12">
        <f t="shared" ca="1" si="5"/>
        <v>0</v>
      </c>
      <c r="P16" s="12">
        <f t="shared" ca="1" si="5"/>
        <v>0</v>
      </c>
      <c r="Q16" s="12">
        <f t="shared" ca="1" si="5"/>
        <v>0</v>
      </c>
      <c r="R16" s="12">
        <f t="shared" ca="1" si="5"/>
        <v>0</v>
      </c>
      <c r="S16" s="12">
        <f t="shared" ca="1" si="5"/>
        <v>0</v>
      </c>
      <c r="T16" s="12">
        <f t="shared" ca="1" si="5"/>
        <v>0</v>
      </c>
      <c r="U16" s="12">
        <f t="shared" ca="1" si="5"/>
        <v>0</v>
      </c>
      <c r="V16" s="12">
        <f t="shared" ca="1" si="5"/>
        <v>0</v>
      </c>
      <c r="W16" s="12">
        <f t="shared" ca="1" si="5"/>
        <v>0</v>
      </c>
      <c r="X16" s="12">
        <f t="shared" ca="1" si="7"/>
        <v>0</v>
      </c>
      <c r="Y16" s="12">
        <f t="shared" ca="1" si="7"/>
        <v>0</v>
      </c>
      <c r="Z16" s="12">
        <f t="shared" ca="1" si="7"/>
        <v>0</v>
      </c>
      <c r="AA16" s="12">
        <f t="shared" ca="1" si="7"/>
        <v>0</v>
      </c>
      <c r="AB16" s="12">
        <f t="shared" ca="1" si="7"/>
        <v>0</v>
      </c>
      <c r="AC16" s="12">
        <f t="shared" ca="1" si="7"/>
        <v>0</v>
      </c>
      <c r="AD16" s="12">
        <f t="shared" ca="1" si="7"/>
        <v>0</v>
      </c>
      <c r="AE16" s="12">
        <f t="shared" ca="1" si="7"/>
        <v>0</v>
      </c>
      <c r="AF16" s="12">
        <f t="shared" ca="1" si="7"/>
        <v>0</v>
      </c>
      <c r="AG16" s="12">
        <f t="shared" ca="1" si="7"/>
        <v>0</v>
      </c>
      <c r="AH16" s="12">
        <f t="shared" ca="1" si="7"/>
        <v>0</v>
      </c>
      <c r="AI16" s="12">
        <f t="shared" ca="1" si="7"/>
        <v>0</v>
      </c>
      <c r="AJ16" s="12">
        <f t="shared" ca="1" si="7"/>
        <v>0</v>
      </c>
      <c r="AK16" s="12">
        <f t="shared" ca="1" si="7"/>
        <v>0</v>
      </c>
      <c r="AL16" s="12">
        <f t="shared" ca="1" si="7"/>
        <v>0</v>
      </c>
      <c r="AM16" s="12">
        <f t="shared" ca="1" si="7"/>
        <v>0</v>
      </c>
      <c r="AN16" s="12">
        <f t="shared" ca="1" si="6"/>
        <v>0</v>
      </c>
      <c r="AO16" s="12">
        <f t="shared" ca="1" si="6"/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0.5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</row>
    <row r="17" spans="1:71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ca="1" si="4"/>
        <v>0</v>
      </c>
      <c r="H17" s="12">
        <f t="shared" ca="1" si="5"/>
        <v>0</v>
      </c>
      <c r="I17" s="12">
        <f t="shared" ca="1" si="5"/>
        <v>0</v>
      </c>
      <c r="J17" s="12">
        <f t="shared" ca="1" si="5"/>
        <v>0</v>
      </c>
      <c r="K17" s="12">
        <f t="shared" ca="1" si="5"/>
        <v>0</v>
      </c>
      <c r="L17" s="12">
        <f t="shared" ca="1" si="5"/>
        <v>0</v>
      </c>
      <c r="M17" s="12">
        <f t="shared" ca="1" si="5"/>
        <v>0</v>
      </c>
      <c r="N17" s="12">
        <f t="shared" ca="1" si="5"/>
        <v>0</v>
      </c>
      <c r="O17" s="12">
        <f t="shared" ca="1" si="5"/>
        <v>0</v>
      </c>
      <c r="P17" s="12">
        <f t="shared" ca="1" si="5"/>
        <v>0</v>
      </c>
      <c r="Q17" s="12">
        <f t="shared" ca="1" si="5"/>
        <v>0</v>
      </c>
      <c r="R17" s="12">
        <f t="shared" ca="1" si="5"/>
        <v>0</v>
      </c>
      <c r="S17" s="12">
        <f t="shared" ca="1" si="5"/>
        <v>0</v>
      </c>
      <c r="T17" s="12">
        <f t="shared" ca="1" si="5"/>
        <v>0</v>
      </c>
      <c r="U17" s="12">
        <f t="shared" ca="1" si="5"/>
        <v>0</v>
      </c>
      <c r="V17" s="12">
        <f t="shared" ca="1" si="5"/>
        <v>0</v>
      </c>
      <c r="W17" s="12">
        <f t="shared" ca="1" si="5"/>
        <v>0</v>
      </c>
      <c r="X17" s="12">
        <f t="shared" ca="1" si="7"/>
        <v>0</v>
      </c>
      <c r="Y17" s="12">
        <f t="shared" ca="1" si="7"/>
        <v>0</v>
      </c>
      <c r="Z17" s="12">
        <f t="shared" ca="1" si="7"/>
        <v>0</v>
      </c>
      <c r="AA17" s="12">
        <f t="shared" ca="1" si="7"/>
        <v>0</v>
      </c>
      <c r="AB17" s="12">
        <f t="shared" ca="1" si="7"/>
        <v>0</v>
      </c>
      <c r="AC17" s="12">
        <f t="shared" ca="1" si="7"/>
        <v>0</v>
      </c>
      <c r="AD17" s="12">
        <f t="shared" ca="1" si="7"/>
        <v>0</v>
      </c>
      <c r="AE17" s="12">
        <f t="shared" ca="1" si="7"/>
        <v>0</v>
      </c>
      <c r="AF17" s="12">
        <f t="shared" ca="1" si="7"/>
        <v>0</v>
      </c>
      <c r="AG17" s="12">
        <f t="shared" ca="1" si="7"/>
        <v>0</v>
      </c>
      <c r="AH17" s="12">
        <f t="shared" ca="1" si="7"/>
        <v>0</v>
      </c>
      <c r="AI17" s="12">
        <f t="shared" ca="1" si="7"/>
        <v>0</v>
      </c>
      <c r="AJ17" s="12">
        <f t="shared" ca="1" si="7"/>
        <v>0</v>
      </c>
      <c r="AK17" s="12">
        <f t="shared" ca="1" si="7"/>
        <v>0</v>
      </c>
      <c r="AL17" s="12">
        <f t="shared" ca="1" si="7"/>
        <v>0</v>
      </c>
      <c r="AM17" s="12">
        <f t="shared" ca="1" si="7"/>
        <v>0</v>
      </c>
      <c r="AN17" s="12">
        <f t="shared" ca="1" si="6"/>
        <v>0</v>
      </c>
      <c r="AO17" s="12">
        <f t="shared" ca="1" si="6"/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</row>
    <row r="18" spans="1:71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ca="1" si="4"/>
        <v>0</v>
      </c>
      <c r="H18" s="12">
        <f t="shared" ca="1" si="5"/>
        <v>0</v>
      </c>
      <c r="I18" s="12">
        <f t="shared" ca="1" si="5"/>
        <v>0</v>
      </c>
      <c r="J18" s="12">
        <f t="shared" ca="1" si="5"/>
        <v>0</v>
      </c>
      <c r="K18" s="12">
        <f t="shared" ca="1" si="5"/>
        <v>0</v>
      </c>
      <c r="L18" s="12">
        <f t="shared" ca="1" si="5"/>
        <v>0</v>
      </c>
      <c r="M18" s="12">
        <f t="shared" ca="1" si="5"/>
        <v>0</v>
      </c>
      <c r="N18" s="12">
        <f t="shared" ca="1" si="5"/>
        <v>0</v>
      </c>
      <c r="O18" s="12">
        <f t="shared" ca="1" si="5"/>
        <v>0</v>
      </c>
      <c r="P18" s="12">
        <f t="shared" ca="1" si="5"/>
        <v>0</v>
      </c>
      <c r="Q18" s="12">
        <f t="shared" ca="1" si="5"/>
        <v>0</v>
      </c>
      <c r="R18" s="12">
        <f t="shared" ca="1" si="5"/>
        <v>0</v>
      </c>
      <c r="S18" s="12">
        <f t="shared" ca="1" si="5"/>
        <v>0</v>
      </c>
      <c r="T18" s="12">
        <f t="shared" ca="1" si="5"/>
        <v>0</v>
      </c>
      <c r="U18" s="12">
        <f t="shared" ca="1" si="5"/>
        <v>0</v>
      </c>
      <c r="V18" s="12">
        <f t="shared" ca="1" si="5"/>
        <v>0</v>
      </c>
      <c r="W18" s="12">
        <f t="shared" ca="1" si="5"/>
        <v>0</v>
      </c>
      <c r="X18" s="12">
        <f t="shared" ca="1" si="7"/>
        <v>0</v>
      </c>
      <c r="Y18" s="12">
        <f t="shared" ca="1" si="7"/>
        <v>0</v>
      </c>
      <c r="Z18" s="12">
        <f t="shared" ca="1" si="7"/>
        <v>0</v>
      </c>
      <c r="AA18" s="12">
        <f t="shared" ca="1" si="7"/>
        <v>0</v>
      </c>
      <c r="AB18" s="12">
        <f t="shared" ca="1" si="7"/>
        <v>0</v>
      </c>
      <c r="AC18" s="12">
        <f t="shared" ca="1" si="7"/>
        <v>0</v>
      </c>
      <c r="AD18" s="12">
        <f t="shared" ca="1" si="7"/>
        <v>0</v>
      </c>
      <c r="AE18" s="12">
        <f t="shared" ca="1" si="7"/>
        <v>0</v>
      </c>
      <c r="AF18" s="12">
        <f t="shared" ca="1" si="7"/>
        <v>0</v>
      </c>
      <c r="AG18" s="12">
        <f t="shared" ca="1" si="7"/>
        <v>0</v>
      </c>
      <c r="AH18" s="12">
        <f t="shared" ca="1" si="7"/>
        <v>0</v>
      </c>
      <c r="AI18" s="12">
        <f t="shared" ca="1" si="7"/>
        <v>0</v>
      </c>
      <c r="AJ18" s="12">
        <f t="shared" ca="1" si="7"/>
        <v>0</v>
      </c>
      <c r="AK18" s="12">
        <f t="shared" ca="1" si="7"/>
        <v>0</v>
      </c>
      <c r="AL18" s="12">
        <f t="shared" ca="1" si="7"/>
        <v>0</v>
      </c>
      <c r="AM18" s="12">
        <f t="shared" ca="1" si="7"/>
        <v>0</v>
      </c>
      <c r="AN18" s="12">
        <f t="shared" ca="1" si="6"/>
        <v>0</v>
      </c>
      <c r="AO18" s="12">
        <f t="shared" ca="1" si="6"/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</row>
    <row r="19" spans="1:71" ht="24.95" customHeight="1" x14ac:dyDescent="0.25">
      <c r="A19" s="7" t="str">
        <f t="shared" si="3"/>
        <v>27</v>
      </c>
      <c r="B19" s="6">
        <v>16</v>
      </c>
      <c r="C19" s="6" t="s">
        <v>56</v>
      </c>
      <c r="D19" s="5" t="s">
        <v>57</v>
      </c>
      <c r="E19" s="4" t="s">
        <v>58</v>
      </c>
      <c r="F19" s="3" t="s">
        <v>59</v>
      </c>
      <c r="G19" s="16">
        <f t="shared" ca="1" si="4"/>
        <v>0</v>
      </c>
      <c r="H19" s="12">
        <f t="shared" ca="1" si="5"/>
        <v>0</v>
      </c>
      <c r="I19" s="12">
        <f t="shared" ca="1" si="5"/>
        <v>0</v>
      </c>
      <c r="J19" s="12">
        <f t="shared" ca="1" si="5"/>
        <v>0</v>
      </c>
      <c r="K19" s="12">
        <f t="shared" ca="1" si="5"/>
        <v>0</v>
      </c>
      <c r="L19" s="12">
        <f t="shared" ca="1" si="5"/>
        <v>0</v>
      </c>
      <c r="M19" s="12">
        <f t="shared" ca="1" si="5"/>
        <v>0</v>
      </c>
      <c r="N19" s="12">
        <f t="shared" ca="1" si="5"/>
        <v>0</v>
      </c>
      <c r="O19" s="12">
        <f t="shared" ca="1" si="5"/>
        <v>0</v>
      </c>
      <c r="P19" s="12">
        <f t="shared" ca="1" si="5"/>
        <v>0</v>
      </c>
      <c r="Q19" s="12">
        <f t="shared" ca="1" si="5"/>
        <v>0</v>
      </c>
      <c r="R19" s="12">
        <f t="shared" ca="1" si="5"/>
        <v>0</v>
      </c>
      <c r="S19" s="12">
        <f t="shared" ca="1" si="5"/>
        <v>0</v>
      </c>
      <c r="T19" s="12">
        <f t="shared" ca="1" si="5"/>
        <v>0</v>
      </c>
      <c r="U19" s="12">
        <f t="shared" ca="1" si="5"/>
        <v>0</v>
      </c>
      <c r="V19" s="12">
        <f t="shared" ca="1" si="5"/>
        <v>0</v>
      </c>
      <c r="W19" s="12">
        <f t="shared" ca="1" si="5"/>
        <v>0</v>
      </c>
      <c r="X19" s="12">
        <f t="shared" ca="1" si="7"/>
        <v>0</v>
      </c>
      <c r="Y19" s="12">
        <f t="shared" ca="1" si="7"/>
        <v>0</v>
      </c>
      <c r="Z19" s="12">
        <f t="shared" ca="1" si="7"/>
        <v>0</v>
      </c>
      <c r="AA19" s="12">
        <f t="shared" ca="1" si="7"/>
        <v>0</v>
      </c>
      <c r="AB19" s="12">
        <f t="shared" ca="1" si="7"/>
        <v>0</v>
      </c>
      <c r="AC19" s="12">
        <f t="shared" ca="1" si="7"/>
        <v>0</v>
      </c>
      <c r="AD19" s="12">
        <f t="shared" ca="1" si="7"/>
        <v>0</v>
      </c>
      <c r="AE19" s="12">
        <f t="shared" ca="1" si="7"/>
        <v>0</v>
      </c>
      <c r="AF19" s="12">
        <f t="shared" ca="1" si="7"/>
        <v>0</v>
      </c>
      <c r="AG19" s="12">
        <f t="shared" ca="1" si="7"/>
        <v>0</v>
      </c>
      <c r="AH19" s="12">
        <f t="shared" ca="1" si="7"/>
        <v>0</v>
      </c>
      <c r="AI19" s="12">
        <f t="shared" ca="1" si="7"/>
        <v>0</v>
      </c>
      <c r="AJ19" s="12">
        <f t="shared" ca="1" si="7"/>
        <v>0</v>
      </c>
      <c r="AK19" s="12">
        <f t="shared" ca="1" si="7"/>
        <v>0</v>
      </c>
      <c r="AL19" s="12">
        <f t="shared" ca="1" si="7"/>
        <v>0</v>
      </c>
      <c r="AM19" s="12">
        <f t="shared" ca="1" si="7"/>
        <v>0</v>
      </c>
      <c r="AN19" s="12">
        <f t="shared" ca="1" si="6"/>
        <v>0</v>
      </c>
      <c r="AO19" s="12">
        <f t="shared" ca="1" si="6"/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</row>
    <row r="20" spans="1:71" ht="24.95" customHeight="1" x14ac:dyDescent="0.25">
      <c r="A20" s="7" t="str">
        <f t="shared" si="3"/>
        <v>28</v>
      </c>
      <c r="B20" s="6">
        <v>17</v>
      </c>
      <c r="C20" s="6" t="s">
        <v>60</v>
      </c>
      <c r="D20" s="5" t="s">
        <v>61</v>
      </c>
      <c r="E20" s="4" t="s">
        <v>33</v>
      </c>
      <c r="F20" s="3"/>
      <c r="G20" s="16">
        <f t="shared" ca="1" si="4"/>
        <v>0.5</v>
      </c>
      <c r="H20" s="12">
        <f t="shared" ca="1" si="5"/>
        <v>0</v>
      </c>
      <c r="I20" s="12">
        <f t="shared" ca="1" si="5"/>
        <v>0</v>
      </c>
      <c r="J20" s="12">
        <f t="shared" ca="1" si="5"/>
        <v>0</v>
      </c>
      <c r="K20" s="12">
        <f t="shared" ca="1" si="5"/>
        <v>0</v>
      </c>
      <c r="L20" s="12">
        <f t="shared" ca="1" si="5"/>
        <v>0</v>
      </c>
      <c r="M20" s="12">
        <f t="shared" ca="1" si="5"/>
        <v>0</v>
      </c>
      <c r="N20" s="12">
        <f t="shared" ca="1" si="5"/>
        <v>0</v>
      </c>
      <c r="O20" s="12">
        <f t="shared" ca="1" si="5"/>
        <v>0</v>
      </c>
      <c r="P20" s="12">
        <f t="shared" ca="1" si="5"/>
        <v>0</v>
      </c>
      <c r="Q20" s="12">
        <f t="shared" ca="1" si="5"/>
        <v>0</v>
      </c>
      <c r="R20" s="12">
        <f t="shared" ca="1" si="5"/>
        <v>0</v>
      </c>
      <c r="S20" s="12">
        <f t="shared" ca="1" si="5"/>
        <v>0</v>
      </c>
      <c r="T20" s="12">
        <f t="shared" ca="1" si="5"/>
        <v>0</v>
      </c>
      <c r="U20" s="12">
        <f t="shared" ca="1" si="5"/>
        <v>0</v>
      </c>
      <c r="V20" s="12">
        <f t="shared" ca="1" si="5"/>
        <v>0</v>
      </c>
      <c r="W20" s="12">
        <f t="shared" ca="1" si="5"/>
        <v>0</v>
      </c>
      <c r="X20" s="12">
        <f t="shared" ca="1" si="7"/>
        <v>0</v>
      </c>
      <c r="Y20" s="12">
        <f t="shared" ca="1" si="7"/>
        <v>0</v>
      </c>
      <c r="Z20" s="12">
        <f t="shared" ca="1" si="7"/>
        <v>0</v>
      </c>
      <c r="AA20" s="12">
        <f t="shared" ca="1" si="7"/>
        <v>0</v>
      </c>
      <c r="AB20" s="12">
        <f t="shared" ca="1" si="7"/>
        <v>0</v>
      </c>
      <c r="AC20" s="12">
        <f t="shared" ca="1" si="7"/>
        <v>0</v>
      </c>
      <c r="AD20" s="12">
        <f t="shared" ca="1" si="7"/>
        <v>0</v>
      </c>
      <c r="AE20" s="12">
        <f t="shared" ca="1" si="7"/>
        <v>0</v>
      </c>
      <c r="AF20" s="12">
        <f t="shared" ca="1" si="7"/>
        <v>0</v>
      </c>
      <c r="AG20" s="12">
        <f t="shared" ca="1" si="7"/>
        <v>0</v>
      </c>
      <c r="AH20" s="12">
        <f t="shared" ca="1" si="7"/>
        <v>0</v>
      </c>
      <c r="AI20" s="12">
        <f t="shared" ca="1" si="7"/>
        <v>0</v>
      </c>
      <c r="AJ20" s="12">
        <f t="shared" ca="1" si="7"/>
        <v>0</v>
      </c>
      <c r="AK20" s="12">
        <f t="shared" ca="1" si="7"/>
        <v>0</v>
      </c>
      <c r="AL20" s="12">
        <f t="shared" ca="1" si="7"/>
        <v>0</v>
      </c>
      <c r="AM20" s="12">
        <f t="shared" ca="1" si="7"/>
        <v>0</v>
      </c>
      <c r="AN20" s="12">
        <f t="shared" ca="1" si="6"/>
        <v>0</v>
      </c>
      <c r="AO20" s="12">
        <f t="shared" ca="1" si="6"/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0.5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</row>
    <row r="21" spans="1:71" ht="24.95" customHeight="1" x14ac:dyDescent="0.25">
      <c r="A21" s="7" t="str">
        <f t="shared" si="3"/>
        <v>29</v>
      </c>
      <c r="B21" s="6">
        <v>18</v>
      </c>
      <c r="C21" s="6" t="s">
        <v>128</v>
      </c>
      <c r="D21" s="5" t="s">
        <v>129</v>
      </c>
      <c r="E21" s="4" t="s">
        <v>130</v>
      </c>
      <c r="F21" s="3"/>
      <c r="G21" s="16">
        <f t="shared" ca="1" si="4"/>
        <v>0.5</v>
      </c>
      <c r="H21" s="12">
        <f t="shared" ca="1" si="5"/>
        <v>0</v>
      </c>
      <c r="I21" s="12">
        <f t="shared" ca="1" si="5"/>
        <v>0</v>
      </c>
      <c r="J21" s="12">
        <f t="shared" ca="1" si="5"/>
        <v>0</v>
      </c>
      <c r="K21" s="12">
        <f t="shared" ca="1" si="5"/>
        <v>0</v>
      </c>
      <c r="L21" s="12">
        <f t="shared" ca="1" si="5"/>
        <v>0</v>
      </c>
      <c r="M21" s="12">
        <f t="shared" ca="1" si="5"/>
        <v>0</v>
      </c>
      <c r="N21" s="12">
        <f t="shared" ca="1" si="5"/>
        <v>0</v>
      </c>
      <c r="O21" s="12">
        <f t="shared" ca="1" si="5"/>
        <v>0</v>
      </c>
      <c r="P21" s="12">
        <f t="shared" ca="1" si="5"/>
        <v>0</v>
      </c>
      <c r="Q21" s="12">
        <f t="shared" ca="1" si="5"/>
        <v>0</v>
      </c>
      <c r="R21" s="12">
        <f t="shared" ca="1" si="5"/>
        <v>0</v>
      </c>
      <c r="S21" s="12">
        <f t="shared" ca="1" si="5"/>
        <v>0</v>
      </c>
      <c r="T21" s="12">
        <f t="shared" ca="1" si="5"/>
        <v>0</v>
      </c>
      <c r="U21" s="12">
        <f t="shared" ca="1" si="5"/>
        <v>0</v>
      </c>
      <c r="V21" s="12">
        <f t="shared" ca="1" si="5"/>
        <v>0</v>
      </c>
      <c r="W21" s="12">
        <f t="shared" ca="1" si="5"/>
        <v>0</v>
      </c>
      <c r="X21" s="12">
        <f t="shared" ca="1" si="7"/>
        <v>0</v>
      </c>
      <c r="Y21" s="12">
        <f t="shared" ca="1" si="7"/>
        <v>0</v>
      </c>
      <c r="Z21" s="12">
        <f t="shared" ca="1" si="7"/>
        <v>0</v>
      </c>
      <c r="AA21" s="12">
        <f t="shared" ca="1" si="7"/>
        <v>0</v>
      </c>
      <c r="AB21" s="12">
        <f t="shared" ca="1" si="7"/>
        <v>0</v>
      </c>
      <c r="AC21" s="12">
        <f t="shared" ca="1" si="7"/>
        <v>0</v>
      </c>
      <c r="AD21" s="12">
        <f t="shared" ca="1" si="7"/>
        <v>0</v>
      </c>
      <c r="AE21" s="12">
        <f t="shared" ca="1" si="7"/>
        <v>0</v>
      </c>
      <c r="AF21" s="12">
        <f t="shared" ca="1" si="7"/>
        <v>0</v>
      </c>
      <c r="AG21" s="12">
        <f t="shared" ca="1" si="7"/>
        <v>0</v>
      </c>
      <c r="AH21" s="12">
        <f t="shared" ca="1" si="7"/>
        <v>0</v>
      </c>
      <c r="AI21" s="12">
        <f t="shared" ca="1" si="7"/>
        <v>0</v>
      </c>
      <c r="AJ21" s="12">
        <f t="shared" ca="1" si="7"/>
        <v>0</v>
      </c>
      <c r="AK21" s="12">
        <f t="shared" ca="1" si="7"/>
        <v>0</v>
      </c>
      <c r="AL21" s="12">
        <f t="shared" ca="1" si="7"/>
        <v>0</v>
      </c>
      <c r="AM21" s="12">
        <f t="shared" ca="1" si="7"/>
        <v>0</v>
      </c>
      <c r="AN21" s="12">
        <f t="shared" ca="1" si="6"/>
        <v>0</v>
      </c>
      <c r="AO21" s="12">
        <f t="shared" ca="1" si="6"/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0.5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</row>
    <row r="22" spans="1:71" ht="24.95" customHeight="1" x14ac:dyDescent="0.25">
      <c r="A22" s="7" t="str">
        <f t="shared" si="3"/>
        <v>29</v>
      </c>
      <c r="B22" s="6">
        <v>19</v>
      </c>
      <c r="C22" s="6" t="s">
        <v>132</v>
      </c>
      <c r="D22" s="5" t="s">
        <v>133</v>
      </c>
      <c r="E22" s="4" t="s">
        <v>134</v>
      </c>
      <c r="F22" s="3"/>
      <c r="G22" s="16">
        <f t="shared" ca="1" si="4"/>
        <v>0</v>
      </c>
      <c r="H22" s="12">
        <f t="shared" ca="1" si="5"/>
        <v>0</v>
      </c>
      <c r="I22" s="12">
        <f t="shared" ca="1" si="5"/>
        <v>0</v>
      </c>
      <c r="J22" s="12">
        <f t="shared" ca="1" si="5"/>
        <v>0</v>
      </c>
      <c r="K22" s="12">
        <f t="shared" ca="1" si="5"/>
        <v>0</v>
      </c>
      <c r="L22" s="12">
        <f t="shared" ca="1" si="5"/>
        <v>0</v>
      </c>
      <c r="M22" s="12">
        <f t="shared" ca="1" si="5"/>
        <v>0</v>
      </c>
      <c r="N22" s="12">
        <f t="shared" ca="1" si="5"/>
        <v>0</v>
      </c>
      <c r="O22" s="12">
        <f t="shared" ca="1" si="5"/>
        <v>0</v>
      </c>
      <c r="P22" s="12">
        <f t="shared" ca="1" si="5"/>
        <v>0</v>
      </c>
      <c r="Q22" s="12">
        <f t="shared" ca="1" si="5"/>
        <v>0</v>
      </c>
      <c r="R22" s="12">
        <f t="shared" ca="1" si="5"/>
        <v>0</v>
      </c>
      <c r="S22" s="12">
        <f t="shared" ca="1" si="5"/>
        <v>0</v>
      </c>
      <c r="T22" s="12">
        <f t="shared" ca="1" si="5"/>
        <v>0</v>
      </c>
      <c r="U22" s="12">
        <f t="shared" ca="1" si="5"/>
        <v>0</v>
      </c>
      <c r="V22" s="12">
        <f t="shared" ca="1" si="5"/>
        <v>0</v>
      </c>
      <c r="W22" s="12">
        <f t="shared" ca="1" si="5"/>
        <v>0</v>
      </c>
      <c r="X22" s="12">
        <f t="shared" ca="1" si="7"/>
        <v>0</v>
      </c>
      <c r="Y22" s="12">
        <f t="shared" ca="1" si="7"/>
        <v>0</v>
      </c>
      <c r="Z22" s="12">
        <f t="shared" ca="1" si="7"/>
        <v>0</v>
      </c>
      <c r="AA22" s="12">
        <f t="shared" ca="1" si="7"/>
        <v>0</v>
      </c>
      <c r="AB22" s="12">
        <f t="shared" ca="1" si="7"/>
        <v>0</v>
      </c>
      <c r="AC22" s="12">
        <f t="shared" ca="1" si="7"/>
        <v>0</v>
      </c>
      <c r="AD22" s="12">
        <f t="shared" ca="1" si="7"/>
        <v>0</v>
      </c>
      <c r="AE22" s="12">
        <f t="shared" ca="1" si="7"/>
        <v>0</v>
      </c>
      <c r="AF22" s="12">
        <f t="shared" ca="1" si="7"/>
        <v>0</v>
      </c>
      <c r="AG22" s="12">
        <f t="shared" ca="1" si="7"/>
        <v>0</v>
      </c>
      <c r="AH22" s="12">
        <f t="shared" ca="1" si="7"/>
        <v>0</v>
      </c>
      <c r="AI22" s="12">
        <f t="shared" ca="1" si="7"/>
        <v>0</v>
      </c>
      <c r="AJ22" s="12">
        <f t="shared" ca="1" si="7"/>
        <v>0</v>
      </c>
      <c r="AK22" s="12">
        <f t="shared" ca="1" si="7"/>
        <v>0</v>
      </c>
      <c r="AL22" s="12">
        <f t="shared" ca="1" si="7"/>
        <v>0</v>
      </c>
      <c r="AM22" s="12">
        <f t="shared" ca="1" si="7"/>
        <v>0</v>
      </c>
      <c r="AN22" s="12">
        <f t="shared" ca="1" si="6"/>
        <v>0</v>
      </c>
      <c r="AO22" s="12">
        <f t="shared" ca="1" si="6"/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</row>
    <row r="23" spans="1:71" ht="24.95" customHeight="1" x14ac:dyDescent="0.25">
      <c r="A23" s="7" t="str">
        <f t="shared" si="3"/>
        <v>30</v>
      </c>
      <c r="B23" s="6">
        <v>20</v>
      </c>
      <c r="C23" s="6" t="s">
        <v>135</v>
      </c>
      <c r="D23" s="13" t="s">
        <v>136</v>
      </c>
      <c r="E23" s="4" t="s">
        <v>33</v>
      </c>
      <c r="F23" s="3" t="s">
        <v>137</v>
      </c>
      <c r="G23" s="16">
        <f t="shared" ca="1" si="4"/>
        <v>0</v>
      </c>
      <c r="H23" s="12">
        <f t="shared" ca="1" si="5"/>
        <v>0</v>
      </c>
      <c r="I23" s="12">
        <f t="shared" ca="1" si="5"/>
        <v>0</v>
      </c>
      <c r="J23" s="12">
        <f t="shared" ca="1" si="5"/>
        <v>0</v>
      </c>
      <c r="K23" s="12">
        <f t="shared" ca="1" si="5"/>
        <v>0</v>
      </c>
      <c r="L23" s="12">
        <f t="shared" ca="1" si="5"/>
        <v>0</v>
      </c>
      <c r="M23" s="12">
        <f t="shared" ca="1" si="5"/>
        <v>0</v>
      </c>
      <c r="N23" s="12">
        <f t="shared" ca="1" si="5"/>
        <v>0</v>
      </c>
      <c r="O23" s="12">
        <f t="shared" ca="1" si="5"/>
        <v>0</v>
      </c>
      <c r="P23" s="12">
        <f t="shared" ca="1" si="5"/>
        <v>0</v>
      </c>
      <c r="Q23" s="12">
        <f t="shared" ca="1" si="5"/>
        <v>0</v>
      </c>
      <c r="R23" s="12">
        <f t="shared" ca="1" si="5"/>
        <v>0</v>
      </c>
      <c r="S23" s="12">
        <f t="shared" ca="1" si="5"/>
        <v>0</v>
      </c>
      <c r="T23" s="12">
        <f t="shared" ca="1" si="5"/>
        <v>0</v>
      </c>
      <c r="U23" s="12">
        <f t="shared" ca="1" si="5"/>
        <v>0</v>
      </c>
      <c r="V23" s="12">
        <f t="shared" ca="1" si="5"/>
        <v>0</v>
      </c>
      <c r="W23" s="12">
        <f t="shared" ca="1" si="5"/>
        <v>0</v>
      </c>
      <c r="X23" s="12">
        <f t="shared" ca="1" si="7"/>
        <v>0</v>
      </c>
      <c r="Y23" s="12">
        <f t="shared" ca="1" si="7"/>
        <v>0</v>
      </c>
      <c r="Z23" s="12">
        <f t="shared" ca="1" si="7"/>
        <v>0</v>
      </c>
      <c r="AA23" s="12">
        <f t="shared" ca="1" si="7"/>
        <v>0</v>
      </c>
      <c r="AB23" s="12">
        <f t="shared" ca="1" si="7"/>
        <v>0</v>
      </c>
      <c r="AC23" s="12">
        <f t="shared" ca="1" si="7"/>
        <v>0</v>
      </c>
      <c r="AD23" s="12">
        <f t="shared" ca="1" si="7"/>
        <v>0</v>
      </c>
      <c r="AE23" s="12">
        <f t="shared" ca="1" si="7"/>
        <v>0</v>
      </c>
      <c r="AF23" s="12">
        <f t="shared" ca="1" si="7"/>
        <v>0</v>
      </c>
      <c r="AG23" s="12">
        <f t="shared" ca="1" si="7"/>
        <v>0</v>
      </c>
      <c r="AH23" s="12">
        <f t="shared" ca="1" si="7"/>
        <v>0</v>
      </c>
      <c r="AI23" s="12">
        <f t="shared" ca="1" si="7"/>
        <v>0</v>
      </c>
      <c r="AJ23" s="12">
        <f t="shared" ca="1" si="7"/>
        <v>0</v>
      </c>
      <c r="AK23" s="12">
        <f t="shared" ca="1" si="7"/>
        <v>0</v>
      </c>
      <c r="AL23" s="12">
        <f t="shared" ca="1" si="7"/>
        <v>0</v>
      </c>
      <c r="AM23" s="12">
        <f t="shared" ca="1" si="7"/>
        <v>0</v>
      </c>
      <c r="AN23" s="12">
        <f t="shared" ca="1" si="6"/>
        <v>0</v>
      </c>
      <c r="AO23" s="12">
        <f t="shared" ca="1" si="6"/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</row>
    <row r="24" spans="1:71" ht="24.95" customHeight="1" x14ac:dyDescent="0.25">
      <c r="A24" s="7" t="str">
        <f t="shared" si="3"/>
        <v>30</v>
      </c>
      <c r="B24" s="6">
        <v>21</v>
      </c>
      <c r="C24" s="6" t="s">
        <v>138</v>
      </c>
      <c r="D24" s="5" t="s">
        <v>139</v>
      </c>
      <c r="E24" s="4" t="s">
        <v>140</v>
      </c>
      <c r="F24" s="3"/>
      <c r="G24" s="16">
        <f t="shared" ca="1" si="4"/>
        <v>1</v>
      </c>
      <c r="H24" s="12">
        <f t="shared" ca="1" si="5"/>
        <v>0</v>
      </c>
      <c r="I24" s="12">
        <f t="shared" ca="1" si="5"/>
        <v>0</v>
      </c>
      <c r="J24" s="12">
        <f t="shared" ca="1" si="5"/>
        <v>0</v>
      </c>
      <c r="K24" s="12">
        <f t="shared" ca="1" si="5"/>
        <v>0</v>
      </c>
      <c r="L24" s="12">
        <f t="shared" ca="1" si="5"/>
        <v>0</v>
      </c>
      <c r="M24" s="12">
        <f t="shared" ca="1" si="5"/>
        <v>0</v>
      </c>
      <c r="N24" s="12">
        <f t="shared" ca="1" si="5"/>
        <v>0</v>
      </c>
      <c r="O24" s="12">
        <f t="shared" ca="1" si="5"/>
        <v>0</v>
      </c>
      <c r="P24" s="12">
        <f t="shared" ca="1" si="5"/>
        <v>0</v>
      </c>
      <c r="Q24" s="12">
        <f t="shared" ca="1" si="5"/>
        <v>0</v>
      </c>
      <c r="R24" s="12">
        <f t="shared" ca="1" si="5"/>
        <v>0</v>
      </c>
      <c r="S24" s="12">
        <f t="shared" ref="S24:AH32" ca="1" si="8">IFERROR(SUMIFS(INDIRECT($E$1&amp;$D24&amp;"'!$h:$h"),INDIRECT($E$1&amp;$D24&amp;"'!$d:$d"),S$2),0)</f>
        <v>0</v>
      </c>
      <c r="T24" s="12">
        <f t="shared" ca="1" si="8"/>
        <v>0</v>
      </c>
      <c r="U24" s="12">
        <f t="shared" ca="1" si="8"/>
        <v>0</v>
      </c>
      <c r="V24" s="12">
        <f t="shared" ca="1" si="8"/>
        <v>0</v>
      </c>
      <c r="W24" s="12">
        <f t="shared" ca="1" si="8"/>
        <v>0</v>
      </c>
      <c r="X24" s="12">
        <f t="shared" ca="1" si="7"/>
        <v>0</v>
      </c>
      <c r="Y24" s="12">
        <f t="shared" ca="1" si="7"/>
        <v>0</v>
      </c>
      <c r="Z24" s="12">
        <f t="shared" ca="1" si="7"/>
        <v>0</v>
      </c>
      <c r="AA24" s="12">
        <f t="shared" ca="1" si="7"/>
        <v>0</v>
      </c>
      <c r="AB24" s="12">
        <f t="shared" ca="1" si="7"/>
        <v>0</v>
      </c>
      <c r="AC24" s="12">
        <f t="shared" ca="1" si="7"/>
        <v>0</v>
      </c>
      <c r="AD24" s="12">
        <f t="shared" ca="1" si="7"/>
        <v>0</v>
      </c>
      <c r="AE24" s="12">
        <f t="shared" ca="1" si="7"/>
        <v>0</v>
      </c>
      <c r="AF24" s="12">
        <f t="shared" ca="1" si="7"/>
        <v>0</v>
      </c>
      <c r="AG24" s="12">
        <f t="shared" ca="1" si="7"/>
        <v>0</v>
      </c>
      <c r="AH24" s="12">
        <f t="shared" ca="1" si="7"/>
        <v>0</v>
      </c>
      <c r="AI24" s="12">
        <f t="shared" ca="1" si="7"/>
        <v>0</v>
      </c>
      <c r="AJ24" s="12">
        <f t="shared" ca="1" si="7"/>
        <v>0</v>
      </c>
      <c r="AK24" s="12">
        <f t="shared" ca="1" si="7"/>
        <v>0</v>
      </c>
      <c r="AL24" s="12">
        <f t="shared" ca="1" si="7"/>
        <v>0</v>
      </c>
      <c r="AM24" s="12">
        <f t="shared" ref="AM24:AM32" ca="1" si="9">IFERROR(SUMIFS(INDIRECT($E$1&amp;$D24&amp;"'!$h:$h"),INDIRECT($E$1&amp;$D24&amp;"'!$d:$d"),AM$2),0)</f>
        <v>0</v>
      </c>
      <c r="AN24" s="12">
        <f t="shared" ca="1" si="6"/>
        <v>0</v>
      </c>
      <c r="AO24" s="12">
        <f t="shared" ca="1" si="6"/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1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</row>
    <row r="25" spans="1:71" ht="24.95" customHeight="1" x14ac:dyDescent="0.25">
      <c r="A25" s="7" t="str">
        <f t="shared" si="3"/>
        <v>01</v>
      </c>
      <c r="B25" s="6">
        <v>22</v>
      </c>
      <c r="C25" s="6" t="s">
        <v>143</v>
      </c>
      <c r="D25" s="5" t="s">
        <v>144</v>
      </c>
      <c r="E25" s="4"/>
      <c r="F25" s="3"/>
      <c r="G25" s="16">
        <f t="shared" ca="1" si="4"/>
        <v>0</v>
      </c>
      <c r="H25" s="12">
        <f t="shared" ref="H25:R32" ca="1" si="10">IFERROR(SUMIFS(INDIRECT($E$1&amp;$D25&amp;"'!$h:$h"),INDIRECT($E$1&amp;$D25&amp;"'!$d:$d"),H$2),0)</f>
        <v>0</v>
      </c>
      <c r="I25" s="12">
        <f t="shared" ca="1" si="10"/>
        <v>0</v>
      </c>
      <c r="J25" s="12">
        <f t="shared" ca="1" si="10"/>
        <v>0</v>
      </c>
      <c r="K25" s="12">
        <f t="shared" ca="1" si="10"/>
        <v>0</v>
      </c>
      <c r="L25" s="12">
        <f t="shared" ca="1" si="10"/>
        <v>0</v>
      </c>
      <c r="M25" s="12">
        <f t="shared" ca="1" si="10"/>
        <v>0</v>
      </c>
      <c r="N25" s="12">
        <f t="shared" ca="1" si="10"/>
        <v>0</v>
      </c>
      <c r="O25" s="12">
        <f t="shared" ca="1" si="10"/>
        <v>0</v>
      </c>
      <c r="P25" s="12">
        <f t="shared" ca="1" si="10"/>
        <v>0</v>
      </c>
      <c r="Q25" s="12">
        <f t="shared" ca="1" si="10"/>
        <v>0</v>
      </c>
      <c r="R25" s="12">
        <f t="shared" ca="1" si="10"/>
        <v>0</v>
      </c>
      <c r="S25" s="12">
        <f t="shared" ca="1" si="8"/>
        <v>0</v>
      </c>
      <c r="T25" s="12">
        <f t="shared" ca="1" si="8"/>
        <v>0</v>
      </c>
      <c r="U25" s="12">
        <f t="shared" ca="1" si="8"/>
        <v>0</v>
      </c>
      <c r="V25" s="12">
        <f t="shared" ca="1" si="8"/>
        <v>0</v>
      </c>
      <c r="W25" s="12">
        <f t="shared" ca="1" si="8"/>
        <v>0</v>
      </c>
      <c r="X25" s="12">
        <f t="shared" ca="1" si="8"/>
        <v>0</v>
      </c>
      <c r="Y25" s="12">
        <f t="shared" ca="1" si="8"/>
        <v>0</v>
      </c>
      <c r="Z25" s="12">
        <f t="shared" ca="1" si="8"/>
        <v>0</v>
      </c>
      <c r="AA25" s="12">
        <f t="shared" ca="1" si="8"/>
        <v>0</v>
      </c>
      <c r="AB25" s="12">
        <f t="shared" ca="1" si="8"/>
        <v>0</v>
      </c>
      <c r="AC25" s="12">
        <f t="shared" ca="1" si="8"/>
        <v>0</v>
      </c>
      <c r="AD25" s="12">
        <f t="shared" ca="1" si="8"/>
        <v>0</v>
      </c>
      <c r="AE25" s="12">
        <f t="shared" ca="1" si="8"/>
        <v>0</v>
      </c>
      <c r="AF25" s="12">
        <f t="shared" ca="1" si="8"/>
        <v>0</v>
      </c>
      <c r="AG25" s="12">
        <f t="shared" ca="1" si="8"/>
        <v>0</v>
      </c>
      <c r="AH25" s="12">
        <f t="shared" ca="1" si="8"/>
        <v>0</v>
      </c>
      <c r="AI25" s="12">
        <f t="shared" ref="AI25:AL32" ca="1" si="11">IFERROR(SUMIFS(INDIRECT($E$1&amp;$D25&amp;"'!$h:$h"),INDIRECT($E$1&amp;$D25&amp;"'!$d:$d"),AI$2),0)</f>
        <v>0</v>
      </c>
      <c r="AJ25" s="12">
        <f t="shared" ca="1" si="11"/>
        <v>0</v>
      </c>
      <c r="AK25" s="12">
        <f t="shared" ca="1" si="11"/>
        <v>0</v>
      </c>
      <c r="AL25" s="12">
        <f t="shared" ca="1" si="11"/>
        <v>0</v>
      </c>
      <c r="AM25" s="12">
        <f t="shared" ca="1" si="9"/>
        <v>0</v>
      </c>
      <c r="AN25" s="12">
        <f t="shared" ca="1" si="6"/>
        <v>0</v>
      </c>
      <c r="AO25" s="12">
        <f t="shared" ca="1" si="6"/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</row>
    <row r="26" spans="1:71" ht="24.95" customHeight="1" x14ac:dyDescent="0.25">
      <c r="A26" s="7" t="str">
        <f t="shared" si="3"/>
        <v>03</v>
      </c>
      <c r="B26" s="6">
        <v>23</v>
      </c>
      <c r="C26" s="6" t="s">
        <v>148</v>
      </c>
      <c r="D26" s="5" t="s">
        <v>149</v>
      </c>
      <c r="E26" s="4" t="s">
        <v>150</v>
      </c>
      <c r="F26" s="3"/>
      <c r="G26" s="16">
        <f t="shared" ca="1" si="4"/>
        <v>0</v>
      </c>
      <c r="H26" s="12">
        <f t="shared" ca="1" si="10"/>
        <v>0</v>
      </c>
      <c r="I26" s="12">
        <f t="shared" ca="1" si="10"/>
        <v>0</v>
      </c>
      <c r="J26" s="12">
        <f t="shared" ca="1" si="10"/>
        <v>0</v>
      </c>
      <c r="K26" s="12">
        <f t="shared" ca="1" si="10"/>
        <v>0</v>
      </c>
      <c r="L26" s="12">
        <f t="shared" ca="1" si="10"/>
        <v>0</v>
      </c>
      <c r="M26" s="12">
        <f t="shared" ca="1" si="10"/>
        <v>0</v>
      </c>
      <c r="N26" s="12">
        <f t="shared" ca="1" si="10"/>
        <v>0</v>
      </c>
      <c r="O26" s="12">
        <f t="shared" ca="1" si="10"/>
        <v>0</v>
      </c>
      <c r="P26" s="12">
        <f t="shared" ca="1" si="10"/>
        <v>0</v>
      </c>
      <c r="Q26" s="12">
        <f t="shared" ca="1" si="10"/>
        <v>0</v>
      </c>
      <c r="R26" s="12">
        <f t="shared" ca="1" si="10"/>
        <v>0</v>
      </c>
      <c r="S26" s="12">
        <f t="shared" ca="1" si="8"/>
        <v>0</v>
      </c>
      <c r="T26" s="12">
        <f t="shared" ca="1" si="8"/>
        <v>0</v>
      </c>
      <c r="U26" s="12">
        <f t="shared" ca="1" si="8"/>
        <v>0</v>
      </c>
      <c r="V26" s="12">
        <f t="shared" ca="1" si="8"/>
        <v>0</v>
      </c>
      <c r="W26" s="12">
        <f t="shared" ca="1" si="8"/>
        <v>0</v>
      </c>
      <c r="X26" s="12">
        <f t="shared" ca="1" si="8"/>
        <v>0</v>
      </c>
      <c r="Y26" s="12">
        <f t="shared" ca="1" si="8"/>
        <v>0</v>
      </c>
      <c r="Z26" s="12">
        <f t="shared" ca="1" si="8"/>
        <v>0</v>
      </c>
      <c r="AA26" s="12">
        <f t="shared" ca="1" si="8"/>
        <v>0</v>
      </c>
      <c r="AB26" s="12">
        <f t="shared" ca="1" si="8"/>
        <v>0</v>
      </c>
      <c r="AC26" s="12">
        <f t="shared" ca="1" si="8"/>
        <v>0</v>
      </c>
      <c r="AD26" s="12">
        <f t="shared" ca="1" si="8"/>
        <v>0</v>
      </c>
      <c r="AE26" s="12">
        <f t="shared" ca="1" si="8"/>
        <v>0</v>
      </c>
      <c r="AF26" s="12">
        <f t="shared" ca="1" si="8"/>
        <v>0</v>
      </c>
      <c r="AG26" s="12">
        <f t="shared" ca="1" si="8"/>
        <v>0</v>
      </c>
      <c r="AH26" s="12">
        <f t="shared" ca="1" si="8"/>
        <v>0</v>
      </c>
      <c r="AI26" s="12">
        <f t="shared" ca="1" si="11"/>
        <v>0</v>
      </c>
      <c r="AJ26" s="12">
        <f t="shared" ca="1" si="11"/>
        <v>0</v>
      </c>
      <c r="AK26" s="12">
        <f t="shared" ca="1" si="11"/>
        <v>0</v>
      </c>
      <c r="AL26" s="12">
        <f t="shared" ca="1" si="11"/>
        <v>0</v>
      </c>
      <c r="AM26" s="12">
        <f t="shared" ca="1" si="9"/>
        <v>0</v>
      </c>
      <c r="AN26" s="12">
        <f t="shared" ca="1" si="6"/>
        <v>0</v>
      </c>
      <c r="AO26" s="12">
        <f t="shared" ca="1" si="6"/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</row>
    <row r="27" spans="1:71" ht="24.95" customHeight="1" x14ac:dyDescent="0.25">
      <c r="A27" s="7" t="str">
        <f t="shared" si="3"/>
        <v>05</v>
      </c>
      <c r="B27" s="6">
        <v>24</v>
      </c>
      <c r="C27" s="6" t="s">
        <v>151</v>
      </c>
      <c r="D27" s="5" t="s">
        <v>152</v>
      </c>
      <c r="E27" s="4" t="s">
        <v>153</v>
      </c>
      <c r="F27" s="3"/>
      <c r="G27" s="16">
        <f t="shared" ca="1" si="4"/>
        <v>0</v>
      </c>
      <c r="H27" s="12">
        <f t="shared" ca="1" si="10"/>
        <v>0</v>
      </c>
      <c r="I27" s="12">
        <f t="shared" ca="1" si="10"/>
        <v>0</v>
      </c>
      <c r="J27" s="12">
        <f t="shared" ca="1" si="10"/>
        <v>0</v>
      </c>
      <c r="K27" s="12">
        <f t="shared" ca="1" si="10"/>
        <v>0</v>
      </c>
      <c r="L27" s="12">
        <f t="shared" ca="1" si="10"/>
        <v>0</v>
      </c>
      <c r="M27" s="12">
        <f t="shared" ca="1" si="10"/>
        <v>0</v>
      </c>
      <c r="N27" s="12">
        <f t="shared" ca="1" si="10"/>
        <v>0</v>
      </c>
      <c r="O27" s="12">
        <f t="shared" ca="1" si="10"/>
        <v>0</v>
      </c>
      <c r="P27" s="12">
        <f t="shared" ca="1" si="10"/>
        <v>0</v>
      </c>
      <c r="Q27" s="12">
        <f t="shared" ca="1" si="10"/>
        <v>0</v>
      </c>
      <c r="R27" s="12">
        <f t="shared" ca="1" si="10"/>
        <v>0</v>
      </c>
      <c r="S27" s="12">
        <f t="shared" ca="1" si="8"/>
        <v>0</v>
      </c>
      <c r="T27" s="12">
        <f t="shared" ca="1" si="8"/>
        <v>0</v>
      </c>
      <c r="U27" s="12">
        <f t="shared" ca="1" si="8"/>
        <v>0</v>
      </c>
      <c r="V27" s="12">
        <f t="shared" ca="1" si="8"/>
        <v>0</v>
      </c>
      <c r="W27" s="12">
        <f t="shared" ca="1" si="8"/>
        <v>0</v>
      </c>
      <c r="X27" s="12">
        <f t="shared" ca="1" si="8"/>
        <v>0</v>
      </c>
      <c r="Y27" s="12">
        <f t="shared" ca="1" si="8"/>
        <v>0</v>
      </c>
      <c r="Z27" s="12">
        <f t="shared" ca="1" si="8"/>
        <v>0</v>
      </c>
      <c r="AA27" s="12">
        <f t="shared" ca="1" si="8"/>
        <v>0</v>
      </c>
      <c r="AB27" s="12">
        <f t="shared" ca="1" si="8"/>
        <v>0</v>
      </c>
      <c r="AC27" s="12">
        <f t="shared" ca="1" si="8"/>
        <v>0</v>
      </c>
      <c r="AD27" s="12">
        <f t="shared" ca="1" si="8"/>
        <v>0</v>
      </c>
      <c r="AE27" s="12">
        <f t="shared" ca="1" si="8"/>
        <v>0</v>
      </c>
      <c r="AF27" s="12">
        <f t="shared" ca="1" si="8"/>
        <v>0</v>
      </c>
      <c r="AG27" s="12">
        <f t="shared" ca="1" si="8"/>
        <v>0</v>
      </c>
      <c r="AH27" s="12">
        <f t="shared" ca="1" si="8"/>
        <v>0</v>
      </c>
      <c r="AI27" s="12">
        <f t="shared" ca="1" si="11"/>
        <v>0</v>
      </c>
      <c r="AJ27" s="12">
        <f t="shared" ca="1" si="11"/>
        <v>0</v>
      </c>
      <c r="AK27" s="12">
        <f t="shared" ca="1" si="11"/>
        <v>0</v>
      </c>
      <c r="AL27" s="12">
        <f t="shared" ca="1" si="11"/>
        <v>0</v>
      </c>
      <c r="AM27" s="12">
        <f t="shared" ca="1" si="9"/>
        <v>0</v>
      </c>
      <c r="AN27" s="12">
        <f t="shared" ca="1" si="6"/>
        <v>0</v>
      </c>
      <c r="AO27" s="12">
        <f t="shared" ca="1" si="6"/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</row>
    <row r="28" spans="1:71" ht="24.95" customHeight="1" x14ac:dyDescent="0.25">
      <c r="A28" s="7" t="s">
        <v>159</v>
      </c>
      <c r="B28" s="6">
        <v>25</v>
      </c>
      <c r="C28" s="6" t="s">
        <v>157</v>
      </c>
      <c r="D28" s="5" t="s">
        <v>158</v>
      </c>
      <c r="E28" s="4" t="s">
        <v>130</v>
      </c>
      <c r="F28" s="3"/>
      <c r="G28" s="16">
        <f t="shared" ca="1" si="4"/>
        <v>0</v>
      </c>
      <c r="H28" s="12">
        <f t="shared" ca="1" si="10"/>
        <v>0</v>
      </c>
      <c r="I28" s="12">
        <f t="shared" ca="1" si="10"/>
        <v>0</v>
      </c>
      <c r="J28" s="12">
        <f t="shared" ca="1" si="10"/>
        <v>0</v>
      </c>
      <c r="K28" s="12">
        <f t="shared" ca="1" si="10"/>
        <v>0</v>
      </c>
      <c r="L28" s="12">
        <f t="shared" ca="1" si="10"/>
        <v>0</v>
      </c>
      <c r="M28" s="12">
        <f t="shared" ca="1" si="10"/>
        <v>0</v>
      </c>
      <c r="N28" s="12">
        <f t="shared" ca="1" si="10"/>
        <v>0</v>
      </c>
      <c r="O28" s="12">
        <f t="shared" ca="1" si="10"/>
        <v>0</v>
      </c>
      <c r="P28" s="12">
        <f t="shared" ca="1" si="10"/>
        <v>0</v>
      </c>
      <c r="Q28" s="12">
        <f t="shared" ca="1" si="10"/>
        <v>0</v>
      </c>
      <c r="R28" s="12">
        <f t="shared" ca="1" si="10"/>
        <v>0</v>
      </c>
      <c r="S28" s="12">
        <f t="shared" ca="1" si="8"/>
        <v>0</v>
      </c>
      <c r="T28" s="12">
        <f t="shared" ca="1" si="8"/>
        <v>0</v>
      </c>
      <c r="U28" s="12">
        <f t="shared" ca="1" si="8"/>
        <v>0</v>
      </c>
      <c r="V28" s="12">
        <f t="shared" ca="1" si="8"/>
        <v>0</v>
      </c>
      <c r="W28" s="12">
        <f t="shared" ca="1" si="8"/>
        <v>0</v>
      </c>
      <c r="X28" s="12">
        <f t="shared" ca="1" si="8"/>
        <v>0</v>
      </c>
      <c r="Y28" s="12">
        <f t="shared" ca="1" si="8"/>
        <v>0</v>
      </c>
      <c r="Z28" s="12">
        <f t="shared" ca="1" si="8"/>
        <v>0</v>
      </c>
      <c r="AA28" s="12">
        <f t="shared" ca="1" si="8"/>
        <v>0</v>
      </c>
      <c r="AB28" s="12">
        <f t="shared" ca="1" si="8"/>
        <v>0</v>
      </c>
      <c r="AC28" s="12">
        <f t="shared" ca="1" si="8"/>
        <v>0</v>
      </c>
      <c r="AD28" s="12">
        <f t="shared" ca="1" si="8"/>
        <v>0</v>
      </c>
      <c r="AE28" s="12">
        <f t="shared" ca="1" si="8"/>
        <v>0</v>
      </c>
      <c r="AF28" s="12">
        <f t="shared" ca="1" si="8"/>
        <v>0</v>
      </c>
      <c r="AG28" s="12">
        <f t="shared" ca="1" si="8"/>
        <v>0</v>
      </c>
      <c r="AH28" s="12">
        <f t="shared" ca="1" si="8"/>
        <v>0</v>
      </c>
      <c r="AI28" s="12">
        <f t="shared" ca="1" si="11"/>
        <v>0</v>
      </c>
      <c r="AJ28" s="12">
        <f t="shared" ca="1" si="11"/>
        <v>0</v>
      </c>
      <c r="AK28" s="12">
        <f t="shared" ca="1" si="11"/>
        <v>0</v>
      </c>
      <c r="AL28" s="12">
        <f t="shared" ca="1" si="11"/>
        <v>0</v>
      </c>
      <c r="AM28" s="12">
        <f t="shared" ca="1" si="9"/>
        <v>0</v>
      </c>
      <c r="AN28" s="12">
        <f t="shared" ca="1" si="6"/>
        <v>0</v>
      </c>
      <c r="AO28" s="12">
        <f t="shared" ca="1" si="6"/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</row>
    <row r="29" spans="1:71" ht="24.95" customHeight="1" x14ac:dyDescent="0.25">
      <c r="A29" s="7" t="str">
        <f t="shared" ref="A29:A33" si="12">MID($C29,5,2)</f>
        <v>11</v>
      </c>
      <c r="B29" s="6">
        <v>26</v>
      </c>
      <c r="C29" s="6" t="s">
        <v>161</v>
      </c>
      <c r="D29" s="5" t="s">
        <v>162</v>
      </c>
      <c r="E29" s="4" t="s">
        <v>163</v>
      </c>
      <c r="F29" s="3"/>
      <c r="G29" s="16">
        <f t="shared" si="4"/>
        <v>3</v>
      </c>
      <c r="H29" s="12">
        <v>0</v>
      </c>
      <c r="I29" s="12">
        <v>1.5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1.5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</row>
    <row r="30" spans="1:71" ht="24.95" customHeight="1" x14ac:dyDescent="0.25">
      <c r="A30" s="7" t="str">
        <f t="shared" si="12"/>
        <v>11</v>
      </c>
      <c r="B30" s="6">
        <v>27</v>
      </c>
      <c r="C30" s="6" t="s">
        <v>164</v>
      </c>
      <c r="D30" s="5" t="s">
        <v>165</v>
      </c>
      <c r="E30" s="4" t="s">
        <v>9</v>
      </c>
      <c r="F30" s="3"/>
      <c r="G30" s="16">
        <f t="shared" ca="1" si="4"/>
        <v>0.5</v>
      </c>
      <c r="H30" s="12">
        <f t="shared" ca="1" si="10"/>
        <v>0</v>
      </c>
      <c r="I30" s="12">
        <f t="shared" ca="1" si="10"/>
        <v>0</v>
      </c>
      <c r="J30" s="12">
        <f t="shared" ca="1" si="10"/>
        <v>0</v>
      </c>
      <c r="K30" s="12">
        <f t="shared" ca="1" si="10"/>
        <v>0</v>
      </c>
      <c r="L30" s="12">
        <f t="shared" ca="1" si="10"/>
        <v>0</v>
      </c>
      <c r="M30" s="12">
        <f t="shared" ca="1" si="10"/>
        <v>0</v>
      </c>
      <c r="N30" s="12">
        <f t="shared" ca="1" si="10"/>
        <v>0</v>
      </c>
      <c r="O30" s="12">
        <f t="shared" ca="1" si="10"/>
        <v>0</v>
      </c>
      <c r="P30" s="12">
        <f t="shared" ca="1" si="10"/>
        <v>0</v>
      </c>
      <c r="Q30" s="12">
        <f t="shared" ca="1" si="10"/>
        <v>0</v>
      </c>
      <c r="R30" s="12">
        <f t="shared" ca="1" si="10"/>
        <v>0</v>
      </c>
      <c r="S30" s="12">
        <f t="shared" ca="1" si="8"/>
        <v>0</v>
      </c>
      <c r="T30" s="12">
        <f t="shared" ca="1" si="8"/>
        <v>0</v>
      </c>
      <c r="U30" s="12">
        <f t="shared" ca="1" si="8"/>
        <v>0</v>
      </c>
      <c r="V30" s="12">
        <f t="shared" ca="1" si="8"/>
        <v>0</v>
      </c>
      <c r="W30" s="12">
        <f t="shared" ca="1" si="8"/>
        <v>0</v>
      </c>
      <c r="X30" s="12">
        <f t="shared" ca="1" si="8"/>
        <v>0</v>
      </c>
      <c r="Y30" s="12">
        <f t="shared" ca="1" si="8"/>
        <v>0</v>
      </c>
      <c r="Z30" s="12">
        <f t="shared" ca="1" si="8"/>
        <v>0</v>
      </c>
      <c r="AA30" s="12">
        <f t="shared" ca="1" si="8"/>
        <v>0</v>
      </c>
      <c r="AB30" s="12">
        <f t="shared" ca="1" si="8"/>
        <v>0</v>
      </c>
      <c r="AC30" s="12">
        <f t="shared" ca="1" si="8"/>
        <v>0</v>
      </c>
      <c r="AD30" s="12">
        <f t="shared" ca="1" si="8"/>
        <v>0</v>
      </c>
      <c r="AE30" s="12">
        <f t="shared" ca="1" si="8"/>
        <v>0</v>
      </c>
      <c r="AF30" s="12">
        <f t="shared" ca="1" si="8"/>
        <v>0</v>
      </c>
      <c r="AG30" s="12">
        <f t="shared" ca="1" si="8"/>
        <v>0</v>
      </c>
      <c r="AH30" s="12">
        <f t="shared" ca="1" si="8"/>
        <v>0</v>
      </c>
      <c r="AI30" s="12">
        <f t="shared" ca="1" si="11"/>
        <v>0</v>
      </c>
      <c r="AJ30" s="12">
        <f t="shared" ca="1" si="11"/>
        <v>0</v>
      </c>
      <c r="AK30" s="12">
        <f t="shared" ca="1" si="11"/>
        <v>0</v>
      </c>
      <c r="AL30" s="12">
        <f t="shared" ca="1" si="11"/>
        <v>0</v>
      </c>
      <c r="AM30" s="12">
        <f t="shared" ca="1" si="9"/>
        <v>0</v>
      </c>
      <c r="AN30" s="12">
        <f t="shared" ca="1" si="6"/>
        <v>0</v>
      </c>
      <c r="AO30" s="12">
        <f t="shared" ca="1" si="6"/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0.5</v>
      </c>
      <c r="BR30" s="12">
        <v>0</v>
      </c>
      <c r="BS30" s="12">
        <v>0</v>
      </c>
    </row>
    <row r="31" spans="1:71" ht="24.95" customHeight="1" x14ac:dyDescent="0.25">
      <c r="A31" s="7" t="str">
        <f t="shared" si="12"/>
        <v>12</v>
      </c>
      <c r="B31" s="6">
        <v>28</v>
      </c>
      <c r="C31" s="6" t="s">
        <v>169</v>
      </c>
      <c r="D31" s="5" t="s">
        <v>172</v>
      </c>
      <c r="E31" s="4" t="s">
        <v>173</v>
      </c>
      <c r="F31" s="3"/>
      <c r="G31" s="16">
        <f t="shared" ca="1" si="4"/>
        <v>0</v>
      </c>
      <c r="H31" s="12">
        <f t="shared" ca="1" si="10"/>
        <v>0</v>
      </c>
      <c r="I31" s="12">
        <f t="shared" ca="1" si="10"/>
        <v>0</v>
      </c>
      <c r="J31" s="12">
        <f t="shared" ca="1" si="10"/>
        <v>0</v>
      </c>
      <c r="K31" s="12">
        <f t="shared" ca="1" si="10"/>
        <v>0</v>
      </c>
      <c r="L31" s="12">
        <f t="shared" ca="1" si="10"/>
        <v>0</v>
      </c>
      <c r="M31" s="12">
        <f t="shared" ca="1" si="10"/>
        <v>0</v>
      </c>
      <c r="N31" s="12">
        <f t="shared" ca="1" si="10"/>
        <v>0</v>
      </c>
      <c r="O31" s="12">
        <f t="shared" ca="1" si="10"/>
        <v>0</v>
      </c>
      <c r="P31" s="12">
        <f t="shared" ca="1" si="10"/>
        <v>0</v>
      </c>
      <c r="Q31" s="12">
        <f t="shared" ca="1" si="10"/>
        <v>0</v>
      </c>
      <c r="R31" s="12">
        <f t="shared" ca="1" si="10"/>
        <v>0</v>
      </c>
      <c r="S31" s="12">
        <f t="shared" ca="1" si="8"/>
        <v>0</v>
      </c>
      <c r="T31" s="12">
        <f t="shared" ca="1" si="8"/>
        <v>0</v>
      </c>
      <c r="U31" s="12">
        <f t="shared" ca="1" si="8"/>
        <v>0</v>
      </c>
      <c r="V31" s="12">
        <f t="shared" ca="1" si="8"/>
        <v>0</v>
      </c>
      <c r="W31" s="12">
        <f t="shared" ca="1" si="8"/>
        <v>0</v>
      </c>
      <c r="X31" s="12">
        <f t="shared" ca="1" si="8"/>
        <v>0</v>
      </c>
      <c r="Y31" s="12">
        <f t="shared" ca="1" si="8"/>
        <v>0</v>
      </c>
      <c r="Z31" s="12">
        <f t="shared" ca="1" si="8"/>
        <v>0</v>
      </c>
      <c r="AA31" s="12">
        <f t="shared" ca="1" si="8"/>
        <v>0</v>
      </c>
      <c r="AB31" s="12">
        <f t="shared" ca="1" si="8"/>
        <v>0</v>
      </c>
      <c r="AC31" s="12">
        <f t="shared" ca="1" si="8"/>
        <v>0</v>
      </c>
      <c r="AD31" s="12">
        <f t="shared" ca="1" si="8"/>
        <v>0</v>
      </c>
      <c r="AE31" s="12">
        <f t="shared" ca="1" si="8"/>
        <v>0</v>
      </c>
      <c r="AF31" s="12">
        <f t="shared" ca="1" si="8"/>
        <v>0</v>
      </c>
      <c r="AG31" s="12">
        <f t="shared" ca="1" si="8"/>
        <v>0</v>
      </c>
      <c r="AH31" s="12">
        <f t="shared" ca="1" si="8"/>
        <v>0</v>
      </c>
      <c r="AI31" s="12">
        <f t="shared" ca="1" si="11"/>
        <v>0</v>
      </c>
      <c r="AJ31" s="12">
        <f t="shared" ca="1" si="11"/>
        <v>0</v>
      </c>
      <c r="AK31" s="12">
        <f t="shared" ca="1" si="11"/>
        <v>0</v>
      </c>
      <c r="AL31" s="12">
        <f t="shared" ca="1" si="11"/>
        <v>0</v>
      </c>
      <c r="AM31" s="12">
        <f t="shared" ca="1" si="9"/>
        <v>0</v>
      </c>
      <c r="AN31" s="12">
        <f t="shared" ca="1" si="6"/>
        <v>0</v>
      </c>
      <c r="AO31" s="12">
        <f t="shared" ca="1" si="6"/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</row>
    <row r="32" spans="1:71" ht="24.95" customHeight="1" x14ac:dyDescent="0.25">
      <c r="A32" s="7" t="str">
        <f t="shared" si="12"/>
        <v>12</v>
      </c>
      <c r="B32" s="6">
        <v>29</v>
      </c>
      <c r="C32" s="6" t="s">
        <v>174</v>
      </c>
      <c r="D32" s="5" t="s">
        <v>170</v>
      </c>
      <c r="E32" s="4" t="s">
        <v>171</v>
      </c>
      <c r="F32" s="3"/>
      <c r="G32" s="16">
        <f t="shared" ca="1" si="4"/>
        <v>0</v>
      </c>
      <c r="H32" s="12">
        <f t="shared" ca="1" si="10"/>
        <v>0</v>
      </c>
      <c r="I32" s="12">
        <f t="shared" ca="1" si="10"/>
        <v>0</v>
      </c>
      <c r="J32" s="12">
        <f t="shared" ca="1" si="10"/>
        <v>0</v>
      </c>
      <c r="K32" s="12">
        <f t="shared" ca="1" si="10"/>
        <v>0</v>
      </c>
      <c r="L32" s="12">
        <f t="shared" ca="1" si="10"/>
        <v>0</v>
      </c>
      <c r="M32" s="12">
        <f t="shared" ca="1" si="10"/>
        <v>0</v>
      </c>
      <c r="N32" s="12">
        <f t="shared" ca="1" si="10"/>
        <v>0</v>
      </c>
      <c r="O32" s="12">
        <f t="shared" ca="1" si="10"/>
        <v>0</v>
      </c>
      <c r="P32" s="12">
        <f t="shared" ca="1" si="10"/>
        <v>0</v>
      </c>
      <c r="Q32" s="12">
        <f t="shared" ca="1" si="10"/>
        <v>0</v>
      </c>
      <c r="R32" s="12">
        <f t="shared" ca="1" si="10"/>
        <v>0</v>
      </c>
      <c r="S32" s="12">
        <f t="shared" ca="1" si="8"/>
        <v>0</v>
      </c>
      <c r="T32" s="12">
        <f t="shared" ca="1" si="8"/>
        <v>0</v>
      </c>
      <c r="U32" s="12">
        <f t="shared" ca="1" si="8"/>
        <v>0</v>
      </c>
      <c r="V32" s="12">
        <f t="shared" ca="1" si="8"/>
        <v>0</v>
      </c>
      <c r="W32" s="12">
        <f t="shared" ca="1" si="8"/>
        <v>0</v>
      </c>
      <c r="X32" s="12">
        <f t="shared" ca="1" si="8"/>
        <v>0</v>
      </c>
      <c r="Y32" s="12">
        <f t="shared" ca="1" si="8"/>
        <v>0</v>
      </c>
      <c r="Z32" s="12">
        <f t="shared" ca="1" si="8"/>
        <v>0</v>
      </c>
      <c r="AA32" s="12">
        <f t="shared" ca="1" si="8"/>
        <v>0</v>
      </c>
      <c r="AB32" s="12">
        <f t="shared" ca="1" si="8"/>
        <v>0</v>
      </c>
      <c r="AC32" s="12">
        <f t="shared" ca="1" si="8"/>
        <v>0</v>
      </c>
      <c r="AD32" s="12">
        <f t="shared" ca="1" si="8"/>
        <v>0</v>
      </c>
      <c r="AE32" s="12">
        <f t="shared" ca="1" si="8"/>
        <v>0</v>
      </c>
      <c r="AF32" s="12">
        <f t="shared" ca="1" si="8"/>
        <v>0</v>
      </c>
      <c r="AG32" s="12">
        <f t="shared" ca="1" si="8"/>
        <v>0</v>
      </c>
      <c r="AH32" s="12">
        <f t="shared" ca="1" si="8"/>
        <v>0</v>
      </c>
      <c r="AI32" s="12">
        <f t="shared" ca="1" si="11"/>
        <v>0</v>
      </c>
      <c r="AJ32" s="12">
        <f t="shared" ca="1" si="11"/>
        <v>0</v>
      </c>
      <c r="AK32" s="12">
        <f t="shared" ca="1" si="11"/>
        <v>0</v>
      </c>
      <c r="AL32" s="12">
        <f t="shared" ca="1" si="11"/>
        <v>0</v>
      </c>
      <c r="AM32" s="12">
        <f t="shared" ca="1" si="9"/>
        <v>0</v>
      </c>
      <c r="AN32" s="12">
        <f t="shared" ca="1" si="6"/>
        <v>0</v>
      </c>
      <c r="AO32" s="12">
        <f t="shared" ca="1" si="6"/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</row>
    <row r="33" spans="1:71" ht="24.95" customHeight="1" x14ac:dyDescent="0.25">
      <c r="A33" s="7" t="str">
        <f t="shared" si="12"/>
        <v>17</v>
      </c>
      <c r="B33" s="6">
        <v>30</v>
      </c>
      <c r="C33" s="6" t="s">
        <v>178</v>
      </c>
      <c r="D33" s="5" t="s">
        <v>179</v>
      </c>
      <c r="E33" s="4" t="s">
        <v>180</v>
      </c>
      <c r="F33" s="36" t="s">
        <v>181</v>
      </c>
      <c r="G33" s="16">
        <f t="shared" si="4"/>
        <v>6.5</v>
      </c>
      <c r="H33" s="12">
        <v>0</v>
      </c>
      <c r="I33" s="12">
        <v>1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0.5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0.5</v>
      </c>
      <c r="X33" s="12">
        <v>1</v>
      </c>
      <c r="Y33" s="12">
        <v>0.5</v>
      </c>
      <c r="Z33" s="12">
        <v>0</v>
      </c>
      <c r="AA33" s="12">
        <v>0</v>
      </c>
      <c r="AB33" s="12">
        <v>0.5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1</v>
      </c>
      <c r="BK33" s="12">
        <v>0</v>
      </c>
      <c r="BL33" s="12">
        <v>0.5</v>
      </c>
      <c r="BM33" s="12">
        <v>0</v>
      </c>
      <c r="BN33" s="12">
        <v>0</v>
      </c>
      <c r="BO33" s="12">
        <v>0</v>
      </c>
      <c r="BP33" s="12">
        <v>0</v>
      </c>
      <c r="BQ33" s="12">
        <v>0.5</v>
      </c>
      <c r="BR33" s="12">
        <v>0.5</v>
      </c>
      <c r="BS33" s="12">
        <v>0</v>
      </c>
    </row>
  </sheetData>
  <autoFilter ref="A3:G33"/>
  <conditionalFormatting sqref="A4:A25 A34:A50">
    <cfRule type="expression" dxfId="91" priority="23">
      <formula>AND($A4=DAY(TODAY()),$G4&gt;=30)</formula>
    </cfRule>
  </conditionalFormatting>
  <conditionalFormatting sqref="H4:BS20">
    <cfRule type="cellIs" dxfId="90" priority="22" operator="greaterThan">
      <formula>0</formula>
    </cfRule>
  </conditionalFormatting>
  <conditionalFormatting sqref="A19">
    <cfRule type="expression" dxfId="89" priority="21">
      <formula>$A19=DAY(TODAY())</formula>
    </cfRule>
  </conditionalFormatting>
  <conditionalFormatting sqref="A20">
    <cfRule type="expression" dxfId="88" priority="20">
      <formula>$A20=DAY(TODAY())</formula>
    </cfRule>
  </conditionalFormatting>
  <conditionalFormatting sqref="H21:BS31">
    <cfRule type="cellIs" dxfId="87" priority="19" operator="greaterThan">
      <formula>0</formula>
    </cfRule>
  </conditionalFormatting>
  <conditionalFormatting sqref="A21">
    <cfRule type="expression" dxfId="86" priority="18">
      <formula>$A21=DAY(TODAY())</formula>
    </cfRule>
  </conditionalFormatting>
  <conditionalFormatting sqref="A22">
    <cfRule type="expression" dxfId="85" priority="17">
      <formula>$A22=DAY(TODAY())</formula>
    </cfRule>
  </conditionalFormatting>
  <conditionalFormatting sqref="A23">
    <cfRule type="expression" dxfId="84" priority="16">
      <formula>$A23=DAY(TODAY())</formula>
    </cfRule>
  </conditionalFormatting>
  <conditionalFormatting sqref="A24">
    <cfRule type="expression" dxfId="83" priority="15">
      <formula>$A24=DAY(TODAY())</formula>
    </cfRule>
  </conditionalFormatting>
  <conditionalFormatting sqref="A25">
    <cfRule type="expression" dxfId="82" priority="14">
      <formula>$A25=DAY(TODAY())</formula>
    </cfRule>
  </conditionalFormatting>
  <conditionalFormatting sqref="A26">
    <cfRule type="expression" dxfId="81" priority="13">
      <formula>AND($A26=DAY(TODAY()),$G26&gt;=30)</formula>
    </cfRule>
  </conditionalFormatting>
  <conditionalFormatting sqref="A26">
    <cfRule type="expression" dxfId="80" priority="12">
      <formula>$A26=DAY(TODAY())</formula>
    </cfRule>
  </conditionalFormatting>
  <conditionalFormatting sqref="A27">
    <cfRule type="expression" dxfId="79" priority="11">
      <formula>AND($A27=DAY(TODAY()),$G27&gt;=30)</formula>
    </cfRule>
  </conditionalFormatting>
  <conditionalFormatting sqref="A27">
    <cfRule type="expression" dxfId="78" priority="10">
      <formula>$A27=DAY(TODAY())</formula>
    </cfRule>
  </conditionalFormatting>
  <conditionalFormatting sqref="A28">
    <cfRule type="expression" dxfId="77" priority="9">
      <formula>AND($A28=DAY(TODAY()),$G28&gt;=30)</formula>
    </cfRule>
  </conditionalFormatting>
  <conditionalFormatting sqref="A28">
    <cfRule type="expression" dxfId="76" priority="8">
      <formula>$A28=DAY(TODAY())</formula>
    </cfRule>
  </conditionalFormatting>
  <conditionalFormatting sqref="A29">
    <cfRule type="expression" dxfId="75" priority="7">
      <formula>AND($A29=DAY(TODAY()),$G29&gt;=30)</formula>
    </cfRule>
  </conditionalFormatting>
  <conditionalFormatting sqref="A30">
    <cfRule type="expression" dxfId="74" priority="6">
      <formula>AND($A30=DAY(TODAY()),$G30&gt;=30)</formula>
    </cfRule>
  </conditionalFormatting>
  <conditionalFormatting sqref="A31:A33">
    <cfRule type="expression" dxfId="73" priority="5">
      <formula>AND($A31=DAY(TODAY()),$G31&gt;=30)</formula>
    </cfRule>
  </conditionalFormatting>
  <conditionalFormatting sqref="H32:BS32">
    <cfRule type="cellIs" dxfId="72" priority="4" operator="greaterThan">
      <formula>0</formula>
    </cfRule>
  </conditionalFormatting>
  <conditionalFormatting sqref="H33:BS33">
    <cfRule type="cellIs" dxfId="71" priority="2" operator="greaterThan">
      <formula>0</formula>
    </cfRule>
  </conditionalFormatting>
  <conditionalFormatting sqref="D4:D33">
    <cfRule type="duplicateValues" dxfId="70" priority="1"/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4"/>
  <sheetViews>
    <sheetView tabSelected="1" workbookViewId="0">
      <pane xSplit="7" ySplit="3" topLeftCell="AP30" activePane="bottomRight" state="frozen"/>
      <selection pane="topRight" activeCell="H1" sqref="H1"/>
      <selection pane="bottomLeft" activeCell="A4" sqref="A4"/>
      <selection pane="bottomRight" activeCell="H4" sqref="H4:BS34"/>
    </sheetView>
  </sheetViews>
  <sheetFormatPr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21.710937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1" width="4.28515625" style="1" customWidth="1"/>
    <col min="72" max="16384" width="9.140625" style="1"/>
  </cols>
  <sheetData>
    <row r="1" spans="1:71" ht="33.75" customHeight="1" x14ac:dyDescent="0.25">
      <c r="C1" s="27">
        <v>18</v>
      </c>
      <c r="D1" s="27" t="s">
        <v>142</v>
      </c>
      <c r="E1" s="1" t="str">
        <f>"'[TỔNG NHẬP-XUẤT-TỒN "&amp;$C$1&amp;"."&amp;$D$1&amp;".xlsm]"</f>
        <v>'[TỔNG NHẬP-XUẤT-TỒN 18.01.xlsm]</v>
      </c>
    </row>
    <row r="2" spans="1:71" s="2" customFormat="1" ht="48" customHeight="1" x14ac:dyDescent="0.25">
      <c r="A2" s="14" t="s">
        <v>55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</row>
    <row r="3" spans="1:71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13</v>
      </c>
      <c r="H3" s="18">
        <f t="shared" si="0"/>
        <v>0.5</v>
      </c>
      <c r="I3" s="18">
        <f t="shared" si="0"/>
        <v>2.5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1</v>
      </c>
      <c r="X3" s="18">
        <f t="shared" si="0"/>
        <v>0</v>
      </c>
      <c r="Y3" s="18">
        <f t="shared" si="0"/>
        <v>0.5</v>
      </c>
      <c r="Z3" s="18">
        <f t="shared" si="0"/>
        <v>0</v>
      </c>
      <c r="AA3" s="18">
        <f t="shared" si="0"/>
        <v>0</v>
      </c>
      <c r="AB3" s="18">
        <f t="shared" si="0"/>
        <v>2.5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0.5</v>
      </c>
      <c r="AH3" s="18">
        <f t="shared" si="0"/>
        <v>0</v>
      </c>
      <c r="AI3" s="18">
        <f t="shared" si="0"/>
        <v>0</v>
      </c>
      <c r="AJ3" s="18">
        <f t="shared" si="0"/>
        <v>0.5</v>
      </c>
      <c r="AK3" s="18">
        <f t="shared" si="0"/>
        <v>0</v>
      </c>
      <c r="AL3" s="18">
        <f t="shared" si="0"/>
        <v>0.5</v>
      </c>
      <c r="AM3" s="18">
        <f t="shared" si="0"/>
        <v>0</v>
      </c>
      <c r="AN3" s="18">
        <f t="shared" si="0"/>
        <v>0</v>
      </c>
      <c r="AO3" s="18">
        <f t="shared" si="0"/>
        <v>0.5</v>
      </c>
      <c r="AP3" s="18">
        <f t="shared" si="0"/>
        <v>0</v>
      </c>
      <c r="AQ3" s="18">
        <f t="shared" si="0"/>
        <v>0</v>
      </c>
      <c r="AR3" s="18">
        <f t="shared" si="0"/>
        <v>0.5</v>
      </c>
      <c r="AS3" s="18">
        <f t="shared" si="0"/>
        <v>0</v>
      </c>
      <c r="AT3" s="18">
        <f t="shared" si="0"/>
        <v>0.5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0.5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0.5</v>
      </c>
      <c r="BJ3" s="18">
        <f t="shared" si="0"/>
        <v>1</v>
      </c>
      <c r="BK3" s="18">
        <f t="shared" si="0"/>
        <v>0</v>
      </c>
      <c r="BL3" s="18">
        <f t="shared" si="0"/>
        <v>0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</v>
      </c>
      <c r="BQ3" s="18">
        <f t="shared" si="0"/>
        <v>0</v>
      </c>
      <c r="BR3" s="18">
        <f t="shared" si="0"/>
        <v>0</v>
      </c>
      <c r="BS3" s="18">
        <f t="shared" ref="BS3" si="1">SUBTOTAL(9,BS4:BS99)</f>
        <v>0</v>
      </c>
    </row>
    <row r="4" spans="1:71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49</v>
      </c>
      <c r="E4" s="4" t="s">
        <v>16</v>
      </c>
      <c r="F4" s="4"/>
      <c r="G4" s="16">
        <f>SUM($H4:$DK4)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</row>
    <row r="5" spans="1:71" ht="24.95" customHeight="1" x14ac:dyDescent="0.25">
      <c r="A5" s="7" t="str">
        <f t="shared" ref="A5:A27" si="2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ref="G5:G33" si="3">SUM($H5:$DK5)</f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</row>
    <row r="6" spans="1:71" ht="24.95" customHeight="1" x14ac:dyDescent="0.25">
      <c r="A6" s="26" t="str">
        <f t="shared" si="2"/>
        <v>19</v>
      </c>
      <c r="B6" s="30">
        <v>3</v>
      </c>
      <c r="C6" s="30" t="s">
        <v>12</v>
      </c>
      <c r="D6" s="31" t="s">
        <v>50</v>
      </c>
      <c r="E6" s="32" t="s">
        <v>9</v>
      </c>
      <c r="F6" s="33" t="s">
        <v>11</v>
      </c>
      <c r="G6" s="34">
        <f t="shared" si="3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</row>
    <row r="7" spans="1:71" ht="24.95" customHeight="1" x14ac:dyDescent="0.25">
      <c r="A7" s="7" t="str">
        <f t="shared" si="2"/>
        <v>19</v>
      </c>
      <c r="B7" s="6">
        <v>4</v>
      </c>
      <c r="C7" s="6" t="s">
        <v>10</v>
      </c>
      <c r="D7" s="5" t="s">
        <v>51</v>
      </c>
      <c r="E7" s="4" t="s">
        <v>9</v>
      </c>
      <c r="F7" s="3" t="s">
        <v>8</v>
      </c>
      <c r="G7" s="16">
        <f t="shared" si="3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</row>
    <row r="8" spans="1:71" ht="24.95" customHeight="1" x14ac:dyDescent="0.25">
      <c r="A8" s="7" t="str">
        <f t="shared" si="2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3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</row>
    <row r="9" spans="1:71" ht="24.95" customHeight="1" x14ac:dyDescent="0.25">
      <c r="A9" s="7" t="str">
        <f t="shared" si="2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3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</row>
    <row r="10" spans="1:71" ht="24.95" customHeight="1" x14ac:dyDescent="0.25">
      <c r="A10" s="7" t="str">
        <f t="shared" si="2"/>
        <v>20</v>
      </c>
      <c r="B10" s="6">
        <v>7</v>
      </c>
      <c r="C10" s="6" t="s">
        <v>24</v>
      </c>
      <c r="D10" s="5" t="s">
        <v>52</v>
      </c>
      <c r="E10" s="4" t="s">
        <v>26</v>
      </c>
      <c r="F10" s="3" t="s">
        <v>25</v>
      </c>
      <c r="G10" s="16">
        <f t="shared" si="3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</row>
    <row r="11" spans="1:71" ht="24.95" customHeight="1" x14ac:dyDescent="0.25">
      <c r="A11" s="7" t="str">
        <f t="shared" si="2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3"/>
        <v>4</v>
      </c>
      <c r="H11" s="12">
        <v>0</v>
      </c>
      <c r="I11" s="12">
        <v>2</v>
      </c>
      <c r="J11" s="12">
        <v>0</v>
      </c>
      <c r="K11" s="12">
        <v>0</v>
      </c>
      <c r="L11" s="12">
        <v>0</v>
      </c>
      <c r="M11" s="12">
        <v>0.5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0.5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1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</row>
    <row r="12" spans="1:71" ht="24.95" customHeight="1" x14ac:dyDescent="0.25">
      <c r="A12" s="7" t="str">
        <f t="shared" si="2"/>
        <v>21</v>
      </c>
      <c r="B12" s="8">
        <v>9</v>
      </c>
      <c r="C12" s="8" t="s">
        <v>34</v>
      </c>
      <c r="D12" s="9" t="s">
        <v>53</v>
      </c>
      <c r="E12" s="10" t="s">
        <v>31</v>
      </c>
      <c r="F12" s="11"/>
      <c r="G12" s="16">
        <f t="shared" si="3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</row>
    <row r="13" spans="1:71" ht="24.95" customHeight="1" x14ac:dyDescent="0.25">
      <c r="A13" s="7" t="str">
        <f t="shared" si="2"/>
        <v>22</v>
      </c>
      <c r="B13" s="6">
        <v>10</v>
      </c>
      <c r="C13" s="6" t="s">
        <v>35</v>
      </c>
      <c r="D13" s="5" t="s">
        <v>54</v>
      </c>
      <c r="E13" s="4" t="s">
        <v>33</v>
      </c>
      <c r="F13" s="3"/>
      <c r="G13" s="16">
        <f t="shared" si="3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</row>
    <row r="14" spans="1:71" ht="24.95" customHeight="1" x14ac:dyDescent="0.25">
      <c r="A14" s="7" t="str">
        <f t="shared" si="2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3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</row>
    <row r="15" spans="1:71" ht="24.95" customHeight="1" x14ac:dyDescent="0.25">
      <c r="A15" s="7" t="str">
        <f t="shared" si="2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3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</row>
    <row r="16" spans="1:71" ht="24.95" customHeight="1" x14ac:dyDescent="0.25">
      <c r="A16" s="7" t="str">
        <f t="shared" si="2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3"/>
        <v>1</v>
      </c>
      <c r="H16" s="12">
        <v>0</v>
      </c>
      <c r="I16" s="12">
        <v>0.5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0.5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</row>
    <row r="17" spans="1:71" ht="24.95" customHeight="1" x14ac:dyDescent="0.25">
      <c r="A17" s="7" t="str">
        <f t="shared" si="2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3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</row>
    <row r="18" spans="1:71" ht="24.95" customHeight="1" x14ac:dyDescent="0.25">
      <c r="A18" s="7" t="str">
        <f t="shared" si="2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3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</row>
    <row r="19" spans="1:71" ht="24.95" customHeight="1" x14ac:dyDescent="0.25">
      <c r="A19" s="7" t="str">
        <f t="shared" si="2"/>
        <v>27</v>
      </c>
      <c r="B19" s="6">
        <v>16</v>
      </c>
      <c r="C19" s="6" t="s">
        <v>56</v>
      </c>
      <c r="D19" s="5" t="s">
        <v>57</v>
      </c>
      <c r="E19" s="4" t="s">
        <v>58</v>
      </c>
      <c r="F19" s="3" t="s">
        <v>59</v>
      </c>
      <c r="G19" s="16">
        <f t="shared" si="3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</row>
    <row r="20" spans="1:71" ht="24.95" customHeight="1" x14ac:dyDescent="0.25">
      <c r="A20" s="7" t="str">
        <f t="shared" si="2"/>
        <v>28</v>
      </c>
      <c r="B20" s="6">
        <v>17</v>
      </c>
      <c r="C20" s="6" t="s">
        <v>60</v>
      </c>
      <c r="D20" s="5" t="s">
        <v>61</v>
      </c>
      <c r="E20" s="4" t="s">
        <v>33</v>
      </c>
      <c r="F20" s="3"/>
      <c r="G20" s="16">
        <f t="shared" si="3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</row>
    <row r="21" spans="1:71" ht="24.95" customHeight="1" x14ac:dyDescent="0.25">
      <c r="A21" s="7" t="str">
        <f t="shared" si="2"/>
        <v>29</v>
      </c>
      <c r="B21" s="6">
        <v>18</v>
      </c>
      <c r="C21" s="6" t="s">
        <v>128</v>
      </c>
      <c r="D21" s="5" t="s">
        <v>129</v>
      </c>
      <c r="E21" s="4" t="s">
        <v>130</v>
      </c>
      <c r="F21" s="3"/>
      <c r="G21" s="16">
        <f t="shared" si="3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</row>
    <row r="22" spans="1:71" ht="24.95" customHeight="1" x14ac:dyDescent="0.25">
      <c r="A22" s="7" t="str">
        <f t="shared" si="2"/>
        <v>29</v>
      </c>
      <c r="B22" s="6">
        <v>19</v>
      </c>
      <c r="C22" s="6" t="s">
        <v>132</v>
      </c>
      <c r="D22" s="5" t="s">
        <v>133</v>
      </c>
      <c r="E22" s="4" t="s">
        <v>134</v>
      </c>
      <c r="F22" s="3"/>
      <c r="G22" s="16">
        <f t="shared" si="3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</row>
    <row r="23" spans="1:71" ht="24.95" customHeight="1" x14ac:dyDescent="0.25">
      <c r="A23" s="7" t="str">
        <f t="shared" si="2"/>
        <v>30</v>
      </c>
      <c r="B23" s="6">
        <v>20</v>
      </c>
      <c r="C23" s="6" t="s">
        <v>135</v>
      </c>
      <c r="D23" s="13" t="s">
        <v>136</v>
      </c>
      <c r="E23" s="4" t="s">
        <v>33</v>
      </c>
      <c r="F23" s="3" t="s">
        <v>137</v>
      </c>
      <c r="G23" s="16">
        <f t="shared" si="3"/>
        <v>5.5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0.5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0.5</v>
      </c>
      <c r="X23" s="12">
        <v>0</v>
      </c>
      <c r="Y23" s="12">
        <v>0</v>
      </c>
      <c r="Z23" s="12">
        <v>0</v>
      </c>
      <c r="AA23" s="12">
        <v>0</v>
      </c>
      <c r="AB23" s="12">
        <v>0.5</v>
      </c>
      <c r="AC23" s="12">
        <v>0</v>
      </c>
      <c r="AD23" s="12">
        <v>0</v>
      </c>
      <c r="AE23" s="12">
        <v>0</v>
      </c>
      <c r="AF23" s="12">
        <v>0</v>
      </c>
      <c r="AG23" s="12">
        <v>0.5</v>
      </c>
      <c r="AH23" s="12">
        <v>0</v>
      </c>
      <c r="AI23" s="12">
        <v>0</v>
      </c>
      <c r="AJ23" s="12">
        <v>0.5</v>
      </c>
      <c r="AK23" s="12">
        <v>0</v>
      </c>
      <c r="AL23" s="12">
        <v>0.5</v>
      </c>
      <c r="AM23" s="12">
        <v>0</v>
      </c>
      <c r="AN23" s="12">
        <v>0</v>
      </c>
      <c r="AO23" s="12">
        <v>0.5</v>
      </c>
      <c r="AP23" s="12">
        <v>0</v>
      </c>
      <c r="AQ23" s="12">
        <v>0</v>
      </c>
      <c r="AR23" s="12">
        <v>0.5</v>
      </c>
      <c r="AS23" s="12">
        <v>0</v>
      </c>
      <c r="AT23" s="12">
        <v>0.5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0.5</v>
      </c>
      <c r="BF23" s="12">
        <v>0.5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</row>
    <row r="24" spans="1:71" ht="24.95" customHeight="1" x14ac:dyDescent="0.25">
      <c r="A24" s="7" t="str">
        <f t="shared" si="2"/>
        <v>30</v>
      </c>
      <c r="B24" s="6">
        <v>21</v>
      </c>
      <c r="C24" s="6" t="s">
        <v>138</v>
      </c>
      <c r="D24" s="5" t="s">
        <v>139</v>
      </c>
      <c r="E24" s="4" t="s">
        <v>140</v>
      </c>
      <c r="F24" s="3"/>
      <c r="G24" s="16">
        <f t="shared" si="3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</row>
    <row r="25" spans="1:71" ht="24.95" customHeight="1" x14ac:dyDescent="0.25">
      <c r="A25" s="7" t="str">
        <f t="shared" si="2"/>
        <v>01</v>
      </c>
      <c r="B25" s="6">
        <v>22</v>
      </c>
      <c r="C25" s="6" t="s">
        <v>143</v>
      </c>
      <c r="D25" s="5" t="s">
        <v>144</v>
      </c>
      <c r="E25" s="4"/>
      <c r="F25" s="3"/>
      <c r="G25" s="16">
        <f t="shared" si="3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</row>
    <row r="26" spans="1:71" ht="24.95" customHeight="1" x14ac:dyDescent="0.25">
      <c r="A26" s="7" t="str">
        <f t="shared" si="2"/>
        <v>03</v>
      </c>
      <c r="B26" s="6">
        <v>23</v>
      </c>
      <c r="C26" s="6" t="s">
        <v>148</v>
      </c>
      <c r="D26" s="5" t="s">
        <v>149</v>
      </c>
      <c r="E26" s="4" t="s">
        <v>150</v>
      </c>
      <c r="F26" s="3"/>
      <c r="G26" s="16">
        <f t="shared" si="3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</row>
    <row r="27" spans="1:71" ht="24.95" customHeight="1" x14ac:dyDescent="0.25">
      <c r="A27" s="7" t="str">
        <f t="shared" si="2"/>
        <v>05</v>
      </c>
      <c r="B27" s="6">
        <v>24</v>
      </c>
      <c r="C27" s="6" t="s">
        <v>151</v>
      </c>
      <c r="D27" s="5" t="s">
        <v>152</v>
      </c>
      <c r="E27" s="4" t="s">
        <v>153</v>
      </c>
      <c r="F27" s="3"/>
      <c r="G27" s="16">
        <f t="shared" si="3"/>
        <v>1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1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</row>
    <row r="28" spans="1:71" ht="24.95" customHeight="1" x14ac:dyDescent="0.25">
      <c r="A28" s="7" t="s">
        <v>159</v>
      </c>
      <c r="B28" s="6">
        <v>25</v>
      </c>
      <c r="C28" s="6" t="s">
        <v>157</v>
      </c>
      <c r="D28" s="5" t="s">
        <v>158</v>
      </c>
      <c r="E28" s="4" t="s">
        <v>130</v>
      </c>
      <c r="F28" s="3"/>
      <c r="G28" s="16">
        <f t="shared" si="3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</row>
    <row r="29" spans="1:71" ht="24.95" customHeight="1" x14ac:dyDescent="0.25">
      <c r="A29" s="7" t="str">
        <f t="shared" ref="A29:A34" si="4">MID($C29,5,2)</f>
        <v>11</v>
      </c>
      <c r="B29" s="6">
        <v>26</v>
      </c>
      <c r="C29" s="6" t="s">
        <v>161</v>
      </c>
      <c r="D29" s="5" t="s">
        <v>162</v>
      </c>
      <c r="E29" s="4" t="s">
        <v>163</v>
      </c>
      <c r="F29" s="3"/>
      <c r="G29" s="16">
        <f t="shared" si="3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</row>
    <row r="30" spans="1:71" ht="24.95" customHeight="1" x14ac:dyDescent="0.25">
      <c r="A30" s="7" t="str">
        <f t="shared" si="4"/>
        <v>11</v>
      </c>
      <c r="B30" s="6">
        <v>27</v>
      </c>
      <c r="C30" s="6" t="s">
        <v>164</v>
      </c>
      <c r="D30" s="5" t="s">
        <v>165</v>
      </c>
      <c r="E30" s="4" t="s">
        <v>9</v>
      </c>
      <c r="F30" s="3"/>
      <c r="G30" s="16">
        <f t="shared" si="3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</row>
    <row r="31" spans="1:71" ht="24.95" customHeight="1" x14ac:dyDescent="0.25">
      <c r="A31" s="7" t="str">
        <f t="shared" si="4"/>
        <v>12</v>
      </c>
      <c r="B31" s="6">
        <v>28</v>
      </c>
      <c r="C31" s="6" t="s">
        <v>169</v>
      </c>
      <c r="D31" s="5" t="s">
        <v>172</v>
      </c>
      <c r="E31" s="4" t="s">
        <v>173</v>
      </c>
      <c r="F31" s="3"/>
      <c r="G31" s="16">
        <f t="shared" si="3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</row>
    <row r="32" spans="1:71" ht="24.95" customHeight="1" x14ac:dyDescent="0.25">
      <c r="A32" s="7" t="str">
        <f t="shared" si="4"/>
        <v>12</v>
      </c>
      <c r="B32" s="6">
        <v>29</v>
      </c>
      <c r="C32" s="6" t="s">
        <v>174</v>
      </c>
      <c r="D32" s="5" t="s">
        <v>170</v>
      </c>
      <c r="E32" s="4" t="s">
        <v>171</v>
      </c>
      <c r="F32" s="3"/>
      <c r="G32" s="16">
        <f t="shared" si="3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</row>
    <row r="33" spans="1:71" ht="24.95" customHeight="1" x14ac:dyDescent="0.25">
      <c r="A33" s="7" t="str">
        <f t="shared" si="4"/>
        <v>17</v>
      </c>
      <c r="B33" s="6">
        <v>30</v>
      </c>
      <c r="C33" s="6" t="s">
        <v>178</v>
      </c>
      <c r="D33" s="5" t="s">
        <v>179</v>
      </c>
      <c r="E33" s="4" t="s">
        <v>180</v>
      </c>
      <c r="F33" s="36" t="s">
        <v>181</v>
      </c>
      <c r="G33" s="16">
        <f t="shared" si="3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</row>
    <row r="34" spans="1:71" ht="24.95" customHeight="1" x14ac:dyDescent="0.25">
      <c r="A34" s="7" t="str">
        <f t="shared" si="4"/>
        <v>19</v>
      </c>
      <c r="B34" s="6">
        <v>31</v>
      </c>
      <c r="C34" s="6" t="s">
        <v>182</v>
      </c>
      <c r="D34" s="5" t="s">
        <v>183</v>
      </c>
      <c r="E34" s="4" t="s">
        <v>184</v>
      </c>
      <c r="F34" s="36"/>
      <c r="G34" s="16">
        <f t="shared" ref="G34" si="5">SUM($H34:$AM34)</f>
        <v>1.5</v>
      </c>
      <c r="H34" s="12">
        <v>0.5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0.5</v>
      </c>
      <c r="Z34" s="12">
        <v>0</v>
      </c>
      <c r="AA34" s="12">
        <v>0</v>
      </c>
      <c r="AB34" s="12">
        <v>0.5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0.5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</row>
  </sheetData>
  <autoFilter ref="A3:G34"/>
  <conditionalFormatting sqref="A4:A25 A35:A50">
    <cfRule type="expression" dxfId="69" priority="28">
      <formula>AND($A4=DAY(TODAY()),$G4&gt;=30)</formula>
    </cfRule>
  </conditionalFormatting>
  <conditionalFormatting sqref="H4:BS20">
    <cfRule type="cellIs" dxfId="68" priority="27" operator="greaterThan">
      <formula>0</formula>
    </cfRule>
  </conditionalFormatting>
  <conditionalFormatting sqref="A19">
    <cfRule type="expression" dxfId="67" priority="26">
      <formula>$A19=DAY(TODAY())</formula>
    </cfRule>
  </conditionalFormatting>
  <conditionalFormatting sqref="A20">
    <cfRule type="expression" dxfId="66" priority="25">
      <formula>$A20=DAY(TODAY())</formula>
    </cfRule>
  </conditionalFormatting>
  <conditionalFormatting sqref="H21:BS31">
    <cfRule type="cellIs" dxfId="65" priority="24" operator="greaterThan">
      <formula>0</formula>
    </cfRule>
  </conditionalFormatting>
  <conditionalFormatting sqref="A21">
    <cfRule type="expression" dxfId="64" priority="23">
      <formula>$A21=DAY(TODAY())</formula>
    </cfRule>
  </conditionalFormatting>
  <conditionalFormatting sqref="A22">
    <cfRule type="expression" dxfId="63" priority="22">
      <formula>$A22=DAY(TODAY())</formula>
    </cfRule>
  </conditionalFormatting>
  <conditionalFormatting sqref="A23">
    <cfRule type="expression" dxfId="62" priority="21">
      <formula>$A23=DAY(TODAY())</formula>
    </cfRule>
  </conditionalFormatting>
  <conditionalFormatting sqref="A24">
    <cfRule type="expression" dxfId="61" priority="20">
      <formula>$A24=DAY(TODAY())</formula>
    </cfRule>
  </conditionalFormatting>
  <conditionalFormatting sqref="A25">
    <cfRule type="expression" dxfId="60" priority="19">
      <formula>$A25=DAY(TODAY())</formula>
    </cfRule>
  </conditionalFormatting>
  <conditionalFormatting sqref="A26">
    <cfRule type="expression" dxfId="59" priority="18">
      <formula>AND($A26=DAY(TODAY()),$G26&gt;=30)</formula>
    </cfRule>
  </conditionalFormatting>
  <conditionalFormatting sqref="A26">
    <cfRule type="expression" dxfId="58" priority="17">
      <formula>$A26=DAY(TODAY())</formula>
    </cfRule>
  </conditionalFormatting>
  <conditionalFormatting sqref="A27">
    <cfRule type="expression" dxfId="57" priority="16">
      <formula>AND($A27=DAY(TODAY()),$G27&gt;=30)</formula>
    </cfRule>
  </conditionalFormatting>
  <conditionalFormatting sqref="A27">
    <cfRule type="expression" dxfId="56" priority="15">
      <formula>$A27=DAY(TODAY())</formula>
    </cfRule>
  </conditionalFormatting>
  <conditionalFormatting sqref="A28">
    <cfRule type="expression" dxfId="55" priority="14">
      <formula>AND($A28=DAY(TODAY()),$G28&gt;=30)</formula>
    </cfRule>
  </conditionalFormatting>
  <conditionalFormatting sqref="A28">
    <cfRule type="expression" dxfId="54" priority="13">
      <formula>$A28=DAY(TODAY())</formula>
    </cfRule>
  </conditionalFormatting>
  <conditionalFormatting sqref="A29">
    <cfRule type="expression" dxfId="53" priority="12">
      <formula>AND($A29=DAY(TODAY()),$G29&gt;=30)</formula>
    </cfRule>
  </conditionalFormatting>
  <conditionalFormatting sqref="A30">
    <cfRule type="expression" dxfId="52" priority="11">
      <formula>AND($A30=DAY(TODAY()),$G30&gt;=30)</formula>
    </cfRule>
  </conditionalFormatting>
  <conditionalFormatting sqref="A31:A33">
    <cfRule type="expression" dxfId="51" priority="10">
      <formula>AND($A31=DAY(TODAY()),$G31&gt;=30)</formula>
    </cfRule>
  </conditionalFormatting>
  <conditionalFormatting sqref="H32:BS32">
    <cfRule type="cellIs" dxfId="50" priority="9" operator="greaterThan">
      <formula>0</formula>
    </cfRule>
  </conditionalFormatting>
  <conditionalFormatting sqref="H33:BS34">
    <cfRule type="cellIs" dxfId="49" priority="8" operator="greaterThan">
      <formula>0</formula>
    </cfRule>
  </conditionalFormatting>
  <conditionalFormatting sqref="D4:D33">
    <cfRule type="duplicateValues" dxfId="48" priority="7"/>
  </conditionalFormatting>
  <conditionalFormatting sqref="A34">
    <cfRule type="expression" dxfId="30" priority="3">
      <formula>AND($A34=DAY(TODAY()),$G34&gt;=30)</formula>
    </cfRule>
  </conditionalFormatting>
  <conditionalFormatting sqref="D34">
    <cfRule type="duplicateValues" dxfId="26" priority="1"/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4"/>
  <sheetViews>
    <sheetView workbookViewId="0">
      <pane xSplit="7" ySplit="3" topLeftCell="AP4" activePane="bottomRight" state="frozen"/>
      <selection pane="topRight" activeCell="H1" sqref="H1"/>
      <selection pane="bottomLeft" activeCell="A4" sqref="A4"/>
      <selection pane="bottomRight" activeCell="C2" sqref="C2"/>
    </sheetView>
  </sheetViews>
  <sheetFormatPr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21.710937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1" width="4.28515625" style="1" customWidth="1"/>
    <col min="72" max="16384" width="9.140625" style="1"/>
  </cols>
  <sheetData>
    <row r="1" spans="1:71" ht="33.75" customHeight="1" x14ac:dyDescent="0.25">
      <c r="C1" s="27" t="s">
        <v>168</v>
      </c>
      <c r="D1" s="27" t="s">
        <v>142</v>
      </c>
      <c r="E1" s="1" t="str">
        <f>"'[TỔNG NHẬP-XUẤT-TỒN "&amp;$C$1&amp;"."&amp;$D$1&amp;".xlsm]"</f>
        <v>'[TỔNG NHẬP-XUẤT-TỒN X.01.xlsm]</v>
      </c>
    </row>
    <row r="2" spans="1:71" s="2" customFormat="1" ht="48" customHeight="1" x14ac:dyDescent="0.25">
      <c r="A2" s="14" t="s">
        <v>55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</row>
    <row r="3" spans="1:71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ca="1" si="0">SUBTOTAL(9,G4:G99)</f>
        <v>0</v>
      </c>
      <c r="H3" s="18">
        <f t="shared" ca="1" si="0"/>
        <v>0</v>
      </c>
      <c r="I3" s="18">
        <f t="shared" ca="1" si="0"/>
        <v>0</v>
      </c>
      <c r="J3" s="18">
        <f t="shared" ca="1" si="0"/>
        <v>0</v>
      </c>
      <c r="K3" s="18">
        <f t="shared" ca="1" si="0"/>
        <v>0</v>
      </c>
      <c r="L3" s="18">
        <f t="shared" ca="1" si="0"/>
        <v>0</v>
      </c>
      <c r="M3" s="18">
        <f t="shared" ca="1" si="0"/>
        <v>0</v>
      </c>
      <c r="N3" s="18">
        <f t="shared" ca="1" si="0"/>
        <v>0</v>
      </c>
      <c r="O3" s="18">
        <f t="shared" ca="1" si="0"/>
        <v>0</v>
      </c>
      <c r="P3" s="18">
        <f t="shared" ca="1" si="0"/>
        <v>0</v>
      </c>
      <c r="Q3" s="18">
        <f t="shared" ca="1" si="0"/>
        <v>0</v>
      </c>
      <c r="R3" s="18">
        <f t="shared" ca="1" si="0"/>
        <v>0</v>
      </c>
      <c r="S3" s="18">
        <f t="shared" ca="1" si="0"/>
        <v>0</v>
      </c>
      <c r="T3" s="18">
        <f t="shared" ca="1" si="0"/>
        <v>0</v>
      </c>
      <c r="U3" s="18">
        <f t="shared" ca="1" si="0"/>
        <v>0</v>
      </c>
      <c r="V3" s="18">
        <f t="shared" ca="1" si="0"/>
        <v>0</v>
      </c>
      <c r="W3" s="18">
        <f t="shared" ca="1" si="0"/>
        <v>0</v>
      </c>
      <c r="X3" s="18">
        <f t="shared" ca="1" si="0"/>
        <v>0</v>
      </c>
      <c r="Y3" s="18">
        <f t="shared" ca="1" si="0"/>
        <v>0</v>
      </c>
      <c r="Z3" s="18">
        <f t="shared" ca="1" si="0"/>
        <v>0</v>
      </c>
      <c r="AA3" s="18">
        <f t="shared" ca="1" si="0"/>
        <v>0</v>
      </c>
      <c r="AB3" s="18">
        <f t="shared" ca="1" si="0"/>
        <v>0</v>
      </c>
      <c r="AC3" s="18">
        <f t="shared" ca="1" si="0"/>
        <v>0</v>
      </c>
      <c r="AD3" s="18">
        <f t="shared" ca="1" si="0"/>
        <v>0</v>
      </c>
      <c r="AE3" s="18">
        <f t="shared" ca="1" si="0"/>
        <v>0</v>
      </c>
      <c r="AF3" s="18">
        <f t="shared" ca="1" si="0"/>
        <v>0</v>
      </c>
      <c r="AG3" s="18">
        <f t="shared" ca="1" si="0"/>
        <v>0</v>
      </c>
      <c r="AH3" s="18">
        <f t="shared" ca="1" si="0"/>
        <v>0</v>
      </c>
      <c r="AI3" s="18">
        <f t="shared" ca="1" si="0"/>
        <v>0</v>
      </c>
      <c r="AJ3" s="18">
        <f t="shared" ca="1" si="0"/>
        <v>0</v>
      </c>
      <c r="AK3" s="18">
        <f t="shared" ca="1" si="0"/>
        <v>0</v>
      </c>
      <c r="AL3" s="18">
        <f t="shared" ca="1" si="0"/>
        <v>0</v>
      </c>
      <c r="AM3" s="18">
        <f t="shared" ca="1" si="0"/>
        <v>0</v>
      </c>
      <c r="AN3" s="18">
        <f t="shared" ca="1" si="0"/>
        <v>0</v>
      </c>
      <c r="AO3" s="18">
        <f t="shared" ca="1" si="0"/>
        <v>0</v>
      </c>
      <c r="AP3" s="18">
        <f t="shared" ca="1" si="0"/>
        <v>0</v>
      </c>
      <c r="AQ3" s="18">
        <f t="shared" ca="1" si="0"/>
        <v>0</v>
      </c>
      <c r="AR3" s="18">
        <f t="shared" ca="1" si="0"/>
        <v>0</v>
      </c>
      <c r="AS3" s="18">
        <f t="shared" ca="1" si="0"/>
        <v>0</v>
      </c>
      <c r="AT3" s="18">
        <f t="shared" ca="1" si="0"/>
        <v>0</v>
      </c>
      <c r="AU3" s="18">
        <f t="shared" ca="1" si="0"/>
        <v>0</v>
      </c>
      <c r="AV3" s="18">
        <f t="shared" ca="1" si="0"/>
        <v>0</v>
      </c>
      <c r="AW3" s="18">
        <f t="shared" ca="1" si="0"/>
        <v>0</v>
      </c>
      <c r="AX3" s="18">
        <f t="shared" ca="1" si="0"/>
        <v>0</v>
      </c>
      <c r="AY3" s="18">
        <f t="shared" ca="1" si="0"/>
        <v>0</v>
      </c>
      <c r="AZ3" s="18">
        <f t="shared" ca="1" si="0"/>
        <v>0</v>
      </c>
      <c r="BA3" s="18">
        <f t="shared" ca="1" si="0"/>
        <v>0</v>
      </c>
      <c r="BB3" s="18">
        <f t="shared" ca="1" si="0"/>
        <v>0</v>
      </c>
      <c r="BC3" s="18">
        <f t="shared" ca="1" si="0"/>
        <v>0</v>
      </c>
      <c r="BD3" s="18">
        <f t="shared" ca="1" si="0"/>
        <v>0</v>
      </c>
      <c r="BE3" s="18">
        <f t="shared" ca="1" si="0"/>
        <v>0</v>
      </c>
      <c r="BF3" s="18">
        <f t="shared" ca="1" si="0"/>
        <v>0</v>
      </c>
      <c r="BG3" s="18">
        <f t="shared" ca="1" si="0"/>
        <v>0</v>
      </c>
      <c r="BH3" s="18">
        <f t="shared" ca="1" si="0"/>
        <v>0</v>
      </c>
      <c r="BI3" s="18">
        <f t="shared" ca="1" si="0"/>
        <v>0</v>
      </c>
      <c r="BJ3" s="18">
        <f t="shared" ca="1" si="0"/>
        <v>0</v>
      </c>
      <c r="BK3" s="18">
        <f t="shared" ca="1" si="0"/>
        <v>0</v>
      </c>
      <c r="BL3" s="18">
        <f t="shared" ca="1" si="0"/>
        <v>0</v>
      </c>
      <c r="BM3" s="18">
        <f t="shared" ca="1" si="0"/>
        <v>0</v>
      </c>
      <c r="BN3" s="18">
        <f t="shared" ca="1" si="0"/>
        <v>0</v>
      </c>
      <c r="BO3" s="18">
        <f t="shared" ca="1" si="0"/>
        <v>0</v>
      </c>
      <c r="BP3" s="18">
        <f t="shared" ca="1" si="0"/>
        <v>0</v>
      </c>
      <c r="BQ3" s="18">
        <f t="shared" ca="1" si="0"/>
        <v>0</v>
      </c>
      <c r="BR3" s="18">
        <f t="shared" ca="1" si="0"/>
        <v>0</v>
      </c>
      <c r="BS3" s="18">
        <f t="shared" ref="BS3" ca="1" si="1">SUBTOTAL(9,BS4:BS99)</f>
        <v>0</v>
      </c>
    </row>
    <row r="4" spans="1:71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49</v>
      </c>
      <c r="E4" s="4" t="s">
        <v>16</v>
      </c>
      <c r="F4" s="4"/>
      <c r="G4" s="16">
        <f ca="1">SUM($H4:$DK4)</f>
        <v>0</v>
      </c>
      <c r="H4" s="12">
        <f ca="1">IFERROR(SUMIFS(INDIRECT($E$1&amp;$D4&amp;"'!$i:$i"),INDIRECT($E$1&amp;$D4&amp;"'!$a:$a"),H$2),0)</f>
        <v>0</v>
      </c>
      <c r="I4" s="12">
        <f t="shared" ref="I4:X19" ca="1" si="2">IFERROR(SUMIFS(INDIRECT($E$1&amp;$D4&amp;"'!$i:$i"),INDIRECT($E$1&amp;$D4&amp;"'!$a:$a"),I$2),0)</f>
        <v>0</v>
      </c>
      <c r="J4" s="12">
        <f t="shared" ca="1" si="2"/>
        <v>0</v>
      </c>
      <c r="K4" s="12">
        <f t="shared" ca="1" si="2"/>
        <v>0</v>
      </c>
      <c r="L4" s="12">
        <f t="shared" ca="1" si="2"/>
        <v>0</v>
      </c>
      <c r="M4" s="12">
        <f t="shared" ca="1" si="2"/>
        <v>0</v>
      </c>
      <c r="N4" s="12">
        <f t="shared" ca="1" si="2"/>
        <v>0</v>
      </c>
      <c r="O4" s="12">
        <f t="shared" ca="1" si="2"/>
        <v>0</v>
      </c>
      <c r="P4" s="12">
        <f t="shared" ca="1" si="2"/>
        <v>0</v>
      </c>
      <c r="Q4" s="12">
        <f t="shared" ca="1" si="2"/>
        <v>0</v>
      </c>
      <c r="R4" s="12">
        <f t="shared" ca="1" si="2"/>
        <v>0</v>
      </c>
      <c r="S4" s="12">
        <f t="shared" ca="1" si="2"/>
        <v>0</v>
      </c>
      <c r="T4" s="12">
        <f t="shared" ca="1" si="2"/>
        <v>0</v>
      </c>
      <c r="U4" s="12">
        <f t="shared" ca="1" si="2"/>
        <v>0</v>
      </c>
      <c r="V4" s="12">
        <f t="shared" ca="1" si="2"/>
        <v>0</v>
      </c>
      <c r="W4" s="12">
        <f t="shared" ca="1" si="2"/>
        <v>0</v>
      </c>
      <c r="X4" s="12">
        <f t="shared" ca="1" si="2"/>
        <v>0</v>
      </c>
      <c r="Y4" s="12">
        <f t="shared" ref="Y4:AN19" ca="1" si="3">IFERROR(SUMIFS(INDIRECT($E$1&amp;$D4&amp;"'!$i:$i"),INDIRECT($E$1&amp;$D4&amp;"'!$a:$a"),Y$2),0)</f>
        <v>0</v>
      </c>
      <c r="Z4" s="12">
        <f t="shared" ca="1" si="3"/>
        <v>0</v>
      </c>
      <c r="AA4" s="12">
        <f t="shared" ca="1" si="3"/>
        <v>0</v>
      </c>
      <c r="AB4" s="12">
        <f t="shared" ca="1" si="3"/>
        <v>0</v>
      </c>
      <c r="AC4" s="12">
        <f t="shared" ca="1" si="3"/>
        <v>0</v>
      </c>
      <c r="AD4" s="12">
        <f t="shared" ca="1" si="3"/>
        <v>0</v>
      </c>
      <c r="AE4" s="12">
        <f t="shared" ca="1" si="3"/>
        <v>0</v>
      </c>
      <c r="AF4" s="12">
        <f t="shared" ca="1" si="3"/>
        <v>0</v>
      </c>
      <c r="AG4" s="12">
        <f t="shared" ca="1" si="3"/>
        <v>0</v>
      </c>
      <c r="AH4" s="12">
        <f t="shared" ca="1" si="3"/>
        <v>0</v>
      </c>
      <c r="AI4" s="12">
        <f t="shared" ca="1" si="3"/>
        <v>0</v>
      </c>
      <c r="AJ4" s="12">
        <f t="shared" ca="1" si="3"/>
        <v>0</v>
      </c>
      <c r="AK4" s="12">
        <f t="shared" ca="1" si="3"/>
        <v>0</v>
      </c>
      <c r="AL4" s="12">
        <f t="shared" ca="1" si="3"/>
        <v>0</v>
      </c>
      <c r="AM4" s="12">
        <f t="shared" ca="1" si="3"/>
        <v>0</v>
      </c>
      <c r="AN4" s="12">
        <f t="shared" ca="1" si="3"/>
        <v>0</v>
      </c>
      <c r="AO4" s="12">
        <f t="shared" ref="AO4:BD19" ca="1" si="4">IFERROR(SUMIFS(INDIRECT($E$1&amp;$D4&amp;"'!$i:$i"),INDIRECT($E$1&amp;$D4&amp;"'!$a:$a"),AO$2),0)</f>
        <v>0</v>
      </c>
      <c r="AP4" s="12">
        <f t="shared" ca="1" si="4"/>
        <v>0</v>
      </c>
      <c r="AQ4" s="12">
        <f t="shared" ca="1" si="4"/>
        <v>0</v>
      </c>
      <c r="AR4" s="12">
        <f t="shared" ca="1" si="4"/>
        <v>0</v>
      </c>
      <c r="AS4" s="12">
        <f t="shared" ca="1" si="4"/>
        <v>0</v>
      </c>
      <c r="AT4" s="12">
        <f t="shared" ca="1" si="4"/>
        <v>0</v>
      </c>
      <c r="AU4" s="12">
        <f t="shared" ca="1" si="4"/>
        <v>0</v>
      </c>
      <c r="AV4" s="12">
        <f t="shared" ca="1" si="4"/>
        <v>0</v>
      </c>
      <c r="AW4" s="12">
        <f t="shared" ca="1" si="4"/>
        <v>0</v>
      </c>
      <c r="AX4" s="12">
        <f t="shared" ca="1" si="4"/>
        <v>0</v>
      </c>
      <c r="AY4" s="12">
        <f t="shared" ca="1" si="4"/>
        <v>0</v>
      </c>
      <c r="AZ4" s="12">
        <f t="shared" ca="1" si="4"/>
        <v>0</v>
      </c>
      <c r="BA4" s="12">
        <f t="shared" ca="1" si="4"/>
        <v>0</v>
      </c>
      <c r="BB4" s="12">
        <f t="shared" ca="1" si="4"/>
        <v>0</v>
      </c>
      <c r="BC4" s="12">
        <f t="shared" ca="1" si="4"/>
        <v>0</v>
      </c>
      <c r="BD4" s="12">
        <f t="shared" ca="1" si="4"/>
        <v>0</v>
      </c>
      <c r="BE4" s="12">
        <f t="shared" ref="BE4:BS19" ca="1" si="5">IFERROR(SUMIFS(INDIRECT($E$1&amp;$D4&amp;"'!$i:$i"),INDIRECT($E$1&amp;$D4&amp;"'!$a:$a"),BE$2),0)</f>
        <v>0</v>
      </c>
      <c r="BF4" s="12">
        <f t="shared" ca="1" si="5"/>
        <v>0</v>
      </c>
      <c r="BG4" s="12">
        <f t="shared" ca="1" si="5"/>
        <v>0</v>
      </c>
      <c r="BH4" s="12">
        <f t="shared" ca="1" si="5"/>
        <v>0</v>
      </c>
      <c r="BI4" s="12">
        <f t="shared" ca="1" si="5"/>
        <v>0</v>
      </c>
      <c r="BJ4" s="12">
        <f t="shared" ca="1" si="5"/>
        <v>0</v>
      </c>
      <c r="BK4" s="12">
        <f t="shared" ca="1" si="5"/>
        <v>0</v>
      </c>
      <c r="BL4" s="12">
        <f t="shared" ca="1" si="5"/>
        <v>0</v>
      </c>
      <c r="BM4" s="12">
        <f t="shared" ca="1" si="5"/>
        <v>0</v>
      </c>
      <c r="BN4" s="12">
        <f t="shared" ca="1" si="5"/>
        <v>0</v>
      </c>
      <c r="BO4" s="12">
        <f t="shared" ca="1" si="5"/>
        <v>0</v>
      </c>
      <c r="BP4" s="12">
        <f t="shared" ca="1" si="5"/>
        <v>0</v>
      </c>
      <c r="BQ4" s="12">
        <f t="shared" ca="1" si="5"/>
        <v>0</v>
      </c>
      <c r="BR4" s="12">
        <f t="shared" ca="1" si="5"/>
        <v>0</v>
      </c>
      <c r="BS4" s="12">
        <f t="shared" ca="1" si="5"/>
        <v>0</v>
      </c>
    </row>
    <row r="5" spans="1:71" ht="24.95" customHeight="1" x14ac:dyDescent="0.25">
      <c r="A5" s="7" t="str">
        <f t="shared" ref="A5:A27" si="6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ref="G5:G33" ca="1" si="7">SUM($H5:$DK5)</f>
        <v>0</v>
      </c>
      <c r="H5" s="12">
        <f t="shared" ref="H5:W20" ca="1" si="8">IFERROR(SUMIFS(INDIRECT($E$1&amp;$D5&amp;"'!$i:$i"),INDIRECT($E$1&amp;$D5&amp;"'!$a:$a"),H$2),0)</f>
        <v>0</v>
      </c>
      <c r="I5" s="12">
        <f t="shared" ca="1" si="2"/>
        <v>0</v>
      </c>
      <c r="J5" s="12">
        <f t="shared" ca="1" si="2"/>
        <v>0</v>
      </c>
      <c r="K5" s="12">
        <f t="shared" ca="1" si="2"/>
        <v>0</v>
      </c>
      <c r="L5" s="12">
        <f t="shared" ca="1" si="2"/>
        <v>0</v>
      </c>
      <c r="M5" s="12">
        <f t="shared" ca="1" si="2"/>
        <v>0</v>
      </c>
      <c r="N5" s="12">
        <f t="shared" ca="1" si="2"/>
        <v>0</v>
      </c>
      <c r="O5" s="12">
        <f t="shared" ca="1" si="2"/>
        <v>0</v>
      </c>
      <c r="P5" s="12">
        <f t="shared" ca="1" si="2"/>
        <v>0</v>
      </c>
      <c r="Q5" s="12">
        <f t="shared" ca="1" si="2"/>
        <v>0</v>
      </c>
      <c r="R5" s="12">
        <f t="shared" ca="1" si="2"/>
        <v>0</v>
      </c>
      <c r="S5" s="12">
        <f t="shared" ca="1" si="2"/>
        <v>0</v>
      </c>
      <c r="T5" s="12">
        <f t="shared" ca="1" si="2"/>
        <v>0</v>
      </c>
      <c r="U5" s="12">
        <f t="shared" ca="1" si="2"/>
        <v>0</v>
      </c>
      <c r="V5" s="12">
        <f t="shared" ca="1" si="2"/>
        <v>0</v>
      </c>
      <c r="W5" s="12">
        <f t="shared" ca="1" si="2"/>
        <v>0</v>
      </c>
      <c r="X5" s="12">
        <f t="shared" ca="1" si="2"/>
        <v>0</v>
      </c>
      <c r="Y5" s="12">
        <f t="shared" ca="1" si="3"/>
        <v>0</v>
      </c>
      <c r="Z5" s="12">
        <f t="shared" ca="1" si="3"/>
        <v>0</v>
      </c>
      <c r="AA5" s="12">
        <f t="shared" ca="1" si="3"/>
        <v>0</v>
      </c>
      <c r="AB5" s="12">
        <f t="shared" ca="1" si="3"/>
        <v>0</v>
      </c>
      <c r="AC5" s="12">
        <f t="shared" ca="1" si="3"/>
        <v>0</v>
      </c>
      <c r="AD5" s="12">
        <f t="shared" ca="1" si="3"/>
        <v>0</v>
      </c>
      <c r="AE5" s="12">
        <f t="shared" ca="1" si="3"/>
        <v>0</v>
      </c>
      <c r="AF5" s="12">
        <f t="shared" ca="1" si="3"/>
        <v>0</v>
      </c>
      <c r="AG5" s="12">
        <f t="shared" ca="1" si="3"/>
        <v>0</v>
      </c>
      <c r="AH5" s="12">
        <f t="shared" ca="1" si="3"/>
        <v>0</v>
      </c>
      <c r="AI5" s="12">
        <f t="shared" ca="1" si="3"/>
        <v>0</v>
      </c>
      <c r="AJ5" s="12">
        <f t="shared" ca="1" si="3"/>
        <v>0</v>
      </c>
      <c r="AK5" s="12">
        <f t="shared" ca="1" si="3"/>
        <v>0</v>
      </c>
      <c r="AL5" s="12">
        <f t="shared" ca="1" si="3"/>
        <v>0</v>
      </c>
      <c r="AM5" s="12">
        <f t="shared" ca="1" si="3"/>
        <v>0</v>
      </c>
      <c r="AN5" s="12">
        <f t="shared" ca="1" si="3"/>
        <v>0</v>
      </c>
      <c r="AO5" s="12">
        <f t="shared" ca="1" si="4"/>
        <v>0</v>
      </c>
      <c r="AP5" s="12">
        <f t="shared" ca="1" si="4"/>
        <v>0</v>
      </c>
      <c r="AQ5" s="12">
        <f t="shared" ca="1" si="4"/>
        <v>0</v>
      </c>
      <c r="AR5" s="12">
        <f t="shared" ca="1" si="4"/>
        <v>0</v>
      </c>
      <c r="AS5" s="12">
        <f t="shared" ca="1" si="4"/>
        <v>0</v>
      </c>
      <c r="AT5" s="12">
        <f t="shared" ca="1" si="4"/>
        <v>0</v>
      </c>
      <c r="AU5" s="12">
        <f t="shared" ca="1" si="4"/>
        <v>0</v>
      </c>
      <c r="AV5" s="12">
        <f t="shared" ca="1" si="4"/>
        <v>0</v>
      </c>
      <c r="AW5" s="12">
        <f t="shared" ca="1" si="4"/>
        <v>0</v>
      </c>
      <c r="AX5" s="12">
        <f t="shared" ca="1" si="4"/>
        <v>0</v>
      </c>
      <c r="AY5" s="12">
        <f t="shared" ca="1" si="4"/>
        <v>0</v>
      </c>
      <c r="AZ5" s="12">
        <f t="shared" ca="1" si="4"/>
        <v>0</v>
      </c>
      <c r="BA5" s="12">
        <f t="shared" ca="1" si="4"/>
        <v>0</v>
      </c>
      <c r="BB5" s="12">
        <f t="shared" ca="1" si="4"/>
        <v>0</v>
      </c>
      <c r="BC5" s="12">
        <f t="shared" ca="1" si="4"/>
        <v>0</v>
      </c>
      <c r="BD5" s="12">
        <f t="shared" ca="1" si="4"/>
        <v>0</v>
      </c>
      <c r="BE5" s="12">
        <f t="shared" ca="1" si="5"/>
        <v>0</v>
      </c>
      <c r="BF5" s="12">
        <f t="shared" ca="1" si="5"/>
        <v>0</v>
      </c>
      <c r="BG5" s="12">
        <f t="shared" ca="1" si="5"/>
        <v>0</v>
      </c>
      <c r="BH5" s="12">
        <f t="shared" ca="1" si="5"/>
        <v>0</v>
      </c>
      <c r="BI5" s="12">
        <f t="shared" ca="1" si="5"/>
        <v>0</v>
      </c>
      <c r="BJ5" s="12">
        <f t="shared" ca="1" si="5"/>
        <v>0</v>
      </c>
      <c r="BK5" s="12">
        <f t="shared" ca="1" si="5"/>
        <v>0</v>
      </c>
      <c r="BL5" s="12">
        <f t="shared" ca="1" si="5"/>
        <v>0</v>
      </c>
      <c r="BM5" s="12">
        <f t="shared" ca="1" si="5"/>
        <v>0</v>
      </c>
      <c r="BN5" s="12">
        <f t="shared" ca="1" si="5"/>
        <v>0</v>
      </c>
      <c r="BO5" s="12">
        <f t="shared" ca="1" si="5"/>
        <v>0</v>
      </c>
      <c r="BP5" s="12">
        <f t="shared" ca="1" si="5"/>
        <v>0</v>
      </c>
      <c r="BQ5" s="12">
        <f t="shared" ca="1" si="5"/>
        <v>0</v>
      </c>
      <c r="BR5" s="12">
        <f t="shared" ca="1" si="5"/>
        <v>0</v>
      </c>
      <c r="BS5" s="12">
        <f t="shared" ca="1" si="5"/>
        <v>0</v>
      </c>
    </row>
    <row r="6" spans="1:71" ht="24.95" customHeight="1" x14ac:dyDescent="0.25">
      <c r="A6" s="26" t="str">
        <f t="shared" si="6"/>
        <v>19</v>
      </c>
      <c r="B6" s="30">
        <v>3</v>
      </c>
      <c r="C6" s="30" t="s">
        <v>12</v>
      </c>
      <c r="D6" s="31" t="s">
        <v>50</v>
      </c>
      <c r="E6" s="32" t="s">
        <v>9</v>
      </c>
      <c r="F6" s="33" t="s">
        <v>11</v>
      </c>
      <c r="G6" s="34">
        <f t="shared" ca="1" si="7"/>
        <v>0</v>
      </c>
      <c r="H6" s="35">
        <f t="shared" ca="1" si="8"/>
        <v>0</v>
      </c>
      <c r="I6" s="35">
        <f t="shared" ca="1" si="2"/>
        <v>0</v>
      </c>
      <c r="J6" s="35">
        <f t="shared" ca="1" si="2"/>
        <v>0</v>
      </c>
      <c r="K6" s="35">
        <f t="shared" ca="1" si="2"/>
        <v>0</v>
      </c>
      <c r="L6" s="35">
        <f t="shared" ca="1" si="2"/>
        <v>0</v>
      </c>
      <c r="M6" s="35">
        <f t="shared" ca="1" si="2"/>
        <v>0</v>
      </c>
      <c r="N6" s="35">
        <f t="shared" ca="1" si="2"/>
        <v>0</v>
      </c>
      <c r="O6" s="35">
        <f t="shared" ca="1" si="2"/>
        <v>0</v>
      </c>
      <c r="P6" s="35">
        <f t="shared" ca="1" si="2"/>
        <v>0</v>
      </c>
      <c r="Q6" s="35">
        <f t="shared" ca="1" si="2"/>
        <v>0</v>
      </c>
      <c r="R6" s="35">
        <f t="shared" ca="1" si="2"/>
        <v>0</v>
      </c>
      <c r="S6" s="35">
        <f t="shared" ca="1" si="2"/>
        <v>0</v>
      </c>
      <c r="T6" s="35">
        <f t="shared" ca="1" si="2"/>
        <v>0</v>
      </c>
      <c r="U6" s="35">
        <f t="shared" ca="1" si="2"/>
        <v>0</v>
      </c>
      <c r="V6" s="35">
        <f t="shared" ca="1" si="2"/>
        <v>0</v>
      </c>
      <c r="W6" s="35">
        <f t="shared" ca="1" si="2"/>
        <v>0</v>
      </c>
      <c r="X6" s="35">
        <f t="shared" ca="1" si="2"/>
        <v>0</v>
      </c>
      <c r="Y6" s="35">
        <f t="shared" ca="1" si="3"/>
        <v>0</v>
      </c>
      <c r="Z6" s="35">
        <f t="shared" ca="1" si="3"/>
        <v>0</v>
      </c>
      <c r="AA6" s="35">
        <f t="shared" ca="1" si="3"/>
        <v>0</v>
      </c>
      <c r="AB6" s="35">
        <f t="shared" ca="1" si="3"/>
        <v>0</v>
      </c>
      <c r="AC6" s="35">
        <f t="shared" ca="1" si="3"/>
        <v>0</v>
      </c>
      <c r="AD6" s="35">
        <f t="shared" ca="1" si="3"/>
        <v>0</v>
      </c>
      <c r="AE6" s="35">
        <f t="shared" ca="1" si="3"/>
        <v>0</v>
      </c>
      <c r="AF6" s="35">
        <f t="shared" ca="1" si="3"/>
        <v>0</v>
      </c>
      <c r="AG6" s="35">
        <f t="shared" ca="1" si="3"/>
        <v>0</v>
      </c>
      <c r="AH6" s="35">
        <f t="shared" ca="1" si="3"/>
        <v>0</v>
      </c>
      <c r="AI6" s="35">
        <f t="shared" ca="1" si="3"/>
        <v>0</v>
      </c>
      <c r="AJ6" s="35">
        <f t="shared" ca="1" si="3"/>
        <v>0</v>
      </c>
      <c r="AK6" s="35">
        <f t="shared" ca="1" si="3"/>
        <v>0</v>
      </c>
      <c r="AL6" s="35">
        <f t="shared" ca="1" si="3"/>
        <v>0</v>
      </c>
      <c r="AM6" s="35">
        <f t="shared" ca="1" si="3"/>
        <v>0</v>
      </c>
      <c r="AN6" s="35">
        <f t="shared" ca="1" si="3"/>
        <v>0</v>
      </c>
      <c r="AO6" s="35">
        <f t="shared" ca="1" si="4"/>
        <v>0</v>
      </c>
      <c r="AP6" s="35">
        <f t="shared" ca="1" si="4"/>
        <v>0</v>
      </c>
      <c r="AQ6" s="35">
        <f t="shared" ca="1" si="4"/>
        <v>0</v>
      </c>
      <c r="AR6" s="35">
        <f t="shared" ca="1" si="4"/>
        <v>0</v>
      </c>
      <c r="AS6" s="35">
        <f t="shared" ca="1" si="4"/>
        <v>0</v>
      </c>
      <c r="AT6" s="35">
        <f t="shared" ca="1" si="4"/>
        <v>0</v>
      </c>
      <c r="AU6" s="35">
        <f t="shared" ca="1" si="4"/>
        <v>0</v>
      </c>
      <c r="AV6" s="35">
        <f t="shared" ca="1" si="4"/>
        <v>0</v>
      </c>
      <c r="AW6" s="35">
        <f t="shared" ca="1" si="4"/>
        <v>0</v>
      </c>
      <c r="AX6" s="35">
        <f t="shared" ca="1" si="4"/>
        <v>0</v>
      </c>
      <c r="AY6" s="35">
        <f t="shared" ca="1" si="4"/>
        <v>0</v>
      </c>
      <c r="AZ6" s="35">
        <f t="shared" ca="1" si="4"/>
        <v>0</v>
      </c>
      <c r="BA6" s="35">
        <f t="shared" ca="1" si="4"/>
        <v>0</v>
      </c>
      <c r="BB6" s="35">
        <f t="shared" ca="1" si="4"/>
        <v>0</v>
      </c>
      <c r="BC6" s="35">
        <f t="shared" ca="1" si="4"/>
        <v>0</v>
      </c>
      <c r="BD6" s="35">
        <f t="shared" ca="1" si="4"/>
        <v>0</v>
      </c>
      <c r="BE6" s="35">
        <f t="shared" ca="1" si="5"/>
        <v>0</v>
      </c>
      <c r="BF6" s="35">
        <f t="shared" ca="1" si="5"/>
        <v>0</v>
      </c>
      <c r="BG6" s="35">
        <f t="shared" ca="1" si="5"/>
        <v>0</v>
      </c>
      <c r="BH6" s="35">
        <f t="shared" ca="1" si="5"/>
        <v>0</v>
      </c>
      <c r="BI6" s="35">
        <f t="shared" ca="1" si="5"/>
        <v>0</v>
      </c>
      <c r="BJ6" s="35">
        <f t="shared" ca="1" si="5"/>
        <v>0</v>
      </c>
      <c r="BK6" s="35">
        <f t="shared" ca="1" si="5"/>
        <v>0</v>
      </c>
      <c r="BL6" s="35">
        <f t="shared" ca="1" si="5"/>
        <v>0</v>
      </c>
      <c r="BM6" s="35">
        <f t="shared" ca="1" si="5"/>
        <v>0</v>
      </c>
      <c r="BN6" s="35">
        <f t="shared" ca="1" si="5"/>
        <v>0</v>
      </c>
      <c r="BO6" s="35">
        <f t="shared" ca="1" si="5"/>
        <v>0</v>
      </c>
      <c r="BP6" s="35">
        <f t="shared" ca="1" si="5"/>
        <v>0</v>
      </c>
      <c r="BQ6" s="35">
        <f t="shared" ca="1" si="5"/>
        <v>0</v>
      </c>
      <c r="BR6" s="35">
        <f t="shared" ca="1" si="5"/>
        <v>0</v>
      </c>
      <c r="BS6" s="35">
        <f t="shared" ca="1" si="5"/>
        <v>0</v>
      </c>
    </row>
    <row r="7" spans="1:71" ht="24.95" customHeight="1" x14ac:dyDescent="0.25">
      <c r="A7" s="7" t="str">
        <f t="shared" si="6"/>
        <v>19</v>
      </c>
      <c r="B7" s="6">
        <v>4</v>
      </c>
      <c r="C7" s="6" t="s">
        <v>10</v>
      </c>
      <c r="D7" s="5" t="s">
        <v>51</v>
      </c>
      <c r="E7" s="4" t="s">
        <v>9</v>
      </c>
      <c r="F7" s="3" t="s">
        <v>8</v>
      </c>
      <c r="G7" s="16">
        <f t="shared" ca="1" si="7"/>
        <v>0</v>
      </c>
      <c r="H7" s="12">
        <f t="shared" ca="1" si="8"/>
        <v>0</v>
      </c>
      <c r="I7" s="12">
        <f t="shared" ca="1" si="2"/>
        <v>0</v>
      </c>
      <c r="J7" s="12">
        <f t="shared" ca="1" si="2"/>
        <v>0</v>
      </c>
      <c r="K7" s="12">
        <f t="shared" ca="1" si="2"/>
        <v>0</v>
      </c>
      <c r="L7" s="12">
        <f t="shared" ca="1" si="2"/>
        <v>0</v>
      </c>
      <c r="M7" s="12">
        <f t="shared" ca="1" si="2"/>
        <v>0</v>
      </c>
      <c r="N7" s="12">
        <f t="shared" ca="1" si="2"/>
        <v>0</v>
      </c>
      <c r="O7" s="12">
        <f t="shared" ca="1" si="2"/>
        <v>0</v>
      </c>
      <c r="P7" s="12">
        <f t="shared" ca="1" si="2"/>
        <v>0</v>
      </c>
      <c r="Q7" s="12">
        <f t="shared" ca="1" si="2"/>
        <v>0</v>
      </c>
      <c r="R7" s="12">
        <f t="shared" ca="1" si="2"/>
        <v>0</v>
      </c>
      <c r="S7" s="12">
        <f t="shared" ca="1" si="2"/>
        <v>0</v>
      </c>
      <c r="T7" s="12">
        <f t="shared" ca="1" si="2"/>
        <v>0</v>
      </c>
      <c r="U7" s="12">
        <f t="shared" ca="1" si="2"/>
        <v>0</v>
      </c>
      <c r="V7" s="12">
        <f t="shared" ca="1" si="2"/>
        <v>0</v>
      </c>
      <c r="W7" s="12">
        <f t="shared" ca="1" si="2"/>
        <v>0</v>
      </c>
      <c r="X7" s="12">
        <f t="shared" ca="1" si="2"/>
        <v>0</v>
      </c>
      <c r="Y7" s="12">
        <f t="shared" ca="1" si="3"/>
        <v>0</v>
      </c>
      <c r="Z7" s="12">
        <f t="shared" ca="1" si="3"/>
        <v>0</v>
      </c>
      <c r="AA7" s="12">
        <f t="shared" ca="1" si="3"/>
        <v>0</v>
      </c>
      <c r="AB7" s="12">
        <f t="shared" ca="1" si="3"/>
        <v>0</v>
      </c>
      <c r="AC7" s="12">
        <f t="shared" ca="1" si="3"/>
        <v>0</v>
      </c>
      <c r="AD7" s="12">
        <f t="shared" ca="1" si="3"/>
        <v>0</v>
      </c>
      <c r="AE7" s="12">
        <f t="shared" ca="1" si="3"/>
        <v>0</v>
      </c>
      <c r="AF7" s="12">
        <f t="shared" ca="1" si="3"/>
        <v>0</v>
      </c>
      <c r="AG7" s="12">
        <f t="shared" ca="1" si="3"/>
        <v>0</v>
      </c>
      <c r="AH7" s="12">
        <f t="shared" ca="1" si="3"/>
        <v>0</v>
      </c>
      <c r="AI7" s="12">
        <f t="shared" ca="1" si="3"/>
        <v>0</v>
      </c>
      <c r="AJ7" s="12">
        <f t="shared" ca="1" si="3"/>
        <v>0</v>
      </c>
      <c r="AK7" s="12">
        <f t="shared" ca="1" si="3"/>
        <v>0</v>
      </c>
      <c r="AL7" s="12">
        <f t="shared" ca="1" si="3"/>
        <v>0</v>
      </c>
      <c r="AM7" s="12">
        <f t="shared" ca="1" si="3"/>
        <v>0</v>
      </c>
      <c r="AN7" s="12">
        <f t="shared" ca="1" si="3"/>
        <v>0</v>
      </c>
      <c r="AO7" s="12">
        <f t="shared" ca="1" si="4"/>
        <v>0</v>
      </c>
      <c r="AP7" s="12">
        <f t="shared" ca="1" si="4"/>
        <v>0</v>
      </c>
      <c r="AQ7" s="12">
        <f t="shared" ca="1" si="4"/>
        <v>0</v>
      </c>
      <c r="AR7" s="12">
        <f t="shared" ca="1" si="4"/>
        <v>0</v>
      </c>
      <c r="AS7" s="12">
        <f t="shared" ca="1" si="4"/>
        <v>0</v>
      </c>
      <c r="AT7" s="12">
        <f t="shared" ca="1" si="4"/>
        <v>0</v>
      </c>
      <c r="AU7" s="12">
        <f t="shared" ca="1" si="4"/>
        <v>0</v>
      </c>
      <c r="AV7" s="12">
        <f t="shared" ca="1" si="4"/>
        <v>0</v>
      </c>
      <c r="AW7" s="12">
        <f t="shared" ca="1" si="4"/>
        <v>0</v>
      </c>
      <c r="AX7" s="12">
        <f t="shared" ca="1" si="4"/>
        <v>0</v>
      </c>
      <c r="AY7" s="12">
        <f t="shared" ca="1" si="4"/>
        <v>0</v>
      </c>
      <c r="AZ7" s="12">
        <f t="shared" ca="1" si="4"/>
        <v>0</v>
      </c>
      <c r="BA7" s="12">
        <f t="shared" ca="1" si="4"/>
        <v>0</v>
      </c>
      <c r="BB7" s="12">
        <f t="shared" ca="1" si="4"/>
        <v>0</v>
      </c>
      <c r="BC7" s="12">
        <f t="shared" ca="1" si="4"/>
        <v>0</v>
      </c>
      <c r="BD7" s="12">
        <f t="shared" ca="1" si="4"/>
        <v>0</v>
      </c>
      <c r="BE7" s="12">
        <f t="shared" ca="1" si="5"/>
        <v>0</v>
      </c>
      <c r="BF7" s="12">
        <f t="shared" ca="1" si="5"/>
        <v>0</v>
      </c>
      <c r="BG7" s="12">
        <f t="shared" ca="1" si="5"/>
        <v>0</v>
      </c>
      <c r="BH7" s="12">
        <f t="shared" ca="1" si="5"/>
        <v>0</v>
      </c>
      <c r="BI7" s="12">
        <f t="shared" ca="1" si="5"/>
        <v>0</v>
      </c>
      <c r="BJ7" s="12">
        <f t="shared" ca="1" si="5"/>
        <v>0</v>
      </c>
      <c r="BK7" s="12">
        <f t="shared" ca="1" si="5"/>
        <v>0</v>
      </c>
      <c r="BL7" s="12">
        <f t="shared" ca="1" si="5"/>
        <v>0</v>
      </c>
      <c r="BM7" s="12">
        <f t="shared" ca="1" si="5"/>
        <v>0</v>
      </c>
      <c r="BN7" s="12">
        <f t="shared" ca="1" si="5"/>
        <v>0</v>
      </c>
      <c r="BO7" s="12">
        <f t="shared" ca="1" si="5"/>
        <v>0</v>
      </c>
      <c r="BP7" s="12">
        <f t="shared" ca="1" si="5"/>
        <v>0</v>
      </c>
      <c r="BQ7" s="12">
        <f t="shared" ca="1" si="5"/>
        <v>0</v>
      </c>
      <c r="BR7" s="12">
        <f t="shared" ca="1" si="5"/>
        <v>0</v>
      </c>
      <c r="BS7" s="12">
        <f t="shared" ca="1" si="5"/>
        <v>0</v>
      </c>
    </row>
    <row r="8" spans="1:71" ht="24.95" customHeight="1" x14ac:dyDescent="0.25">
      <c r="A8" s="7" t="str">
        <f t="shared" si="6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ca="1" si="7"/>
        <v>0</v>
      </c>
      <c r="H8" s="12">
        <f t="shared" ca="1" si="8"/>
        <v>0</v>
      </c>
      <c r="I8" s="12">
        <f t="shared" ca="1" si="2"/>
        <v>0</v>
      </c>
      <c r="J8" s="12">
        <f t="shared" ca="1" si="2"/>
        <v>0</v>
      </c>
      <c r="K8" s="12">
        <f t="shared" ca="1" si="2"/>
        <v>0</v>
      </c>
      <c r="L8" s="12">
        <f t="shared" ca="1" si="2"/>
        <v>0</v>
      </c>
      <c r="M8" s="12">
        <f t="shared" ca="1" si="2"/>
        <v>0</v>
      </c>
      <c r="N8" s="12">
        <f t="shared" ca="1" si="2"/>
        <v>0</v>
      </c>
      <c r="O8" s="12">
        <f t="shared" ca="1" si="2"/>
        <v>0</v>
      </c>
      <c r="P8" s="12">
        <f t="shared" ca="1" si="2"/>
        <v>0</v>
      </c>
      <c r="Q8" s="12">
        <f t="shared" ca="1" si="2"/>
        <v>0</v>
      </c>
      <c r="R8" s="12">
        <f t="shared" ca="1" si="2"/>
        <v>0</v>
      </c>
      <c r="S8" s="12">
        <f t="shared" ca="1" si="2"/>
        <v>0</v>
      </c>
      <c r="T8" s="12">
        <f t="shared" ca="1" si="2"/>
        <v>0</v>
      </c>
      <c r="U8" s="12">
        <f t="shared" ca="1" si="2"/>
        <v>0</v>
      </c>
      <c r="V8" s="12">
        <f t="shared" ca="1" si="2"/>
        <v>0</v>
      </c>
      <c r="W8" s="12">
        <f t="shared" ca="1" si="2"/>
        <v>0</v>
      </c>
      <c r="X8" s="12">
        <f t="shared" ca="1" si="2"/>
        <v>0</v>
      </c>
      <c r="Y8" s="12">
        <f t="shared" ca="1" si="3"/>
        <v>0</v>
      </c>
      <c r="Z8" s="12">
        <f t="shared" ca="1" si="3"/>
        <v>0</v>
      </c>
      <c r="AA8" s="12">
        <f t="shared" ca="1" si="3"/>
        <v>0</v>
      </c>
      <c r="AB8" s="12">
        <f t="shared" ca="1" si="3"/>
        <v>0</v>
      </c>
      <c r="AC8" s="12">
        <f t="shared" ca="1" si="3"/>
        <v>0</v>
      </c>
      <c r="AD8" s="12">
        <f t="shared" ca="1" si="3"/>
        <v>0</v>
      </c>
      <c r="AE8" s="12">
        <f t="shared" ca="1" si="3"/>
        <v>0</v>
      </c>
      <c r="AF8" s="12">
        <f t="shared" ca="1" si="3"/>
        <v>0</v>
      </c>
      <c r="AG8" s="12">
        <f t="shared" ca="1" si="3"/>
        <v>0</v>
      </c>
      <c r="AH8" s="12">
        <f t="shared" ca="1" si="3"/>
        <v>0</v>
      </c>
      <c r="AI8" s="12">
        <f t="shared" ca="1" si="3"/>
        <v>0</v>
      </c>
      <c r="AJ8" s="12">
        <f t="shared" ca="1" si="3"/>
        <v>0</v>
      </c>
      <c r="AK8" s="12">
        <f t="shared" ca="1" si="3"/>
        <v>0</v>
      </c>
      <c r="AL8" s="12">
        <f t="shared" ca="1" si="3"/>
        <v>0</v>
      </c>
      <c r="AM8" s="12">
        <f t="shared" ca="1" si="3"/>
        <v>0</v>
      </c>
      <c r="AN8" s="12">
        <f t="shared" ca="1" si="3"/>
        <v>0</v>
      </c>
      <c r="AO8" s="12">
        <f t="shared" ca="1" si="4"/>
        <v>0</v>
      </c>
      <c r="AP8" s="12">
        <f t="shared" ca="1" si="4"/>
        <v>0</v>
      </c>
      <c r="AQ8" s="12">
        <f t="shared" ca="1" si="4"/>
        <v>0</v>
      </c>
      <c r="AR8" s="12">
        <f t="shared" ca="1" si="4"/>
        <v>0</v>
      </c>
      <c r="AS8" s="12">
        <f t="shared" ca="1" si="4"/>
        <v>0</v>
      </c>
      <c r="AT8" s="12">
        <f t="shared" ca="1" si="4"/>
        <v>0</v>
      </c>
      <c r="AU8" s="12">
        <f t="shared" ca="1" si="4"/>
        <v>0</v>
      </c>
      <c r="AV8" s="12">
        <f t="shared" ca="1" si="4"/>
        <v>0</v>
      </c>
      <c r="AW8" s="12">
        <f t="shared" ca="1" si="4"/>
        <v>0</v>
      </c>
      <c r="AX8" s="12">
        <f t="shared" ca="1" si="4"/>
        <v>0</v>
      </c>
      <c r="AY8" s="12">
        <f t="shared" ca="1" si="4"/>
        <v>0</v>
      </c>
      <c r="AZ8" s="12">
        <f t="shared" ca="1" si="4"/>
        <v>0</v>
      </c>
      <c r="BA8" s="12">
        <f t="shared" ca="1" si="4"/>
        <v>0</v>
      </c>
      <c r="BB8" s="12">
        <f t="shared" ca="1" si="4"/>
        <v>0</v>
      </c>
      <c r="BC8" s="12">
        <f t="shared" ca="1" si="4"/>
        <v>0</v>
      </c>
      <c r="BD8" s="12">
        <f t="shared" ca="1" si="4"/>
        <v>0</v>
      </c>
      <c r="BE8" s="12">
        <f t="shared" ca="1" si="5"/>
        <v>0</v>
      </c>
      <c r="BF8" s="12">
        <f t="shared" ca="1" si="5"/>
        <v>0</v>
      </c>
      <c r="BG8" s="12">
        <f t="shared" ca="1" si="5"/>
        <v>0</v>
      </c>
      <c r="BH8" s="12">
        <f t="shared" ca="1" si="5"/>
        <v>0</v>
      </c>
      <c r="BI8" s="12">
        <f t="shared" ca="1" si="5"/>
        <v>0</v>
      </c>
      <c r="BJ8" s="12">
        <f t="shared" ca="1" si="5"/>
        <v>0</v>
      </c>
      <c r="BK8" s="12">
        <f t="shared" ca="1" si="5"/>
        <v>0</v>
      </c>
      <c r="BL8" s="12">
        <f t="shared" ca="1" si="5"/>
        <v>0</v>
      </c>
      <c r="BM8" s="12">
        <f t="shared" ca="1" si="5"/>
        <v>0</v>
      </c>
      <c r="BN8" s="12">
        <f t="shared" ca="1" si="5"/>
        <v>0</v>
      </c>
      <c r="BO8" s="12">
        <f t="shared" ca="1" si="5"/>
        <v>0</v>
      </c>
      <c r="BP8" s="12">
        <f t="shared" ca="1" si="5"/>
        <v>0</v>
      </c>
      <c r="BQ8" s="12">
        <f t="shared" ca="1" si="5"/>
        <v>0</v>
      </c>
      <c r="BR8" s="12">
        <f t="shared" ca="1" si="5"/>
        <v>0</v>
      </c>
      <c r="BS8" s="12">
        <f t="shared" ca="1" si="5"/>
        <v>0</v>
      </c>
    </row>
    <row r="9" spans="1:71" ht="24.95" customHeight="1" x14ac:dyDescent="0.25">
      <c r="A9" s="7" t="str">
        <f t="shared" si="6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ca="1" si="7"/>
        <v>0</v>
      </c>
      <c r="H9" s="12">
        <f t="shared" ca="1" si="8"/>
        <v>0</v>
      </c>
      <c r="I9" s="12">
        <f t="shared" ca="1" si="2"/>
        <v>0</v>
      </c>
      <c r="J9" s="12">
        <f t="shared" ca="1" si="2"/>
        <v>0</v>
      </c>
      <c r="K9" s="12">
        <f t="shared" ca="1" si="2"/>
        <v>0</v>
      </c>
      <c r="L9" s="12">
        <f t="shared" ca="1" si="2"/>
        <v>0</v>
      </c>
      <c r="M9" s="12">
        <f t="shared" ca="1" si="2"/>
        <v>0</v>
      </c>
      <c r="N9" s="12">
        <f t="shared" ca="1" si="2"/>
        <v>0</v>
      </c>
      <c r="O9" s="12">
        <f t="shared" ca="1" si="2"/>
        <v>0</v>
      </c>
      <c r="P9" s="12">
        <f t="shared" ca="1" si="2"/>
        <v>0</v>
      </c>
      <c r="Q9" s="12">
        <f t="shared" ca="1" si="2"/>
        <v>0</v>
      </c>
      <c r="R9" s="12">
        <f t="shared" ca="1" si="2"/>
        <v>0</v>
      </c>
      <c r="S9" s="12">
        <f t="shared" ca="1" si="2"/>
        <v>0</v>
      </c>
      <c r="T9" s="12">
        <f t="shared" ca="1" si="2"/>
        <v>0</v>
      </c>
      <c r="U9" s="12">
        <f t="shared" ca="1" si="2"/>
        <v>0</v>
      </c>
      <c r="V9" s="12">
        <f t="shared" ca="1" si="2"/>
        <v>0</v>
      </c>
      <c r="W9" s="12">
        <f t="shared" ca="1" si="2"/>
        <v>0</v>
      </c>
      <c r="X9" s="12">
        <f t="shared" ca="1" si="2"/>
        <v>0</v>
      </c>
      <c r="Y9" s="12">
        <f t="shared" ca="1" si="3"/>
        <v>0</v>
      </c>
      <c r="Z9" s="12">
        <f t="shared" ca="1" si="3"/>
        <v>0</v>
      </c>
      <c r="AA9" s="12">
        <f t="shared" ca="1" si="3"/>
        <v>0</v>
      </c>
      <c r="AB9" s="12">
        <f t="shared" ca="1" si="3"/>
        <v>0</v>
      </c>
      <c r="AC9" s="12">
        <f t="shared" ca="1" si="3"/>
        <v>0</v>
      </c>
      <c r="AD9" s="12">
        <f t="shared" ca="1" si="3"/>
        <v>0</v>
      </c>
      <c r="AE9" s="12">
        <f t="shared" ca="1" si="3"/>
        <v>0</v>
      </c>
      <c r="AF9" s="12">
        <f t="shared" ca="1" si="3"/>
        <v>0</v>
      </c>
      <c r="AG9" s="12">
        <f t="shared" ca="1" si="3"/>
        <v>0</v>
      </c>
      <c r="AH9" s="12">
        <f t="shared" ca="1" si="3"/>
        <v>0</v>
      </c>
      <c r="AI9" s="12">
        <f t="shared" ca="1" si="3"/>
        <v>0</v>
      </c>
      <c r="AJ9" s="12">
        <f t="shared" ca="1" si="3"/>
        <v>0</v>
      </c>
      <c r="AK9" s="12">
        <f t="shared" ca="1" si="3"/>
        <v>0</v>
      </c>
      <c r="AL9" s="12">
        <f t="shared" ca="1" si="3"/>
        <v>0</v>
      </c>
      <c r="AM9" s="12">
        <f t="shared" ca="1" si="3"/>
        <v>0</v>
      </c>
      <c r="AN9" s="12">
        <f t="shared" ca="1" si="3"/>
        <v>0</v>
      </c>
      <c r="AO9" s="12">
        <f t="shared" ca="1" si="4"/>
        <v>0</v>
      </c>
      <c r="AP9" s="12">
        <f t="shared" ca="1" si="4"/>
        <v>0</v>
      </c>
      <c r="AQ9" s="12">
        <f t="shared" ca="1" si="4"/>
        <v>0</v>
      </c>
      <c r="AR9" s="12">
        <f t="shared" ca="1" si="4"/>
        <v>0</v>
      </c>
      <c r="AS9" s="12">
        <f t="shared" ca="1" si="4"/>
        <v>0</v>
      </c>
      <c r="AT9" s="12">
        <f t="shared" ca="1" si="4"/>
        <v>0</v>
      </c>
      <c r="AU9" s="12">
        <f t="shared" ca="1" si="4"/>
        <v>0</v>
      </c>
      <c r="AV9" s="12">
        <f t="shared" ca="1" si="4"/>
        <v>0</v>
      </c>
      <c r="AW9" s="12">
        <f t="shared" ca="1" si="4"/>
        <v>0</v>
      </c>
      <c r="AX9" s="12">
        <f t="shared" ca="1" si="4"/>
        <v>0</v>
      </c>
      <c r="AY9" s="12">
        <f t="shared" ca="1" si="4"/>
        <v>0</v>
      </c>
      <c r="AZ9" s="12">
        <f t="shared" ca="1" si="4"/>
        <v>0</v>
      </c>
      <c r="BA9" s="12">
        <f t="shared" ca="1" si="4"/>
        <v>0</v>
      </c>
      <c r="BB9" s="12">
        <f t="shared" ca="1" si="4"/>
        <v>0</v>
      </c>
      <c r="BC9" s="12">
        <f t="shared" ca="1" si="4"/>
        <v>0</v>
      </c>
      <c r="BD9" s="12">
        <f t="shared" ca="1" si="4"/>
        <v>0</v>
      </c>
      <c r="BE9" s="12">
        <f t="shared" ca="1" si="5"/>
        <v>0</v>
      </c>
      <c r="BF9" s="12">
        <f t="shared" ca="1" si="5"/>
        <v>0</v>
      </c>
      <c r="BG9" s="12">
        <f t="shared" ca="1" si="5"/>
        <v>0</v>
      </c>
      <c r="BH9" s="12">
        <f t="shared" ca="1" si="5"/>
        <v>0</v>
      </c>
      <c r="BI9" s="12">
        <f t="shared" ca="1" si="5"/>
        <v>0</v>
      </c>
      <c r="BJ9" s="12">
        <f t="shared" ca="1" si="5"/>
        <v>0</v>
      </c>
      <c r="BK9" s="12">
        <f t="shared" ca="1" si="5"/>
        <v>0</v>
      </c>
      <c r="BL9" s="12">
        <f t="shared" ca="1" si="5"/>
        <v>0</v>
      </c>
      <c r="BM9" s="12">
        <f t="shared" ca="1" si="5"/>
        <v>0</v>
      </c>
      <c r="BN9" s="12">
        <f t="shared" ca="1" si="5"/>
        <v>0</v>
      </c>
      <c r="BO9" s="12">
        <f t="shared" ca="1" si="5"/>
        <v>0</v>
      </c>
      <c r="BP9" s="12">
        <f t="shared" ca="1" si="5"/>
        <v>0</v>
      </c>
      <c r="BQ9" s="12">
        <f t="shared" ca="1" si="5"/>
        <v>0</v>
      </c>
      <c r="BR9" s="12">
        <f t="shared" ca="1" si="5"/>
        <v>0</v>
      </c>
      <c r="BS9" s="12">
        <f t="shared" ca="1" si="5"/>
        <v>0</v>
      </c>
    </row>
    <row r="10" spans="1:71" ht="24.95" customHeight="1" x14ac:dyDescent="0.25">
      <c r="A10" s="7" t="str">
        <f t="shared" si="6"/>
        <v>20</v>
      </c>
      <c r="B10" s="6">
        <v>7</v>
      </c>
      <c r="C10" s="6" t="s">
        <v>24</v>
      </c>
      <c r="D10" s="5" t="s">
        <v>52</v>
      </c>
      <c r="E10" s="4" t="s">
        <v>26</v>
      </c>
      <c r="F10" s="3" t="s">
        <v>25</v>
      </c>
      <c r="G10" s="16">
        <f t="shared" ca="1" si="7"/>
        <v>0</v>
      </c>
      <c r="H10" s="12">
        <f t="shared" ca="1" si="8"/>
        <v>0</v>
      </c>
      <c r="I10" s="12">
        <f t="shared" ca="1" si="2"/>
        <v>0</v>
      </c>
      <c r="J10" s="12">
        <f t="shared" ca="1" si="2"/>
        <v>0</v>
      </c>
      <c r="K10" s="12">
        <f t="shared" ca="1" si="2"/>
        <v>0</v>
      </c>
      <c r="L10" s="12">
        <f t="shared" ca="1" si="2"/>
        <v>0</v>
      </c>
      <c r="M10" s="12">
        <f t="shared" ca="1" si="2"/>
        <v>0</v>
      </c>
      <c r="N10" s="12">
        <f t="shared" ca="1" si="2"/>
        <v>0</v>
      </c>
      <c r="O10" s="12">
        <f t="shared" ca="1" si="2"/>
        <v>0</v>
      </c>
      <c r="P10" s="12">
        <f t="shared" ca="1" si="2"/>
        <v>0</v>
      </c>
      <c r="Q10" s="12">
        <f t="shared" ca="1" si="2"/>
        <v>0</v>
      </c>
      <c r="R10" s="12">
        <f t="shared" ca="1" si="2"/>
        <v>0</v>
      </c>
      <c r="S10" s="12">
        <f t="shared" ca="1" si="2"/>
        <v>0</v>
      </c>
      <c r="T10" s="12">
        <f t="shared" ca="1" si="2"/>
        <v>0</v>
      </c>
      <c r="U10" s="12">
        <f t="shared" ca="1" si="2"/>
        <v>0</v>
      </c>
      <c r="V10" s="12">
        <f t="shared" ca="1" si="2"/>
        <v>0</v>
      </c>
      <c r="W10" s="12">
        <f t="shared" ca="1" si="2"/>
        <v>0</v>
      </c>
      <c r="X10" s="12">
        <f t="shared" ca="1" si="2"/>
        <v>0</v>
      </c>
      <c r="Y10" s="12">
        <f t="shared" ca="1" si="3"/>
        <v>0</v>
      </c>
      <c r="Z10" s="12">
        <f t="shared" ca="1" si="3"/>
        <v>0</v>
      </c>
      <c r="AA10" s="12">
        <f t="shared" ca="1" si="3"/>
        <v>0</v>
      </c>
      <c r="AB10" s="12">
        <f t="shared" ca="1" si="3"/>
        <v>0</v>
      </c>
      <c r="AC10" s="12">
        <f t="shared" ca="1" si="3"/>
        <v>0</v>
      </c>
      <c r="AD10" s="12">
        <f t="shared" ca="1" si="3"/>
        <v>0</v>
      </c>
      <c r="AE10" s="12">
        <f t="shared" ca="1" si="3"/>
        <v>0</v>
      </c>
      <c r="AF10" s="12">
        <f t="shared" ca="1" si="3"/>
        <v>0</v>
      </c>
      <c r="AG10" s="12">
        <f t="shared" ca="1" si="3"/>
        <v>0</v>
      </c>
      <c r="AH10" s="12">
        <f t="shared" ca="1" si="3"/>
        <v>0</v>
      </c>
      <c r="AI10" s="12">
        <f t="shared" ca="1" si="3"/>
        <v>0</v>
      </c>
      <c r="AJ10" s="12">
        <f t="shared" ca="1" si="3"/>
        <v>0</v>
      </c>
      <c r="AK10" s="12">
        <f t="shared" ca="1" si="3"/>
        <v>0</v>
      </c>
      <c r="AL10" s="12">
        <f t="shared" ca="1" si="3"/>
        <v>0</v>
      </c>
      <c r="AM10" s="12">
        <f t="shared" ca="1" si="3"/>
        <v>0</v>
      </c>
      <c r="AN10" s="12">
        <f t="shared" ca="1" si="3"/>
        <v>0</v>
      </c>
      <c r="AO10" s="12">
        <f t="shared" ca="1" si="4"/>
        <v>0</v>
      </c>
      <c r="AP10" s="12">
        <f t="shared" ca="1" si="4"/>
        <v>0</v>
      </c>
      <c r="AQ10" s="12">
        <f t="shared" ca="1" si="4"/>
        <v>0</v>
      </c>
      <c r="AR10" s="12">
        <f t="shared" ca="1" si="4"/>
        <v>0</v>
      </c>
      <c r="AS10" s="12">
        <f t="shared" ca="1" si="4"/>
        <v>0</v>
      </c>
      <c r="AT10" s="12">
        <f t="shared" ca="1" si="4"/>
        <v>0</v>
      </c>
      <c r="AU10" s="12">
        <f t="shared" ca="1" si="4"/>
        <v>0</v>
      </c>
      <c r="AV10" s="12">
        <f t="shared" ca="1" si="4"/>
        <v>0</v>
      </c>
      <c r="AW10" s="12">
        <f t="shared" ca="1" si="4"/>
        <v>0</v>
      </c>
      <c r="AX10" s="12">
        <f t="shared" ca="1" si="4"/>
        <v>0</v>
      </c>
      <c r="AY10" s="12">
        <f t="shared" ca="1" si="4"/>
        <v>0</v>
      </c>
      <c r="AZ10" s="12">
        <f t="shared" ca="1" si="4"/>
        <v>0</v>
      </c>
      <c r="BA10" s="12">
        <f t="shared" ca="1" si="4"/>
        <v>0</v>
      </c>
      <c r="BB10" s="12">
        <f t="shared" ca="1" si="4"/>
        <v>0</v>
      </c>
      <c r="BC10" s="12">
        <f t="shared" ca="1" si="4"/>
        <v>0</v>
      </c>
      <c r="BD10" s="12">
        <f t="shared" ca="1" si="4"/>
        <v>0</v>
      </c>
      <c r="BE10" s="12">
        <f t="shared" ca="1" si="5"/>
        <v>0</v>
      </c>
      <c r="BF10" s="12">
        <f t="shared" ca="1" si="5"/>
        <v>0</v>
      </c>
      <c r="BG10" s="12">
        <f t="shared" ca="1" si="5"/>
        <v>0</v>
      </c>
      <c r="BH10" s="12">
        <f t="shared" ca="1" si="5"/>
        <v>0</v>
      </c>
      <c r="BI10" s="12">
        <f t="shared" ca="1" si="5"/>
        <v>0</v>
      </c>
      <c r="BJ10" s="12">
        <f t="shared" ca="1" si="5"/>
        <v>0</v>
      </c>
      <c r="BK10" s="12">
        <f t="shared" ca="1" si="5"/>
        <v>0</v>
      </c>
      <c r="BL10" s="12">
        <f t="shared" ca="1" si="5"/>
        <v>0</v>
      </c>
      <c r="BM10" s="12">
        <f t="shared" ca="1" si="5"/>
        <v>0</v>
      </c>
      <c r="BN10" s="12">
        <f t="shared" ca="1" si="5"/>
        <v>0</v>
      </c>
      <c r="BO10" s="12">
        <f t="shared" ca="1" si="5"/>
        <v>0</v>
      </c>
      <c r="BP10" s="12">
        <f t="shared" ca="1" si="5"/>
        <v>0</v>
      </c>
      <c r="BQ10" s="12">
        <f t="shared" ca="1" si="5"/>
        <v>0</v>
      </c>
      <c r="BR10" s="12">
        <f t="shared" ca="1" si="5"/>
        <v>0</v>
      </c>
      <c r="BS10" s="12">
        <f t="shared" ca="1" si="5"/>
        <v>0</v>
      </c>
    </row>
    <row r="11" spans="1:71" ht="24.95" customHeight="1" x14ac:dyDescent="0.25">
      <c r="A11" s="7" t="str">
        <f t="shared" si="6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ca="1" si="7"/>
        <v>0</v>
      </c>
      <c r="H11" s="12">
        <f t="shared" ca="1" si="8"/>
        <v>0</v>
      </c>
      <c r="I11" s="12">
        <f t="shared" ca="1" si="2"/>
        <v>0</v>
      </c>
      <c r="J11" s="12">
        <f t="shared" ca="1" si="2"/>
        <v>0</v>
      </c>
      <c r="K11" s="12">
        <f t="shared" ca="1" si="2"/>
        <v>0</v>
      </c>
      <c r="L11" s="12">
        <f t="shared" ca="1" si="2"/>
        <v>0</v>
      </c>
      <c r="M11" s="12">
        <f t="shared" ca="1" si="2"/>
        <v>0</v>
      </c>
      <c r="N11" s="12">
        <f t="shared" ca="1" si="2"/>
        <v>0</v>
      </c>
      <c r="O11" s="12">
        <f t="shared" ca="1" si="2"/>
        <v>0</v>
      </c>
      <c r="P11" s="12">
        <f t="shared" ca="1" si="2"/>
        <v>0</v>
      </c>
      <c r="Q11" s="12">
        <f t="shared" ca="1" si="2"/>
        <v>0</v>
      </c>
      <c r="R11" s="12">
        <f t="shared" ca="1" si="2"/>
        <v>0</v>
      </c>
      <c r="S11" s="12">
        <f t="shared" ca="1" si="2"/>
        <v>0</v>
      </c>
      <c r="T11" s="12">
        <f t="shared" ca="1" si="2"/>
        <v>0</v>
      </c>
      <c r="U11" s="12">
        <f t="shared" ca="1" si="2"/>
        <v>0</v>
      </c>
      <c r="V11" s="12">
        <f t="shared" ca="1" si="2"/>
        <v>0</v>
      </c>
      <c r="W11" s="12">
        <f t="shared" ca="1" si="2"/>
        <v>0</v>
      </c>
      <c r="X11" s="12">
        <f t="shared" ca="1" si="2"/>
        <v>0</v>
      </c>
      <c r="Y11" s="12">
        <f t="shared" ca="1" si="3"/>
        <v>0</v>
      </c>
      <c r="Z11" s="12">
        <f t="shared" ca="1" si="3"/>
        <v>0</v>
      </c>
      <c r="AA11" s="12">
        <f t="shared" ca="1" si="3"/>
        <v>0</v>
      </c>
      <c r="AB11" s="12">
        <f t="shared" ca="1" si="3"/>
        <v>0</v>
      </c>
      <c r="AC11" s="12">
        <f t="shared" ca="1" si="3"/>
        <v>0</v>
      </c>
      <c r="AD11" s="12">
        <f t="shared" ca="1" si="3"/>
        <v>0</v>
      </c>
      <c r="AE11" s="12">
        <f t="shared" ca="1" si="3"/>
        <v>0</v>
      </c>
      <c r="AF11" s="12">
        <f t="shared" ca="1" si="3"/>
        <v>0</v>
      </c>
      <c r="AG11" s="12">
        <f t="shared" ca="1" si="3"/>
        <v>0</v>
      </c>
      <c r="AH11" s="12">
        <f t="shared" ca="1" si="3"/>
        <v>0</v>
      </c>
      <c r="AI11" s="12">
        <f t="shared" ca="1" si="3"/>
        <v>0</v>
      </c>
      <c r="AJ11" s="12">
        <f t="shared" ca="1" si="3"/>
        <v>0</v>
      </c>
      <c r="AK11" s="12">
        <f t="shared" ca="1" si="3"/>
        <v>0</v>
      </c>
      <c r="AL11" s="12">
        <f t="shared" ca="1" si="3"/>
        <v>0</v>
      </c>
      <c r="AM11" s="12">
        <f t="shared" ca="1" si="3"/>
        <v>0</v>
      </c>
      <c r="AN11" s="12">
        <f t="shared" ca="1" si="3"/>
        <v>0</v>
      </c>
      <c r="AO11" s="12">
        <f t="shared" ca="1" si="4"/>
        <v>0</v>
      </c>
      <c r="AP11" s="12">
        <f t="shared" ca="1" si="4"/>
        <v>0</v>
      </c>
      <c r="AQ11" s="12">
        <f t="shared" ca="1" si="4"/>
        <v>0</v>
      </c>
      <c r="AR11" s="12">
        <f t="shared" ca="1" si="4"/>
        <v>0</v>
      </c>
      <c r="AS11" s="12">
        <f t="shared" ca="1" si="4"/>
        <v>0</v>
      </c>
      <c r="AT11" s="12">
        <f t="shared" ca="1" si="4"/>
        <v>0</v>
      </c>
      <c r="AU11" s="12">
        <f t="shared" ca="1" si="4"/>
        <v>0</v>
      </c>
      <c r="AV11" s="12">
        <f t="shared" ca="1" si="4"/>
        <v>0</v>
      </c>
      <c r="AW11" s="12">
        <f t="shared" ca="1" si="4"/>
        <v>0</v>
      </c>
      <c r="AX11" s="12">
        <f t="shared" ca="1" si="4"/>
        <v>0</v>
      </c>
      <c r="AY11" s="12">
        <f t="shared" ca="1" si="4"/>
        <v>0</v>
      </c>
      <c r="AZ11" s="12">
        <f t="shared" ca="1" si="4"/>
        <v>0</v>
      </c>
      <c r="BA11" s="12">
        <f t="shared" ca="1" si="4"/>
        <v>0</v>
      </c>
      <c r="BB11" s="12">
        <f t="shared" ca="1" si="4"/>
        <v>0</v>
      </c>
      <c r="BC11" s="12">
        <f t="shared" ca="1" si="4"/>
        <v>0</v>
      </c>
      <c r="BD11" s="12">
        <f t="shared" ca="1" si="4"/>
        <v>0</v>
      </c>
      <c r="BE11" s="12">
        <f t="shared" ca="1" si="5"/>
        <v>0</v>
      </c>
      <c r="BF11" s="12">
        <f t="shared" ca="1" si="5"/>
        <v>0</v>
      </c>
      <c r="BG11" s="12">
        <f t="shared" ca="1" si="5"/>
        <v>0</v>
      </c>
      <c r="BH11" s="12">
        <f t="shared" ca="1" si="5"/>
        <v>0</v>
      </c>
      <c r="BI11" s="12">
        <f t="shared" ca="1" si="5"/>
        <v>0</v>
      </c>
      <c r="BJ11" s="12">
        <f t="shared" ca="1" si="5"/>
        <v>0</v>
      </c>
      <c r="BK11" s="12">
        <f t="shared" ca="1" si="5"/>
        <v>0</v>
      </c>
      <c r="BL11" s="12">
        <f t="shared" ca="1" si="5"/>
        <v>0</v>
      </c>
      <c r="BM11" s="12">
        <f t="shared" ca="1" si="5"/>
        <v>0</v>
      </c>
      <c r="BN11" s="12">
        <f t="shared" ca="1" si="5"/>
        <v>0</v>
      </c>
      <c r="BO11" s="12">
        <f t="shared" ca="1" si="5"/>
        <v>0</v>
      </c>
      <c r="BP11" s="12">
        <f t="shared" ca="1" si="5"/>
        <v>0</v>
      </c>
      <c r="BQ11" s="12">
        <f t="shared" ca="1" si="5"/>
        <v>0</v>
      </c>
      <c r="BR11" s="12">
        <f t="shared" ca="1" si="5"/>
        <v>0</v>
      </c>
      <c r="BS11" s="12">
        <f t="shared" ca="1" si="5"/>
        <v>0</v>
      </c>
    </row>
    <row r="12" spans="1:71" ht="24.95" customHeight="1" x14ac:dyDescent="0.25">
      <c r="A12" s="7" t="str">
        <f t="shared" si="6"/>
        <v>21</v>
      </c>
      <c r="B12" s="8">
        <v>9</v>
      </c>
      <c r="C12" s="8" t="s">
        <v>34</v>
      </c>
      <c r="D12" s="9" t="s">
        <v>53</v>
      </c>
      <c r="E12" s="10" t="s">
        <v>31</v>
      </c>
      <c r="F12" s="11"/>
      <c r="G12" s="16">
        <f t="shared" ca="1" si="7"/>
        <v>0</v>
      </c>
      <c r="H12" s="12">
        <f t="shared" ca="1" si="8"/>
        <v>0</v>
      </c>
      <c r="I12" s="12">
        <f t="shared" ca="1" si="2"/>
        <v>0</v>
      </c>
      <c r="J12" s="12">
        <f t="shared" ca="1" si="2"/>
        <v>0</v>
      </c>
      <c r="K12" s="12">
        <f t="shared" ca="1" si="2"/>
        <v>0</v>
      </c>
      <c r="L12" s="12">
        <f t="shared" ca="1" si="2"/>
        <v>0</v>
      </c>
      <c r="M12" s="12">
        <f t="shared" ca="1" si="2"/>
        <v>0</v>
      </c>
      <c r="N12" s="12">
        <f t="shared" ca="1" si="2"/>
        <v>0</v>
      </c>
      <c r="O12" s="12">
        <f t="shared" ca="1" si="2"/>
        <v>0</v>
      </c>
      <c r="P12" s="12">
        <f t="shared" ca="1" si="2"/>
        <v>0</v>
      </c>
      <c r="Q12" s="12">
        <f t="shared" ca="1" si="2"/>
        <v>0</v>
      </c>
      <c r="R12" s="12">
        <f t="shared" ca="1" si="2"/>
        <v>0</v>
      </c>
      <c r="S12" s="12">
        <f t="shared" ca="1" si="2"/>
        <v>0</v>
      </c>
      <c r="T12" s="12">
        <f t="shared" ca="1" si="2"/>
        <v>0</v>
      </c>
      <c r="U12" s="12">
        <f t="shared" ca="1" si="2"/>
        <v>0</v>
      </c>
      <c r="V12" s="12">
        <f t="shared" ca="1" si="2"/>
        <v>0</v>
      </c>
      <c r="W12" s="12">
        <f t="shared" ca="1" si="2"/>
        <v>0</v>
      </c>
      <c r="X12" s="12">
        <f t="shared" ca="1" si="2"/>
        <v>0</v>
      </c>
      <c r="Y12" s="12">
        <f t="shared" ca="1" si="3"/>
        <v>0</v>
      </c>
      <c r="Z12" s="12">
        <f t="shared" ca="1" si="3"/>
        <v>0</v>
      </c>
      <c r="AA12" s="12">
        <f t="shared" ca="1" si="3"/>
        <v>0</v>
      </c>
      <c r="AB12" s="12">
        <f t="shared" ca="1" si="3"/>
        <v>0</v>
      </c>
      <c r="AC12" s="12">
        <f t="shared" ca="1" si="3"/>
        <v>0</v>
      </c>
      <c r="AD12" s="12">
        <f t="shared" ca="1" si="3"/>
        <v>0</v>
      </c>
      <c r="AE12" s="12">
        <f t="shared" ca="1" si="3"/>
        <v>0</v>
      </c>
      <c r="AF12" s="12">
        <f t="shared" ca="1" si="3"/>
        <v>0</v>
      </c>
      <c r="AG12" s="12">
        <f t="shared" ca="1" si="3"/>
        <v>0</v>
      </c>
      <c r="AH12" s="12">
        <f t="shared" ca="1" si="3"/>
        <v>0</v>
      </c>
      <c r="AI12" s="12">
        <f t="shared" ca="1" si="3"/>
        <v>0</v>
      </c>
      <c r="AJ12" s="12">
        <f t="shared" ca="1" si="3"/>
        <v>0</v>
      </c>
      <c r="AK12" s="12">
        <f t="shared" ca="1" si="3"/>
        <v>0</v>
      </c>
      <c r="AL12" s="12">
        <f t="shared" ca="1" si="3"/>
        <v>0</v>
      </c>
      <c r="AM12" s="12">
        <f t="shared" ca="1" si="3"/>
        <v>0</v>
      </c>
      <c r="AN12" s="12">
        <f t="shared" ca="1" si="3"/>
        <v>0</v>
      </c>
      <c r="AO12" s="12">
        <f t="shared" ca="1" si="4"/>
        <v>0</v>
      </c>
      <c r="AP12" s="12">
        <f t="shared" ca="1" si="4"/>
        <v>0</v>
      </c>
      <c r="AQ12" s="12">
        <f t="shared" ca="1" si="4"/>
        <v>0</v>
      </c>
      <c r="AR12" s="12">
        <f t="shared" ca="1" si="4"/>
        <v>0</v>
      </c>
      <c r="AS12" s="12">
        <f t="shared" ca="1" si="4"/>
        <v>0</v>
      </c>
      <c r="AT12" s="12">
        <f t="shared" ca="1" si="4"/>
        <v>0</v>
      </c>
      <c r="AU12" s="12">
        <f t="shared" ca="1" si="4"/>
        <v>0</v>
      </c>
      <c r="AV12" s="12">
        <f t="shared" ca="1" si="4"/>
        <v>0</v>
      </c>
      <c r="AW12" s="12">
        <f t="shared" ca="1" si="4"/>
        <v>0</v>
      </c>
      <c r="AX12" s="12">
        <f t="shared" ca="1" si="4"/>
        <v>0</v>
      </c>
      <c r="AY12" s="12">
        <f t="shared" ca="1" si="4"/>
        <v>0</v>
      </c>
      <c r="AZ12" s="12">
        <f t="shared" ca="1" si="4"/>
        <v>0</v>
      </c>
      <c r="BA12" s="12">
        <f t="shared" ca="1" si="4"/>
        <v>0</v>
      </c>
      <c r="BB12" s="12">
        <f t="shared" ca="1" si="4"/>
        <v>0</v>
      </c>
      <c r="BC12" s="12">
        <f t="shared" ca="1" si="4"/>
        <v>0</v>
      </c>
      <c r="BD12" s="12">
        <f t="shared" ca="1" si="4"/>
        <v>0</v>
      </c>
      <c r="BE12" s="12">
        <f t="shared" ca="1" si="5"/>
        <v>0</v>
      </c>
      <c r="BF12" s="12">
        <f t="shared" ca="1" si="5"/>
        <v>0</v>
      </c>
      <c r="BG12" s="12">
        <f t="shared" ca="1" si="5"/>
        <v>0</v>
      </c>
      <c r="BH12" s="12">
        <f t="shared" ca="1" si="5"/>
        <v>0</v>
      </c>
      <c r="BI12" s="12">
        <f t="shared" ca="1" si="5"/>
        <v>0</v>
      </c>
      <c r="BJ12" s="12">
        <f t="shared" ca="1" si="5"/>
        <v>0</v>
      </c>
      <c r="BK12" s="12">
        <f t="shared" ca="1" si="5"/>
        <v>0</v>
      </c>
      <c r="BL12" s="12">
        <f t="shared" ca="1" si="5"/>
        <v>0</v>
      </c>
      <c r="BM12" s="12">
        <f t="shared" ca="1" si="5"/>
        <v>0</v>
      </c>
      <c r="BN12" s="12">
        <f t="shared" ca="1" si="5"/>
        <v>0</v>
      </c>
      <c r="BO12" s="12">
        <f t="shared" ca="1" si="5"/>
        <v>0</v>
      </c>
      <c r="BP12" s="12">
        <f t="shared" ca="1" si="5"/>
        <v>0</v>
      </c>
      <c r="BQ12" s="12">
        <f t="shared" ca="1" si="5"/>
        <v>0</v>
      </c>
      <c r="BR12" s="12">
        <f t="shared" ca="1" si="5"/>
        <v>0</v>
      </c>
      <c r="BS12" s="12">
        <f t="shared" ca="1" si="5"/>
        <v>0</v>
      </c>
    </row>
    <row r="13" spans="1:71" ht="24.95" customHeight="1" x14ac:dyDescent="0.25">
      <c r="A13" s="7" t="str">
        <f t="shared" si="6"/>
        <v>22</v>
      </c>
      <c r="B13" s="6">
        <v>10</v>
      </c>
      <c r="C13" s="6" t="s">
        <v>35</v>
      </c>
      <c r="D13" s="5" t="s">
        <v>54</v>
      </c>
      <c r="E13" s="4" t="s">
        <v>33</v>
      </c>
      <c r="F13" s="3"/>
      <c r="G13" s="16">
        <f t="shared" ca="1" si="7"/>
        <v>0</v>
      </c>
      <c r="H13" s="12">
        <f t="shared" ca="1" si="8"/>
        <v>0</v>
      </c>
      <c r="I13" s="12">
        <f t="shared" ca="1" si="2"/>
        <v>0</v>
      </c>
      <c r="J13" s="12">
        <f t="shared" ca="1" si="2"/>
        <v>0</v>
      </c>
      <c r="K13" s="12">
        <f t="shared" ca="1" si="2"/>
        <v>0</v>
      </c>
      <c r="L13" s="12">
        <f t="shared" ca="1" si="2"/>
        <v>0</v>
      </c>
      <c r="M13" s="12">
        <f t="shared" ca="1" si="2"/>
        <v>0</v>
      </c>
      <c r="N13" s="12">
        <f t="shared" ca="1" si="2"/>
        <v>0</v>
      </c>
      <c r="O13" s="12">
        <f t="shared" ca="1" si="2"/>
        <v>0</v>
      </c>
      <c r="P13" s="12">
        <f t="shared" ca="1" si="2"/>
        <v>0</v>
      </c>
      <c r="Q13" s="12">
        <f t="shared" ca="1" si="2"/>
        <v>0</v>
      </c>
      <c r="R13" s="12">
        <f t="shared" ca="1" si="2"/>
        <v>0</v>
      </c>
      <c r="S13" s="12">
        <f t="shared" ca="1" si="2"/>
        <v>0</v>
      </c>
      <c r="T13" s="12">
        <f t="shared" ca="1" si="2"/>
        <v>0</v>
      </c>
      <c r="U13" s="12">
        <f t="shared" ca="1" si="2"/>
        <v>0</v>
      </c>
      <c r="V13" s="12">
        <f t="shared" ca="1" si="2"/>
        <v>0</v>
      </c>
      <c r="W13" s="12">
        <f t="shared" ca="1" si="2"/>
        <v>0</v>
      </c>
      <c r="X13" s="12">
        <f t="shared" ca="1" si="2"/>
        <v>0</v>
      </c>
      <c r="Y13" s="12">
        <f t="shared" ca="1" si="3"/>
        <v>0</v>
      </c>
      <c r="Z13" s="12">
        <f t="shared" ca="1" si="3"/>
        <v>0</v>
      </c>
      <c r="AA13" s="12">
        <f t="shared" ca="1" si="3"/>
        <v>0</v>
      </c>
      <c r="AB13" s="12">
        <f t="shared" ca="1" si="3"/>
        <v>0</v>
      </c>
      <c r="AC13" s="12">
        <f t="shared" ca="1" si="3"/>
        <v>0</v>
      </c>
      <c r="AD13" s="12">
        <f t="shared" ca="1" si="3"/>
        <v>0</v>
      </c>
      <c r="AE13" s="12">
        <f t="shared" ca="1" si="3"/>
        <v>0</v>
      </c>
      <c r="AF13" s="12">
        <f t="shared" ca="1" si="3"/>
        <v>0</v>
      </c>
      <c r="AG13" s="12">
        <f t="shared" ca="1" si="3"/>
        <v>0</v>
      </c>
      <c r="AH13" s="12">
        <f t="shared" ca="1" si="3"/>
        <v>0</v>
      </c>
      <c r="AI13" s="12">
        <f t="shared" ca="1" si="3"/>
        <v>0</v>
      </c>
      <c r="AJ13" s="12">
        <f t="shared" ca="1" si="3"/>
        <v>0</v>
      </c>
      <c r="AK13" s="12">
        <f t="shared" ca="1" si="3"/>
        <v>0</v>
      </c>
      <c r="AL13" s="12">
        <f t="shared" ca="1" si="3"/>
        <v>0</v>
      </c>
      <c r="AM13" s="12">
        <f t="shared" ca="1" si="3"/>
        <v>0</v>
      </c>
      <c r="AN13" s="12">
        <f t="shared" ca="1" si="3"/>
        <v>0</v>
      </c>
      <c r="AO13" s="12">
        <f t="shared" ca="1" si="4"/>
        <v>0</v>
      </c>
      <c r="AP13" s="12">
        <f t="shared" ca="1" si="4"/>
        <v>0</v>
      </c>
      <c r="AQ13" s="12">
        <f t="shared" ca="1" si="4"/>
        <v>0</v>
      </c>
      <c r="AR13" s="12">
        <f t="shared" ca="1" si="4"/>
        <v>0</v>
      </c>
      <c r="AS13" s="12">
        <f t="shared" ca="1" si="4"/>
        <v>0</v>
      </c>
      <c r="AT13" s="12">
        <f t="shared" ca="1" si="4"/>
        <v>0</v>
      </c>
      <c r="AU13" s="12">
        <f t="shared" ca="1" si="4"/>
        <v>0</v>
      </c>
      <c r="AV13" s="12">
        <f t="shared" ca="1" si="4"/>
        <v>0</v>
      </c>
      <c r="AW13" s="12">
        <f t="shared" ca="1" si="4"/>
        <v>0</v>
      </c>
      <c r="AX13" s="12">
        <f t="shared" ca="1" si="4"/>
        <v>0</v>
      </c>
      <c r="AY13" s="12">
        <f t="shared" ca="1" si="4"/>
        <v>0</v>
      </c>
      <c r="AZ13" s="12">
        <f t="shared" ca="1" si="4"/>
        <v>0</v>
      </c>
      <c r="BA13" s="12">
        <f t="shared" ca="1" si="4"/>
        <v>0</v>
      </c>
      <c r="BB13" s="12">
        <f t="shared" ca="1" si="4"/>
        <v>0</v>
      </c>
      <c r="BC13" s="12">
        <f t="shared" ca="1" si="4"/>
        <v>0</v>
      </c>
      <c r="BD13" s="12">
        <f t="shared" ca="1" si="4"/>
        <v>0</v>
      </c>
      <c r="BE13" s="12">
        <f t="shared" ca="1" si="5"/>
        <v>0</v>
      </c>
      <c r="BF13" s="12">
        <f t="shared" ca="1" si="5"/>
        <v>0</v>
      </c>
      <c r="BG13" s="12">
        <f t="shared" ca="1" si="5"/>
        <v>0</v>
      </c>
      <c r="BH13" s="12">
        <f t="shared" ca="1" si="5"/>
        <v>0</v>
      </c>
      <c r="BI13" s="12">
        <f t="shared" ca="1" si="5"/>
        <v>0</v>
      </c>
      <c r="BJ13" s="12">
        <f t="shared" ca="1" si="5"/>
        <v>0</v>
      </c>
      <c r="BK13" s="12">
        <f t="shared" ca="1" si="5"/>
        <v>0</v>
      </c>
      <c r="BL13" s="12">
        <f t="shared" ca="1" si="5"/>
        <v>0</v>
      </c>
      <c r="BM13" s="12">
        <f t="shared" ca="1" si="5"/>
        <v>0</v>
      </c>
      <c r="BN13" s="12">
        <f t="shared" ca="1" si="5"/>
        <v>0</v>
      </c>
      <c r="BO13" s="12">
        <f t="shared" ca="1" si="5"/>
        <v>0</v>
      </c>
      <c r="BP13" s="12">
        <f t="shared" ca="1" si="5"/>
        <v>0</v>
      </c>
      <c r="BQ13" s="12">
        <f t="shared" ca="1" si="5"/>
        <v>0</v>
      </c>
      <c r="BR13" s="12">
        <f t="shared" ca="1" si="5"/>
        <v>0</v>
      </c>
      <c r="BS13" s="12">
        <f t="shared" ca="1" si="5"/>
        <v>0</v>
      </c>
    </row>
    <row r="14" spans="1:71" ht="24.95" customHeight="1" x14ac:dyDescent="0.25">
      <c r="A14" s="7" t="str">
        <f t="shared" si="6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ca="1" si="7"/>
        <v>0</v>
      </c>
      <c r="H14" s="12">
        <f t="shared" ca="1" si="8"/>
        <v>0</v>
      </c>
      <c r="I14" s="12">
        <f t="shared" ca="1" si="2"/>
        <v>0</v>
      </c>
      <c r="J14" s="12">
        <f t="shared" ca="1" si="2"/>
        <v>0</v>
      </c>
      <c r="K14" s="12">
        <f t="shared" ca="1" si="2"/>
        <v>0</v>
      </c>
      <c r="L14" s="12">
        <f t="shared" ca="1" si="2"/>
        <v>0</v>
      </c>
      <c r="M14" s="12">
        <f t="shared" ca="1" si="2"/>
        <v>0</v>
      </c>
      <c r="N14" s="12">
        <f t="shared" ca="1" si="2"/>
        <v>0</v>
      </c>
      <c r="O14" s="12">
        <f t="shared" ca="1" si="2"/>
        <v>0</v>
      </c>
      <c r="P14" s="12">
        <f t="shared" ca="1" si="2"/>
        <v>0</v>
      </c>
      <c r="Q14" s="12">
        <f t="shared" ca="1" si="2"/>
        <v>0</v>
      </c>
      <c r="R14" s="12">
        <f t="shared" ca="1" si="2"/>
        <v>0</v>
      </c>
      <c r="S14" s="12">
        <f t="shared" ca="1" si="2"/>
        <v>0</v>
      </c>
      <c r="T14" s="12">
        <f t="shared" ca="1" si="2"/>
        <v>0</v>
      </c>
      <c r="U14" s="12">
        <f t="shared" ca="1" si="2"/>
        <v>0</v>
      </c>
      <c r="V14" s="12">
        <f t="shared" ca="1" si="2"/>
        <v>0</v>
      </c>
      <c r="W14" s="12">
        <f t="shared" ca="1" si="2"/>
        <v>0</v>
      </c>
      <c r="X14" s="12">
        <f t="shared" ca="1" si="2"/>
        <v>0</v>
      </c>
      <c r="Y14" s="12">
        <f t="shared" ca="1" si="3"/>
        <v>0</v>
      </c>
      <c r="Z14" s="12">
        <f t="shared" ca="1" si="3"/>
        <v>0</v>
      </c>
      <c r="AA14" s="12">
        <f t="shared" ca="1" si="3"/>
        <v>0</v>
      </c>
      <c r="AB14" s="12">
        <f t="shared" ca="1" si="3"/>
        <v>0</v>
      </c>
      <c r="AC14" s="12">
        <f t="shared" ca="1" si="3"/>
        <v>0</v>
      </c>
      <c r="AD14" s="12">
        <f t="shared" ca="1" si="3"/>
        <v>0</v>
      </c>
      <c r="AE14" s="12">
        <f t="shared" ca="1" si="3"/>
        <v>0</v>
      </c>
      <c r="AF14" s="12">
        <f t="shared" ca="1" si="3"/>
        <v>0</v>
      </c>
      <c r="AG14" s="12">
        <f t="shared" ca="1" si="3"/>
        <v>0</v>
      </c>
      <c r="AH14" s="12">
        <f t="shared" ca="1" si="3"/>
        <v>0</v>
      </c>
      <c r="AI14" s="12">
        <f t="shared" ca="1" si="3"/>
        <v>0</v>
      </c>
      <c r="AJ14" s="12">
        <f t="shared" ca="1" si="3"/>
        <v>0</v>
      </c>
      <c r="AK14" s="12">
        <f t="shared" ca="1" si="3"/>
        <v>0</v>
      </c>
      <c r="AL14" s="12">
        <f t="shared" ca="1" si="3"/>
        <v>0</v>
      </c>
      <c r="AM14" s="12">
        <f t="shared" ca="1" si="3"/>
        <v>0</v>
      </c>
      <c r="AN14" s="12">
        <f t="shared" ca="1" si="3"/>
        <v>0</v>
      </c>
      <c r="AO14" s="12">
        <f t="shared" ca="1" si="4"/>
        <v>0</v>
      </c>
      <c r="AP14" s="12">
        <f t="shared" ca="1" si="4"/>
        <v>0</v>
      </c>
      <c r="AQ14" s="12">
        <f t="shared" ca="1" si="4"/>
        <v>0</v>
      </c>
      <c r="AR14" s="12">
        <f t="shared" ca="1" si="4"/>
        <v>0</v>
      </c>
      <c r="AS14" s="12">
        <f t="shared" ca="1" si="4"/>
        <v>0</v>
      </c>
      <c r="AT14" s="12">
        <f t="shared" ca="1" si="4"/>
        <v>0</v>
      </c>
      <c r="AU14" s="12">
        <f t="shared" ca="1" si="4"/>
        <v>0</v>
      </c>
      <c r="AV14" s="12">
        <f t="shared" ca="1" si="4"/>
        <v>0</v>
      </c>
      <c r="AW14" s="12">
        <f t="shared" ca="1" si="4"/>
        <v>0</v>
      </c>
      <c r="AX14" s="12">
        <f t="shared" ca="1" si="4"/>
        <v>0</v>
      </c>
      <c r="AY14" s="12">
        <f t="shared" ca="1" si="4"/>
        <v>0</v>
      </c>
      <c r="AZ14" s="12">
        <f t="shared" ca="1" si="4"/>
        <v>0</v>
      </c>
      <c r="BA14" s="12">
        <f t="shared" ca="1" si="4"/>
        <v>0</v>
      </c>
      <c r="BB14" s="12">
        <f t="shared" ca="1" si="4"/>
        <v>0</v>
      </c>
      <c r="BC14" s="12">
        <f t="shared" ca="1" si="4"/>
        <v>0</v>
      </c>
      <c r="BD14" s="12">
        <f t="shared" ca="1" si="4"/>
        <v>0</v>
      </c>
      <c r="BE14" s="12">
        <f t="shared" ca="1" si="5"/>
        <v>0</v>
      </c>
      <c r="BF14" s="12">
        <f t="shared" ca="1" si="5"/>
        <v>0</v>
      </c>
      <c r="BG14" s="12">
        <f t="shared" ca="1" si="5"/>
        <v>0</v>
      </c>
      <c r="BH14" s="12">
        <f t="shared" ca="1" si="5"/>
        <v>0</v>
      </c>
      <c r="BI14" s="12">
        <f t="shared" ca="1" si="5"/>
        <v>0</v>
      </c>
      <c r="BJ14" s="12">
        <f t="shared" ca="1" si="5"/>
        <v>0</v>
      </c>
      <c r="BK14" s="12">
        <f t="shared" ca="1" si="5"/>
        <v>0</v>
      </c>
      <c r="BL14" s="12">
        <f t="shared" ca="1" si="5"/>
        <v>0</v>
      </c>
      <c r="BM14" s="12">
        <f t="shared" ca="1" si="5"/>
        <v>0</v>
      </c>
      <c r="BN14" s="12">
        <f t="shared" ca="1" si="5"/>
        <v>0</v>
      </c>
      <c r="BO14" s="12">
        <f t="shared" ca="1" si="5"/>
        <v>0</v>
      </c>
      <c r="BP14" s="12">
        <f t="shared" ca="1" si="5"/>
        <v>0</v>
      </c>
      <c r="BQ14" s="12">
        <f t="shared" ca="1" si="5"/>
        <v>0</v>
      </c>
      <c r="BR14" s="12">
        <f t="shared" ca="1" si="5"/>
        <v>0</v>
      </c>
      <c r="BS14" s="12">
        <f t="shared" ca="1" si="5"/>
        <v>0</v>
      </c>
    </row>
    <row r="15" spans="1:71" ht="24.95" customHeight="1" x14ac:dyDescent="0.25">
      <c r="A15" s="7" t="str">
        <f t="shared" si="6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ca="1" si="7"/>
        <v>0</v>
      </c>
      <c r="H15" s="12">
        <f t="shared" ca="1" si="8"/>
        <v>0</v>
      </c>
      <c r="I15" s="12">
        <f t="shared" ca="1" si="2"/>
        <v>0</v>
      </c>
      <c r="J15" s="12">
        <f t="shared" ca="1" si="2"/>
        <v>0</v>
      </c>
      <c r="K15" s="12">
        <f t="shared" ca="1" si="2"/>
        <v>0</v>
      </c>
      <c r="L15" s="12">
        <f t="shared" ca="1" si="2"/>
        <v>0</v>
      </c>
      <c r="M15" s="12">
        <f t="shared" ca="1" si="2"/>
        <v>0</v>
      </c>
      <c r="N15" s="12">
        <f t="shared" ca="1" si="2"/>
        <v>0</v>
      </c>
      <c r="O15" s="12">
        <f t="shared" ca="1" si="2"/>
        <v>0</v>
      </c>
      <c r="P15" s="12">
        <f t="shared" ca="1" si="2"/>
        <v>0</v>
      </c>
      <c r="Q15" s="12">
        <f t="shared" ca="1" si="2"/>
        <v>0</v>
      </c>
      <c r="R15" s="12">
        <f t="shared" ca="1" si="2"/>
        <v>0</v>
      </c>
      <c r="S15" s="12">
        <f t="shared" ca="1" si="2"/>
        <v>0</v>
      </c>
      <c r="T15" s="12">
        <f t="shared" ca="1" si="2"/>
        <v>0</v>
      </c>
      <c r="U15" s="12">
        <f t="shared" ca="1" si="2"/>
        <v>0</v>
      </c>
      <c r="V15" s="12">
        <f t="shared" ca="1" si="2"/>
        <v>0</v>
      </c>
      <c r="W15" s="12">
        <f t="shared" ca="1" si="2"/>
        <v>0</v>
      </c>
      <c r="X15" s="12">
        <f t="shared" ca="1" si="2"/>
        <v>0</v>
      </c>
      <c r="Y15" s="12">
        <f t="shared" ca="1" si="3"/>
        <v>0</v>
      </c>
      <c r="Z15" s="12">
        <f t="shared" ca="1" si="3"/>
        <v>0</v>
      </c>
      <c r="AA15" s="12">
        <f t="shared" ca="1" si="3"/>
        <v>0</v>
      </c>
      <c r="AB15" s="12">
        <f t="shared" ca="1" si="3"/>
        <v>0</v>
      </c>
      <c r="AC15" s="12">
        <f t="shared" ca="1" si="3"/>
        <v>0</v>
      </c>
      <c r="AD15" s="12">
        <f t="shared" ca="1" si="3"/>
        <v>0</v>
      </c>
      <c r="AE15" s="12">
        <f t="shared" ca="1" si="3"/>
        <v>0</v>
      </c>
      <c r="AF15" s="12">
        <f t="shared" ca="1" si="3"/>
        <v>0</v>
      </c>
      <c r="AG15" s="12">
        <f t="shared" ca="1" si="3"/>
        <v>0</v>
      </c>
      <c r="AH15" s="12">
        <f t="shared" ca="1" si="3"/>
        <v>0</v>
      </c>
      <c r="AI15" s="12">
        <f t="shared" ca="1" si="3"/>
        <v>0</v>
      </c>
      <c r="AJ15" s="12">
        <f t="shared" ca="1" si="3"/>
        <v>0</v>
      </c>
      <c r="AK15" s="12">
        <f t="shared" ca="1" si="3"/>
        <v>0</v>
      </c>
      <c r="AL15" s="12">
        <f t="shared" ca="1" si="3"/>
        <v>0</v>
      </c>
      <c r="AM15" s="12">
        <f t="shared" ca="1" si="3"/>
        <v>0</v>
      </c>
      <c r="AN15" s="12">
        <f t="shared" ca="1" si="3"/>
        <v>0</v>
      </c>
      <c r="AO15" s="12">
        <f t="shared" ca="1" si="4"/>
        <v>0</v>
      </c>
      <c r="AP15" s="12">
        <f t="shared" ca="1" si="4"/>
        <v>0</v>
      </c>
      <c r="AQ15" s="12">
        <f t="shared" ca="1" si="4"/>
        <v>0</v>
      </c>
      <c r="AR15" s="12">
        <f t="shared" ca="1" si="4"/>
        <v>0</v>
      </c>
      <c r="AS15" s="12">
        <f t="shared" ca="1" si="4"/>
        <v>0</v>
      </c>
      <c r="AT15" s="12">
        <f t="shared" ca="1" si="4"/>
        <v>0</v>
      </c>
      <c r="AU15" s="12">
        <f t="shared" ca="1" si="4"/>
        <v>0</v>
      </c>
      <c r="AV15" s="12">
        <f t="shared" ca="1" si="4"/>
        <v>0</v>
      </c>
      <c r="AW15" s="12">
        <f t="shared" ca="1" si="4"/>
        <v>0</v>
      </c>
      <c r="AX15" s="12">
        <f t="shared" ca="1" si="4"/>
        <v>0</v>
      </c>
      <c r="AY15" s="12">
        <f t="shared" ca="1" si="4"/>
        <v>0</v>
      </c>
      <c r="AZ15" s="12">
        <f t="shared" ca="1" si="4"/>
        <v>0</v>
      </c>
      <c r="BA15" s="12">
        <f t="shared" ca="1" si="4"/>
        <v>0</v>
      </c>
      <c r="BB15" s="12">
        <f t="shared" ca="1" si="4"/>
        <v>0</v>
      </c>
      <c r="BC15" s="12">
        <f t="shared" ca="1" si="4"/>
        <v>0</v>
      </c>
      <c r="BD15" s="12">
        <f t="shared" ca="1" si="4"/>
        <v>0</v>
      </c>
      <c r="BE15" s="12">
        <f t="shared" ca="1" si="5"/>
        <v>0</v>
      </c>
      <c r="BF15" s="12">
        <f t="shared" ca="1" si="5"/>
        <v>0</v>
      </c>
      <c r="BG15" s="12">
        <f t="shared" ca="1" si="5"/>
        <v>0</v>
      </c>
      <c r="BH15" s="12">
        <f t="shared" ca="1" si="5"/>
        <v>0</v>
      </c>
      <c r="BI15" s="12">
        <f t="shared" ca="1" si="5"/>
        <v>0</v>
      </c>
      <c r="BJ15" s="12">
        <f t="shared" ca="1" si="5"/>
        <v>0</v>
      </c>
      <c r="BK15" s="12">
        <f t="shared" ca="1" si="5"/>
        <v>0</v>
      </c>
      <c r="BL15" s="12">
        <f t="shared" ca="1" si="5"/>
        <v>0</v>
      </c>
      <c r="BM15" s="12">
        <f t="shared" ca="1" si="5"/>
        <v>0</v>
      </c>
      <c r="BN15" s="12">
        <f t="shared" ca="1" si="5"/>
        <v>0</v>
      </c>
      <c r="BO15" s="12">
        <f t="shared" ca="1" si="5"/>
        <v>0</v>
      </c>
      <c r="BP15" s="12">
        <f t="shared" ca="1" si="5"/>
        <v>0</v>
      </c>
      <c r="BQ15" s="12">
        <f t="shared" ca="1" si="5"/>
        <v>0</v>
      </c>
      <c r="BR15" s="12">
        <f t="shared" ca="1" si="5"/>
        <v>0</v>
      </c>
      <c r="BS15" s="12">
        <f t="shared" ca="1" si="5"/>
        <v>0</v>
      </c>
    </row>
    <row r="16" spans="1:71" ht="24.95" customHeight="1" x14ac:dyDescent="0.25">
      <c r="A16" s="7" t="str">
        <f t="shared" si="6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ca="1" si="7"/>
        <v>0</v>
      </c>
      <c r="H16" s="12">
        <f t="shared" ca="1" si="8"/>
        <v>0</v>
      </c>
      <c r="I16" s="12">
        <f t="shared" ca="1" si="2"/>
        <v>0</v>
      </c>
      <c r="J16" s="12">
        <f t="shared" ca="1" si="2"/>
        <v>0</v>
      </c>
      <c r="K16" s="12">
        <f t="shared" ca="1" si="2"/>
        <v>0</v>
      </c>
      <c r="L16" s="12">
        <f t="shared" ca="1" si="2"/>
        <v>0</v>
      </c>
      <c r="M16" s="12">
        <f t="shared" ca="1" si="2"/>
        <v>0</v>
      </c>
      <c r="N16" s="12">
        <f t="shared" ca="1" si="2"/>
        <v>0</v>
      </c>
      <c r="O16" s="12">
        <f t="shared" ca="1" si="2"/>
        <v>0</v>
      </c>
      <c r="P16" s="12">
        <f t="shared" ca="1" si="2"/>
        <v>0</v>
      </c>
      <c r="Q16" s="12">
        <f t="shared" ca="1" si="2"/>
        <v>0</v>
      </c>
      <c r="R16" s="12">
        <f t="shared" ca="1" si="2"/>
        <v>0</v>
      </c>
      <c r="S16" s="12">
        <f t="shared" ca="1" si="2"/>
        <v>0</v>
      </c>
      <c r="T16" s="12">
        <f t="shared" ca="1" si="2"/>
        <v>0</v>
      </c>
      <c r="U16" s="12">
        <f t="shared" ca="1" si="2"/>
        <v>0</v>
      </c>
      <c r="V16" s="12">
        <f t="shared" ca="1" si="2"/>
        <v>0</v>
      </c>
      <c r="W16" s="12">
        <f t="shared" ca="1" si="2"/>
        <v>0</v>
      </c>
      <c r="X16" s="12">
        <f t="shared" ca="1" si="2"/>
        <v>0</v>
      </c>
      <c r="Y16" s="12">
        <f t="shared" ca="1" si="3"/>
        <v>0</v>
      </c>
      <c r="Z16" s="12">
        <f t="shared" ca="1" si="3"/>
        <v>0</v>
      </c>
      <c r="AA16" s="12">
        <f t="shared" ca="1" si="3"/>
        <v>0</v>
      </c>
      <c r="AB16" s="12">
        <f t="shared" ca="1" si="3"/>
        <v>0</v>
      </c>
      <c r="AC16" s="12">
        <f t="shared" ca="1" si="3"/>
        <v>0</v>
      </c>
      <c r="AD16" s="12">
        <f t="shared" ca="1" si="3"/>
        <v>0</v>
      </c>
      <c r="AE16" s="12">
        <f t="shared" ca="1" si="3"/>
        <v>0</v>
      </c>
      <c r="AF16" s="12">
        <f t="shared" ca="1" si="3"/>
        <v>0</v>
      </c>
      <c r="AG16" s="12">
        <f t="shared" ca="1" si="3"/>
        <v>0</v>
      </c>
      <c r="AH16" s="12">
        <f t="shared" ca="1" si="3"/>
        <v>0</v>
      </c>
      <c r="AI16" s="12">
        <f t="shared" ca="1" si="3"/>
        <v>0</v>
      </c>
      <c r="AJ16" s="12">
        <f t="shared" ca="1" si="3"/>
        <v>0</v>
      </c>
      <c r="AK16" s="12">
        <f t="shared" ca="1" si="3"/>
        <v>0</v>
      </c>
      <c r="AL16" s="12">
        <f t="shared" ca="1" si="3"/>
        <v>0</v>
      </c>
      <c r="AM16" s="12">
        <f t="shared" ca="1" si="3"/>
        <v>0</v>
      </c>
      <c r="AN16" s="12">
        <f t="shared" ca="1" si="3"/>
        <v>0</v>
      </c>
      <c r="AO16" s="12">
        <f t="shared" ca="1" si="4"/>
        <v>0</v>
      </c>
      <c r="AP16" s="12">
        <f t="shared" ca="1" si="4"/>
        <v>0</v>
      </c>
      <c r="AQ16" s="12">
        <f t="shared" ca="1" si="4"/>
        <v>0</v>
      </c>
      <c r="AR16" s="12">
        <f t="shared" ca="1" si="4"/>
        <v>0</v>
      </c>
      <c r="AS16" s="12">
        <f t="shared" ca="1" si="4"/>
        <v>0</v>
      </c>
      <c r="AT16" s="12">
        <f t="shared" ca="1" si="4"/>
        <v>0</v>
      </c>
      <c r="AU16" s="12">
        <f t="shared" ca="1" si="4"/>
        <v>0</v>
      </c>
      <c r="AV16" s="12">
        <f t="shared" ca="1" si="4"/>
        <v>0</v>
      </c>
      <c r="AW16" s="12">
        <f t="shared" ca="1" si="4"/>
        <v>0</v>
      </c>
      <c r="AX16" s="12">
        <f t="shared" ca="1" si="4"/>
        <v>0</v>
      </c>
      <c r="AY16" s="12">
        <f t="shared" ca="1" si="4"/>
        <v>0</v>
      </c>
      <c r="AZ16" s="12">
        <f t="shared" ca="1" si="4"/>
        <v>0</v>
      </c>
      <c r="BA16" s="12">
        <f t="shared" ca="1" si="4"/>
        <v>0</v>
      </c>
      <c r="BB16" s="12">
        <f t="shared" ca="1" si="4"/>
        <v>0</v>
      </c>
      <c r="BC16" s="12">
        <f t="shared" ca="1" si="4"/>
        <v>0</v>
      </c>
      <c r="BD16" s="12">
        <f t="shared" ca="1" si="4"/>
        <v>0</v>
      </c>
      <c r="BE16" s="12">
        <f t="shared" ca="1" si="5"/>
        <v>0</v>
      </c>
      <c r="BF16" s="12">
        <f t="shared" ca="1" si="5"/>
        <v>0</v>
      </c>
      <c r="BG16" s="12">
        <f t="shared" ca="1" si="5"/>
        <v>0</v>
      </c>
      <c r="BH16" s="12">
        <f t="shared" ca="1" si="5"/>
        <v>0</v>
      </c>
      <c r="BI16" s="12">
        <f t="shared" ca="1" si="5"/>
        <v>0</v>
      </c>
      <c r="BJ16" s="12">
        <f t="shared" ca="1" si="5"/>
        <v>0</v>
      </c>
      <c r="BK16" s="12">
        <f t="shared" ca="1" si="5"/>
        <v>0</v>
      </c>
      <c r="BL16" s="12">
        <f t="shared" ca="1" si="5"/>
        <v>0</v>
      </c>
      <c r="BM16" s="12">
        <f t="shared" ca="1" si="5"/>
        <v>0</v>
      </c>
      <c r="BN16" s="12">
        <f t="shared" ca="1" si="5"/>
        <v>0</v>
      </c>
      <c r="BO16" s="12">
        <f t="shared" ca="1" si="5"/>
        <v>0</v>
      </c>
      <c r="BP16" s="12">
        <f t="shared" ca="1" si="5"/>
        <v>0</v>
      </c>
      <c r="BQ16" s="12">
        <f t="shared" ca="1" si="5"/>
        <v>0</v>
      </c>
      <c r="BR16" s="12">
        <f t="shared" ca="1" si="5"/>
        <v>0</v>
      </c>
      <c r="BS16" s="12">
        <f t="shared" ca="1" si="5"/>
        <v>0</v>
      </c>
    </row>
    <row r="17" spans="1:71" ht="24.95" customHeight="1" x14ac:dyDescent="0.25">
      <c r="A17" s="7" t="str">
        <f t="shared" si="6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ca="1" si="7"/>
        <v>0</v>
      </c>
      <c r="H17" s="12">
        <f t="shared" ca="1" si="8"/>
        <v>0</v>
      </c>
      <c r="I17" s="12">
        <f t="shared" ca="1" si="2"/>
        <v>0</v>
      </c>
      <c r="J17" s="12">
        <f t="shared" ca="1" si="2"/>
        <v>0</v>
      </c>
      <c r="K17" s="12">
        <f t="shared" ca="1" si="2"/>
        <v>0</v>
      </c>
      <c r="L17" s="12">
        <f t="shared" ca="1" si="2"/>
        <v>0</v>
      </c>
      <c r="M17" s="12">
        <f t="shared" ca="1" si="2"/>
        <v>0</v>
      </c>
      <c r="N17" s="12">
        <f t="shared" ca="1" si="2"/>
        <v>0</v>
      </c>
      <c r="O17" s="12">
        <f t="shared" ca="1" si="2"/>
        <v>0</v>
      </c>
      <c r="P17" s="12">
        <f t="shared" ca="1" si="2"/>
        <v>0</v>
      </c>
      <c r="Q17" s="12">
        <f t="shared" ca="1" si="2"/>
        <v>0</v>
      </c>
      <c r="R17" s="12">
        <f t="shared" ca="1" si="2"/>
        <v>0</v>
      </c>
      <c r="S17" s="12">
        <f t="shared" ca="1" si="2"/>
        <v>0</v>
      </c>
      <c r="T17" s="12">
        <f t="shared" ca="1" si="2"/>
        <v>0</v>
      </c>
      <c r="U17" s="12">
        <f t="shared" ca="1" si="2"/>
        <v>0</v>
      </c>
      <c r="V17" s="12">
        <f t="shared" ca="1" si="2"/>
        <v>0</v>
      </c>
      <c r="W17" s="12">
        <f t="shared" ca="1" si="2"/>
        <v>0</v>
      </c>
      <c r="X17" s="12">
        <f t="shared" ca="1" si="2"/>
        <v>0</v>
      </c>
      <c r="Y17" s="12">
        <f t="shared" ca="1" si="3"/>
        <v>0</v>
      </c>
      <c r="Z17" s="12">
        <f t="shared" ca="1" si="3"/>
        <v>0</v>
      </c>
      <c r="AA17" s="12">
        <f t="shared" ca="1" si="3"/>
        <v>0</v>
      </c>
      <c r="AB17" s="12">
        <f t="shared" ca="1" si="3"/>
        <v>0</v>
      </c>
      <c r="AC17" s="12">
        <f t="shared" ca="1" si="3"/>
        <v>0</v>
      </c>
      <c r="AD17" s="12">
        <f t="shared" ca="1" si="3"/>
        <v>0</v>
      </c>
      <c r="AE17" s="12">
        <f t="shared" ca="1" si="3"/>
        <v>0</v>
      </c>
      <c r="AF17" s="12">
        <f t="shared" ca="1" si="3"/>
        <v>0</v>
      </c>
      <c r="AG17" s="12">
        <f t="shared" ca="1" si="3"/>
        <v>0</v>
      </c>
      <c r="AH17" s="12">
        <f t="shared" ca="1" si="3"/>
        <v>0</v>
      </c>
      <c r="AI17" s="12">
        <f t="shared" ca="1" si="3"/>
        <v>0</v>
      </c>
      <c r="AJ17" s="12">
        <f t="shared" ca="1" si="3"/>
        <v>0</v>
      </c>
      <c r="AK17" s="12">
        <f t="shared" ca="1" si="3"/>
        <v>0</v>
      </c>
      <c r="AL17" s="12">
        <f t="shared" ca="1" si="3"/>
        <v>0</v>
      </c>
      <c r="AM17" s="12">
        <f t="shared" ca="1" si="3"/>
        <v>0</v>
      </c>
      <c r="AN17" s="12">
        <f t="shared" ca="1" si="3"/>
        <v>0</v>
      </c>
      <c r="AO17" s="12">
        <f t="shared" ca="1" si="4"/>
        <v>0</v>
      </c>
      <c r="AP17" s="12">
        <f t="shared" ca="1" si="4"/>
        <v>0</v>
      </c>
      <c r="AQ17" s="12">
        <f t="shared" ca="1" si="4"/>
        <v>0</v>
      </c>
      <c r="AR17" s="12">
        <f t="shared" ca="1" si="4"/>
        <v>0</v>
      </c>
      <c r="AS17" s="12">
        <f t="shared" ca="1" si="4"/>
        <v>0</v>
      </c>
      <c r="AT17" s="12">
        <f t="shared" ca="1" si="4"/>
        <v>0</v>
      </c>
      <c r="AU17" s="12">
        <f t="shared" ca="1" si="4"/>
        <v>0</v>
      </c>
      <c r="AV17" s="12">
        <f t="shared" ca="1" si="4"/>
        <v>0</v>
      </c>
      <c r="AW17" s="12">
        <f t="shared" ca="1" si="4"/>
        <v>0</v>
      </c>
      <c r="AX17" s="12">
        <f t="shared" ca="1" si="4"/>
        <v>0</v>
      </c>
      <c r="AY17" s="12">
        <f t="shared" ca="1" si="4"/>
        <v>0</v>
      </c>
      <c r="AZ17" s="12">
        <f t="shared" ca="1" si="4"/>
        <v>0</v>
      </c>
      <c r="BA17" s="12">
        <f t="shared" ca="1" si="4"/>
        <v>0</v>
      </c>
      <c r="BB17" s="12">
        <f t="shared" ca="1" si="4"/>
        <v>0</v>
      </c>
      <c r="BC17" s="12">
        <f t="shared" ca="1" si="4"/>
        <v>0</v>
      </c>
      <c r="BD17" s="12">
        <f t="shared" ca="1" si="4"/>
        <v>0</v>
      </c>
      <c r="BE17" s="12">
        <f t="shared" ca="1" si="5"/>
        <v>0</v>
      </c>
      <c r="BF17" s="12">
        <f t="shared" ca="1" si="5"/>
        <v>0</v>
      </c>
      <c r="BG17" s="12">
        <f t="shared" ca="1" si="5"/>
        <v>0</v>
      </c>
      <c r="BH17" s="12">
        <f t="shared" ca="1" si="5"/>
        <v>0</v>
      </c>
      <c r="BI17" s="12">
        <f t="shared" ca="1" si="5"/>
        <v>0</v>
      </c>
      <c r="BJ17" s="12">
        <f t="shared" ca="1" si="5"/>
        <v>0</v>
      </c>
      <c r="BK17" s="12">
        <f t="shared" ca="1" si="5"/>
        <v>0</v>
      </c>
      <c r="BL17" s="12">
        <f t="shared" ca="1" si="5"/>
        <v>0</v>
      </c>
      <c r="BM17" s="12">
        <f t="shared" ca="1" si="5"/>
        <v>0</v>
      </c>
      <c r="BN17" s="12">
        <f t="shared" ca="1" si="5"/>
        <v>0</v>
      </c>
      <c r="BO17" s="12">
        <f t="shared" ca="1" si="5"/>
        <v>0</v>
      </c>
      <c r="BP17" s="12">
        <f t="shared" ca="1" si="5"/>
        <v>0</v>
      </c>
      <c r="BQ17" s="12">
        <f t="shared" ca="1" si="5"/>
        <v>0</v>
      </c>
      <c r="BR17" s="12">
        <f t="shared" ca="1" si="5"/>
        <v>0</v>
      </c>
      <c r="BS17" s="12">
        <f t="shared" ca="1" si="5"/>
        <v>0</v>
      </c>
    </row>
    <row r="18" spans="1:71" ht="24.95" customHeight="1" x14ac:dyDescent="0.25">
      <c r="A18" s="7" t="str">
        <f t="shared" si="6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ca="1" si="7"/>
        <v>0</v>
      </c>
      <c r="H18" s="12">
        <f t="shared" ca="1" si="8"/>
        <v>0</v>
      </c>
      <c r="I18" s="12">
        <f t="shared" ca="1" si="2"/>
        <v>0</v>
      </c>
      <c r="J18" s="12">
        <f t="shared" ca="1" si="2"/>
        <v>0</v>
      </c>
      <c r="K18" s="12">
        <f t="shared" ca="1" si="2"/>
        <v>0</v>
      </c>
      <c r="L18" s="12">
        <f t="shared" ca="1" si="2"/>
        <v>0</v>
      </c>
      <c r="M18" s="12">
        <f t="shared" ca="1" si="2"/>
        <v>0</v>
      </c>
      <c r="N18" s="12">
        <f t="shared" ca="1" si="2"/>
        <v>0</v>
      </c>
      <c r="O18" s="12">
        <f t="shared" ca="1" si="2"/>
        <v>0</v>
      </c>
      <c r="P18" s="12">
        <f t="shared" ca="1" si="2"/>
        <v>0</v>
      </c>
      <c r="Q18" s="12">
        <f t="shared" ca="1" si="2"/>
        <v>0</v>
      </c>
      <c r="R18" s="12">
        <f t="shared" ca="1" si="2"/>
        <v>0</v>
      </c>
      <c r="S18" s="12">
        <f t="shared" ca="1" si="2"/>
        <v>0</v>
      </c>
      <c r="T18" s="12">
        <f t="shared" ca="1" si="2"/>
        <v>0</v>
      </c>
      <c r="U18" s="12">
        <f t="shared" ca="1" si="2"/>
        <v>0</v>
      </c>
      <c r="V18" s="12">
        <f t="shared" ca="1" si="2"/>
        <v>0</v>
      </c>
      <c r="W18" s="12">
        <f t="shared" ca="1" si="2"/>
        <v>0</v>
      </c>
      <c r="X18" s="12">
        <f t="shared" ca="1" si="2"/>
        <v>0</v>
      </c>
      <c r="Y18" s="12">
        <f t="shared" ca="1" si="3"/>
        <v>0</v>
      </c>
      <c r="Z18" s="12">
        <f t="shared" ca="1" si="3"/>
        <v>0</v>
      </c>
      <c r="AA18" s="12">
        <f t="shared" ca="1" si="3"/>
        <v>0</v>
      </c>
      <c r="AB18" s="12">
        <f t="shared" ca="1" si="3"/>
        <v>0</v>
      </c>
      <c r="AC18" s="12">
        <f t="shared" ca="1" si="3"/>
        <v>0</v>
      </c>
      <c r="AD18" s="12">
        <f t="shared" ca="1" si="3"/>
        <v>0</v>
      </c>
      <c r="AE18" s="12">
        <f t="shared" ca="1" si="3"/>
        <v>0</v>
      </c>
      <c r="AF18" s="12">
        <f t="shared" ca="1" si="3"/>
        <v>0</v>
      </c>
      <c r="AG18" s="12">
        <f t="shared" ca="1" si="3"/>
        <v>0</v>
      </c>
      <c r="AH18" s="12">
        <f t="shared" ca="1" si="3"/>
        <v>0</v>
      </c>
      <c r="AI18" s="12">
        <f t="shared" ca="1" si="3"/>
        <v>0</v>
      </c>
      <c r="AJ18" s="12">
        <f t="shared" ca="1" si="3"/>
        <v>0</v>
      </c>
      <c r="AK18" s="12">
        <f t="shared" ca="1" si="3"/>
        <v>0</v>
      </c>
      <c r="AL18" s="12">
        <f t="shared" ca="1" si="3"/>
        <v>0</v>
      </c>
      <c r="AM18" s="12">
        <f t="shared" ca="1" si="3"/>
        <v>0</v>
      </c>
      <c r="AN18" s="12">
        <f t="shared" ca="1" si="3"/>
        <v>0</v>
      </c>
      <c r="AO18" s="12">
        <f t="shared" ca="1" si="4"/>
        <v>0</v>
      </c>
      <c r="AP18" s="12">
        <f t="shared" ca="1" si="4"/>
        <v>0</v>
      </c>
      <c r="AQ18" s="12">
        <f t="shared" ca="1" si="4"/>
        <v>0</v>
      </c>
      <c r="AR18" s="12">
        <f t="shared" ca="1" si="4"/>
        <v>0</v>
      </c>
      <c r="AS18" s="12">
        <f t="shared" ca="1" si="4"/>
        <v>0</v>
      </c>
      <c r="AT18" s="12">
        <f t="shared" ca="1" si="4"/>
        <v>0</v>
      </c>
      <c r="AU18" s="12">
        <f t="shared" ca="1" si="4"/>
        <v>0</v>
      </c>
      <c r="AV18" s="12">
        <f t="shared" ca="1" si="4"/>
        <v>0</v>
      </c>
      <c r="AW18" s="12">
        <f t="shared" ca="1" si="4"/>
        <v>0</v>
      </c>
      <c r="AX18" s="12">
        <f t="shared" ca="1" si="4"/>
        <v>0</v>
      </c>
      <c r="AY18" s="12">
        <f t="shared" ca="1" si="4"/>
        <v>0</v>
      </c>
      <c r="AZ18" s="12">
        <f t="shared" ca="1" si="4"/>
        <v>0</v>
      </c>
      <c r="BA18" s="12">
        <f t="shared" ca="1" si="4"/>
        <v>0</v>
      </c>
      <c r="BB18" s="12">
        <f t="shared" ca="1" si="4"/>
        <v>0</v>
      </c>
      <c r="BC18" s="12">
        <f t="shared" ca="1" si="4"/>
        <v>0</v>
      </c>
      <c r="BD18" s="12">
        <f t="shared" ca="1" si="4"/>
        <v>0</v>
      </c>
      <c r="BE18" s="12">
        <f t="shared" ca="1" si="5"/>
        <v>0</v>
      </c>
      <c r="BF18" s="12">
        <f t="shared" ca="1" si="5"/>
        <v>0</v>
      </c>
      <c r="BG18" s="12">
        <f t="shared" ca="1" si="5"/>
        <v>0</v>
      </c>
      <c r="BH18" s="12">
        <f t="shared" ca="1" si="5"/>
        <v>0</v>
      </c>
      <c r="BI18" s="12">
        <f t="shared" ca="1" si="5"/>
        <v>0</v>
      </c>
      <c r="BJ18" s="12">
        <f t="shared" ca="1" si="5"/>
        <v>0</v>
      </c>
      <c r="BK18" s="12">
        <f t="shared" ca="1" si="5"/>
        <v>0</v>
      </c>
      <c r="BL18" s="12">
        <f t="shared" ca="1" si="5"/>
        <v>0</v>
      </c>
      <c r="BM18" s="12">
        <f t="shared" ca="1" si="5"/>
        <v>0</v>
      </c>
      <c r="BN18" s="12">
        <f t="shared" ca="1" si="5"/>
        <v>0</v>
      </c>
      <c r="BO18" s="12">
        <f t="shared" ca="1" si="5"/>
        <v>0</v>
      </c>
      <c r="BP18" s="12">
        <f t="shared" ca="1" si="5"/>
        <v>0</v>
      </c>
      <c r="BQ18" s="12">
        <f t="shared" ca="1" si="5"/>
        <v>0</v>
      </c>
      <c r="BR18" s="12">
        <f t="shared" ca="1" si="5"/>
        <v>0</v>
      </c>
      <c r="BS18" s="12">
        <f t="shared" ca="1" si="5"/>
        <v>0</v>
      </c>
    </row>
    <row r="19" spans="1:71" ht="24.95" customHeight="1" x14ac:dyDescent="0.25">
      <c r="A19" s="7" t="str">
        <f t="shared" si="6"/>
        <v>27</v>
      </c>
      <c r="B19" s="6">
        <v>16</v>
      </c>
      <c r="C19" s="6" t="s">
        <v>56</v>
      </c>
      <c r="D19" s="5" t="s">
        <v>57</v>
      </c>
      <c r="E19" s="4" t="s">
        <v>58</v>
      </c>
      <c r="F19" s="3" t="s">
        <v>59</v>
      </c>
      <c r="G19" s="16">
        <f t="shared" ca="1" si="7"/>
        <v>0</v>
      </c>
      <c r="H19" s="12">
        <f t="shared" ca="1" si="8"/>
        <v>0</v>
      </c>
      <c r="I19" s="12">
        <f t="shared" ca="1" si="2"/>
        <v>0</v>
      </c>
      <c r="J19" s="12">
        <f t="shared" ca="1" si="2"/>
        <v>0</v>
      </c>
      <c r="K19" s="12">
        <f t="shared" ca="1" si="2"/>
        <v>0</v>
      </c>
      <c r="L19" s="12">
        <f t="shared" ca="1" si="2"/>
        <v>0</v>
      </c>
      <c r="M19" s="12">
        <f t="shared" ca="1" si="2"/>
        <v>0</v>
      </c>
      <c r="N19" s="12">
        <f t="shared" ca="1" si="2"/>
        <v>0</v>
      </c>
      <c r="O19" s="12">
        <f t="shared" ca="1" si="2"/>
        <v>0</v>
      </c>
      <c r="P19" s="12">
        <f t="shared" ca="1" si="2"/>
        <v>0</v>
      </c>
      <c r="Q19" s="12">
        <f t="shared" ca="1" si="2"/>
        <v>0</v>
      </c>
      <c r="R19" s="12">
        <f t="shared" ca="1" si="2"/>
        <v>0</v>
      </c>
      <c r="S19" s="12">
        <f t="shared" ca="1" si="2"/>
        <v>0</v>
      </c>
      <c r="T19" s="12">
        <f t="shared" ca="1" si="2"/>
        <v>0</v>
      </c>
      <c r="U19" s="12">
        <f t="shared" ca="1" si="2"/>
        <v>0</v>
      </c>
      <c r="V19" s="12">
        <f t="shared" ca="1" si="2"/>
        <v>0</v>
      </c>
      <c r="W19" s="12">
        <f t="shared" ca="1" si="2"/>
        <v>0</v>
      </c>
      <c r="X19" s="12">
        <f t="shared" ref="X19:AM34" ca="1" si="9">IFERROR(SUMIFS(INDIRECT($E$1&amp;$D19&amp;"'!$i:$i"),INDIRECT($E$1&amp;$D19&amp;"'!$a:$a"),X$2),0)</f>
        <v>0</v>
      </c>
      <c r="Y19" s="12">
        <f t="shared" ca="1" si="3"/>
        <v>0</v>
      </c>
      <c r="Z19" s="12">
        <f t="shared" ca="1" si="3"/>
        <v>0</v>
      </c>
      <c r="AA19" s="12">
        <f t="shared" ca="1" si="3"/>
        <v>0</v>
      </c>
      <c r="AB19" s="12">
        <f t="shared" ca="1" si="3"/>
        <v>0</v>
      </c>
      <c r="AC19" s="12">
        <f t="shared" ca="1" si="3"/>
        <v>0</v>
      </c>
      <c r="AD19" s="12">
        <f t="shared" ca="1" si="3"/>
        <v>0</v>
      </c>
      <c r="AE19" s="12">
        <f t="shared" ca="1" si="3"/>
        <v>0</v>
      </c>
      <c r="AF19" s="12">
        <f t="shared" ca="1" si="3"/>
        <v>0</v>
      </c>
      <c r="AG19" s="12">
        <f t="shared" ca="1" si="3"/>
        <v>0</v>
      </c>
      <c r="AH19" s="12">
        <f t="shared" ca="1" si="3"/>
        <v>0</v>
      </c>
      <c r="AI19" s="12">
        <f t="shared" ca="1" si="3"/>
        <v>0</v>
      </c>
      <c r="AJ19" s="12">
        <f t="shared" ca="1" si="3"/>
        <v>0</v>
      </c>
      <c r="AK19" s="12">
        <f t="shared" ca="1" si="3"/>
        <v>0</v>
      </c>
      <c r="AL19" s="12">
        <f t="shared" ca="1" si="3"/>
        <v>0</v>
      </c>
      <c r="AM19" s="12">
        <f t="shared" ca="1" si="3"/>
        <v>0</v>
      </c>
      <c r="AN19" s="12">
        <f t="shared" ref="AN19:BC34" ca="1" si="10">IFERROR(SUMIFS(INDIRECT($E$1&amp;$D19&amp;"'!$i:$i"),INDIRECT($E$1&amp;$D19&amp;"'!$a:$a"),AN$2),0)</f>
        <v>0</v>
      </c>
      <c r="AO19" s="12">
        <f t="shared" ca="1" si="4"/>
        <v>0</v>
      </c>
      <c r="AP19" s="12">
        <f t="shared" ca="1" si="4"/>
        <v>0</v>
      </c>
      <c r="AQ19" s="12">
        <f t="shared" ca="1" si="4"/>
        <v>0</v>
      </c>
      <c r="AR19" s="12">
        <f t="shared" ca="1" si="4"/>
        <v>0</v>
      </c>
      <c r="AS19" s="12">
        <f t="shared" ca="1" si="4"/>
        <v>0</v>
      </c>
      <c r="AT19" s="12">
        <f t="shared" ca="1" si="4"/>
        <v>0</v>
      </c>
      <c r="AU19" s="12">
        <f t="shared" ca="1" si="4"/>
        <v>0</v>
      </c>
      <c r="AV19" s="12">
        <f t="shared" ca="1" si="4"/>
        <v>0</v>
      </c>
      <c r="AW19" s="12">
        <f t="shared" ca="1" si="4"/>
        <v>0</v>
      </c>
      <c r="AX19" s="12">
        <f t="shared" ca="1" si="4"/>
        <v>0</v>
      </c>
      <c r="AY19" s="12">
        <f t="shared" ca="1" si="4"/>
        <v>0</v>
      </c>
      <c r="AZ19" s="12">
        <f t="shared" ca="1" si="4"/>
        <v>0</v>
      </c>
      <c r="BA19" s="12">
        <f t="shared" ca="1" si="4"/>
        <v>0</v>
      </c>
      <c r="BB19" s="12">
        <f t="shared" ca="1" si="4"/>
        <v>0</v>
      </c>
      <c r="BC19" s="12">
        <f t="shared" ca="1" si="4"/>
        <v>0</v>
      </c>
      <c r="BD19" s="12">
        <f t="shared" ref="BD19:BS34" ca="1" si="11">IFERROR(SUMIFS(INDIRECT($E$1&amp;$D19&amp;"'!$i:$i"),INDIRECT($E$1&amp;$D19&amp;"'!$a:$a"),BD$2),0)</f>
        <v>0</v>
      </c>
      <c r="BE19" s="12">
        <f t="shared" ca="1" si="5"/>
        <v>0</v>
      </c>
      <c r="BF19" s="12">
        <f t="shared" ca="1" si="5"/>
        <v>0</v>
      </c>
      <c r="BG19" s="12">
        <f t="shared" ca="1" si="5"/>
        <v>0</v>
      </c>
      <c r="BH19" s="12">
        <f t="shared" ca="1" si="5"/>
        <v>0</v>
      </c>
      <c r="BI19" s="12">
        <f t="shared" ca="1" si="5"/>
        <v>0</v>
      </c>
      <c r="BJ19" s="12">
        <f t="shared" ca="1" si="5"/>
        <v>0</v>
      </c>
      <c r="BK19" s="12">
        <f t="shared" ca="1" si="5"/>
        <v>0</v>
      </c>
      <c r="BL19" s="12">
        <f t="shared" ca="1" si="5"/>
        <v>0</v>
      </c>
      <c r="BM19" s="12">
        <f t="shared" ca="1" si="5"/>
        <v>0</v>
      </c>
      <c r="BN19" s="12">
        <f t="shared" ca="1" si="5"/>
        <v>0</v>
      </c>
      <c r="BO19" s="12">
        <f t="shared" ca="1" si="5"/>
        <v>0</v>
      </c>
      <c r="BP19" s="12">
        <f t="shared" ca="1" si="5"/>
        <v>0</v>
      </c>
      <c r="BQ19" s="12">
        <f t="shared" ca="1" si="5"/>
        <v>0</v>
      </c>
      <c r="BR19" s="12">
        <f t="shared" ca="1" si="5"/>
        <v>0</v>
      </c>
      <c r="BS19" s="12">
        <f t="shared" ca="1" si="5"/>
        <v>0</v>
      </c>
    </row>
    <row r="20" spans="1:71" ht="24.95" customHeight="1" x14ac:dyDescent="0.25">
      <c r="A20" s="7" t="str">
        <f t="shared" si="6"/>
        <v>28</v>
      </c>
      <c r="B20" s="6">
        <v>17</v>
      </c>
      <c r="C20" s="6" t="s">
        <v>60</v>
      </c>
      <c r="D20" s="5" t="s">
        <v>61</v>
      </c>
      <c r="E20" s="4" t="s">
        <v>33</v>
      </c>
      <c r="F20" s="3"/>
      <c r="G20" s="16">
        <f t="shared" ca="1" si="7"/>
        <v>0</v>
      </c>
      <c r="H20" s="12">
        <f t="shared" ca="1" si="8"/>
        <v>0</v>
      </c>
      <c r="I20" s="12">
        <f t="shared" ca="1" si="8"/>
        <v>0</v>
      </c>
      <c r="J20" s="12">
        <f t="shared" ca="1" si="8"/>
        <v>0</v>
      </c>
      <c r="K20" s="12">
        <f t="shared" ca="1" si="8"/>
        <v>0</v>
      </c>
      <c r="L20" s="12">
        <f t="shared" ca="1" si="8"/>
        <v>0</v>
      </c>
      <c r="M20" s="12">
        <f t="shared" ca="1" si="8"/>
        <v>0</v>
      </c>
      <c r="N20" s="12">
        <f t="shared" ca="1" si="8"/>
        <v>0</v>
      </c>
      <c r="O20" s="12">
        <f t="shared" ca="1" si="8"/>
        <v>0</v>
      </c>
      <c r="P20" s="12">
        <f t="shared" ca="1" si="8"/>
        <v>0</v>
      </c>
      <c r="Q20" s="12">
        <f t="shared" ca="1" si="8"/>
        <v>0</v>
      </c>
      <c r="R20" s="12">
        <f t="shared" ca="1" si="8"/>
        <v>0</v>
      </c>
      <c r="S20" s="12">
        <f t="shared" ca="1" si="8"/>
        <v>0</v>
      </c>
      <c r="T20" s="12">
        <f t="shared" ca="1" si="8"/>
        <v>0</v>
      </c>
      <c r="U20" s="12">
        <f t="shared" ca="1" si="8"/>
        <v>0</v>
      </c>
      <c r="V20" s="12">
        <f t="shared" ca="1" si="8"/>
        <v>0</v>
      </c>
      <c r="W20" s="12">
        <f t="shared" ca="1" si="8"/>
        <v>0</v>
      </c>
      <c r="X20" s="12">
        <f t="shared" ca="1" si="9"/>
        <v>0</v>
      </c>
      <c r="Y20" s="12">
        <f t="shared" ca="1" si="9"/>
        <v>0</v>
      </c>
      <c r="Z20" s="12">
        <f t="shared" ca="1" si="9"/>
        <v>0</v>
      </c>
      <c r="AA20" s="12">
        <f t="shared" ca="1" si="9"/>
        <v>0</v>
      </c>
      <c r="AB20" s="12">
        <f t="shared" ca="1" si="9"/>
        <v>0</v>
      </c>
      <c r="AC20" s="12">
        <f t="shared" ca="1" si="9"/>
        <v>0</v>
      </c>
      <c r="AD20" s="12">
        <f t="shared" ca="1" si="9"/>
        <v>0</v>
      </c>
      <c r="AE20" s="12">
        <f t="shared" ca="1" si="9"/>
        <v>0</v>
      </c>
      <c r="AF20" s="12">
        <f t="shared" ca="1" si="9"/>
        <v>0</v>
      </c>
      <c r="AG20" s="12">
        <f t="shared" ca="1" si="9"/>
        <v>0</v>
      </c>
      <c r="AH20" s="12">
        <f t="shared" ca="1" si="9"/>
        <v>0</v>
      </c>
      <c r="AI20" s="12">
        <f t="shared" ca="1" si="9"/>
        <v>0</v>
      </c>
      <c r="AJ20" s="12">
        <f t="shared" ca="1" si="9"/>
        <v>0</v>
      </c>
      <c r="AK20" s="12">
        <f t="shared" ca="1" si="9"/>
        <v>0</v>
      </c>
      <c r="AL20" s="12">
        <f t="shared" ca="1" si="9"/>
        <v>0</v>
      </c>
      <c r="AM20" s="12">
        <f t="shared" ca="1" si="9"/>
        <v>0</v>
      </c>
      <c r="AN20" s="12">
        <f t="shared" ca="1" si="10"/>
        <v>0</v>
      </c>
      <c r="AO20" s="12">
        <f t="shared" ca="1" si="10"/>
        <v>0</v>
      </c>
      <c r="AP20" s="12">
        <f t="shared" ca="1" si="10"/>
        <v>0</v>
      </c>
      <c r="AQ20" s="12">
        <f t="shared" ca="1" si="10"/>
        <v>0</v>
      </c>
      <c r="AR20" s="12">
        <f t="shared" ca="1" si="10"/>
        <v>0</v>
      </c>
      <c r="AS20" s="12">
        <f t="shared" ca="1" si="10"/>
        <v>0</v>
      </c>
      <c r="AT20" s="12">
        <f t="shared" ca="1" si="10"/>
        <v>0</v>
      </c>
      <c r="AU20" s="12">
        <f t="shared" ca="1" si="10"/>
        <v>0</v>
      </c>
      <c r="AV20" s="12">
        <f t="shared" ca="1" si="10"/>
        <v>0</v>
      </c>
      <c r="AW20" s="12">
        <f t="shared" ca="1" si="10"/>
        <v>0</v>
      </c>
      <c r="AX20" s="12">
        <f t="shared" ca="1" si="10"/>
        <v>0</v>
      </c>
      <c r="AY20" s="12">
        <f t="shared" ca="1" si="10"/>
        <v>0</v>
      </c>
      <c r="AZ20" s="12">
        <f t="shared" ca="1" si="10"/>
        <v>0</v>
      </c>
      <c r="BA20" s="12">
        <f t="shared" ca="1" si="10"/>
        <v>0</v>
      </c>
      <c r="BB20" s="12">
        <f t="shared" ca="1" si="10"/>
        <v>0</v>
      </c>
      <c r="BC20" s="12">
        <f t="shared" ca="1" si="10"/>
        <v>0</v>
      </c>
      <c r="BD20" s="12">
        <f t="shared" ca="1" si="11"/>
        <v>0</v>
      </c>
      <c r="BE20" s="12">
        <f t="shared" ca="1" si="11"/>
        <v>0</v>
      </c>
      <c r="BF20" s="12">
        <f t="shared" ca="1" si="11"/>
        <v>0</v>
      </c>
      <c r="BG20" s="12">
        <f t="shared" ca="1" si="11"/>
        <v>0</v>
      </c>
      <c r="BH20" s="12">
        <f t="shared" ca="1" si="11"/>
        <v>0</v>
      </c>
      <c r="BI20" s="12">
        <f t="shared" ca="1" si="11"/>
        <v>0</v>
      </c>
      <c r="BJ20" s="12">
        <f t="shared" ca="1" si="11"/>
        <v>0</v>
      </c>
      <c r="BK20" s="12">
        <f t="shared" ca="1" si="11"/>
        <v>0</v>
      </c>
      <c r="BL20" s="12">
        <f t="shared" ca="1" si="11"/>
        <v>0</v>
      </c>
      <c r="BM20" s="12">
        <f t="shared" ca="1" si="11"/>
        <v>0</v>
      </c>
      <c r="BN20" s="12">
        <f t="shared" ca="1" si="11"/>
        <v>0</v>
      </c>
      <c r="BO20" s="12">
        <f t="shared" ca="1" si="11"/>
        <v>0</v>
      </c>
      <c r="BP20" s="12">
        <f t="shared" ca="1" si="11"/>
        <v>0</v>
      </c>
      <c r="BQ20" s="12">
        <f t="shared" ca="1" si="11"/>
        <v>0</v>
      </c>
      <c r="BR20" s="12">
        <f t="shared" ca="1" si="11"/>
        <v>0</v>
      </c>
      <c r="BS20" s="12">
        <f t="shared" ca="1" si="11"/>
        <v>0</v>
      </c>
    </row>
    <row r="21" spans="1:71" ht="24.95" customHeight="1" x14ac:dyDescent="0.25">
      <c r="A21" s="7" t="str">
        <f t="shared" si="6"/>
        <v>29</v>
      </c>
      <c r="B21" s="6">
        <v>18</v>
      </c>
      <c r="C21" s="6" t="s">
        <v>128</v>
      </c>
      <c r="D21" s="5" t="s">
        <v>129</v>
      </c>
      <c r="E21" s="4" t="s">
        <v>130</v>
      </c>
      <c r="F21" s="3"/>
      <c r="G21" s="16">
        <f t="shared" ca="1" si="7"/>
        <v>0</v>
      </c>
      <c r="H21" s="12">
        <f t="shared" ref="H21:W34" ca="1" si="12">IFERROR(SUMIFS(INDIRECT($E$1&amp;$D21&amp;"'!$i:$i"),INDIRECT($E$1&amp;$D21&amp;"'!$a:$a"),H$2),0)</f>
        <v>0</v>
      </c>
      <c r="I21" s="12">
        <f t="shared" ca="1" si="12"/>
        <v>0</v>
      </c>
      <c r="J21" s="12">
        <f t="shared" ca="1" si="12"/>
        <v>0</v>
      </c>
      <c r="K21" s="12">
        <f t="shared" ca="1" si="12"/>
        <v>0</v>
      </c>
      <c r="L21" s="12">
        <f t="shared" ca="1" si="12"/>
        <v>0</v>
      </c>
      <c r="M21" s="12">
        <f t="shared" ca="1" si="12"/>
        <v>0</v>
      </c>
      <c r="N21" s="12">
        <f t="shared" ca="1" si="12"/>
        <v>0</v>
      </c>
      <c r="O21" s="12">
        <f t="shared" ca="1" si="12"/>
        <v>0</v>
      </c>
      <c r="P21" s="12">
        <f t="shared" ca="1" si="12"/>
        <v>0</v>
      </c>
      <c r="Q21" s="12">
        <f t="shared" ca="1" si="12"/>
        <v>0</v>
      </c>
      <c r="R21" s="12">
        <f t="shared" ca="1" si="12"/>
        <v>0</v>
      </c>
      <c r="S21" s="12">
        <f t="shared" ca="1" si="12"/>
        <v>0</v>
      </c>
      <c r="T21" s="12">
        <f t="shared" ca="1" si="12"/>
        <v>0</v>
      </c>
      <c r="U21" s="12">
        <f t="shared" ca="1" si="12"/>
        <v>0</v>
      </c>
      <c r="V21" s="12">
        <f t="shared" ca="1" si="12"/>
        <v>0</v>
      </c>
      <c r="W21" s="12">
        <f t="shared" ca="1" si="12"/>
        <v>0</v>
      </c>
      <c r="X21" s="12">
        <f t="shared" ca="1" si="9"/>
        <v>0</v>
      </c>
      <c r="Y21" s="12">
        <f t="shared" ca="1" si="9"/>
        <v>0</v>
      </c>
      <c r="Z21" s="12">
        <f t="shared" ca="1" si="9"/>
        <v>0</v>
      </c>
      <c r="AA21" s="12">
        <f t="shared" ca="1" si="9"/>
        <v>0</v>
      </c>
      <c r="AB21" s="12">
        <f t="shared" ca="1" si="9"/>
        <v>0</v>
      </c>
      <c r="AC21" s="12">
        <f t="shared" ca="1" si="9"/>
        <v>0</v>
      </c>
      <c r="AD21" s="12">
        <f t="shared" ca="1" si="9"/>
        <v>0</v>
      </c>
      <c r="AE21" s="12">
        <f t="shared" ca="1" si="9"/>
        <v>0</v>
      </c>
      <c r="AF21" s="12">
        <f t="shared" ca="1" si="9"/>
        <v>0</v>
      </c>
      <c r="AG21" s="12">
        <f t="shared" ca="1" si="9"/>
        <v>0</v>
      </c>
      <c r="AH21" s="12">
        <f t="shared" ca="1" si="9"/>
        <v>0</v>
      </c>
      <c r="AI21" s="12">
        <f t="shared" ca="1" si="9"/>
        <v>0</v>
      </c>
      <c r="AJ21" s="12">
        <f t="shared" ca="1" si="9"/>
        <v>0</v>
      </c>
      <c r="AK21" s="12">
        <f t="shared" ca="1" si="9"/>
        <v>0</v>
      </c>
      <c r="AL21" s="12">
        <f t="shared" ca="1" si="9"/>
        <v>0</v>
      </c>
      <c r="AM21" s="12">
        <f t="shared" ca="1" si="9"/>
        <v>0</v>
      </c>
      <c r="AN21" s="12">
        <f t="shared" ca="1" si="10"/>
        <v>0</v>
      </c>
      <c r="AO21" s="12">
        <f t="shared" ca="1" si="10"/>
        <v>0</v>
      </c>
      <c r="AP21" s="12">
        <f t="shared" ca="1" si="10"/>
        <v>0</v>
      </c>
      <c r="AQ21" s="12">
        <f t="shared" ca="1" si="10"/>
        <v>0</v>
      </c>
      <c r="AR21" s="12">
        <f t="shared" ca="1" si="10"/>
        <v>0</v>
      </c>
      <c r="AS21" s="12">
        <f t="shared" ca="1" si="10"/>
        <v>0</v>
      </c>
      <c r="AT21" s="12">
        <f t="shared" ca="1" si="10"/>
        <v>0</v>
      </c>
      <c r="AU21" s="12">
        <f t="shared" ca="1" si="10"/>
        <v>0</v>
      </c>
      <c r="AV21" s="12">
        <f t="shared" ca="1" si="10"/>
        <v>0</v>
      </c>
      <c r="AW21" s="12">
        <f t="shared" ca="1" si="10"/>
        <v>0</v>
      </c>
      <c r="AX21" s="12">
        <f t="shared" ca="1" si="10"/>
        <v>0</v>
      </c>
      <c r="AY21" s="12">
        <f t="shared" ca="1" si="10"/>
        <v>0</v>
      </c>
      <c r="AZ21" s="12">
        <f t="shared" ca="1" si="10"/>
        <v>0</v>
      </c>
      <c r="BA21" s="12">
        <f t="shared" ca="1" si="10"/>
        <v>0</v>
      </c>
      <c r="BB21" s="12">
        <f t="shared" ca="1" si="10"/>
        <v>0</v>
      </c>
      <c r="BC21" s="12">
        <f t="shared" ca="1" si="10"/>
        <v>0</v>
      </c>
      <c r="BD21" s="12">
        <f t="shared" ca="1" si="11"/>
        <v>0</v>
      </c>
      <c r="BE21" s="12">
        <f t="shared" ca="1" si="11"/>
        <v>0</v>
      </c>
      <c r="BF21" s="12">
        <f t="shared" ca="1" si="11"/>
        <v>0</v>
      </c>
      <c r="BG21" s="12">
        <f t="shared" ca="1" si="11"/>
        <v>0</v>
      </c>
      <c r="BH21" s="12">
        <f t="shared" ca="1" si="11"/>
        <v>0</v>
      </c>
      <c r="BI21" s="12">
        <f t="shared" ca="1" si="11"/>
        <v>0</v>
      </c>
      <c r="BJ21" s="12">
        <f t="shared" ca="1" si="11"/>
        <v>0</v>
      </c>
      <c r="BK21" s="12">
        <f t="shared" ca="1" si="11"/>
        <v>0</v>
      </c>
      <c r="BL21" s="12">
        <f t="shared" ca="1" si="11"/>
        <v>0</v>
      </c>
      <c r="BM21" s="12">
        <f t="shared" ca="1" si="11"/>
        <v>0</v>
      </c>
      <c r="BN21" s="12">
        <f t="shared" ca="1" si="11"/>
        <v>0</v>
      </c>
      <c r="BO21" s="12">
        <f t="shared" ca="1" si="11"/>
        <v>0</v>
      </c>
      <c r="BP21" s="12">
        <f t="shared" ca="1" si="11"/>
        <v>0</v>
      </c>
      <c r="BQ21" s="12">
        <f t="shared" ca="1" si="11"/>
        <v>0</v>
      </c>
      <c r="BR21" s="12">
        <f t="shared" ca="1" si="11"/>
        <v>0</v>
      </c>
      <c r="BS21" s="12">
        <f t="shared" ca="1" si="11"/>
        <v>0</v>
      </c>
    </row>
    <row r="22" spans="1:71" ht="24.95" customHeight="1" x14ac:dyDescent="0.25">
      <c r="A22" s="7" t="str">
        <f t="shared" si="6"/>
        <v>29</v>
      </c>
      <c r="B22" s="6">
        <v>19</v>
      </c>
      <c r="C22" s="6" t="s">
        <v>132</v>
      </c>
      <c r="D22" s="5" t="s">
        <v>133</v>
      </c>
      <c r="E22" s="4" t="s">
        <v>134</v>
      </c>
      <c r="F22" s="3"/>
      <c r="G22" s="16">
        <f t="shared" ca="1" si="7"/>
        <v>0</v>
      </c>
      <c r="H22" s="12">
        <f t="shared" ca="1" si="12"/>
        <v>0</v>
      </c>
      <c r="I22" s="12">
        <f t="shared" ca="1" si="12"/>
        <v>0</v>
      </c>
      <c r="J22" s="12">
        <f t="shared" ca="1" si="12"/>
        <v>0</v>
      </c>
      <c r="K22" s="12">
        <f t="shared" ca="1" si="12"/>
        <v>0</v>
      </c>
      <c r="L22" s="12">
        <f t="shared" ca="1" si="12"/>
        <v>0</v>
      </c>
      <c r="M22" s="12">
        <f t="shared" ca="1" si="12"/>
        <v>0</v>
      </c>
      <c r="N22" s="12">
        <f t="shared" ca="1" si="12"/>
        <v>0</v>
      </c>
      <c r="O22" s="12">
        <f t="shared" ca="1" si="12"/>
        <v>0</v>
      </c>
      <c r="P22" s="12">
        <f t="shared" ca="1" si="12"/>
        <v>0</v>
      </c>
      <c r="Q22" s="12">
        <f t="shared" ca="1" si="12"/>
        <v>0</v>
      </c>
      <c r="R22" s="12">
        <f t="shared" ca="1" si="12"/>
        <v>0</v>
      </c>
      <c r="S22" s="12">
        <f t="shared" ca="1" si="12"/>
        <v>0</v>
      </c>
      <c r="T22" s="12">
        <f t="shared" ca="1" si="12"/>
        <v>0</v>
      </c>
      <c r="U22" s="12">
        <f t="shared" ca="1" si="12"/>
        <v>0</v>
      </c>
      <c r="V22" s="12">
        <f t="shared" ca="1" si="12"/>
        <v>0</v>
      </c>
      <c r="W22" s="12">
        <f t="shared" ca="1" si="12"/>
        <v>0</v>
      </c>
      <c r="X22" s="12">
        <f t="shared" ca="1" si="9"/>
        <v>0</v>
      </c>
      <c r="Y22" s="12">
        <f t="shared" ca="1" si="9"/>
        <v>0</v>
      </c>
      <c r="Z22" s="12">
        <f t="shared" ca="1" si="9"/>
        <v>0</v>
      </c>
      <c r="AA22" s="12">
        <f t="shared" ca="1" si="9"/>
        <v>0</v>
      </c>
      <c r="AB22" s="12">
        <f t="shared" ca="1" si="9"/>
        <v>0</v>
      </c>
      <c r="AC22" s="12">
        <f t="shared" ca="1" si="9"/>
        <v>0</v>
      </c>
      <c r="AD22" s="12">
        <f t="shared" ca="1" si="9"/>
        <v>0</v>
      </c>
      <c r="AE22" s="12">
        <f t="shared" ca="1" si="9"/>
        <v>0</v>
      </c>
      <c r="AF22" s="12">
        <f t="shared" ca="1" si="9"/>
        <v>0</v>
      </c>
      <c r="AG22" s="12">
        <f t="shared" ca="1" si="9"/>
        <v>0</v>
      </c>
      <c r="AH22" s="12">
        <f t="shared" ca="1" si="9"/>
        <v>0</v>
      </c>
      <c r="AI22" s="12">
        <f t="shared" ca="1" si="9"/>
        <v>0</v>
      </c>
      <c r="AJ22" s="12">
        <f t="shared" ca="1" si="9"/>
        <v>0</v>
      </c>
      <c r="AK22" s="12">
        <f t="shared" ca="1" si="9"/>
        <v>0</v>
      </c>
      <c r="AL22" s="12">
        <f t="shared" ca="1" si="9"/>
        <v>0</v>
      </c>
      <c r="AM22" s="12">
        <f t="shared" ca="1" si="9"/>
        <v>0</v>
      </c>
      <c r="AN22" s="12">
        <f t="shared" ca="1" si="10"/>
        <v>0</v>
      </c>
      <c r="AO22" s="12">
        <f t="shared" ca="1" si="10"/>
        <v>0</v>
      </c>
      <c r="AP22" s="12">
        <f t="shared" ca="1" si="10"/>
        <v>0</v>
      </c>
      <c r="AQ22" s="12">
        <f t="shared" ca="1" si="10"/>
        <v>0</v>
      </c>
      <c r="AR22" s="12">
        <f t="shared" ca="1" si="10"/>
        <v>0</v>
      </c>
      <c r="AS22" s="12">
        <f t="shared" ca="1" si="10"/>
        <v>0</v>
      </c>
      <c r="AT22" s="12">
        <f t="shared" ca="1" si="10"/>
        <v>0</v>
      </c>
      <c r="AU22" s="12">
        <f t="shared" ca="1" si="10"/>
        <v>0</v>
      </c>
      <c r="AV22" s="12">
        <f t="shared" ca="1" si="10"/>
        <v>0</v>
      </c>
      <c r="AW22" s="12">
        <f t="shared" ca="1" si="10"/>
        <v>0</v>
      </c>
      <c r="AX22" s="12">
        <f t="shared" ca="1" si="10"/>
        <v>0</v>
      </c>
      <c r="AY22" s="12">
        <f t="shared" ca="1" si="10"/>
        <v>0</v>
      </c>
      <c r="AZ22" s="12">
        <f t="shared" ca="1" si="10"/>
        <v>0</v>
      </c>
      <c r="BA22" s="12">
        <f t="shared" ca="1" si="10"/>
        <v>0</v>
      </c>
      <c r="BB22" s="12">
        <f t="shared" ca="1" si="10"/>
        <v>0</v>
      </c>
      <c r="BC22" s="12">
        <f t="shared" ca="1" si="10"/>
        <v>0</v>
      </c>
      <c r="BD22" s="12">
        <f t="shared" ca="1" si="11"/>
        <v>0</v>
      </c>
      <c r="BE22" s="12">
        <f t="shared" ca="1" si="11"/>
        <v>0</v>
      </c>
      <c r="BF22" s="12">
        <f t="shared" ca="1" si="11"/>
        <v>0</v>
      </c>
      <c r="BG22" s="12">
        <f t="shared" ca="1" si="11"/>
        <v>0</v>
      </c>
      <c r="BH22" s="12">
        <f t="shared" ca="1" si="11"/>
        <v>0</v>
      </c>
      <c r="BI22" s="12">
        <f t="shared" ca="1" si="11"/>
        <v>0</v>
      </c>
      <c r="BJ22" s="12">
        <f t="shared" ca="1" si="11"/>
        <v>0</v>
      </c>
      <c r="BK22" s="12">
        <f t="shared" ca="1" si="11"/>
        <v>0</v>
      </c>
      <c r="BL22" s="12">
        <f t="shared" ca="1" si="11"/>
        <v>0</v>
      </c>
      <c r="BM22" s="12">
        <f t="shared" ca="1" si="11"/>
        <v>0</v>
      </c>
      <c r="BN22" s="12">
        <f t="shared" ca="1" si="11"/>
        <v>0</v>
      </c>
      <c r="BO22" s="12">
        <f t="shared" ca="1" si="11"/>
        <v>0</v>
      </c>
      <c r="BP22" s="12">
        <f t="shared" ca="1" si="11"/>
        <v>0</v>
      </c>
      <c r="BQ22" s="12">
        <f t="shared" ca="1" si="11"/>
        <v>0</v>
      </c>
      <c r="BR22" s="12">
        <f t="shared" ca="1" si="11"/>
        <v>0</v>
      </c>
      <c r="BS22" s="12">
        <f t="shared" ca="1" si="11"/>
        <v>0</v>
      </c>
    </row>
    <row r="23" spans="1:71" ht="24.95" customHeight="1" x14ac:dyDescent="0.25">
      <c r="A23" s="7" t="str">
        <f t="shared" si="6"/>
        <v>30</v>
      </c>
      <c r="B23" s="6">
        <v>20</v>
      </c>
      <c r="C23" s="6" t="s">
        <v>135</v>
      </c>
      <c r="D23" s="13" t="s">
        <v>136</v>
      </c>
      <c r="E23" s="4" t="s">
        <v>33</v>
      </c>
      <c r="F23" s="3" t="s">
        <v>137</v>
      </c>
      <c r="G23" s="16">
        <f t="shared" ca="1" si="7"/>
        <v>0</v>
      </c>
      <c r="H23" s="12">
        <f t="shared" ca="1" si="12"/>
        <v>0</v>
      </c>
      <c r="I23" s="12">
        <f t="shared" ca="1" si="12"/>
        <v>0</v>
      </c>
      <c r="J23" s="12">
        <f t="shared" ca="1" si="12"/>
        <v>0</v>
      </c>
      <c r="K23" s="12">
        <f t="shared" ca="1" si="12"/>
        <v>0</v>
      </c>
      <c r="L23" s="12">
        <f t="shared" ca="1" si="12"/>
        <v>0</v>
      </c>
      <c r="M23" s="12">
        <f t="shared" ca="1" si="12"/>
        <v>0</v>
      </c>
      <c r="N23" s="12">
        <f t="shared" ca="1" si="12"/>
        <v>0</v>
      </c>
      <c r="O23" s="12">
        <f t="shared" ca="1" si="12"/>
        <v>0</v>
      </c>
      <c r="P23" s="12">
        <f t="shared" ca="1" si="12"/>
        <v>0</v>
      </c>
      <c r="Q23" s="12">
        <f t="shared" ca="1" si="12"/>
        <v>0</v>
      </c>
      <c r="R23" s="12">
        <f t="shared" ca="1" si="12"/>
        <v>0</v>
      </c>
      <c r="S23" s="12">
        <f t="shared" ca="1" si="12"/>
        <v>0</v>
      </c>
      <c r="T23" s="12">
        <f t="shared" ca="1" si="12"/>
        <v>0</v>
      </c>
      <c r="U23" s="12">
        <f t="shared" ca="1" si="12"/>
        <v>0</v>
      </c>
      <c r="V23" s="12">
        <f t="shared" ca="1" si="12"/>
        <v>0</v>
      </c>
      <c r="W23" s="12">
        <f t="shared" ca="1" si="12"/>
        <v>0</v>
      </c>
      <c r="X23" s="12">
        <f t="shared" ca="1" si="9"/>
        <v>0</v>
      </c>
      <c r="Y23" s="12">
        <f t="shared" ca="1" si="9"/>
        <v>0</v>
      </c>
      <c r="Z23" s="12">
        <f t="shared" ca="1" si="9"/>
        <v>0</v>
      </c>
      <c r="AA23" s="12">
        <f t="shared" ca="1" si="9"/>
        <v>0</v>
      </c>
      <c r="AB23" s="12">
        <f t="shared" ca="1" si="9"/>
        <v>0</v>
      </c>
      <c r="AC23" s="12">
        <f t="shared" ca="1" si="9"/>
        <v>0</v>
      </c>
      <c r="AD23" s="12">
        <f t="shared" ca="1" si="9"/>
        <v>0</v>
      </c>
      <c r="AE23" s="12">
        <f t="shared" ca="1" si="9"/>
        <v>0</v>
      </c>
      <c r="AF23" s="12">
        <f t="shared" ca="1" si="9"/>
        <v>0</v>
      </c>
      <c r="AG23" s="12">
        <f t="shared" ca="1" si="9"/>
        <v>0</v>
      </c>
      <c r="AH23" s="12">
        <f t="shared" ca="1" si="9"/>
        <v>0</v>
      </c>
      <c r="AI23" s="12">
        <f t="shared" ca="1" si="9"/>
        <v>0</v>
      </c>
      <c r="AJ23" s="12">
        <f t="shared" ca="1" si="9"/>
        <v>0</v>
      </c>
      <c r="AK23" s="12">
        <f t="shared" ca="1" si="9"/>
        <v>0</v>
      </c>
      <c r="AL23" s="12">
        <f t="shared" ca="1" si="9"/>
        <v>0</v>
      </c>
      <c r="AM23" s="12">
        <f t="shared" ca="1" si="9"/>
        <v>0</v>
      </c>
      <c r="AN23" s="12">
        <f t="shared" ca="1" si="10"/>
        <v>0</v>
      </c>
      <c r="AO23" s="12">
        <f t="shared" ca="1" si="10"/>
        <v>0</v>
      </c>
      <c r="AP23" s="12">
        <f t="shared" ca="1" si="10"/>
        <v>0</v>
      </c>
      <c r="AQ23" s="12">
        <f t="shared" ca="1" si="10"/>
        <v>0</v>
      </c>
      <c r="AR23" s="12">
        <f t="shared" ca="1" si="10"/>
        <v>0</v>
      </c>
      <c r="AS23" s="12">
        <f t="shared" ca="1" si="10"/>
        <v>0</v>
      </c>
      <c r="AT23" s="12">
        <f t="shared" ca="1" si="10"/>
        <v>0</v>
      </c>
      <c r="AU23" s="12">
        <f t="shared" ca="1" si="10"/>
        <v>0</v>
      </c>
      <c r="AV23" s="12">
        <f t="shared" ca="1" si="10"/>
        <v>0</v>
      </c>
      <c r="AW23" s="12">
        <f t="shared" ca="1" si="10"/>
        <v>0</v>
      </c>
      <c r="AX23" s="12">
        <f t="shared" ca="1" si="10"/>
        <v>0</v>
      </c>
      <c r="AY23" s="12">
        <f t="shared" ca="1" si="10"/>
        <v>0</v>
      </c>
      <c r="AZ23" s="12">
        <f t="shared" ca="1" si="10"/>
        <v>0</v>
      </c>
      <c r="BA23" s="12">
        <f t="shared" ca="1" si="10"/>
        <v>0</v>
      </c>
      <c r="BB23" s="12">
        <f t="shared" ca="1" si="10"/>
        <v>0</v>
      </c>
      <c r="BC23" s="12">
        <f t="shared" ca="1" si="10"/>
        <v>0</v>
      </c>
      <c r="BD23" s="12">
        <f t="shared" ca="1" si="11"/>
        <v>0</v>
      </c>
      <c r="BE23" s="12">
        <f t="shared" ca="1" si="11"/>
        <v>0</v>
      </c>
      <c r="BF23" s="12">
        <f t="shared" ca="1" si="11"/>
        <v>0</v>
      </c>
      <c r="BG23" s="12">
        <f t="shared" ca="1" si="11"/>
        <v>0</v>
      </c>
      <c r="BH23" s="12">
        <f t="shared" ca="1" si="11"/>
        <v>0</v>
      </c>
      <c r="BI23" s="12">
        <f t="shared" ca="1" si="11"/>
        <v>0</v>
      </c>
      <c r="BJ23" s="12">
        <f t="shared" ca="1" si="11"/>
        <v>0</v>
      </c>
      <c r="BK23" s="12">
        <f t="shared" ca="1" si="11"/>
        <v>0</v>
      </c>
      <c r="BL23" s="12">
        <f t="shared" ca="1" si="11"/>
        <v>0</v>
      </c>
      <c r="BM23" s="12">
        <f t="shared" ca="1" si="11"/>
        <v>0</v>
      </c>
      <c r="BN23" s="12">
        <f t="shared" ca="1" si="11"/>
        <v>0</v>
      </c>
      <c r="BO23" s="12">
        <f t="shared" ca="1" si="11"/>
        <v>0</v>
      </c>
      <c r="BP23" s="12">
        <f t="shared" ca="1" si="11"/>
        <v>0</v>
      </c>
      <c r="BQ23" s="12">
        <f t="shared" ca="1" si="11"/>
        <v>0</v>
      </c>
      <c r="BR23" s="12">
        <f t="shared" ca="1" si="11"/>
        <v>0</v>
      </c>
      <c r="BS23" s="12">
        <f t="shared" ca="1" si="11"/>
        <v>0</v>
      </c>
    </row>
    <row r="24" spans="1:71" ht="24.95" customHeight="1" x14ac:dyDescent="0.25">
      <c r="A24" s="7" t="str">
        <f t="shared" si="6"/>
        <v>30</v>
      </c>
      <c r="B24" s="6">
        <v>21</v>
      </c>
      <c r="C24" s="6" t="s">
        <v>138</v>
      </c>
      <c r="D24" s="5" t="s">
        <v>139</v>
      </c>
      <c r="E24" s="4" t="s">
        <v>140</v>
      </c>
      <c r="F24" s="3"/>
      <c r="G24" s="16">
        <f t="shared" ca="1" si="7"/>
        <v>0</v>
      </c>
      <c r="H24" s="12">
        <f t="shared" ca="1" si="12"/>
        <v>0</v>
      </c>
      <c r="I24" s="12">
        <f t="shared" ca="1" si="12"/>
        <v>0</v>
      </c>
      <c r="J24" s="12">
        <f t="shared" ca="1" si="12"/>
        <v>0</v>
      </c>
      <c r="K24" s="12">
        <f t="shared" ca="1" si="12"/>
        <v>0</v>
      </c>
      <c r="L24" s="12">
        <f t="shared" ca="1" si="12"/>
        <v>0</v>
      </c>
      <c r="M24" s="12">
        <f t="shared" ca="1" si="12"/>
        <v>0</v>
      </c>
      <c r="N24" s="12">
        <f t="shared" ca="1" si="12"/>
        <v>0</v>
      </c>
      <c r="O24" s="12">
        <f t="shared" ca="1" si="12"/>
        <v>0</v>
      </c>
      <c r="P24" s="12">
        <f t="shared" ca="1" si="12"/>
        <v>0</v>
      </c>
      <c r="Q24" s="12">
        <f t="shared" ca="1" si="12"/>
        <v>0</v>
      </c>
      <c r="R24" s="12">
        <f t="shared" ca="1" si="12"/>
        <v>0</v>
      </c>
      <c r="S24" s="12">
        <f t="shared" ca="1" si="12"/>
        <v>0</v>
      </c>
      <c r="T24" s="12">
        <f t="shared" ca="1" si="12"/>
        <v>0</v>
      </c>
      <c r="U24" s="12">
        <f t="shared" ca="1" si="12"/>
        <v>0</v>
      </c>
      <c r="V24" s="12">
        <f t="shared" ca="1" si="12"/>
        <v>0</v>
      </c>
      <c r="W24" s="12">
        <f t="shared" ca="1" si="12"/>
        <v>0</v>
      </c>
      <c r="X24" s="12">
        <f t="shared" ca="1" si="9"/>
        <v>0</v>
      </c>
      <c r="Y24" s="12">
        <f t="shared" ca="1" si="9"/>
        <v>0</v>
      </c>
      <c r="Z24" s="12">
        <f t="shared" ca="1" si="9"/>
        <v>0</v>
      </c>
      <c r="AA24" s="12">
        <f t="shared" ca="1" si="9"/>
        <v>0</v>
      </c>
      <c r="AB24" s="12">
        <f t="shared" ca="1" si="9"/>
        <v>0</v>
      </c>
      <c r="AC24" s="12">
        <f t="shared" ca="1" si="9"/>
        <v>0</v>
      </c>
      <c r="AD24" s="12">
        <f t="shared" ca="1" si="9"/>
        <v>0</v>
      </c>
      <c r="AE24" s="12">
        <f t="shared" ca="1" si="9"/>
        <v>0</v>
      </c>
      <c r="AF24" s="12">
        <f t="shared" ca="1" si="9"/>
        <v>0</v>
      </c>
      <c r="AG24" s="12">
        <f t="shared" ca="1" si="9"/>
        <v>0</v>
      </c>
      <c r="AH24" s="12">
        <f t="shared" ca="1" si="9"/>
        <v>0</v>
      </c>
      <c r="AI24" s="12">
        <f t="shared" ca="1" si="9"/>
        <v>0</v>
      </c>
      <c r="AJ24" s="12">
        <f t="shared" ca="1" si="9"/>
        <v>0</v>
      </c>
      <c r="AK24" s="12">
        <f t="shared" ca="1" si="9"/>
        <v>0</v>
      </c>
      <c r="AL24" s="12">
        <f t="shared" ca="1" si="9"/>
        <v>0</v>
      </c>
      <c r="AM24" s="12">
        <f t="shared" ca="1" si="9"/>
        <v>0</v>
      </c>
      <c r="AN24" s="12">
        <f t="shared" ca="1" si="10"/>
        <v>0</v>
      </c>
      <c r="AO24" s="12">
        <f t="shared" ca="1" si="10"/>
        <v>0</v>
      </c>
      <c r="AP24" s="12">
        <f t="shared" ca="1" si="10"/>
        <v>0</v>
      </c>
      <c r="AQ24" s="12">
        <f t="shared" ca="1" si="10"/>
        <v>0</v>
      </c>
      <c r="AR24" s="12">
        <f t="shared" ca="1" si="10"/>
        <v>0</v>
      </c>
      <c r="AS24" s="12">
        <f t="shared" ca="1" si="10"/>
        <v>0</v>
      </c>
      <c r="AT24" s="12">
        <f t="shared" ca="1" si="10"/>
        <v>0</v>
      </c>
      <c r="AU24" s="12">
        <f t="shared" ca="1" si="10"/>
        <v>0</v>
      </c>
      <c r="AV24" s="12">
        <f t="shared" ca="1" si="10"/>
        <v>0</v>
      </c>
      <c r="AW24" s="12">
        <f t="shared" ca="1" si="10"/>
        <v>0</v>
      </c>
      <c r="AX24" s="12">
        <f t="shared" ca="1" si="10"/>
        <v>0</v>
      </c>
      <c r="AY24" s="12">
        <f t="shared" ca="1" si="10"/>
        <v>0</v>
      </c>
      <c r="AZ24" s="12">
        <f t="shared" ca="1" si="10"/>
        <v>0</v>
      </c>
      <c r="BA24" s="12">
        <f t="shared" ca="1" si="10"/>
        <v>0</v>
      </c>
      <c r="BB24" s="12">
        <f t="shared" ca="1" si="10"/>
        <v>0</v>
      </c>
      <c r="BC24" s="12">
        <f t="shared" ca="1" si="10"/>
        <v>0</v>
      </c>
      <c r="BD24" s="12">
        <f t="shared" ca="1" si="11"/>
        <v>0</v>
      </c>
      <c r="BE24" s="12">
        <f t="shared" ca="1" si="11"/>
        <v>0</v>
      </c>
      <c r="BF24" s="12">
        <f t="shared" ca="1" si="11"/>
        <v>0</v>
      </c>
      <c r="BG24" s="12">
        <f t="shared" ca="1" si="11"/>
        <v>0</v>
      </c>
      <c r="BH24" s="12">
        <f t="shared" ca="1" si="11"/>
        <v>0</v>
      </c>
      <c r="BI24" s="12">
        <f t="shared" ca="1" si="11"/>
        <v>0</v>
      </c>
      <c r="BJ24" s="12">
        <f t="shared" ca="1" si="11"/>
        <v>0</v>
      </c>
      <c r="BK24" s="12">
        <f t="shared" ca="1" si="11"/>
        <v>0</v>
      </c>
      <c r="BL24" s="12">
        <f t="shared" ca="1" si="11"/>
        <v>0</v>
      </c>
      <c r="BM24" s="12">
        <f t="shared" ca="1" si="11"/>
        <v>0</v>
      </c>
      <c r="BN24" s="12">
        <f t="shared" ca="1" si="11"/>
        <v>0</v>
      </c>
      <c r="BO24" s="12">
        <f t="shared" ca="1" si="11"/>
        <v>0</v>
      </c>
      <c r="BP24" s="12">
        <f t="shared" ca="1" si="11"/>
        <v>0</v>
      </c>
      <c r="BQ24" s="12">
        <f t="shared" ca="1" si="11"/>
        <v>0</v>
      </c>
      <c r="BR24" s="12">
        <f t="shared" ca="1" si="11"/>
        <v>0</v>
      </c>
      <c r="BS24" s="12">
        <f t="shared" ca="1" si="11"/>
        <v>0</v>
      </c>
    </row>
    <row r="25" spans="1:71" ht="24.95" customHeight="1" x14ac:dyDescent="0.25">
      <c r="A25" s="7" t="str">
        <f t="shared" si="6"/>
        <v>01</v>
      </c>
      <c r="B25" s="6">
        <v>22</v>
      </c>
      <c r="C25" s="6" t="s">
        <v>143</v>
      </c>
      <c r="D25" s="5" t="s">
        <v>144</v>
      </c>
      <c r="E25" s="4"/>
      <c r="F25" s="3"/>
      <c r="G25" s="16">
        <f t="shared" ca="1" si="7"/>
        <v>0</v>
      </c>
      <c r="H25" s="12">
        <f t="shared" ca="1" si="12"/>
        <v>0</v>
      </c>
      <c r="I25" s="12">
        <f t="shared" ca="1" si="12"/>
        <v>0</v>
      </c>
      <c r="J25" s="12">
        <f t="shared" ca="1" si="12"/>
        <v>0</v>
      </c>
      <c r="K25" s="12">
        <f t="shared" ca="1" si="12"/>
        <v>0</v>
      </c>
      <c r="L25" s="12">
        <f t="shared" ca="1" si="12"/>
        <v>0</v>
      </c>
      <c r="M25" s="12">
        <f t="shared" ca="1" si="12"/>
        <v>0</v>
      </c>
      <c r="N25" s="12">
        <f t="shared" ca="1" si="12"/>
        <v>0</v>
      </c>
      <c r="O25" s="12">
        <f t="shared" ca="1" si="12"/>
        <v>0</v>
      </c>
      <c r="P25" s="12">
        <f t="shared" ca="1" si="12"/>
        <v>0</v>
      </c>
      <c r="Q25" s="12">
        <f t="shared" ca="1" si="12"/>
        <v>0</v>
      </c>
      <c r="R25" s="12">
        <f t="shared" ca="1" si="12"/>
        <v>0</v>
      </c>
      <c r="S25" s="12">
        <f t="shared" ca="1" si="12"/>
        <v>0</v>
      </c>
      <c r="T25" s="12">
        <f t="shared" ca="1" si="12"/>
        <v>0</v>
      </c>
      <c r="U25" s="12">
        <f t="shared" ca="1" si="12"/>
        <v>0</v>
      </c>
      <c r="V25" s="12">
        <f t="shared" ca="1" si="12"/>
        <v>0</v>
      </c>
      <c r="W25" s="12">
        <f t="shared" ca="1" si="12"/>
        <v>0</v>
      </c>
      <c r="X25" s="12">
        <f t="shared" ca="1" si="9"/>
        <v>0</v>
      </c>
      <c r="Y25" s="12">
        <f t="shared" ca="1" si="9"/>
        <v>0</v>
      </c>
      <c r="Z25" s="12">
        <f t="shared" ca="1" si="9"/>
        <v>0</v>
      </c>
      <c r="AA25" s="12">
        <f t="shared" ca="1" si="9"/>
        <v>0</v>
      </c>
      <c r="AB25" s="12">
        <f t="shared" ca="1" si="9"/>
        <v>0</v>
      </c>
      <c r="AC25" s="12">
        <f t="shared" ca="1" si="9"/>
        <v>0</v>
      </c>
      <c r="AD25" s="12">
        <f t="shared" ca="1" si="9"/>
        <v>0</v>
      </c>
      <c r="AE25" s="12">
        <f t="shared" ca="1" si="9"/>
        <v>0</v>
      </c>
      <c r="AF25" s="12">
        <f t="shared" ca="1" si="9"/>
        <v>0</v>
      </c>
      <c r="AG25" s="12">
        <f t="shared" ca="1" si="9"/>
        <v>0</v>
      </c>
      <c r="AH25" s="12">
        <f t="shared" ca="1" si="9"/>
        <v>0</v>
      </c>
      <c r="AI25" s="12">
        <f t="shared" ca="1" si="9"/>
        <v>0</v>
      </c>
      <c r="AJ25" s="12">
        <f t="shared" ca="1" si="9"/>
        <v>0</v>
      </c>
      <c r="AK25" s="12">
        <f t="shared" ca="1" si="9"/>
        <v>0</v>
      </c>
      <c r="AL25" s="12">
        <f t="shared" ca="1" si="9"/>
        <v>0</v>
      </c>
      <c r="AM25" s="12">
        <f t="shared" ca="1" si="9"/>
        <v>0</v>
      </c>
      <c r="AN25" s="12">
        <f t="shared" ca="1" si="10"/>
        <v>0</v>
      </c>
      <c r="AO25" s="12">
        <f t="shared" ca="1" si="10"/>
        <v>0</v>
      </c>
      <c r="AP25" s="12">
        <f t="shared" ca="1" si="10"/>
        <v>0</v>
      </c>
      <c r="AQ25" s="12">
        <f t="shared" ca="1" si="10"/>
        <v>0</v>
      </c>
      <c r="AR25" s="12">
        <f t="shared" ca="1" si="10"/>
        <v>0</v>
      </c>
      <c r="AS25" s="12">
        <f t="shared" ca="1" si="10"/>
        <v>0</v>
      </c>
      <c r="AT25" s="12">
        <f t="shared" ca="1" si="10"/>
        <v>0</v>
      </c>
      <c r="AU25" s="12">
        <f t="shared" ca="1" si="10"/>
        <v>0</v>
      </c>
      <c r="AV25" s="12">
        <f t="shared" ca="1" si="10"/>
        <v>0</v>
      </c>
      <c r="AW25" s="12">
        <f t="shared" ca="1" si="10"/>
        <v>0</v>
      </c>
      <c r="AX25" s="12">
        <f t="shared" ca="1" si="10"/>
        <v>0</v>
      </c>
      <c r="AY25" s="12">
        <f t="shared" ca="1" si="10"/>
        <v>0</v>
      </c>
      <c r="AZ25" s="12">
        <f t="shared" ca="1" si="10"/>
        <v>0</v>
      </c>
      <c r="BA25" s="12">
        <f t="shared" ca="1" si="10"/>
        <v>0</v>
      </c>
      <c r="BB25" s="12">
        <f t="shared" ca="1" si="10"/>
        <v>0</v>
      </c>
      <c r="BC25" s="12">
        <f t="shared" ca="1" si="10"/>
        <v>0</v>
      </c>
      <c r="BD25" s="12">
        <f t="shared" ca="1" si="11"/>
        <v>0</v>
      </c>
      <c r="BE25" s="12">
        <f t="shared" ca="1" si="11"/>
        <v>0</v>
      </c>
      <c r="BF25" s="12">
        <f t="shared" ca="1" si="11"/>
        <v>0</v>
      </c>
      <c r="BG25" s="12">
        <f t="shared" ca="1" si="11"/>
        <v>0</v>
      </c>
      <c r="BH25" s="12">
        <f t="shared" ca="1" si="11"/>
        <v>0</v>
      </c>
      <c r="BI25" s="12">
        <f t="shared" ca="1" si="11"/>
        <v>0</v>
      </c>
      <c r="BJ25" s="12">
        <f t="shared" ca="1" si="11"/>
        <v>0</v>
      </c>
      <c r="BK25" s="12">
        <f t="shared" ca="1" si="11"/>
        <v>0</v>
      </c>
      <c r="BL25" s="12">
        <f t="shared" ca="1" si="11"/>
        <v>0</v>
      </c>
      <c r="BM25" s="12">
        <f t="shared" ca="1" si="11"/>
        <v>0</v>
      </c>
      <c r="BN25" s="12">
        <f t="shared" ca="1" si="11"/>
        <v>0</v>
      </c>
      <c r="BO25" s="12">
        <f t="shared" ca="1" si="11"/>
        <v>0</v>
      </c>
      <c r="BP25" s="12">
        <f t="shared" ca="1" si="11"/>
        <v>0</v>
      </c>
      <c r="BQ25" s="12">
        <f t="shared" ca="1" si="11"/>
        <v>0</v>
      </c>
      <c r="BR25" s="12">
        <f t="shared" ca="1" si="11"/>
        <v>0</v>
      </c>
      <c r="BS25" s="12">
        <f t="shared" ca="1" si="11"/>
        <v>0</v>
      </c>
    </row>
    <row r="26" spans="1:71" ht="24.95" customHeight="1" x14ac:dyDescent="0.25">
      <c r="A26" s="7" t="str">
        <f t="shared" si="6"/>
        <v>03</v>
      </c>
      <c r="B26" s="6">
        <v>23</v>
      </c>
      <c r="C26" s="6" t="s">
        <v>148</v>
      </c>
      <c r="D26" s="5" t="s">
        <v>149</v>
      </c>
      <c r="E26" s="4" t="s">
        <v>150</v>
      </c>
      <c r="F26" s="3"/>
      <c r="G26" s="16">
        <f t="shared" ca="1" si="7"/>
        <v>0</v>
      </c>
      <c r="H26" s="12">
        <f t="shared" ca="1" si="12"/>
        <v>0</v>
      </c>
      <c r="I26" s="12">
        <f t="shared" ca="1" si="12"/>
        <v>0</v>
      </c>
      <c r="J26" s="12">
        <f t="shared" ca="1" si="12"/>
        <v>0</v>
      </c>
      <c r="K26" s="12">
        <f t="shared" ca="1" si="12"/>
        <v>0</v>
      </c>
      <c r="L26" s="12">
        <f t="shared" ca="1" si="12"/>
        <v>0</v>
      </c>
      <c r="M26" s="12">
        <f t="shared" ca="1" si="12"/>
        <v>0</v>
      </c>
      <c r="N26" s="12">
        <f t="shared" ca="1" si="12"/>
        <v>0</v>
      </c>
      <c r="O26" s="12">
        <f t="shared" ca="1" si="12"/>
        <v>0</v>
      </c>
      <c r="P26" s="12">
        <f t="shared" ca="1" si="12"/>
        <v>0</v>
      </c>
      <c r="Q26" s="12">
        <f t="shared" ca="1" si="12"/>
        <v>0</v>
      </c>
      <c r="R26" s="12">
        <f t="shared" ca="1" si="12"/>
        <v>0</v>
      </c>
      <c r="S26" s="12">
        <f t="shared" ca="1" si="12"/>
        <v>0</v>
      </c>
      <c r="T26" s="12">
        <f t="shared" ca="1" si="12"/>
        <v>0</v>
      </c>
      <c r="U26" s="12">
        <f t="shared" ca="1" si="12"/>
        <v>0</v>
      </c>
      <c r="V26" s="12">
        <f t="shared" ca="1" si="12"/>
        <v>0</v>
      </c>
      <c r="W26" s="12">
        <f t="shared" ca="1" si="12"/>
        <v>0</v>
      </c>
      <c r="X26" s="12">
        <f t="shared" ca="1" si="9"/>
        <v>0</v>
      </c>
      <c r="Y26" s="12">
        <f t="shared" ca="1" si="9"/>
        <v>0</v>
      </c>
      <c r="Z26" s="12">
        <f t="shared" ca="1" si="9"/>
        <v>0</v>
      </c>
      <c r="AA26" s="12">
        <f t="shared" ca="1" si="9"/>
        <v>0</v>
      </c>
      <c r="AB26" s="12">
        <f t="shared" ca="1" si="9"/>
        <v>0</v>
      </c>
      <c r="AC26" s="12">
        <f t="shared" ca="1" si="9"/>
        <v>0</v>
      </c>
      <c r="AD26" s="12">
        <f t="shared" ca="1" si="9"/>
        <v>0</v>
      </c>
      <c r="AE26" s="12">
        <f t="shared" ca="1" si="9"/>
        <v>0</v>
      </c>
      <c r="AF26" s="12">
        <f t="shared" ca="1" si="9"/>
        <v>0</v>
      </c>
      <c r="AG26" s="12">
        <f t="shared" ca="1" si="9"/>
        <v>0</v>
      </c>
      <c r="AH26" s="12">
        <f t="shared" ca="1" si="9"/>
        <v>0</v>
      </c>
      <c r="AI26" s="12">
        <f t="shared" ca="1" si="9"/>
        <v>0</v>
      </c>
      <c r="AJ26" s="12">
        <f t="shared" ca="1" si="9"/>
        <v>0</v>
      </c>
      <c r="AK26" s="12">
        <f t="shared" ca="1" si="9"/>
        <v>0</v>
      </c>
      <c r="AL26" s="12">
        <f t="shared" ca="1" si="9"/>
        <v>0</v>
      </c>
      <c r="AM26" s="12">
        <f t="shared" ca="1" si="9"/>
        <v>0</v>
      </c>
      <c r="AN26" s="12">
        <f t="shared" ca="1" si="10"/>
        <v>0</v>
      </c>
      <c r="AO26" s="12">
        <f t="shared" ca="1" si="10"/>
        <v>0</v>
      </c>
      <c r="AP26" s="12">
        <f t="shared" ca="1" si="10"/>
        <v>0</v>
      </c>
      <c r="AQ26" s="12">
        <f t="shared" ca="1" si="10"/>
        <v>0</v>
      </c>
      <c r="AR26" s="12">
        <f t="shared" ca="1" si="10"/>
        <v>0</v>
      </c>
      <c r="AS26" s="12">
        <f t="shared" ca="1" si="10"/>
        <v>0</v>
      </c>
      <c r="AT26" s="12">
        <f t="shared" ca="1" si="10"/>
        <v>0</v>
      </c>
      <c r="AU26" s="12">
        <f t="shared" ca="1" si="10"/>
        <v>0</v>
      </c>
      <c r="AV26" s="12">
        <f t="shared" ca="1" si="10"/>
        <v>0</v>
      </c>
      <c r="AW26" s="12">
        <f t="shared" ca="1" si="10"/>
        <v>0</v>
      </c>
      <c r="AX26" s="12">
        <f t="shared" ca="1" si="10"/>
        <v>0</v>
      </c>
      <c r="AY26" s="12">
        <f t="shared" ca="1" si="10"/>
        <v>0</v>
      </c>
      <c r="AZ26" s="12">
        <f t="shared" ca="1" si="10"/>
        <v>0</v>
      </c>
      <c r="BA26" s="12">
        <f t="shared" ca="1" si="10"/>
        <v>0</v>
      </c>
      <c r="BB26" s="12">
        <f t="shared" ca="1" si="10"/>
        <v>0</v>
      </c>
      <c r="BC26" s="12">
        <f t="shared" ca="1" si="10"/>
        <v>0</v>
      </c>
      <c r="BD26" s="12">
        <f t="shared" ca="1" si="11"/>
        <v>0</v>
      </c>
      <c r="BE26" s="12">
        <f t="shared" ca="1" si="11"/>
        <v>0</v>
      </c>
      <c r="BF26" s="12">
        <f t="shared" ca="1" si="11"/>
        <v>0</v>
      </c>
      <c r="BG26" s="12">
        <f t="shared" ca="1" si="11"/>
        <v>0</v>
      </c>
      <c r="BH26" s="12">
        <f t="shared" ca="1" si="11"/>
        <v>0</v>
      </c>
      <c r="BI26" s="12">
        <f t="shared" ca="1" si="11"/>
        <v>0</v>
      </c>
      <c r="BJ26" s="12">
        <f t="shared" ca="1" si="11"/>
        <v>0</v>
      </c>
      <c r="BK26" s="12">
        <f t="shared" ca="1" si="11"/>
        <v>0</v>
      </c>
      <c r="BL26" s="12">
        <f t="shared" ca="1" si="11"/>
        <v>0</v>
      </c>
      <c r="BM26" s="12">
        <f t="shared" ca="1" si="11"/>
        <v>0</v>
      </c>
      <c r="BN26" s="12">
        <f t="shared" ca="1" si="11"/>
        <v>0</v>
      </c>
      <c r="BO26" s="12">
        <f t="shared" ca="1" si="11"/>
        <v>0</v>
      </c>
      <c r="BP26" s="12">
        <f t="shared" ca="1" si="11"/>
        <v>0</v>
      </c>
      <c r="BQ26" s="12">
        <f t="shared" ca="1" si="11"/>
        <v>0</v>
      </c>
      <c r="BR26" s="12">
        <f t="shared" ca="1" si="11"/>
        <v>0</v>
      </c>
      <c r="BS26" s="12">
        <f t="shared" ca="1" si="11"/>
        <v>0</v>
      </c>
    </row>
    <row r="27" spans="1:71" ht="24.95" customHeight="1" x14ac:dyDescent="0.25">
      <c r="A27" s="7" t="str">
        <f t="shared" si="6"/>
        <v>05</v>
      </c>
      <c r="B27" s="6">
        <v>24</v>
      </c>
      <c r="C27" s="6" t="s">
        <v>151</v>
      </c>
      <c r="D27" s="5" t="s">
        <v>152</v>
      </c>
      <c r="E27" s="4" t="s">
        <v>153</v>
      </c>
      <c r="F27" s="3"/>
      <c r="G27" s="16">
        <f t="shared" ca="1" si="7"/>
        <v>0</v>
      </c>
      <c r="H27" s="12">
        <f t="shared" ca="1" si="12"/>
        <v>0</v>
      </c>
      <c r="I27" s="12">
        <f t="shared" ca="1" si="12"/>
        <v>0</v>
      </c>
      <c r="J27" s="12">
        <f t="shared" ca="1" si="12"/>
        <v>0</v>
      </c>
      <c r="K27" s="12">
        <f t="shared" ca="1" si="12"/>
        <v>0</v>
      </c>
      <c r="L27" s="12">
        <f t="shared" ca="1" si="12"/>
        <v>0</v>
      </c>
      <c r="M27" s="12">
        <f t="shared" ca="1" si="12"/>
        <v>0</v>
      </c>
      <c r="N27" s="12">
        <f t="shared" ca="1" si="12"/>
        <v>0</v>
      </c>
      <c r="O27" s="12">
        <f t="shared" ca="1" si="12"/>
        <v>0</v>
      </c>
      <c r="P27" s="12">
        <f t="shared" ca="1" si="12"/>
        <v>0</v>
      </c>
      <c r="Q27" s="12">
        <f t="shared" ca="1" si="12"/>
        <v>0</v>
      </c>
      <c r="R27" s="12">
        <f t="shared" ca="1" si="12"/>
        <v>0</v>
      </c>
      <c r="S27" s="12">
        <f t="shared" ca="1" si="12"/>
        <v>0</v>
      </c>
      <c r="T27" s="12">
        <f t="shared" ca="1" si="12"/>
        <v>0</v>
      </c>
      <c r="U27" s="12">
        <f t="shared" ca="1" si="12"/>
        <v>0</v>
      </c>
      <c r="V27" s="12">
        <f t="shared" ca="1" si="12"/>
        <v>0</v>
      </c>
      <c r="W27" s="12">
        <f t="shared" ca="1" si="12"/>
        <v>0</v>
      </c>
      <c r="X27" s="12">
        <f t="shared" ca="1" si="9"/>
        <v>0</v>
      </c>
      <c r="Y27" s="12">
        <f t="shared" ca="1" si="9"/>
        <v>0</v>
      </c>
      <c r="Z27" s="12">
        <f t="shared" ca="1" si="9"/>
        <v>0</v>
      </c>
      <c r="AA27" s="12">
        <f t="shared" ca="1" si="9"/>
        <v>0</v>
      </c>
      <c r="AB27" s="12">
        <f t="shared" ca="1" si="9"/>
        <v>0</v>
      </c>
      <c r="AC27" s="12">
        <f t="shared" ca="1" si="9"/>
        <v>0</v>
      </c>
      <c r="AD27" s="12">
        <f t="shared" ca="1" si="9"/>
        <v>0</v>
      </c>
      <c r="AE27" s="12">
        <f t="shared" ca="1" si="9"/>
        <v>0</v>
      </c>
      <c r="AF27" s="12">
        <f t="shared" ca="1" si="9"/>
        <v>0</v>
      </c>
      <c r="AG27" s="12">
        <f t="shared" ca="1" si="9"/>
        <v>0</v>
      </c>
      <c r="AH27" s="12">
        <f t="shared" ca="1" si="9"/>
        <v>0</v>
      </c>
      <c r="AI27" s="12">
        <f t="shared" ca="1" si="9"/>
        <v>0</v>
      </c>
      <c r="AJ27" s="12">
        <f t="shared" ca="1" si="9"/>
        <v>0</v>
      </c>
      <c r="AK27" s="12">
        <f t="shared" ca="1" si="9"/>
        <v>0</v>
      </c>
      <c r="AL27" s="12">
        <f t="shared" ca="1" si="9"/>
        <v>0</v>
      </c>
      <c r="AM27" s="12">
        <f t="shared" ca="1" si="9"/>
        <v>0</v>
      </c>
      <c r="AN27" s="12">
        <f t="shared" ca="1" si="10"/>
        <v>0</v>
      </c>
      <c r="AO27" s="12">
        <f t="shared" ca="1" si="10"/>
        <v>0</v>
      </c>
      <c r="AP27" s="12">
        <f t="shared" ca="1" si="10"/>
        <v>0</v>
      </c>
      <c r="AQ27" s="12">
        <f t="shared" ca="1" si="10"/>
        <v>0</v>
      </c>
      <c r="AR27" s="12">
        <f t="shared" ca="1" si="10"/>
        <v>0</v>
      </c>
      <c r="AS27" s="12">
        <f t="shared" ca="1" si="10"/>
        <v>0</v>
      </c>
      <c r="AT27" s="12">
        <f t="shared" ca="1" si="10"/>
        <v>0</v>
      </c>
      <c r="AU27" s="12">
        <f t="shared" ca="1" si="10"/>
        <v>0</v>
      </c>
      <c r="AV27" s="12">
        <f t="shared" ca="1" si="10"/>
        <v>0</v>
      </c>
      <c r="AW27" s="12">
        <f t="shared" ca="1" si="10"/>
        <v>0</v>
      </c>
      <c r="AX27" s="12">
        <f t="shared" ca="1" si="10"/>
        <v>0</v>
      </c>
      <c r="AY27" s="12">
        <f t="shared" ca="1" si="10"/>
        <v>0</v>
      </c>
      <c r="AZ27" s="12">
        <f t="shared" ca="1" si="10"/>
        <v>0</v>
      </c>
      <c r="BA27" s="12">
        <f t="shared" ca="1" si="10"/>
        <v>0</v>
      </c>
      <c r="BB27" s="12">
        <f t="shared" ca="1" si="10"/>
        <v>0</v>
      </c>
      <c r="BC27" s="12">
        <f t="shared" ca="1" si="10"/>
        <v>0</v>
      </c>
      <c r="BD27" s="12">
        <f t="shared" ca="1" si="11"/>
        <v>0</v>
      </c>
      <c r="BE27" s="12">
        <f t="shared" ca="1" si="11"/>
        <v>0</v>
      </c>
      <c r="BF27" s="12">
        <f t="shared" ca="1" si="11"/>
        <v>0</v>
      </c>
      <c r="BG27" s="12">
        <f t="shared" ca="1" si="11"/>
        <v>0</v>
      </c>
      <c r="BH27" s="12">
        <f t="shared" ca="1" si="11"/>
        <v>0</v>
      </c>
      <c r="BI27" s="12">
        <f t="shared" ca="1" si="11"/>
        <v>0</v>
      </c>
      <c r="BJ27" s="12">
        <f t="shared" ca="1" si="11"/>
        <v>0</v>
      </c>
      <c r="BK27" s="12">
        <f t="shared" ca="1" si="11"/>
        <v>0</v>
      </c>
      <c r="BL27" s="12">
        <f t="shared" ca="1" si="11"/>
        <v>0</v>
      </c>
      <c r="BM27" s="12">
        <f t="shared" ca="1" si="11"/>
        <v>0</v>
      </c>
      <c r="BN27" s="12">
        <f t="shared" ca="1" si="11"/>
        <v>0</v>
      </c>
      <c r="BO27" s="12">
        <f t="shared" ca="1" si="11"/>
        <v>0</v>
      </c>
      <c r="BP27" s="12">
        <f t="shared" ca="1" si="11"/>
        <v>0</v>
      </c>
      <c r="BQ27" s="12">
        <f t="shared" ca="1" si="11"/>
        <v>0</v>
      </c>
      <c r="BR27" s="12">
        <f t="shared" ca="1" si="11"/>
        <v>0</v>
      </c>
      <c r="BS27" s="12">
        <f t="shared" ca="1" si="11"/>
        <v>0</v>
      </c>
    </row>
    <row r="28" spans="1:71" ht="24.95" customHeight="1" x14ac:dyDescent="0.25">
      <c r="A28" s="7" t="s">
        <v>159</v>
      </c>
      <c r="B28" s="6">
        <v>25</v>
      </c>
      <c r="C28" s="6" t="s">
        <v>157</v>
      </c>
      <c r="D28" s="5" t="s">
        <v>158</v>
      </c>
      <c r="E28" s="4" t="s">
        <v>130</v>
      </c>
      <c r="F28" s="3"/>
      <c r="G28" s="16">
        <f t="shared" ca="1" si="7"/>
        <v>0</v>
      </c>
      <c r="H28" s="12">
        <f t="shared" ca="1" si="12"/>
        <v>0</v>
      </c>
      <c r="I28" s="12">
        <f t="shared" ca="1" si="12"/>
        <v>0</v>
      </c>
      <c r="J28" s="12">
        <f t="shared" ca="1" si="12"/>
        <v>0</v>
      </c>
      <c r="K28" s="12">
        <f t="shared" ca="1" si="12"/>
        <v>0</v>
      </c>
      <c r="L28" s="12">
        <f t="shared" ca="1" si="12"/>
        <v>0</v>
      </c>
      <c r="M28" s="12">
        <f t="shared" ca="1" si="12"/>
        <v>0</v>
      </c>
      <c r="N28" s="12">
        <f t="shared" ca="1" si="12"/>
        <v>0</v>
      </c>
      <c r="O28" s="12">
        <f t="shared" ca="1" si="12"/>
        <v>0</v>
      </c>
      <c r="P28" s="12">
        <f t="shared" ca="1" si="12"/>
        <v>0</v>
      </c>
      <c r="Q28" s="12">
        <f t="shared" ca="1" si="12"/>
        <v>0</v>
      </c>
      <c r="R28" s="12">
        <f t="shared" ca="1" si="12"/>
        <v>0</v>
      </c>
      <c r="S28" s="12">
        <f t="shared" ca="1" si="12"/>
        <v>0</v>
      </c>
      <c r="T28" s="12">
        <f t="shared" ca="1" si="12"/>
        <v>0</v>
      </c>
      <c r="U28" s="12">
        <f t="shared" ca="1" si="12"/>
        <v>0</v>
      </c>
      <c r="V28" s="12">
        <f t="shared" ca="1" si="12"/>
        <v>0</v>
      </c>
      <c r="W28" s="12">
        <f t="shared" ca="1" si="12"/>
        <v>0</v>
      </c>
      <c r="X28" s="12">
        <f t="shared" ca="1" si="9"/>
        <v>0</v>
      </c>
      <c r="Y28" s="12">
        <f t="shared" ca="1" si="9"/>
        <v>0</v>
      </c>
      <c r="Z28" s="12">
        <f t="shared" ca="1" si="9"/>
        <v>0</v>
      </c>
      <c r="AA28" s="12">
        <f t="shared" ca="1" si="9"/>
        <v>0</v>
      </c>
      <c r="AB28" s="12">
        <f t="shared" ca="1" si="9"/>
        <v>0</v>
      </c>
      <c r="AC28" s="12">
        <f t="shared" ca="1" si="9"/>
        <v>0</v>
      </c>
      <c r="AD28" s="12">
        <f t="shared" ca="1" si="9"/>
        <v>0</v>
      </c>
      <c r="AE28" s="12">
        <f t="shared" ca="1" si="9"/>
        <v>0</v>
      </c>
      <c r="AF28" s="12">
        <f t="shared" ca="1" si="9"/>
        <v>0</v>
      </c>
      <c r="AG28" s="12">
        <f t="shared" ca="1" si="9"/>
        <v>0</v>
      </c>
      <c r="AH28" s="12">
        <f t="shared" ca="1" si="9"/>
        <v>0</v>
      </c>
      <c r="AI28" s="12">
        <f t="shared" ca="1" si="9"/>
        <v>0</v>
      </c>
      <c r="AJ28" s="12">
        <f t="shared" ca="1" si="9"/>
        <v>0</v>
      </c>
      <c r="AK28" s="12">
        <f t="shared" ca="1" si="9"/>
        <v>0</v>
      </c>
      <c r="AL28" s="12">
        <f t="shared" ca="1" si="9"/>
        <v>0</v>
      </c>
      <c r="AM28" s="12">
        <f t="shared" ca="1" si="9"/>
        <v>0</v>
      </c>
      <c r="AN28" s="12">
        <f t="shared" ca="1" si="10"/>
        <v>0</v>
      </c>
      <c r="AO28" s="12">
        <f t="shared" ca="1" si="10"/>
        <v>0</v>
      </c>
      <c r="AP28" s="12">
        <f t="shared" ca="1" si="10"/>
        <v>0</v>
      </c>
      <c r="AQ28" s="12">
        <f t="shared" ca="1" si="10"/>
        <v>0</v>
      </c>
      <c r="AR28" s="12">
        <f t="shared" ca="1" si="10"/>
        <v>0</v>
      </c>
      <c r="AS28" s="12">
        <f t="shared" ca="1" si="10"/>
        <v>0</v>
      </c>
      <c r="AT28" s="12">
        <f t="shared" ca="1" si="10"/>
        <v>0</v>
      </c>
      <c r="AU28" s="12">
        <f t="shared" ca="1" si="10"/>
        <v>0</v>
      </c>
      <c r="AV28" s="12">
        <f t="shared" ca="1" si="10"/>
        <v>0</v>
      </c>
      <c r="AW28" s="12">
        <f t="shared" ca="1" si="10"/>
        <v>0</v>
      </c>
      <c r="AX28" s="12">
        <f t="shared" ca="1" si="10"/>
        <v>0</v>
      </c>
      <c r="AY28" s="12">
        <f t="shared" ca="1" si="10"/>
        <v>0</v>
      </c>
      <c r="AZ28" s="12">
        <f t="shared" ca="1" si="10"/>
        <v>0</v>
      </c>
      <c r="BA28" s="12">
        <f t="shared" ca="1" si="10"/>
        <v>0</v>
      </c>
      <c r="BB28" s="12">
        <f t="shared" ca="1" si="10"/>
        <v>0</v>
      </c>
      <c r="BC28" s="12">
        <f t="shared" ca="1" si="10"/>
        <v>0</v>
      </c>
      <c r="BD28" s="12">
        <f t="shared" ca="1" si="11"/>
        <v>0</v>
      </c>
      <c r="BE28" s="12">
        <f t="shared" ca="1" si="11"/>
        <v>0</v>
      </c>
      <c r="BF28" s="12">
        <f t="shared" ca="1" si="11"/>
        <v>0</v>
      </c>
      <c r="BG28" s="12">
        <f t="shared" ca="1" si="11"/>
        <v>0</v>
      </c>
      <c r="BH28" s="12">
        <f t="shared" ca="1" si="11"/>
        <v>0</v>
      </c>
      <c r="BI28" s="12">
        <f t="shared" ca="1" si="11"/>
        <v>0</v>
      </c>
      <c r="BJ28" s="12">
        <f t="shared" ca="1" si="11"/>
        <v>0</v>
      </c>
      <c r="BK28" s="12">
        <f t="shared" ca="1" si="11"/>
        <v>0</v>
      </c>
      <c r="BL28" s="12">
        <f t="shared" ca="1" si="11"/>
        <v>0</v>
      </c>
      <c r="BM28" s="12">
        <f t="shared" ca="1" si="11"/>
        <v>0</v>
      </c>
      <c r="BN28" s="12">
        <f t="shared" ca="1" si="11"/>
        <v>0</v>
      </c>
      <c r="BO28" s="12">
        <f t="shared" ca="1" si="11"/>
        <v>0</v>
      </c>
      <c r="BP28" s="12">
        <f t="shared" ca="1" si="11"/>
        <v>0</v>
      </c>
      <c r="BQ28" s="12">
        <f t="shared" ca="1" si="11"/>
        <v>0</v>
      </c>
      <c r="BR28" s="12">
        <f t="shared" ca="1" si="11"/>
        <v>0</v>
      </c>
      <c r="BS28" s="12">
        <f t="shared" ca="1" si="11"/>
        <v>0</v>
      </c>
    </row>
    <row r="29" spans="1:71" ht="24.95" customHeight="1" x14ac:dyDescent="0.25">
      <c r="A29" s="7" t="str">
        <f t="shared" ref="A29:A34" si="13">MID($C29,5,2)</f>
        <v>11</v>
      </c>
      <c r="B29" s="6">
        <v>26</v>
      </c>
      <c r="C29" s="6" t="s">
        <v>161</v>
      </c>
      <c r="D29" s="5" t="s">
        <v>162</v>
      </c>
      <c r="E29" s="4" t="s">
        <v>163</v>
      </c>
      <c r="F29" s="3"/>
      <c r="G29" s="16">
        <f t="shared" ca="1" si="7"/>
        <v>0</v>
      </c>
      <c r="H29" s="12">
        <f t="shared" ca="1" si="12"/>
        <v>0</v>
      </c>
      <c r="I29" s="12">
        <f t="shared" ca="1" si="12"/>
        <v>0</v>
      </c>
      <c r="J29" s="12">
        <f t="shared" ca="1" si="12"/>
        <v>0</v>
      </c>
      <c r="K29" s="12">
        <f t="shared" ca="1" si="12"/>
        <v>0</v>
      </c>
      <c r="L29" s="12">
        <f t="shared" ca="1" si="12"/>
        <v>0</v>
      </c>
      <c r="M29" s="12">
        <f t="shared" ca="1" si="12"/>
        <v>0</v>
      </c>
      <c r="N29" s="12">
        <f t="shared" ca="1" si="12"/>
        <v>0</v>
      </c>
      <c r="O29" s="12">
        <f t="shared" ca="1" si="12"/>
        <v>0</v>
      </c>
      <c r="P29" s="12">
        <f t="shared" ca="1" si="12"/>
        <v>0</v>
      </c>
      <c r="Q29" s="12">
        <f t="shared" ca="1" si="12"/>
        <v>0</v>
      </c>
      <c r="R29" s="12">
        <f t="shared" ca="1" si="12"/>
        <v>0</v>
      </c>
      <c r="S29" s="12">
        <f t="shared" ca="1" si="12"/>
        <v>0</v>
      </c>
      <c r="T29" s="12">
        <f t="shared" ca="1" si="12"/>
        <v>0</v>
      </c>
      <c r="U29" s="12">
        <f t="shared" ca="1" si="12"/>
        <v>0</v>
      </c>
      <c r="V29" s="12">
        <f t="shared" ca="1" si="12"/>
        <v>0</v>
      </c>
      <c r="W29" s="12">
        <f t="shared" ca="1" si="12"/>
        <v>0</v>
      </c>
      <c r="X29" s="12">
        <f t="shared" ca="1" si="9"/>
        <v>0</v>
      </c>
      <c r="Y29" s="12">
        <f t="shared" ca="1" si="9"/>
        <v>0</v>
      </c>
      <c r="Z29" s="12">
        <f t="shared" ca="1" si="9"/>
        <v>0</v>
      </c>
      <c r="AA29" s="12">
        <f t="shared" ca="1" si="9"/>
        <v>0</v>
      </c>
      <c r="AB29" s="12">
        <f t="shared" ca="1" si="9"/>
        <v>0</v>
      </c>
      <c r="AC29" s="12">
        <f t="shared" ca="1" si="9"/>
        <v>0</v>
      </c>
      <c r="AD29" s="12">
        <f t="shared" ca="1" si="9"/>
        <v>0</v>
      </c>
      <c r="AE29" s="12">
        <f t="shared" ca="1" si="9"/>
        <v>0</v>
      </c>
      <c r="AF29" s="12">
        <f t="shared" ca="1" si="9"/>
        <v>0</v>
      </c>
      <c r="AG29" s="12">
        <f t="shared" ca="1" si="9"/>
        <v>0</v>
      </c>
      <c r="AH29" s="12">
        <f t="shared" ca="1" si="9"/>
        <v>0</v>
      </c>
      <c r="AI29" s="12">
        <f t="shared" ca="1" si="9"/>
        <v>0</v>
      </c>
      <c r="AJ29" s="12">
        <f t="shared" ca="1" si="9"/>
        <v>0</v>
      </c>
      <c r="AK29" s="12">
        <f t="shared" ca="1" si="9"/>
        <v>0</v>
      </c>
      <c r="AL29" s="12">
        <f t="shared" ca="1" si="9"/>
        <v>0</v>
      </c>
      <c r="AM29" s="12">
        <f t="shared" ca="1" si="9"/>
        <v>0</v>
      </c>
      <c r="AN29" s="12">
        <f t="shared" ca="1" si="10"/>
        <v>0</v>
      </c>
      <c r="AO29" s="12">
        <f t="shared" ca="1" si="10"/>
        <v>0</v>
      </c>
      <c r="AP29" s="12">
        <f t="shared" ca="1" si="10"/>
        <v>0</v>
      </c>
      <c r="AQ29" s="12">
        <f t="shared" ca="1" si="10"/>
        <v>0</v>
      </c>
      <c r="AR29" s="12">
        <f t="shared" ca="1" si="10"/>
        <v>0</v>
      </c>
      <c r="AS29" s="12">
        <f t="shared" ca="1" si="10"/>
        <v>0</v>
      </c>
      <c r="AT29" s="12">
        <f t="shared" ca="1" si="10"/>
        <v>0</v>
      </c>
      <c r="AU29" s="12">
        <f t="shared" ca="1" si="10"/>
        <v>0</v>
      </c>
      <c r="AV29" s="12">
        <f t="shared" ca="1" si="10"/>
        <v>0</v>
      </c>
      <c r="AW29" s="12">
        <f t="shared" ca="1" si="10"/>
        <v>0</v>
      </c>
      <c r="AX29" s="12">
        <f t="shared" ca="1" si="10"/>
        <v>0</v>
      </c>
      <c r="AY29" s="12">
        <f t="shared" ca="1" si="10"/>
        <v>0</v>
      </c>
      <c r="AZ29" s="12">
        <f t="shared" ca="1" si="10"/>
        <v>0</v>
      </c>
      <c r="BA29" s="12">
        <f t="shared" ca="1" si="10"/>
        <v>0</v>
      </c>
      <c r="BB29" s="12">
        <f t="shared" ca="1" si="10"/>
        <v>0</v>
      </c>
      <c r="BC29" s="12">
        <f t="shared" ca="1" si="10"/>
        <v>0</v>
      </c>
      <c r="BD29" s="12">
        <f t="shared" ca="1" si="11"/>
        <v>0</v>
      </c>
      <c r="BE29" s="12">
        <f t="shared" ca="1" si="11"/>
        <v>0</v>
      </c>
      <c r="BF29" s="12">
        <f t="shared" ca="1" si="11"/>
        <v>0</v>
      </c>
      <c r="BG29" s="12">
        <f t="shared" ca="1" si="11"/>
        <v>0</v>
      </c>
      <c r="BH29" s="12">
        <f t="shared" ca="1" si="11"/>
        <v>0</v>
      </c>
      <c r="BI29" s="12">
        <f t="shared" ca="1" si="11"/>
        <v>0</v>
      </c>
      <c r="BJ29" s="12">
        <f t="shared" ca="1" si="11"/>
        <v>0</v>
      </c>
      <c r="BK29" s="12">
        <f t="shared" ca="1" si="11"/>
        <v>0</v>
      </c>
      <c r="BL29" s="12">
        <f t="shared" ca="1" si="11"/>
        <v>0</v>
      </c>
      <c r="BM29" s="12">
        <f t="shared" ca="1" si="11"/>
        <v>0</v>
      </c>
      <c r="BN29" s="12">
        <f t="shared" ca="1" si="11"/>
        <v>0</v>
      </c>
      <c r="BO29" s="12">
        <f t="shared" ca="1" si="11"/>
        <v>0</v>
      </c>
      <c r="BP29" s="12">
        <f t="shared" ca="1" si="11"/>
        <v>0</v>
      </c>
      <c r="BQ29" s="12">
        <f t="shared" ca="1" si="11"/>
        <v>0</v>
      </c>
      <c r="BR29" s="12">
        <f t="shared" ca="1" si="11"/>
        <v>0</v>
      </c>
      <c r="BS29" s="12">
        <f t="shared" ca="1" si="11"/>
        <v>0</v>
      </c>
    </row>
    <row r="30" spans="1:71" ht="24.95" customHeight="1" x14ac:dyDescent="0.25">
      <c r="A30" s="7" t="str">
        <f t="shared" si="13"/>
        <v>11</v>
      </c>
      <c r="B30" s="6">
        <v>27</v>
      </c>
      <c r="C30" s="6" t="s">
        <v>164</v>
      </c>
      <c r="D30" s="5" t="s">
        <v>165</v>
      </c>
      <c r="E30" s="4" t="s">
        <v>9</v>
      </c>
      <c r="F30" s="3"/>
      <c r="G30" s="16">
        <f t="shared" ca="1" si="7"/>
        <v>0</v>
      </c>
      <c r="H30" s="12">
        <f t="shared" ca="1" si="12"/>
        <v>0</v>
      </c>
      <c r="I30" s="12">
        <f t="shared" ca="1" si="12"/>
        <v>0</v>
      </c>
      <c r="J30" s="12">
        <f t="shared" ca="1" si="12"/>
        <v>0</v>
      </c>
      <c r="K30" s="12">
        <f t="shared" ca="1" si="12"/>
        <v>0</v>
      </c>
      <c r="L30" s="12">
        <f t="shared" ca="1" si="12"/>
        <v>0</v>
      </c>
      <c r="M30" s="12">
        <f t="shared" ca="1" si="12"/>
        <v>0</v>
      </c>
      <c r="N30" s="12">
        <f t="shared" ca="1" si="12"/>
        <v>0</v>
      </c>
      <c r="O30" s="12">
        <f t="shared" ca="1" si="12"/>
        <v>0</v>
      </c>
      <c r="P30" s="12">
        <f t="shared" ca="1" si="12"/>
        <v>0</v>
      </c>
      <c r="Q30" s="12">
        <f t="shared" ca="1" si="12"/>
        <v>0</v>
      </c>
      <c r="R30" s="12">
        <f t="shared" ca="1" si="12"/>
        <v>0</v>
      </c>
      <c r="S30" s="12">
        <f t="shared" ca="1" si="12"/>
        <v>0</v>
      </c>
      <c r="T30" s="12">
        <f t="shared" ca="1" si="12"/>
        <v>0</v>
      </c>
      <c r="U30" s="12">
        <f t="shared" ca="1" si="12"/>
        <v>0</v>
      </c>
      <c r="V30" s="12">
        <f t="shared" ca="1" si="12"/>
        <v>0</v>
      </c>
      <c r="W30" s="12">
        <f t="shared" ca="1" si="12"/>
        <v>0</v>
      </c>
      <c r="X30" s="12">
        <f t="shared" ca="1" si="9"/>
        <v>0</v>
      </c>
      <c r="Y30" s="12">
        <f t="shared" ca="1" si="9"/>
        <v>0</v>
      </c>
      <c r="Z30" s="12">
        <f t="shared" ca="1" si="9"/>
        <v>0</v>
      </c>
      <c r="AA30" s="12">
        <f t="shared" ca="1" si="9"/>
        <v>0</v>
      </c>
      <c r="AB30" s="12">
        <f t="shared" ca="1" si="9"/>
        <v>0</v>
      </c>
      <c r="AC30" s="12">
        <f t="shared" ca="1" si="9"/>
        <v>0</v>
      </c>
      <c r="AD30" s="12">
        <f t="shared" ca="1" si="9"/>
        <v>0</v>
      </c>
      <c r="AE30" s="12">
        <f t="shared" ca="1" si="9"/>
        <v>0</v>
      </c>
      <c r="AF30" s="12">
        <f t="shared" ca="1" si="9"/>
        <v>0</v>
      </c>
      <c r="AG30" s="12">
        <f t="shared" ca="1" si="9"/>
        <v>0</v>
      </c>
      <c r="AH30" s="12">
        <f t="shared" ca="1" si="9"/>
        <v>0</v>
      </c>
      <c r="AI30" s="12">
        <f t="shared" ca="1" si="9"/>
        <v>0</v>
      </c>
      <c r="AJ30" s="12">
        <f t="shared" ca="1" si="9"/>
        <v>0</v>
      </c>
      <c r="AK30" s="12">
        <f t="shared" ca="1" si="9"/>
        <v>0</v>
      </c>
      <c r="AL30" s="12">
        <f t="shared" ca="1" si="9"/>
        <v>0</v>
      </c>
      <c r="AM30" s="12">
        <f t="shared" ca="1" si="9"/>
        <v>0</v>
      </c>
      <c r="AN30" s="12">
        <f t="shared" ca="1" si="10"/>
        <v>0</v>
      </c>
      <c r="AO30" s="12">
        <f t="shared" ca="1" si="10"/>
        <v>0</v>
      </c>
      <c r="AP30" s="12">
        <f t="shared" ca="1" si="10"/>
        <v>0</v>
      </c>
      <c r="AQ30" s="12">
        <f t="shared" ca="1" si="10"/>
        <v>0</v>
      </c>
      <c r="AR30" s="12">
        <f t="shared" ca="1" si="10"/>
        <v>0</v>
      </c>
      <c r="AS30" s="12">
        <f t="shared" ca="1" si="10"/>
        <v>0</v>
      </c>
      <c r="AT30" s="12">
        <f t="shared" ca="1" si="10"/>
        <v>0</v>
      </c>
      <c r="AU30" s="12">
        <f t="shared" ca="1" si="10"/>
        <v>0</v>
      </c>
      <c r="AV30" s="12">
        <f t="shared" ca="1" si="10"/>
        <v>0</v>
      </c>
      <c r="AW30" s="12">
        <f t="shared" ca="1" si="10"/>
        <v>0</v>
      </c>
      <c r="AX30" s="12">
        <f t="shared" ca="1" si="10"/>
        <v>0</v>
      </c>
      <c r="AY30" s="12">
        <f t="shared" ca="1" si="10"/>
        <v>0</v>
      </c>
      <c r="AZ30" s="12">
        <f t="shared" ca="1" si="10"/>
        <v>0</v>
      </c>
      <c r="BA30" s="12">
        <f t="shared" ca="1" si="10"/>
        <v>0</v>
      </c>
      <c r="BB30" s="12">
        <f t="shared" ca="1" si="10"/>
        <v>0</v>
      </c>
      <c r="BC30" s="12">
        <f t="shared" ca="1" si="10"/>
        <v>0</v>
      </c>
      <c r="BD30" s="12">
        <f t="shared" ca="1" si="11"/>
        <v>0</v>
      </c>
      <c r="BE30" s="12">
        <f t="shared" ca="1" si="11"/>
        <v>0</v>
      </c>
      <c r="BF30" s="12">
        <f t="shared" ca="1" si="11"/>
        <v>0</v>
      </c>
      <c r="BG30" s="12">
        <f t="shared" ca="1" si="11"/>
        <v>0</v>
      </c>
      <c r="BH30" s="12">
        <f t="shared" ca="1" si="11"/>
        <v>0</v>
      </c>
      <c r="BI30" s="12">
        <f t="shared" ca="1" si="11"/>
        <v>0</v>
      </c>
      <c r="BJ30" s="12">
        <f t="shared" ca="1" si="11"/>
        <v>0</v>
      </c>
      <c r="BK30" s="12">
        <f t="shared" ca="1" si="11"/>
        <v>0</v>
      </c>
      <c r="BL30" s="12">
        <f t="shared" ca="1" si="11"/>
        <v>0</v>
      </c>
      <c r="BM30" s="12">
        <f t="shared" ca="1" si="11"/>
        <v>0</v>
      </c>
      <c r="BN30" s="12">
        <f t="shared" ca="1" si="11"/>
        <v>0</v>
      </c>
      <c r="BO30" s="12">
        <f t="shared" ca="1" si="11"/>
        <v>0</v>
      </c>
      <c r="BP30" s="12">
        <f t="shared" ca="1" si="11"/>
        <v>0</v>
      </c>
      <c r="BQ30" s="12">
        <f t="shared" ca="1" si="11"/>
        <v>0</v>
      </c>
      <c r="BR30" s="12">
        <f t="shared" ca="1" si="11"/>
        <v>0</v>
      </c>
      <c r="BS30" s="12">
        <f t="shared" ca="1" si="11"/>
        <v>0</v>
      </c>
    </row>
    <row r="31" spans="1:71" ht="24.95" customHeight="1" x14ac:dyDescent="0.25">
      <c r="A31" s="7" t="str">
        <f t="shared" si="13"/>
        <v>12</v>
      </c>
      <c r="B31" s="6">
        <v>28</v>
      </c>
      <c r="C31" s="6" t="s">
        <v>169</v>
      </c>
      <c r="D31" s="5" t="s">
        <v>172</v>
      </c>
      <c r="E31" s="4" t="s">
        <v>173</v>
      </c>
      <c r="F31" s="3"/>
      <c r="G31" s="16">
        <f t="shared" ca="1" si="7"/>
        <v>0</v>
      </c>
      <c r="H31" s="12">
        <f t="shared" ca="1" si="12"/>
        <v>0</v>
      </c>
      <c r="I31" s="12">
        <f t="shared" ca="1" si="12"/>
        <v>0</v>
      </c>
      <c r="J31" s="12">
        <f t="shared" ca="1" si="12"/>
        <v>0</v>
      </c>
      <c r="K31" s="12">
        <f t="shared" ca="1" si="12"/>
        <v>0</v>
      </c>
      <c r="L31" s="12">
        <f t="shared" ca="1" si="12"/>
        <v>0</v>
      </c>
      <c r="M31" s="12">
        <f t="shared" ca="1" si="12"/>
        <v>0</v>
      </c>
      <c r="N31" s="12">
        <f t="shared" ca="1" si="12"/>
        <v>0</v>
      </c>
      <c r="O31" s="12">
        <f t="shared" ca="1" si="12"/>
        <v>0</v>
      </c>
      <c r="P31" s="12">
        <f t="shared" ca="1" si="12"/>
        <v>0</v>
      </c>
      <c r="Q31" s="12">
        <f t="shared" ca="1" si="12"/>
        <v>0</v>
      </c>
      <c r="R31" s="12">
        <f t="shared" ca="1" si="12"/>
        <v>0</v>
      </c>
      <c r="S31" s="12">
        <f t="shared" ca="1" si="12"/>
        <v>0</v>
      </c>
      <c r="T31" s="12">
        <f t="shared" ca="1" si="12"/>
        <v>0</v>
      </c>
      <c r="U31" s="12">
        <f t="shared" ca="1" si="12"/>
        <v>0</v>
      </c>
      <c r="V31" s="12">
        <f t="shared" ca="1" si="12"/>
        <v>0</v>
      </c>
      <c r="W31" s="12">
        <f t="shared" ca="1" si="12"/>
        <v>0</v>
      </c>
      <c r="X31" s="12">
        <f t="shared" ca="1" si="9"/>
        <v>0</v>
      </c>
      <c r="Y31" s="12">
        <f t="shared" ca="1" si="9"/>
        <v>0</v>
      </c>
      <c r="Z31" s="12">
        <f t="shared" ca="1" si="9"/>
        <v>0</v>
      </c>
      <c r="AA31" s="12">
        <f t="shared" ca="1" si="9"/>
        <v>0</v>
      </c>
      <c r="AB31" s="12">
        <f t="shared" ca="1" si="9"/>
        <v>0</v>
      </c>
      <c r="AC31" s="12">
        <f t="shared" ca="1" si="9"/>
        <v>0</v>
      </c>
      <c r="AD31" s="12">
        <f t="shared" ca="1" si="9"/>
        <v>0</v>
      </c>
      <c r="AE31" s="12">
        <f t="shared" ca="1" si="9"/>
        <v>0</v>
      </c>
      <c r="AF31" s="12">
        <f t="shared" ca="1" si="9"/>
        <v>0</v>
      </c>
      <c r="AG31" s="12">
        <f t="shared" ca="1" si="9"/>
        <v>0</v>
      </c>
      <c r="AH31" s="12">
        <f t="shared" ca="1" si="9"/>
        <v>0</v>
      </c>
      <c r="AI31" s="12">
        <f t="shared" ca="1" si="9"/>
        <v>0</v>
      </c>
      <c r="AJ31" s="12">
        <f t="shared" ca="1" si="9"/>
        <v>0</v>
      </c>
      <c r="AK31" s="12">
        <f t="shared" ca="1" si="9"/>
        <v>0</v>
      </c>
      <c r="AL31" s="12">
        <f t="shared" ca="1" si="9"/>
        <v>0</v>
      </c>
      <c r="AM31" s="12">
        <f t="shared" ca="1" si="9"/>
        <v>0</v>
      </c>
      <c r="AN31" s="12">
        <f t="shared" ca="1" si="10"/>
        <v>0</v>
      </c>
      <c r="AO31" s="12">
        <f t="shared" ca="1" si="10"/>
        <v>0</v>
      </c>
      <c r="AP31" s="12">
        <f t="shared" ca="1" si="10"/>
        <v>0</v>
      </c>
      <c r="AQ31" s="12">
        <f t="shared" ca="1" si="10"/>
        <v>0</v>
      </c>
      <c r="AR31" s="12">
        <f t="shared" ca="1" si="10"/>
        <v>0</v>
      </c>
      <c r="AS31" s="12">
        <f t="shared" ca="1" si="10"/>
        <v>0</v>
      </c>
      <c r="AT31" s="12">
        <f t="shared" ca="1" si="10"/>
        <v>0</v>
      </c>
      <c r="AU31" s="12">
        <f t="shared" ca="1" si="10"/>
        <v>0</v>
      </c>
      <c r="AV31" s="12">
        <f t="shared" ca="1" si="10"/>
        <v>0</v>
      </c>
      <c r="AW31" s="12">
        <f t="shared" ca="1" si="10"/>
        <v>0</v>
      </c>
      <c r="AX31" s="12">
        <f t="shared" ca="1" si="10"/>
        <v>0</v>
      </c>
      <c r="AY31" s="12">
        <f t="shared" ca="1" si="10"/>
        <v>0</v>
      </c>
      <c r="AZ31" s="12">
        <f t="shared" ca="1" si="10"/>
        <v>0</v>
      </c>
      <c r="BA31" s="12">
        <f t="shared" ca="1" si="10"/>
        <v>0</v>
      </c>
      <c r="BB31" s="12">
        <f t="shared" ca="1" si="10"/>
        <v>0</v>
      </c>
      <c r="BC31" s="12">
        <f t="shared" ca="1" si="10"/>
        <v>0</v>
      </c>
      <c r="BD31" s="12">
        <f t="shared" ca="1" si="11"/>
        <v>0</v>
      </c>
      <c r="BE31" s="12">
        <f t="shared" ca="1" si="11"/>
        <v>0</v>
      </c>
      <c r="BF31" s="12">
        <f t="shared" ca="1" si="11"/>
        <v>0</v>
      </c>
      <c r="BG31" s="12">
        <f t="shared" ca="1" si="11"/>
        <v>0</v>
      </c>
      <c r="BH31" s="12">
        <f t="shared" ca="1" si="11"/>
        <v>0</v>
      </c>
      <c r="BI31" s="12">
        <f t="shared" ca="1" si="11"/>
        <v>0</v>
      </c>
      <c r="BJ31" s="12">
        <f t="shared" ca="1" si="11"/>
        <v>0</v>
      </c>
      <c r="BK31" s="12">
        <f t="shared" ca="1" si="11"/>
        <v>0</v>
      </c>
      <c r="BL31" s="12">
        <f t="shared" ca="1" si="11"/>
        <v>0</v>
      </c>
      <c r="BM31" s="12">
        <f t="shared" ca="1" si="11"/>
        <v>0</v>
      </c>
      <c r="BN31" s="12">
        <f t="shared" ca="1" si="11"/>
        <v>0</v>
      </c>
      <c r="BO31" s="12">
        <f t="shared" ca="1" si="11"/>
        <v>0</v>
      </c>
      <c r="BP31" s="12">
        <f t="shared" ca="1" si="11"/>
        <v>0</v>
      </c>
      <c r="BQ31" s="12">
        <f t="shared" ca="1" si="11"/>
        <v>0</v>
      </c>
      <c r="BR31" s="12">
        <f t="shared" ca="1" si="11"/>
        <v>0</v>
      </c>
      <c r="BS31" s="12">
        <f t="shared" ca="1" si="11"/>
        <v>0</v>
      </c>
    </row>
    <row r="32" spans="1:71" ht="24.95" customHeight="1" x14ac:dyDescent="0.25">
      <c r="A32" s="7" t="str">
        <f t="shared" si="13"/>
        <v>12</v>
      </c>
      <c r="B32" s="6">
        <v>29</v>
      </c>
      <c r="C32" s="6" t="s">
        <v>174</v>
      </c>
      <c r="D32" s="5" t="s">
        <v>170</v>
      </c>
      <c r="E32" s="4" t="s">
        <v>171</v>
      </c>
      <c r="F32" s="3"/>
      <c r="G32" s="16">
        <f t="shared" ca="1" si="7"/>
        <v>0</v>
      </c>
      <c r="H32" s="12">
        <f t="shared" ca="1" si="12"/>
        <v>0</v>
      </c>
      <c r="I32" s="12">
        <f t="shared" ca="1" si="12"/>
        <v>0</v>
      </c>
      <c r="J32" s="12">
        <f t="shared" ca="1" si="12"/>
        <v>0</v>
      </c>
      <c r="K32" s="12">
        <f t="shared" ca="1" si="12"/>
        <v>0</v>
      </c>
      <c r="L32" s="12">
        <f t="shared" ca="1" si="12"/>
        <v>0</v>
      </c>
      <c r="M32" s="12">
        <f t="shared" ca="1" si="12"/>
        <v>0</v>
      </c>
      <c r="N32" s="12">
        <f t="shared" ca="1" si="12"/>
        <v>0</v>
      </c>
      <c r="O32" s="12">
        <f t="shared" ca="1" si="12"/>
        <v>0</v>
      </c>
      <c r="P32" s="12">
        <f t="shared" ca="1" si="12"/>
        <v>0</v>
      </c>
      <c r="Q32" s="12">
        <f t="shared" ca="1" si="12"/>
        <v>0</v>
      </c>
      <c r="R32" s="12">
        <f t="shared" ca="1" si="12"/>
        <v>0</v>
      </c>
      <c r="S32" s="12">
        <f t="shared" ca="1" si="12"/>
        <v>0</v>
      </c>
      <c r="T32" s="12">
        <f t="shared" ca="1" si="12"/>
        <v>0</v>
      </c>
      <c r="U32" s="12">
        <f t="shared" ca="1" si="12"/>
        <v>0</v>
      </c>
      <c r="V32" s="12">
        <f t="shared" ca="1" si="12"/>
        <v>0</v>
      </c>
      <c r="W32" s="12">
        <f t="shared" ca="1" si="12"/>
        <v>0</v>
      </c>
      <c r="X32" s="12">
        <f t="shared" ca="1" si="9"/>
        <v>0</v>
      </c>
      <c r="Y32" s="12">
        <f t="shared" ca="1" si="9"/>
        <v>0</v>
      </c>
      <c r="Z32" s="12">
        <f t="shared" ca="1" si="9"/>
        <v>0</v>
      </c>
      <c r="AA32" s="12">
        <f t="shared" ca="1" si="9"/>
        <v>0</v>
      </c>
      <c r="AB32" s="12">
        <f t="shared" ca="1" si="9"/>
        <v>0</v>
      </c>
      <c r="AC32" s="12">
        <f t="shared" ca="1" si="9"/>
        <v>0</v>
      </c>
      <c r="AD32" s="12">
        <f t="shared" ca="1" si="9"/>
        <v>0</v>
      </c>
      <c r="AE32" s="12">
        <f t="shared" ca="1" si="9"/>
        <v>0</v>
      </c>
      <c r="AF32" s="12">
        <f t="shared" ca="1" si="9"/>
        <v>0</v>
      </c>
      <c r="AG32" s="12">
        <f t="shared" ca="1" si="9"/>
        <v>0</v>
      </c>
      <c r="AH32" s="12">
        <f t="shared" ca="1" si="9"/>
        <v>0</v>
      </c>
      <c r="AI32" s="12">
        <f t="shared" ca="1" si="9"/>
        <v>0</v>
      </c>
      <c r="AJ32" s="12">
        <f t="shared" ca="1" si="9"/>
        <v>0</v>
      </c>
      <c r="AK32" s="12">
        <f t="shared" ca="1" si="9"/>
        <v>0</v>
      </c>
      <c r="AL32" s="12">
        <f t="shared" ca="1" si="9"/>
        <v>0</v>
      </c>
      <c r="AM32" s="12">
        <f t="shared" ca="1" si="9"/>
        <v>0</v>
      </c>
      <c r="AN32" s="12">
        <f t="shared" ca="1" si="10"/>
        <v>0</v>
      </c>
      <c r="AO32" s="12">
        <f t="shared" ca="1" si="10"/>
        <v>0</v>
      </c>
      <c r="AP32" s="12">
        <f t="shared" ca="1" si="10"/>
        <v>0</v>
      </c>
      <c r="AQ32" s="12">
        <f t="shared" ca="1" si="10"/>
        <v>0</v>
      </c>
      <c r="AR32" s="12">
        <f t="shared" ca="1" si="10"/>
        <v>0</v>
      </c>
      <c r="AS32" s="12">
        <f t="shared" ca="1" si="10"/>
        <v>0</v>
      </c>
      <c r="AT32" s="12">
        <f t="shared" ca="1" si="10"/>
        <v>0</v>
      </c>
      <c r="AU32" s="12">
        <f t="shared" ca="1" si="10"/>
        <v>0</v>
      </c>
      <c r="AV32" s="12">
        <f t="shared" ca="1" si="10"/>
        <v>0</v>
      </c>
      <c r="AW32" s="12">
        <f t="shared" ca="1" si="10"/>
        <v>0</v>
      </c>
      <c r="AX32" s="12">
        <f t="shared" ca="1" si="10"/>
        <v>0</v>
      </c>
      <c r="AY32" s="12">
        <f t="shared" ca="1" si="10"/>
        <v>0</v>
      </c>
      <c r="AZ32" s="12">
        <f t="shared" ca="1" si="10"/>
        <v>0</v>
      </c>
      <c r="BA32" s="12">
        <f t="shared" ca="1" si="10"/>
        <v>0</v>
      </c>
      <c r="BB32" s="12">
        <f t="shared" ca="1" si="10"/>
        <v>0</v>
      </c>
      <c r="BC32" s="12">
        <f t="shared" ca="1" si="10"/>
        <v>0</v>
      </c>
      <c r="BD32" s="12">
        <f t="shared" ca="1" si="11"/>
        <v>0</v>
      </c>
      <c r="BE32" s="12">
        <f t="shared" ca="1" si="11"/>
        <v>0</v>
      </c>
      <c r="BF32" s="12">
        <f t="shared" ca="1" si="11"/>
        <v>0</v>
      </c>
      <c r="BG32" s="12">
        <f t="shared" ca="1" si="11"/>
        <v>0</v>
      </c>
      <c r="BH32" s="12">
        <f t="shared" ca="1" si="11"/>
        <v>0</v>
      </c>
      <c r="BI32" s="12">
        <f t="shared" ca="1" si="11"/>
        <v>0</v>
      </c>
      <c r="BJ32" s="12">
        <f t="shared" ca="1" si="11"/>
        <v>0</v>
      </c>
      <c r="BK32" s="12">
        <f t="shared" ca="1" si="11"/>
        <v>0</v>
      </c>
      <c r="BL32" s="12">
        <f t="shared" ca="1" si="11"/>
        <v>0</v>
      </c>
      <c r="BM32" s="12">
        <f t="shared" ca="1" si="11"/>
        <v>0</v>
      </c>
      <c r="BN32" s="12">
        <f t="shared" ca="1" si="11"/>
        <v>0</v>
      </c>
      <c r="BO32" s="12">
        <f t="shared" ca="1" si="11"/>
        <v>0</v>
      </c>
      <c r="BP32" s="12">
        <f t="shared" ca="1" si="11"/>
        <v>0</v>
      </c>
      <c r="BQ32" s="12">
        <f t="shared" ca="1" si="11"/>
        <v>0</v>
      </c>
      <c r="BR32" s="12">
        <f t="shared" ca="1" si="11"/>
        <v>0</v>
      </c>
      <c r="BS32" s="12">
        <f t="shared" ca="1" si="11"/>
        <v>0</v>
      </c>
    </row>
    <row r="33" spans="1:71" ht="24.95" customHeight="1" x14ac:dyDescent="0.25">
      <c r="A33" s="7" t="str">
        <f t="shared" si="13"/>
        <v>17</v>
      </c>
      <c r="B33" s="6">
        <v>30</v>
      </c>
      <c r="C33" s="6" t="s">
        <v>178</v>
      </c>
      <c r="D33" s="5" t="s">
        <v>179</v>
      </c>
      <c r="E33" s="4" t="s">
        <v>180</v>
      </c>
      <c r="F33" s="36" t="s">
        <v>181</v>
      </c>
      <c r="G33" s="16">
        <f t="shared" ca="1" si="7"/>
        <v>0</v>
      </c>
      <c r="H33" s="12">
        <f t="shared" ca="1" si="12"/>
        <v>0</v>
      </c>
      <c r="I33" s="12">
        <f t="shared" ca="1" si="12"/>
        <v>0</v>
      </c>
      <c r="J33" s="12">
        <f t="shared" ca="1" si="12"/>
        <v>0</v>
      </c>
      <c r="K33" s="12">
        <f t="shared" ca="1" si="12"/>
        <v>0</v>
      </c>
      <c r="L33" s="12">
        <f t="shared" ca="1" si="12"/>
        <v>0</v>
      </c>
      <c r="M33" s="12">
        <f t="shared" ca="1" si="12"/>
        <v>0</v>
      </c>
      <c r="N33" s="12">
        <f t="shared" ca="1" si="12"/>
        <v>0</v>
      </c>
      <c r="O33" s="12">
        <f t="shared" ca="1" si="12"/>
        <v>0</v>
      </c>
      <c r="P33" s="12">
        <f t="shared" ca="1" si="12"/>
        <v>0</v>
      </c>
      <c r="Q33" s="12">
        <f t="shared" ca="1" si="12"/>
        <v>0</v>
      </c>
      <c r="R33" s="12">
        <f t="shared" ca="1" si="12"/>
        <v>0</v>
      </c>
      <c r="S33" s="12">
        <f t="shared" ca="1" si="12"/>
        <v>0</v>
      </c>
      <c r="T33" s="12">
        <f t="shared" ca="1" si="12"/>
        <v>0</v>
      </c>
      <c r="U33" s="12">
        <f t="shared" ca="1" si="12"/>
        <v>0</v>
      </c>
      <c r="V33" s="12">
        <f t="shared" ca="1" si="12"/>
        <v>0</v>
      </c>
      <c r="W33" s="12">
        <f t="shared" ca="1" si="12"/>
        <v>0</v>
      </c>
      <c r="X33" s="12">
        <f t="shared" ca="1" si="9"/>
        <v>0</v>
      </c>
      <c r="Y33" s="12">
        <f t="shared" ca="1" si="9"/>
        <v>0</v>
      </c>
      <c r="Z33" s="12">
        <f t="shared" ca="1" si="9"/>
        <v>0</v>
      </c>
      <c r="AA33" s="12">
        <f t="shared" ca="1" si="9"/>
        <v>0</v>
      </c>
      <c r="AB33" s="12">
        <f t="shared" ca="1" si="9"/>
        <v>0</v>
      </c>
      <c r="AC33" s="12">
        <f t="shared" ca="1" si="9"/>
        <v>0</v>
      </c>
      <c r="AD33" s="12">
        <f t="shared" ca="1" si="9"/>
        <v>0</v>
      </c>
      <c r="AE33" s="12">
        <f t="shared" ca="1" si="9"/>
        <v>0</v>
      </c>
      <c r="AF33" s="12">
        <f t="shared" ca="1" si="9"/>
        <v>0</v>
      </c>
      <c r="AG33" s="12">
        <f t="shared" ca="1" si="9"/>
        <v>0</v>
      </c>
      <c r="AH33" s="12">
        <f t="shared" ca="1" si="9"/>
        <v>0</v>
      </c>
      <c r="AI33" s="12">
        <f t="shared" ca="1" si="9"/>
        <v>0</v>
      </c>
      <c r="AJ33" s="12">
        <f t="shared" ca="1" si="9"/>
        <v>0</v>
      </c>
      <c r="AK33" s="12">
        <f t="shared" ca="1" si="9"/>
        <v>0</v>
      </c>
      <c r="AL33" s="12">
        <f t="shared" ca="1" si="9"/>
        <v>0</v>
      </c>
      <c r="AM33" s="12">
        <f t="shared" ca="1" si="9"/>
        <v>0</v>
      </c>
      <c r="AN33" s="12">
        <f t="shared" ca="1" si="10"/>
        <v>0</v>
      </c>
      <c r="AO33" s="12">
        <f t="shared" ca="1" si="10"/>
        <v>0</v>
      </c>
      <c r="AP33" s="12">
        <f t="shared" ca="1" si="10"/>
        <v>0</v>
      </c>
      <c r="AQ33" s="12">
        <f t="shared" ca="1" si="10"/>
        <v>0</v>
      </c>
      <c r="AR33" s="12">
        <f t="shared" ca="1" si="10"/>
        <v>0</v>
      </c>
      <c r="AS33" s="12">
        <f t="shared" ca="1" si="10"/>
        <v>0</v>
      </c>
      <c r="AT33" s="12">
        <f t="shared" ca="1" si="10"/>
        <v>0</v>
      </c>
      <c r="AU33" s="12">
        <f t="shared" ca="1" si="10"/>
        <v>0</v>
      </c>
      <c r="AV33" s="12">
        <f t="shared" ca="1" si="10"/>
        <v>0</v>
      </c>
      <c r="AW33" s="12">
        <f t="shared" ca="1" si="10"/>
        <v>0</v>
      </c>
      <c r="AX33" s="12">
        <f t="shared" ca="1" si="10"/>
        <v>0</v>
      </c>
      <c r="AY33" s="12">
        <f t="shared" ca="1" si="10"/>
        <v>0</v>
      </c>
      <c r="AZ33" s="12">
        <f t="shared" ca="1" si="10"/>
        <v>0</v>
      </c>
      <c r="BA33" s="12">
        <f t="shared" ca="1" si="10"/>
        <v>0</v>
      </c>
      <c r="BB33" s="12">
        <f t="shared" ca="1" si="10"/>
        <v>0</v>
      </c>
      <c r="BC33" s="12">
        <f t="shared" ca="1" si="10"/>
        <v>0</v>
      </c>
      <c r="BD33" s="12">
        <f t="shared" ca="1" si="11"/>
        <v>0</v>
      </c>
      <c r="BE33" s="12">
        <f t="shared" ca="1" si="11"/>
        <v>0</v>
      </c>
      <c r="BF33" s="12">
        <f t="shared" ca="1" si="11"/>
        <v>0</v>
      </c>
      <c r="BG33" s="12">
        <f t="shared" ca="1" si="11"/>
        <v>0</v>
      </c>
      <c r="BH33" s="12">
        <f t="shared" ca="1" si="11"/>
        <v>0</v>
      </c>
      <c r="BI33" s="12">
        <f t="shared" ca="1" si="11"/>
        <v>0</v>
      </c>
      <c r="BJ33" s="12">
        <f t="shared" ca="1" si="11"/>
        <v>0</v>
      </c>
      <c r="BK33" s="12">
        <f t="shared" ca="1" si="11"/>
        <v>0</v>
      </c>
      <c r="BL33" s="12">
        <f t="shared" ca="1" si="11"/>
        <v>0</v>
      </c>
      <c r="BM33" s="12">
        <f t="shared" ca="1" si="11"/>
        <v>0</v>
      </c>
      <c r="BN33" s="12">
        <f t="shared" ca="1" si="11"/>
        <v>0</v>
      </c>
      <c r="BO33" s="12">
        <f t="shared" ca="1" si="11"/>
        <v>0</v>
      </c>
      <c r="BP33" s="12">
        <f t="shared" ca="1" si="11"/>
        <v>0</v>
      </c>
      <c r="BQ33" s="12">
        <f t="shared" ca="1" si="11"/>
        <v>0</v>
      </c>
      <c r="BR33" s="12">
        <f t="shared" ca="1" si="11"/>
        <v>0</v>
      </c>
      <c r="BS33" s="12">
        <f t="shared" ca="1" si="11"/>
        <v>0</v>
      </c>
    </row>
    <row r="34" spans="1:71" ht="24.95" customHeight="1" x14ac:dyDescent="0.25">
      <c r="A34" s="7" t="str">
        <f t="shared" si="13"/>
        <v>19</v>
      </c>
      <c r="B34" s="6">
        <v>31</v>
      </c>
      <c r="C34" s="6" t="s">
        <v>182</v>
      </c>
      <c r="D34" s="5" t="s">
        <v>183</v>
      </c>
      <c r="E34" s="4" t="s">
        <v>184</v>
      </c>
      <c r="F34" s="36"/>
      <c r="G34" s="16">
        <f t="shared" ref="G34" ca="1" si="14">SUM($H34:$AM34)</f>
        <v>0</v>
      </c>
      <c r="H34" s="12">
        <f t="shared" ca="1" si="12"/>
        <v>0</v>
      </c>
      <c r="I34" s="12">
        <f t="shared" ca="1" si="12"/>
        <v>0</v>
      </c>
      <c r="J34" s="12">
        <f t="shared" ca="1" si="12"/>
        <v>0</v>
      </c>
      <c r="K34" s="12">
        <f t="shared" ca="1" si="12"/>
        <v>0</v>
      </c>
      <c r="L34" s="12">
        <f t="shared" ca="1" si="12"/>
        <v>0</v>
      </c>
      <c r="M34" s="12">
        <f t="shared" ca="1" si="12"/>
        <v>0</v>
      </c>
      <c r="N34" s="12">
        <f t="shared" ca="1" si="12"/>
        <v>0</v>
      </c>
      <c r="O34" s="12">
        <f t="shared" ca="1" si="12"/>
        <v>0</v>
      </c>
      <c r="P34" s="12">
        <f t="shared" ca="1" si="12"/>
        <v>0</v>
      </c>
      <c r="Q34" s="12">
        <f t="shared" ca="1" si="12"/>
        <v>0</v>
      </c>
      <c r="R34" s="12">
        <f t="shared" ca="1" si="12"/>
        <v>0</v>
      </c>
      <c r="S34" s="12">
        <f t="shared" ca="1" si="12"/>
        <v>0</v>
      </c>
      <c r="T34" s="12">
        <f t="shared" ca="1" si="12"/>
        <v>0</v>
      </c>
      <c r="U34" s="12">
        <f t="shared" ca="1" si="12"/>
        <v>0</v>
      </c>
      <c r="V34" s="12">
        <f t="shared" ca="1" si="12"/>
        <v>0</v>
      </c>
      <c r="W34" s="12">
        <f t="shared" ca="1" si="12"/>
        <v>0</v>
      </c>
      <c r="X34" s="12">
        <f t="shared" ca="1" si="9"/>
        <v>0</v>
      </c>
      <c r="Y34" s="12">
        <f t="shared" ca="1" si="9"/>
        <v>0</v>
      </c>
      <c r="Z34" s="12">
        <f t="shared" ca="1" si="9"/>
        <v>0</v>
      </c>
      <c r="AA34" s="12">
        <f t="shared" ca="1" si="9"/>
        <v>0</v>
      </c>
      <c r="AB34" s="12">
        <f t="shared" ca="1" si="9"/>
        <v>0</v>
      </c>
      <c r="AC34" s="12">
        <f t="shared" ca="1" si="9"/>
        <v>0</v>
      </c>
      <c r="AD34" s="12">
        <f t="shared" ca="1" si="9"/>
        <v>0</v>
      </c>
      <c r="AE34" s="12">
        <f t="shared" ca="1" si="9"/>
        <v>0</v>
      </c>
      <c r="AF34" s="12">
        <f t="shared" ca="1" si="9"/>
        <v>0</v>
      </c>
      <c r="AG34" s="12">
        <f t="shared" ca="1" si="9"/>
        <v>0</v>
      </c>
      <c r="AH34" s="12">
        <f t="shared" ca="1" si="9"/>
        <v>0</v>
      </c>
      <c r="AI34" s="12">
        <f t="shared" ca="1" si="9"/>
        <v>0</v>
      </c>
      <c r="AJ34" s="12">
        <f t="shared" ca="1" si="9"/>
        <v>0</v>
      </c>
      <c r="AK34" s="12">
        <f t="shared" ca="1" si="9"/>
        <v>0</v>
      </c>
      <c r="AL34" s="12">
        <f t="shared" ca="1" si="9"/>
        <v>0</v>
      </c>
      <c r="AM34" s="12">
        <f t="shared" ca="1" si="9"/>
        <v>0</v>
      </c>
      <c r="AN34" s="12">
        <f t="shared" ca="1" si="10"/>
        <v>0</v>
      </c>
      <c r="AO34" s="12">
        <f t="shared" ca="1" si="10"/>
        <v>0</v>
      </c>
      <c r="AP34" s="12">
        <f t="shared" ca="1" si="10"/>
        <v>0</v>
      </c>
      <c r="AQ34" s="12">
        <f t="shared" ca="1" si="10"/>
        <v>0</v>
      </c>
      <c r="AR34" s="12">
        <f t="shared" ca="1" si="10"/>
        <v>0</v>
      </c>
      <c r="AS34" s="12">
        <f t="shared" ca="1" si="10"/>
        <v>0</v>
      </c>
      <c r="AT34" s="12">
        <f t="shared" ca="1" si="10"/>
        <v>0</v>
      </c>
      <c r="AU34" s="12">
        <f t="shared" ca="1" si="10"/>
        <v>0</v>
      </c>
      <c r="AV34" s="12">
        <f t="shared" ca="1" si="10"/>
        <v>0</v>
      </c>
      <c r="AW34" s="12">
        <f t="shared" ca="1" si="10"/>
        <v>0</v>
      </c>
      <c r="AX34" s="12">
        <f t="shared" ca="1" si="10"/>
        <v>0</v>
      </c>
      <c r="AY34" s="12">
        <f t="shared" ca="1" si="10"/>
        <v>0</v>
      </c>
      <c r="AZ34" s="12">
        <f t="shared" ca="1" si="10"/>
        <v>0</v>
      </c>
      <c r="BA34" s="12">
        <f t="shared" ca="1" si="10"/>
        <v>0</v>
      </c>
      <c r="BB34" s="12">
        <f t="shared" ca="1" si="10"/>
        <v>0</v>
      </c>
      <c r="BC34" s="12">
        <f t="shared" ca="1" si="10"/>
        <v>0</v>
      </c>
      <c r="BD34" s="12">
        <f t="shared" ca="1" si="11"/>
        <v>0</v>
      </c>
      <c r="BE34" s="12">
        <f t="shared" ca="1" si="11"/>
        <v>0</v>
      </c>
      <c r="BF34" s="12">
        <f t="shared" ca="1" si="11"/>
        <v>0</v>
      </c>
      <c r="BG34" s="12">
        <f t="shared" ca="1" si="11"/>
        <v>0</v>
      </c>
      <c r="BH34" s="12">
        <f t="shared" ca="1" si="11"/>
        <v>0</v>
      </c>
      <c r="BI34" s="12">
        <f t="shared" ca="1" si="11"/>
        <v>0</v>
      </c>
      <c r="BJ34" s="12">
        <f t="shared" ca="1" si="11"/>
        <v>0</v>
      </c>
      <c r="BK34" s="12">
        <f t="shared" ca="1" si="11"/>
        <v>0</v>
      </c>
      <c r="BL34" s="12">
        <f t="shared" ca="1" si="11"/>
        <v>0</v>
      </c>
      <c r="BM34" s="12">
        <f t="shared" ca="1" si="11"/>
        <v>0</v>
      </c>
      <c r="BN34" s="12">
        <f t="shared" ca="1" si="11"/>
        <v>0</v>
      </c>
      <c r="BO34" s="12">
        <f t="shared" ca="1" si="11"/>
        <v>0</v>
      </c>
      <c r="BP34" s="12">
        <f t="shared" ca="1" si="11"/>
        <v>0</v>
      </c>
      <c r="BQ34" s="12">
        <f t="shared" ca="1" si="11"/>
        <v>0</v>
      </c>
      <c r="BR34" s="12">
        <f t="shared" ca="1" si="11"/>
        <v>0</v>
      </c>
      <c r="BS34" s="12">
        <f t="shared" ca="1" si="11"/>
        <v>0</v>
      </c>
    </row>
  </sheetData>
  <autoFilter ref="A3:G34"/>
  <conditionalFormatting sqref="A4:A25 A35:A50">
    <cfRule type="expression" dxfId="23" priority="24">
      <formula>AND($A4=DAY(TODAY()),$G4&gt;=30)</formula>
    </cfRule>
  </conditionalFormatting>
  <conditionalFormatting sqref="H4:BS20">
    <cfRule type="cellIs" dxfId="22" priority="23" operator="greaterThan">
      <formula>0</formula>
    </cfRule>
  </conditionalFormatting>
  <conditionalFormatting sqref="A19">
    <cfRule type="expression" dxfId="21" priority="22">
      <formula>$A19=DAY(TODAY())</formula>
    </cfRule>
  </conditionalFormatting>
  <conditionalFormatting sqref="A20">
    <cfRule type="expression" dxfId="20" priority="21">
      <formula>$A20=DAY(TODAY())</formula>
    </cfRule>
  </conditionalFormatting>
  <conditionalFormatting sqref="H21:BS31">
    <cfRule type="cellIs" dxfId="19" priority="20" operator="greaterThan">
      <formula>0</formula>
    </cfRule>
  </conditionalFormatting>
  <conditionalFormatting sqref="A21">
    <cfRule type="expression" dxfId="18" priority="19">
      <formula>$A21=DAY(TODAY())</formula>
    </cfRule>
  </conditionalFormatting>
  <conditionalFormatting sqref="A22">
    <cfRule type="expression" dxfId="17" priority="18">
      <formula>$A22=DAY(TODAY())</formula>
    </cfRule>
  </conditionalFormatting>
  <conditionalFormatting sqref="A23">
    <cfRule type="expression" dxfId="16" priority="17">
      <formula>$A23=DAY(TODAY())</formula>
    </cfRule>
  </conditionalFormatting>
  <conditionalFormatting sqref="A24">
    <cfRule type="expression" dxfId="15" priority="16">
      <formula>$A24=DAY(TODAY())</formula>
    </cfRule>
  </conditionalFormatting>
  <conditionalFormatting sqref="A25">
    <cfRule type="expression" dxfId="14" priority="15">
      <formula>$A25=DAY(TODAY())</formula>
    </cfRule>
  </conditionalFormatting>
  <conditionalFormatting sqref="A26">
    <cfRule type="expression" dxfId="13" priority="14">
      <formula>AND($A26=DAY(TODAY()),$G26&gt;=30)</formula>
    </cfRule>
  </conditionalFormatting>
  <conditionalFormatting sqref="A26">
    <cfRule type="expression" dxfId="12" priority="13">
      <formula>$A26=DAY(TODAY())</formula>
    </cfRule>
  </conditionalFormatting>
  <conditionalFormatting sqref="A27">
    <cfRule type="expression" dxfId="11" priority="12">
      <formula>AND($A27=DAY(TODAY()),$G27&gt;=30)</formula>
    </cfRule>
  </conditionalFormatting>
  <conditionalFormatting sqref="A27">
    <cfRule type="expression" dxfId="10" priority="11">
      <formula>$A27=DAY(TODAY())</formula>
    </cfRule>
  </conditionalFormatting>
  <conditionalFormatting sqref="A28">
    <cfRule type="expression" dxfId="9" priority="10">
      <formula>AND($A28=DAY(TODAY()),$G28&gt;=30)</formula>
    </cfRule>
  </conditionalFormatting>
  <conditionalFormatting sqref="A28">
    <cfRule type="expression" dxfId="8" priority="9">
      <formula>$A28=DAY(TODAY())</formula>
    </cfRule>
  </conditionalFormatting>
  <conditionalFormatting sqref="A29">
    <cfRule type="expression" dxfId="7" priority="8">
      <formula>AND($A29=DAY(TODAY()),$G29&gt;=30)</formula>
    </cfRule>
  </conditionalFormatting>
  <conditionalFormatting sqref="A30">
    <cfRule type="expression" dxfId="6" priority="7">
      <formula>AND($A30=DAY(TODAY()),$G30&gt;=30)</formula>
    </cfRule>
  </conditionalFormatting>
  <conditionalFormatting sqref="A31:A33">
    <cfRule type="expression" dxfId="5" priority="6">
      <formula>AND($A31=DAY(TODAY()),$G31&gt;=30)</formula>
    </cfRule>
  </conditionalFormatting>
  <conditionalFormatting sqref="H32:BS32">
    <cfRule type="cellIs" dxfId="4" priority="5" operator="greaterThan">
      <formula>0</formula>
    </cfRule>
  </conditionalFormatting>
  <conditionalFormatting sqref="H33:BS34">
    <cfRule type="cellIs" dxfId="3" priority="4" operator="greaterThan">
      <formula>0</formula>
    </cfRule>
  </conditionalFormatting>
  <conditionalFormatting sqref="D4:D33">
    <cfRule type="duplicateValues" dxfId="2" priority="3"/>
  </conditionalFormatting>
  <conditionalFormatting sqref="A34">
    <cfRule type="expression" dxfId="1" priority="2">
      <formula>AND($A34=DAY(TODAY()),$G34&gt;=30)</formula>
    </cfRule>
  </conditionalFormatting>
  <conditionalFormatting sqref="D34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Check</vt:lpstr>
      <vt:lpstr>DS KHÁCH HÀNG KM</vt:lpstr>
      <vt:lpstr>19-31.12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2021-12-20T00:57:15Z</dcterms:created>
  <dcterms:modified xsi:type="dcterms:W3CDTF">2022-01-19T03:14:06Z</dcterms:modified>
</cp:coreProperties>
</file>