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200" windowWidth="17360" xWindow="620" yWindow="0"/>
  </bookViews>
  <sheets>
    <sheet xmlns:r="http://schemas.openxmlformats.org/officeDocument/2006/relationships" name="Tracking" sheetId="1" state="visible" r:id="rId1"/>
    <sheet xmlns:r="http://schemas.openxmlformats.org/officeDocument/2006/relationships" name="TH" sheetId="2" state="visible" r:id="rId2"/>
    <sheet xmlns:r="http://schemas.openxmlformats.org/officeDocument/2006/relationships" name="Daily COGS" sheetId="3" state="visible" r:id="rId3"/>
    <sheet xmlns:r="http://schemas.openxmlformats.org/officeDocument/2006/relationships" name="Daily Inventory Value" sheetId="4" state="visible" r:id="rId4"/>
    <sheet xmlns:r="http://schemas.openxmlformats.org/officeDocument/2006/relationships" name="Daily Inbounds" sheetId="5" state="visible" r:id="rId5"/>
    <sheet xmlns:r="http://schemas.openxmlformats.org/officeDocument/2006/relationships" name="Daily Accounts Payable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&quot;$&quot;#,##0.00;[Red]\-&quot;$&quot;#,##0.00" numFmtId="164"/>
    <numFmt formatCode="&quot;$&quot;#,##0;[Red]\-&quot;$&quot;#,##0" numFmtId="165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borderId="0" fillId="0" fontId="1" numFmtId="0"/>
    <xf borderId="0" fillId="0" fontId="1" numFmtId="0"/>
    <xf borderId="0" fillId="11" fontId="7" numFmtId="0"/>
  </cellStyleXfs>
  <cellXfs count="156">
    <xf borderId="0" fillId="0" fontId="0" numFmtId="0" pivotButton="0" quotePrefix="0" xfId="0"/>
    <xf applyAlignment="1" borderId="2" fillId="3" fontId="2" numFmtId="9" pivotButton="0" quotePrefix="0" xfId="1">
      <alignment horizontal="left" vertical="center"/>
    </xf>
    <xf borderId="0" fillId="0" fontId="0" numFmtId="15" pivotButton="0" quotePrefix="0" xfId="0"/>
    <xf borderId="0" fillId="0" fontId="2" numFmtId="0" pivotButton="0" quotePrefix="0" xfId="0"/>
    <xf borderId="0" fillId="0" fontId="3" numFmtId="0" pivotButton="0" quotePrefix="0" xfId="0"/>
    <xf borderId="6" fillId="0" fontId="3" numFmtId="15" pivotButton="0" quotePrefix="0" xfId="0"/>
    <xf borderId="9" fillId="0" fontId="3" numFmtId="0" pivotButton="0" quotePrefix="0" xfId="0"/>
    <xf borderId="10" fillId="0" fontId="0" numFmtId="0" pivotButton="0" quotePrefix="0" xfId="0"/>
    <xf borderId="11" fillId="0" fontId="0" numFmtId="0" pivotButton="0" quotePrefix="0" xfId="0"/>
    <xf applyAlignment="1" borderId="0" fillId="0" fontId="3" numFmtId="0" pivotButton="0" quotePrefix="0" xfId="0">
      <alignment wrapText="1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8" fillId="4" fontId="2" numFmtId="0" pivotButton="0" quotePrefix="0" xfId="0">
      <alignment horizontal="left" vertical="center"/>
    </xf>
    <xf applyAlignment="1" borderId="6" fillId="4" fontId="2" numFmtId="0" pivotButton="0" quotePrefix="0" xfId="0">
      <alignment horizontal="left" vertical="center"/>
    </xf>
    <xf applyAlignment="1" borderId="5" fillId="4" fontId="2" numFmtId="0" pivotButton="0" quotePrefix="0" xfId="0">
      <alignment horizontal="left" vertical="center"/>
    </xf>
    <xf applyAlignment="1" borderId="0" fillId="0" fontId="0" numFmtId="3" pivotButton="0" quotePrefix="0" xfId="0">
      <alignment horizontal="left"/>
    </xf>
    <xf borderId="0" fillId="0" fontId="0" numFmtId="3" pivotButton="0" quotePrefix="0" xfId="0"/>
    <xf applyAlignment="1" borderId="2" fillId="3" fontId="2" numFmtId="3" pivotButton="0" quotePrefix="0" xfId="1">
      <alignment horizontal="left" vertical="center"/>
    </xf>
    <xf applyAlignment="1" borderId="6" fillId="4" fontId="2" numFmtId="3" pivotButton="0" quotePrefix="0" xfId="1">
      <alignment horizontal="left" vertical="center"/>
    </xf>
    <xf applyAlignment="1" borderId="7" fillId="4" fontId="2" numFmtId="3" pivotButton="0" quotePrefix="0" xfId="1">
      <alignment horizontal="left" vertical="center"/>
    </xf>
    <xf applyAlignment="1" borderId="3" fillId="8" fontId="3" numFmtId="0" pivotButton="0" quotePrefix="0" xfId="0">
      <alignment vertical="top" wrapText="1"/>
    </xf>
    <xf applyAlignment="1" borderId="2" fillId="8" fontId="3" numFmtId="0" pivotButton="0" quotePrefix="0" xfId="0">
      <alignment vertical="top" wrapText="1"/>
    </xf>
    <xf applyAlignment="1" borderId="4" fillId="8" fontId="3" numFmtId="0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8" fillId="8" fontId="3" numFmtId="0" pivotButton="0" quotePrefix="0" xfId="0">
      <alignment vertical="top" wrapText="1"/>
    </xf>
    <xf applyAlignment="1" borderId="6" fillId="8" fontId="3" numFmtId="0" pivotButton="0" quotePrefix="0" xfId="0">
      <alignment vertical="top" wrapText="1"/>
    </xf>
    <xf applyAlignment="1" borderId="5" fillId="8" fontId="3" numFmtId="0" pivotButton="0" quotePrefix="0" xfId="0">
      <alignment vertical="top" wrapText="1"/>
    </xf>
    <xf applyAlignment="1" borderId="4" fillId="8" fontId="5" numFmtId="0" pivotButton="0" quotePrefix="0" xfId="0">
      <alignment horizontal="left" vertical="top" wrapText="1"/>
    </xf>
    <xf applyAlignment="1" borderId="2" fillId="8" fontId="5" numFmtId="0" pivotButton="0" quotePrefix="0" xfId="0">
      <alignment horizontal="left" vertical="top" wrapText="1"/>
    </xf>
    <xf applyAlignment="1" borderId="12" fillId="0" fontId="0" numFmtId="0" pivotButton="0" quotePrefix="0" xfId="0">
      <alignment vertical="top"/>
    </xf>
    <xf applyAlignment="1" borderId="12" fillId="0" fontId="0" numFmtId="3" pivotButton="0" quotePrefix="0" xfId="0">
      <alignment horizontal="center" vertical="top"/>
    </xf>
    <xf applyAlignment="1" borderId="13" fillId="0" fontId="0" numFmtId="3" pivotButton="0" quotePrefix="0" xfId="0">
      <alignment horizontal="left" vertical="top"/>
    </xf>
    <xf applyAlignment="1" borderId="13" fillId="0" fontId="0" numFmtId="3" pivotButton="0" quotePrefix="1" xfId="0">
      <alignment horizontal="left" vertical="top" wrapText="1"/>
    </xf>
    <xf applyAlignment="1" borderId="12" fillId="0" fontId="0" numFmtId="3" pivotButton="0" quotePrefix="0" xfId="0">
      <alignment horizontal="left" vertical="top"/>
    </xf>
    <xf applyAlignment="1" borderId="8" fillId="0" fontId="0" numFmtId="3" pivotButton="0" quotePrefix="0" xfId="0">
      <alignment horizontal="left" vertical="top"/>
    </xf>
    <xf applyAlignment="1" borderId="6" fillId="0" fontId="0" numFmtId="3" pivotButton="0" quotePrefix="0" xfId="0">
      <alignment horizontal="left" vertical="top"/>
    </xf>
    <xf applyAlignment="1" borderId="5" fillId="0" fontId="0" numFmtId="3" pivotButton="0" quotePrefix="0" xfId="0">
      <alignment horizontal="left" vertical="top"/>
    </xf>
    <xf applyAlignment="1" borderId="14" fillId="0" fontId="3" numFmtId="0" pivotButton="0" quotePrefix="0" xfId="0">
      <alignment vertical="top"/>
    </xf>
    <xf applyAlignment="1" borderId="15" fillId="0" fontId="3" numFmtId="0" pivotButton="0" quotePrefix="0" xfId="0">
      <alignment vertical="top"/>
    </xf>
    <xf applyAlignment="1" borderId="16" fillId="0" fontId="0" numFmtId="0" pivotButton="0" quotePrefix="0" xfId="0">
      <alignment vertical="top"/>
    </xf>
    <xf applyAlignment="1" borderId="14" fillId="0" fontId="0" numFmtId="3" pivotButton="0" quotePrefix="0" xfId="0">
      <alignment horizontal="left" vertical="top"/>
    </xf>
    <xf applyAlignment="1" borderId="15" fillId="0" fontId="0" numFmtId="3" pivotButton="0" quotePrefix="0" xfId="0">
      <alignment horizontal="left" vertical="top"/>
    </xf>
    <xf applyAlignment="1" borderId="16" fillId="0" fontId="0" numFmtId="3" pivotButton="0" quotePrefix="0" xfId="0">
      <alignment horizontal="left" vertical="top"/>
    </xf>
    <xf applyAlignment="1" borderId="14" fillId="0" fontId="3" numFmtId="3" pivotButton="0" quotePrefix="0" xfId="0">
      <alignment horizontal="left" vertical="top"/>
    </xf>
    <xf applyAlignment="1" borderId="15" fillId="0" fontId="3" numFmtId="3" pivotButton="0" quotePrefix="0" xfId="0">
      <alignment horizontal="left" vertical="top"/>
    </xf>
    <xf applyAlignment="1" borderId="16" fillId="0" fontId="3" numFmtId="3" pivotButton="0" quotePrefix="0" xfId="0">
      <alignment horizontal="left" vertical="top"/>
    </xf>
    <xf applyAlignment="1" borderId="15" fillId="0" fontId="5" numFmtId="3" pivotButton="0" quotePrefix="0" xfId="0">
      <alignment horizontal="left" vertical="top"/>
    </xf>
    <xf applyAlignment="1" borderId="14" fillId="0" fontId="0" numFmtId="3" pivotButton="0" quotePrefix="0" xfId="0">
      <alignment horizontal="center" vertical="top"/>
    </xf>
    <xf applyAlignment="1" borderId="15" fillId="0" fontId="0" numFmtId="3" pivotButton="0" quotePrefix="0" xfId="0">
      <alignment horizontal="center" vertical="top"/>
    </xf>
    <xf applyAlignment="1" borderId="0" fillId="0" fontId="0" numFmtId="0" pivotButton="0" quotePrefix="0" xfId="0">
      <alignment horizontal="left" vertical="top"/>
    </xf>
    <xf applyAlignment="1" borderId="0" fillId="0" fontId="0" numFmtId="3" pivotButton="0" quotePrefix="0" xfId="0">
      <alignment horizontal="left" vertical="top"/>
    </xf>
    <xf applyAlignment="1" borderId="0" fillId="0" fontId="0" numFmtId="4" pivotButton="0" quotePrefix="0" xfId="0">
      <alignment horizontal="left"/>
    </xf>
    <xf borderId="0" fillId="0" fontId="0" numFmtId="4" pivotButton="0" quotePrefix="0" xfId="0"/>
    <xf applyAlignment="1" borderId="2" fillId="5" fontId="2" numFmtId="4" pivotButton="0" quotePrefix="0" xfId="0">
      <alignment horizontal="left"/>
    </xf>
    <xf applyAlignment="1" borderId="2" fillId="6" fontId="2" numFmtId="4" pivotButton="0" quotePrefix="0" xfId="0">
      <alignment horizontal="left"/>
    </xf>
    <xf applyAlignment="1" borderId="3" fillId="3" fontId="2" numFmtId="3" pivotButton="0" quotePrefix="0" xfId="1">
      <alignment horizontal="left" vertical="center"/>
    </xf>
    <xf applyAlignment="1" borderId="0" fillId="2" fontId="3" numFmtId="0" pivotButton="0" quotePrefix="0" xfId="0">
      <alignment horizontal="left"/>
    </xf>
    <xf applyAlignment="1" borderId="0" fillId="0" fontId="3" numFmtId="14" pivotButton="0" quotePrefix="0" xfId="0">
      <alignment horizontal="left"/>
    </xf>
    <xf applyAlignment="1" borderId="3" fillId="6" fontId="2" numFmtId="4" pivotButton="0" quotePrefix="0" xfId="0">
      <alignment horizontal="left"/>
    </xf>
    <xf applyAlignment="1" borderId="4" fillId="6" fontId="2" numFmtId="4" pivotButton="0" quotePrefix="0" xfId="0">
      <alignment horizontal="left"/>
    </xf>
    <xf applyAlignment="1" borderId="9" fillId="7" fontId="3" numFmtId="4" pivotButton="0" quotePrefix="0" xfId="0">
      <alignment horizontal="left" wrapText="1"/>
    </xf>
    <xf applyAlignment="1" borderId="11" fillId="7" fontId="3" numFmtId="4" pivotButton="0" quotePrefix="0" xfId="0">
      <alignment horizontal="left" wrapText="1"/>
    </xf>
    <xf applyAlignment="1" borderId="17" fillId="7" fontId="3" numFmtId="4" pivotButton="0" quotePrefix="0" xfId="0">
      <alignment horizontal="left" wrapText="1"/>
    </xf>
    <xf applyAlignment="1" borderId="3" fillId="5" fontId="2" numFmtId="4" pivotButton="0" quotePrefix="0" xfId="0">
      <alignment horizontal="left"/>
    </xf>
    <xf applyAlignment="1" borderId="2" fillId="5" fontId="6" numFmtId="4" pivotButton="0" quotePrefix="0" xfId="0">
      <alignment horizontal="left"/>
    </xf>
    <xf borderId="0" fillId="0" fontId="3" numFmtId="15" pivotButton="0" quotePrefix="0" xfId="0"/>
    <xf borderId="12" fillId="0" fontId="3" numFmtId="0" pivotButton="0" quotePrefix="0" xfId="0"/>
    <xf borderId="8" fillId="0" fontId="3" numFmtId="15" pivotButton="0" quotePrefix="0" xfId="0"/>
    <xf borderId="12" fillId="0" fontId="0" numFmtId="3" pivotButton="0" quotePrefix="0" xfId="0"/>
    <xf applyAlignment="1" borderId="9" fillId="7" fontId="3" numFmtId="17" pivotButton="0" quotePrefix="0" xfId="0">
      <alignment horizontal="left" wrapText="1"/>
    </xf>
    <xf applyAlignment="1" borderId="9" fillId="2" fontId="3" numFmtId="0" pivotButton="0" quotePrefix="0" xfId="0">
      <alignment horizontal="left" wrapText="1"/>
    </xf>
    <xf applyAlignment="1" borderId="10" fillId="3" fontId="2" numFmtId="9" pivotButton="0" quotePrefix="0" xfId="1">
      <alignment horizontal="left" vertical="center"/>
    </xf>
    <xf applyAlignment="1" borderId="12" fillId="2" fontId="3" numFmtId="17" pivotButton="0" quotePrefix="0" xfId="0">
      <alignment horizontal="left" wrapText="1"/>
    </xf>
    <xf applyAlignment="1" borderId="3" fillId="4" fontId="2" numFmtId="0" pivotButton="0" quotePrefix="0" xfId="0">
      <alignment horizontal="left" vertical="center"/>
    </xf>
    <xf applyAlignment="1" borderId="2" fillId="4" fontId="2" numFmtId="0" pivotButton="0" quotePrefix="0" xfId="0">
      <alignment horizontal="left" vertical="center"/>
    </xf>
    <xf applyAlignment="1" borderId="4" fillId="4" fontId="2" numFmtId="0" pivotButton="0" quotePrefix="0" xfId="0">
      <alignment horizontal="left" vertical="center"/>
    </xf>
    <xf applyAlignment="1" borderId="12" fillId="2" fontId="3" numFmtId="0" pivotButton="0" quotePrefix="0" xfId="0">
      <alignment horizontal="left" wrapText="1"/>
    </xf>
    <xf applyAlignment="1" borderId="0" fillId="0" fontId="3" numFmtId="0" pivotButton="0" quotePrefix="0" xfId="0">
      <alignment horizontal="left" wrapText="1"/>
    </xf>
    <xf applyAlignment="1" borderId="13" fillId="0" fontId="3" numFmtId="0" pivotButton="0" quotePrefix="0" xfId="0">
      <alignment horizontal="left" wrapText="1"/>
    </xf>
    <xf applyAlignment="1" borderId="9" fillId="2" fontId="3" numFmtId="3" pivotButton="0" quotePrefix="0" xfId="0">
      <alignment horizontal="left" wrapText="1"/>
    </xf>
    <xf applyAlignment="1" borderId="17" fillId="2" fontId="3" numFmtId="3" pivotButton="0" quotePrefix="0" xfId="0">
      <alignment horizontal="left" wrapText="1"/>
    </xf>
    <xf applyAlignment="1" borderId="17" fillId="2" fontId="3" numFmtId="0" pivotButton="0" quotePrefix="0" xfId="0">
      <alignment horizontal="left" wrapText="1"/>
    </xf>
    <xf applyAlignment="1" borderId="10" fillId="2" fontId="3" numFmtId="0" pivotButton="0" quotePrefix="0" xfId="0">
      <alignment horizontal="left" wrapText="1"/>
    </xf>
    <xf applyAlignment="1" borderId="1" fillId="0" fontId="0" numFmtId="3" pivotButton="0" quotePrefix="0" xfId="0">
      <alignment horizontal="left" vertical="top"/>
    </xf>
    <xf applyAlignment="1" borderId="1" fillId="0" fontId="0" numFmtId="3" pivotButton="0" quotePrefix="0" xfId="0">
      <alignment horizontal="left" vertical="top" wrapText="1"/>
    </xf>
    <xf applyAlignment="1" borderId="1" fillId="11" fontId="7" numFmtId="3" pivotButton="0" quotePrefix="0" xfId="2">
      <alignment horizontal="left" vertical="top"/>
    </xf>
    <xf applyAlignment="1" borderId="15" fillId="0" fontId="3" numFmtId="0" pivotButton="0" quotePrefix="0" xfId="0">
      <alignment horizontal="left"/>
    </xf>
    <xf applyAlignment="1" borderId="0" fillId="0" fontId="3" numFmtId="3" pivotButton="0" quotePrefix="0" xfId="0">
      <alignment horizontal="left"/>
    </xf>
    <xf applyAlignment="1" borderId="0" fillId="0" fontId="3" numFmtId="3" pivotButton="0" quotePrefix="1" xfId="0">
      <alignment horizontal="left"/>
    </xf>
    <xf applyAlignment="1" borderId="15" fillId="0" fontId="3" numFmtId="3" pivotButton="0" quotePrefix="0" xfId="0">
      <alignment horizontal="left"/>
    </xf>
    <xf borderId="15" fillId="0" fontId="3" numFmtId="3" pivotButton="0" quotePrefix="0" xfId="0"/>
    <xf applyAlignment="1" borderId="15" fillId="0" fontId="3" numFmtId="3" pivotButton="0" quotePrefix="1" xfId="0">
      <alignment horizontal="left"/>
    </xf>
    <xf applyAlignment="1" borderId="15" fillId="10" fontId="3" numFmtId="3" pivotButton="0" quotePrefix="1" xfId="0">
      <alignment horizontal="left"/>
    </xf>
    <xf applyAlignment="1" borderId="17" fillId="0" fontId="0" numFmtId="3" pivotButton="0" quotePrefix="0" xfId="0">
      <alignment horizontal="left" vertical="top" wrapText="1"/>
    </xf>
    <xf applyAlignment="1" borderId="9" fillId="0" fontId="0" numFmtId="0" pivotButton="0" quotePrefix="0" xfId="0">
      <alignment horizontal="left" vertical="top" wrapText="1"/>
    </xf>
    <xf applyAlignment="1" borderId="10" fillId="0" fontId="0" numFmtId="0" pivotButton="0" quotePrefix="0" xfId="0">
      <alignment horizontal="left" vertical="top" wrapText="1"/>
    </xf>
    <xf applyAlignment="1" borderId="17" fillId="9" fontId="3" numFmtId="3" pivotButton="0" quotePrefix="0" xfId="0">
      <alignment horizontal="left" vertical="top" wrapText="1"/>
    </xf>
    <xf applyAlignment="1" borderId="17" fillId="10" fontId="0" numFmtId="3" pivotButton="0" quotePrefix="0" xfId="0">
      <alignment horizontal="left" vertical="top" wrapText="1"/>
    </xf>
    <xf applyAlignment="1" borderId="17" fillId="10" fontId="3" numFmtId="3" pivotButton="0" quotePrefix="0" xfId="0">
      <alignment horizontal="left" vertical="top" wrapText="1"/>
    </xf>
    <xf applyAlignment="1" borderId="17" fillId="0" fontId="3" numFmtId="3" pivotButton="0" quotePrefix="0" xfId="0">
      <alignment horizontal="left" vertical="top" wrapText="1"/>
    </xf>
    <xf applyAlignment="1" borderId="9" fillId="10" fontId="0" numFmtId="3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2" fillId="0" fontId="0" numFmtId="0" pivotButton="0" quotePrefix="0" xfId="0">
      <alignment horizontal="left" vertical="top" wrapText="1"/>
    </xf>
    <xf applyAlignment="1" borderId="1" fillId="10" fontId="0" numFmtId="3" pivotButton="0" quotePrefix="0" xfId="0">
      <alignment horizontal="left" vertical="top" wrapText="1"/>
    </xf>
    <xf applyAlignment="1" borderId="1" fillId="10" fontId="3" numFmtId="3" pivotButton="0" quotePrefix="0" xfId="0">
      <alignment horizontal="left" vertical="top" wrapText="1"/>
    </xf>
    <xf applyAlignment="1" borderId="3" fillId="10" fontId="0" numFmtId="3" pivotButton="0" quotePrefix="0" xfId="0">
      <alignment horizontal="left" vertical="top" wrapText="1"/>
    </xf>
    <xf applyAlignment="1" borderId="8" fillId="0" fontId="0" numFmtId="0" pivotButton="0" quotePrefix="0" xfId="0">
      <alignment horizontal="left" vertical="top" wrapText="1"/>
    </xf>
    <xf applyAlignment="1" borderId="6" fillId="0" fontId="0" numFmtId="0" pivotButton="0" quotePrefix="0" xfId="0">
      <alignment horizontal="left" vertical="top" wrapText="1"/>
    </xf>
    <xf applyAlignment="1" borderId="9" fillId="9" fontId="3" numFmtId="3" pivotButton="0" quotePrefix="0" xfId="0">
      <alignment horizontal="left" vertical="top" wrapText="1"/>
    </xf>
    <xf applyAlignment="1" borderId="3" fillId="9" fontId="3" numFmtId="3" pivotButton="0" quotePrefix="0" xfId="0">
      <alignment horizontal="left" vertical="top" wrapText="1"/>
    </xf>
    <xf applyAlignment="1" borderId="1" fillId="0" fontId="0" numFmtId="0" pivotButton="0" quotePrefix="0" xfId="0">
      <alignment vertical="top"/>
    </xf>
    <xf applyAlignment="1" borderId="3" fillId="8" fontId="3" numFmtId="0" pivotButton="0" quotePrefix="0" xfId="0">
      <alignment horizontal="left" vertical="top" wrapText="1"/>
    </xf>
    <xf applyAlignment="1" borderId="4" fillId="8" fontId="3" numFmtId="0" pivotButton="0" quotePrefix="0" xfId="0">
      <alignment horizontal="left" vertical="top" wrapText="1"/>
    </xf>
    <xf applyAlignment="1" borderId="2" fillId="8" fontId="3" numFmtId="0" pivotButton="0" quotePrefix="0" xfId="0">
      <alignment horizontal="center" vertical="top" wrapText="1"/>
    </xf>
    <xf borderId="0" fillId="0" fontId="0" numFmtId="164" pivotButton="0" quotePrefix="0" xfId="0"/>
    <xf applyAlignment="1" borderId="2" fillId="3" fontId="2" numFmtId="164" pivotButton="0" quotePrefix="0" xfId="1">
      <alignment horizontal="left" vertical="center"/>
    </xf>
    <xf applyAlignment="1" borderId="6" fillId="4" fontId="2" numFmtId="164" pivotButton="0" quotePrefix="0" xfId="1">
      <alignment horizontal="left" vertical="center"/>
    </xf>
    <xf applyAlignment="1" borderId="10" fillId="2" fontId="3" numFmtId="164" pivotButton="0" quotePrefix="0" xfId="0">
      <alignment horizontal="left" wrapText="1"/>
    </xf>
    <xf applyAlignment="1" borderId="17" fillId="0" fontId="0" numFmtId="165" pivotButton="0" quotePrefix="0" xfId="0">
      <alignment horizontal="left" vertical="top" wrapText="1"/>
    </xf>
    <xf applyAlignment="1" borderId="1" fillId="0" fontId="0" numFmtId="165" pivotButton="0" quotePrefix="0" xfId="0">
      <alignment horizontal="left" vertical="top" wrapText="1"/>
    </xf>
    <xf applyAlignment="1" borderId="7" fillId="0" fontId="0" numFmtId="165" pivotButton="0" quotePrefix="0" xfId="0">
      <alignment horizontal="left" vertical="top" wrapText="1"/>
    </xf>
    <xf applyAlignment="1" borderId="15" fillId="0" fontId="3" numFmtId="165" pivotButton="0" quotePrefix="0" xfId="0">
      <alignment horizontal="left"/>
    </xf>
    <xf applyAlignment="1" borderId="0" fillId="0" fontId="0" numFmtId="164" pivotButton="0" quotePrefix="0" xfId="0">
      <alignment horizontal="left"/>
    </xf>
    <xf borderId="0" fillId="0" fontId="0" numFmtId="3" pivotButton="0" quotePrefix="0" xfId="0"/>
    <xf borderId="13" fillId="0" fontId="0" numFmtId="3" pivotButton="0" quotePrefix="0" xfId="0"/>
    <xf applyAlignment="1" borderId="3" fillId="8" fontId="3" numFmtId="0" pivotButton="0" quotePrefix="0" xfId="0">
      <alignment horizontal="center" vertical="top" wrapText="1"/>
    </xf>
    <xf applyAlignment="1" borderId="2" fillId="8" fontId="3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vertical="top"/>
    </xf>
    <xf applyAlignment="1" borderId="0" fillId="0" fontId="0" numFmtId="0" pivotButton="0" quotePrefix="0" xfId="0">
      <alignment vertical="top"/>
    </xf>
    <xf applyAlignment="1" borderId="0" fillId="0" fontId="0" numFmtId="3" pivotButton="0" quotePrefix="0" xfId="0">
      <alignment horizontal="left" vertical="top"/>
    </xf>
    <xf applyAlignment="1" borderId="13" fillId="0" fontId="4" numFmtId="3" pivotButton="0" quotePrefix="0" xfId="0">
      <alignment horizontal="left" vertical="top"/>
    </xf>
    <xf applyAlignment="1" borderId="0" fillId="0" fontId="4" numFmtId="3" pivotButton="0" quotePrefix="0" xfId="0">
      <alignment horizontal="left" vertical="top"/>
    </xf>
    <xf applyAlignment="1" borderId="13" fillId="0" fontId="0" numFmtId="3" pivotButton="0" quotePrefix="0" xfId="0">
      <alignment horizontal="left" vertical="top" wrapText="1"/>
    </xf>
    <xf applyAlignment="1" borderId="0" fillId="0" fontId="0" numFmtId="3" pivotButton="0" quotePrefix="0" xfId="0">
      <alignment horizontal="center" vertical="top"/>
    </xf>
    <xf applyAlignment="1" borderId="13" fillId="0" fontId="0" numFmtId="3" pivotButton="0" quotePrefix="0" xfId="0">
      <alignment horizontal="left" vertical="top"/>
    </xf>
    <xf applyAlignment="1" borderId="13" fillId="0" fontId="0" numFmtId="3" pivotButton="0" quotePrefix="1" xfId="0">
      <alignment horizontal="left" vertical="top" wrapText="1"/>
    </xf>
    <xf applyAlignment="1" borderId="13" fillId="0" fontId="0" numFmtId="3" pivotButton="0" quotePrefix="0" xfId="0">
      <alignment horizontal="left" vertical="top" wrapText="1"/>
    </xf>
    <xf applyAlignment="1" borderId="5" fillId="0" fontId="4" numFmtId="3" pivotButton="0" quotePrefix="0" xfId="0">
      <alignment horizontal="left" vertical="top"/>
    </xf>
    <xf applyAlignment="1" borderId="15" fillId="0" fontId="5" numFmtId="3" pivotButton="0" quotePrefix="0" xfId="0">
      <alignment horizontal="left" vertical="top"/>
    </xf>
    <xf applyAlignment="1" borderId="3" fillId="8" fontId="3" numFmtId="0" pivotButton="0" quotePrefix="0" xfId="0">
      <alignment horizontal="left" vertical="top" wrapText="1"/>
    </xf>
    <xf applyAlignment="1" borderId="2" fillId="8" fontId="3" numFmtId="0" pivotButton="0" quotePrefix="0" xfId="0">
      <alignment horizontal="left" vertical="top" wrapText="1"/>
    </xf>
    <xf applyAlignment="1" borderId="4" fillId="8" fontId="3" numFmtId="0" pivotButton="0" quotePrefix="0" xfId="0">
      <alignment horizontal="left" vertical="top" wrapText="1"/>
    </xf>
    <xf applyAlignment="1" borderId="3" fillId="8" fontId="3" numFmtId="0" pivotButton="0" quotePrefix="0" xfId="0">
      <alignment horizontal="center" vertical="top" wrapText="1"/>
    </xf>
    <xf applyAlignment="1" borderId="2" fillId="8" fontId="3" numFmtId="0" pivotButton="0" quotePrefix="0" xfId="0">
      <alignment horizontal="center" vertical="top" wrapText="1"/>
    </xf>
    <xf borderId="0" fillId="0" fontId="0" numFmtId="164" pivotButton="0" quotePrefix="0" xfId="0"/>
    <xf applyAlignment="1" borderId="2" fillId="3" fontId="2" numFmtId="164" pivotButton="0" quotePrefix="0" xfId="1">
      <alignment horizontal="left" vertical="center"/>
    </xf>
    <xf applyAlignment="1" borderId="6" fillId="4" fontId="2" numFmtId="164" pivotButton="0" quotePrefix="0" xfId="1">
      <alignment horizontal="left" vertical="center"/>
    </xf>
    <xf applyAlignment="1" borderId="10" fillId="2" fontId="3" numFmtId="164" pivotButton="0" quotePrefix="0" xfId="0">
      <alignment horizontal="left" wrapText="1"/>
    </xf>
    <xf applyAlignment="1" borderId="17" fillId="0" fontId="0" numFmtId="165" pivotButton="0" quotePrefix="0" xfId="0">
      <alignment horizontal="left" vertical="top" wrapText="1"/>
    </xf>
    <xf applyAlignment="1" borderId="1" fillId="0" fontId="0" numFmtId="165" pivotButton="0" quotePrefix="0" xfId="0">
      <alignment horizontal="left" vertical="top" wrapText="1"/>
    </xf>
    <xf applyAlignment="1" borderId="7" fillId="0" fontId="0" numFmtId="165" pivotButton="0" quotePrefix="0" xfId="0">
      <alignment horizontal="left" vertical="top" wrapText="1"/>
    </xf>
    <xf applyAlignment="1" borderId="15" fillId="0" fontId="3" numFmtId="165" pivotButton="0" quotePrefix="0" xfId="0">
      <alignment horizontal="left"/>
    </xf>
    <xf applyAlignment="1" borderId="0" fillId="0" fontId="0" numFmtId="164" pivotButton="0" quotePrefix="0" xfId="0">
      <alignment horizontal="left"/>
    </xf>
    <xf applyAlignment="1" borderId="1" fillId="8" fontId="3" numFmtId="0" pivotButton="0" quotePrefix="0" xfId="0">
      <alignment horizontal="left" vertical="top" wrapText="1"/>
    </xf>
    <xf borderId="2" fillId="0" fontId="0" numFmtId="0" pivotButton="0" quotePrefix="0" xfId="0"/>
    <xf borderId="4" fillId="0" fontId="0" numFmtId="0" pivotButton="0" quotePrefix="0" xfId="0"/>
  </cellXfs>
  <cellStyles count="3">
    <cellStyle builtinId="0" name="Normal" xfId="0"/>
    <cellStyle name="Percent 2" xfId="1"/>
    <cellStyle builtinId="27" name="Bad" xfId="2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AO73"/>
  <sheetViews>
    <sheetView showGridLines="0" tabSelected="1" workbookViewId="0" zoomScale="85" zoomScaleNormal="85">
      <pane activePane="bottomRight" state="frozen" topLeftCell="P4" xSplit="2" ySplit="3"/>
      <selection activeCell="C1" pane="topRight" sqref="C1"/>
      <selection activeCell="A4" pane="bottomLeft" sqref="A4"/>
      <selection activeCell="A2" pane="bottomRight" sqref="A2"/>
    </sheetView>
  </sheetViews>
  <sheetFormatPr baseColWidth="8" defaultColWidth="8.81640625" defaultRowHeight="14.5" outlineLevelRow="1"/>
  <cols>
    <col customWidth="1" max="1" min="1" width="13.54296875"/>
    <col bestFit="1" customWidth="1" max="2" min="2" width="50.54296875"/>
    <col customWidth="1" max="4" min="3" style="123" width="10"/>
    <col customWidth="1" max="5" min="5" style="144" width="12.54296875"/>
    <col customWidth="1" max="8" min="6" width="12.1796875"/>
    <col customWidth="1" max="9" min="9" width="14.453125"/>
    <col customWidth="1" hidden="1" max="15" min="10" outlineLevel="1" style="123" width="13.1796875"/>
    <col collapsed="1" customWidth="1" max="16" min="16" style="123" width="13.1796875"/>
    <col customWidth="1" max="25" min="17" style="123" width="13.1796875"/>
    <col customWidth="1" hidden="1" max="28" min="26" outlineLevel="1" style="123" width="13.1796875"/>
    <col collapsed="1" customWidth="1" max="29" min="29" style="123" width="13.1796875"/>
    <col customWidth="1" max="31" min="30" style="123" width="13.1796875"/>
    <col customWidth="1" max="32" min="32" style="52" width="13.1796875"/>
    <col customWidth="1" max="33" min="33" style="123" width="13.1796875"/>
    <col customWidth="1" hidden="1" max="36" min="34" outlineLevel="1" style="123" width="13.1796875"/>
    <col collapsed="1" customWidth="1" max="37" min="37" width="8.81640625"/>
    <col customWidth="1" hidden="1" max="41" min="41" outlineLevel="1" width="8.81640625"/>
    <col collapsed="1" customWidth="1" max="42" min="42" width="8.81640625"/>
  </cols>
  <sheetData>
    <row r="1">
      <c r="A1" s="56" t="inlineStr">
        <is>
          <t>Today's Date:</t>
        </is>
      </c>
      <c r="B1" s="57" t="n">
        <v>43747</v>
      </c>
      <c r="C1" s="55" t="inlineStr">
        <is>
          <t>Inventory</t>
        </is>
      </c>
      <c r="D1" s="17" t="n"/>
      <c r="E1" s="145" t="n"/>
      <c r="F1" s="1" t="n"/>
      <c r="G1" s="1" t="n"/>
      <c r="H1" s="1" t="n"/>
      <c r="I1" s="1" t="n"/>
      <c r="J1" s="71" t="n"/>
      <c r="K1" s="71" t="n"/>
      <c r="L1" s="71" t="n"/>
      <c r="M1" s="71" t="n"/>
      <c r="N1" s="71" t="n"/>
      <c r="O1" s="71" t="n"/>
      <c r="P1" s="63" t="inlineStr">
        <is>
          <t>Working Capital</t>
        </is>
      </c>
      <c r="Q1" s="53" t="n"/>
      <c r="R1" s="53" t="n"/>
      <c r="S1" s="53" t="n"/>
      <c r="T1" s="53" t="n"/>
      <c r="U1" s="64" t="n"/>
      <c r="V1" s="64" t="n"/>
      <c r="W1" s="64" t="n"/>
      <c r="X1" s="64" t="n"/>
      <c r="Y1" s="64" t="n"/>
      <c r="Z1" s="64" t="n"/>
      <c r="AA1" s="64" t="n"/>
      <c r="AB1" s="64" t="n"/>
      <c r="AC1" s="64" t="n"/>
      <c r="AD1" s="64" t="n"/>
      <c r="AE1" s="64" t="n"/>
      <c r="AF1" s="64" t="n"/>
      <c r="AG1" s="64" t="n"/>
      <c r="AH1" s="64" t="n"/>
      <c r="AI1" s="64" t="n"/>
      <c r="AJ1" s="64" t="n"/>
    </row>
    <row customFormat="1" r="2" s="3">
      <c r="A2" s="11" t="n"/>
      <c r="B2" s="11" t="inlineStr">
        <is>
          <t>supplier_name</t>
        </is>
      </c>
      <c r="C2" s="19" t="n"/>
      <c r="D2" s="18" t="n"/>
      <c r="E2" s="146" t="n"/>
      <c r="F2" s="12" t="n"/>
      <c r="G2" s="13" t="n"/>
      <c r="H2" s="14" t="n"/>
      <c r="I2" s="12" t="n"/>
      <c r="J2" s="73" t="inlineStr">
        <is>
          <t>COGS (US$)</t>
        </is>
      </c>
      <c r="K2" s="74" t="n"/>
      <c r="L2" s="75" t="n"/>
      <c r="M2" s="73" t="inlineStr">
        <is>
          <t>Inbounds (US$)</t>
        </is>
      </c>
      <c r="N2" s="74" t="n"/>
      <c r="O2" s="75" t="n"/>
      <c r="P2" s="58" t="inlineStr">
        <is>
          <t>WC days</t>
        </is>
      </c>
      <c r="Q2" s="54" t="n"/>
      <c r="R2" s="54" t="n"/>
      <c r="S2" s="54" t="n"/>
      <c r="T2" s="59" t="n"/>
      <c r="U2" s="58" t="inlineStr">
        <is>
          <t>Inventory Days</t>
        </is>
      </c>
      <c r="V2" s="54" t="n"/>
      <c r="W2" s="54" t="n"/>
      <c r="X2" s="54" t="n"/>
      <c r="Y2" s="59" t="n"/>
      <c r="Z2" s="54" t="inlineStr">
        <is>
          <t>Average Daily Inventory (US$)</t>
        </is>
      </c>
      <c r="AA2" s="54" t="n"/>
      <c r="AB2" s="54" t="n"/>
      <c r="AC2" s="58" t="inlineStr">
        <is>
          <t>Payable days</t>
        </is>
      </c>
      <c r="AD2" s="54" t="n"/>
      <c r="AE2" s="54" t="n"/>
      <c r="AF2" s="54" t="n"/>
      <c r="AG2" s="59" t="n"/>
      <c r="AH2" s="54" t="inlineStr">
        <is>
          <t>Average Daily Payables (US$)</t>
        </is>
      </c>
      <c r="AI2" s="54" t="n"/>
      <c r="AJ2" s="54" t="n"/>
    </row>
    <row customHeight="1" ht="75" r="3">
      <c r="A3" s="77" t="inlineStr">
        <is>
          <t>Main Category</t>
        </is>
      </c>
      <c r="B3" s="78" t="inlineStr">
        <is>
          <t>Supplier Name</t>
        </is>
      </c>
      <c r="C3" s="79" t="inlineStr">
        <is>
          <t># of SKUs in Warehouse (Stock &gt; 0)</t>
        </is>
      </c>
      <c r="D3" s="80" t="inlineStr">
        <is>
          <t>Inventory count</t>
        </is>
      </c>
      <c r="E3" s="147" t="inlineStr">
        <is>
          <t>Inventory value ($US)</t>
        </is>
      </c>
      <c r="F3" s="70" t="inlineStr">
        <is>
          <t>Brand 1</t>
        </is>
      </c>
      <c r="G3" s="81" t="inlineStr">
        <is>
          <t>Brand 2</t>
        </is>
      </c>
      <c r="H3" s="82" t="inlineStr">
        <is>
          <t>Brand 3</t>
        </is>
      </c>
      <c r="I3" s="70" t="inlineStr">
        <is>
          <t>Current 
Payment 
terms</t>
        </is>
      </c>
      <c r="J3" s="72" t="n">
        <v>43678</v>
      </c>
      <c r="K3" s="72" t="n">
        <v>43709</v>
      </c>
      <c r="L3" s="76" t="inlineStr">
        <is>
          <t>L30D</t>
        </is>
      </c>
      <c r="M3" s="72" t="n">
        <v>43678</v>
      </c>
      <c r="N3" s="72" t="n">
        <v>43709</v>
      </c>
      <c r="O3" s="76" t="inlineStr">
        <is>
          <t>L30D</t>
        </is>
      </c>
      <c r="P3" s="62" t="inlineStr">
        <is>
          <t>Target</t>
        </is>
      </c>
      <c r="Q3" s="69" t="n">
        <v>43678</v>
      </c>
      <c r="R3" s="69" t="n">
        <v>43709</v>
      </c>
      <c r="S3" s="69" t="inlineStr">
        <is>
          <t>Current</t>
        </is>
      </c>
      <c r="T3" s="62" t="inlineStr">
        <is>
          <t>Current vs Target</t>
        </is>
      </c>
      <c r="U3" s="60" t="inlineStr">
        <is>
          <t>Target</t>
        </is>
      </c>
      <c r="V3" s="69" t="n">
        <v>43678</v>
      </c>
      <c r="W3" s="69" t="n">
        <v>43709</v>
      </c>
      <c r="X3" s="62" t="inlineStr">
        <is>
          <t>Current (1)</t>
        </is>
      </c>
      <c r="Y3" s="62" t="inlineStr">
        <is>
          <t>Current vs Target</t>
        </is>
      </c>
      <c r="Z3" s="69" t="n">
        <v>43678</v>
      </c>
      <c r="AA3" s="69" t="n">
        <v>43709</v>
      </c>
      <c r="AB3" s="62" t="inlineStr">
        <is>
          <t>Current</t>
        </is>
      </c>
      <c r="AC3" s="62" t="inlineStr">
        <is>
          <t>Target</t>
        </is>
      </c>
      <c r="AD3" s="69" t="n">
        <v>43678</v>
      </c>
      <c r="AE3" s="69" t="n">
        <v>43709</v>
      </c>
      <c r="AF3" s="62" t="inlineStr">
        <is>
          <t>Current (2)</t>
        </is>
      </c>
      <c r="AG3" s="61" t="inlineStr">
        <is>
          <t>Current vs Target</t>
        </is>
      </c>
      <c r="AH3" s="69" t="n">
        <v>43678</v>
      </c>
      <c r="AI3" s="69" t="n">
        <v>43709</v>
      </c>
      <c r="AJ3" s="62" t="inlineStr">
        <is>
          <t>Current (2)</t>
        </is>
      </c>
      <c r="AK3" s="2" t="n"/>
      <c r="AL3" s="2" t="n"/>
    </row>
    <row customFormat="1" r="4" s="128">
      <c r="A4" s="94" t="inlineStr">
        <is>
          <t>Others</t>
        </is>
      </c>
      <c r="B4" s="95" t="inlineStr">
        <is>
          <t>IC_Shopee Singapore Pte Ltd (Outright)</t>
        </is>
      </c>
      <c r="C4" s="84" t="n">
        <v>104</v>
      </c>
      <c r="D4" s="84" t="n">
        <v>1001</v>
      </c>
      <c r="E4" s="84" t="n">
        <v>27689.140625</v>
      </c>
      <c r="F4" s="94" t="inlineStr">
        <is>
          <t>Moonshot</t>
        </is>
      </c>
      <c r="G4" s="94" t="inlineStr">
        <is>
          <t>YG Entertainment(วายจีเอ็นเตอร์เทนเมนต์)</t>
        </is>
      </c>
      <c r="H4" s="94" t="inlineStr">
        <is>
          <t>No Brand(ไม่มียี่ห้อ)</t>
        </is>
      </c>
      <c r="I4" s="94" t="inlineStr">
        <is>
          <t>Immediately</t>
        </is>
      </c>
      <c r="J4" s="148">
        <f>VLOOKUP($B4,'Daily COGS'!$B:$E,2,FALSE)</f>
        <v/>
      </c>
      <c r="K4" s="148">
        <f>VLOOKUP($B4,'Daily COGS'!$B:$E,3,FALSE)</f>
        <v/>
      </c>
      <c r="L4" s="148">
        <f>VLOOKUP($B4,'Daily COGS'!$B:$E,4,FALSE)</f>
        <v/>
      </c>
      <c r="M4" s="148">
        <f>VLOOKUP($B4,'Daily Inbounds'!$B:$E,2,FALSE)</f>
        <v/>
      </c>
      <c r="N4" s="148">
        <f>VLOOKUP($B4,'Daily Inbounds'!$B:$E,3,FALSE)</f>
        <v/>
      </c>
      <c r="O4" s="148">
        <f>VLOOKUP($B4,'Daily Inbounds'!$B:$E,4,FALSE)</f>
        <v/>
      </c>
      <c r="P4" s="96">
        <f>IFERROR(VLOOKUP($B4,#REF!, 23,FALSE), "")</f>
        <v/>
      </c>
      <c r="Q4" s="97">
        <f>IFERROR(IF(V4="n.a.", -AD4, IF(AD4="n.a.", V4, V4-AD4)),"n.a.")</f>
        <v/>
      </c>
      <c r="R4" s="97">
        <f>IFERROR(IF(W4="n.a.", -AE4, IF(AE4="n.a.", W4, W4-AE4)),"n.a.")</f>
        <v/>
      </c>
      <c r="S4" s="98">
        <f>IFERROR(IF(X4="n.a.", -AF4, IF(AF4="n.a.", X4, X4-AF4)),"n.a.")</f>
        <v/>
      </c>
      <c r="T4" s="99">
        <f>IFERROR(P4-S4, "n.a.")</f>
        <v/>
      </c>
      <c r="U4" s="108">
        <f>IFERROR(VLOOKUP($B4,#REF!, 27,FALSE), "")</f>
        <v/>
      </c>
      <c r="V4" s="97">
        <f>IFERROR(Z4/J4*30,"n.a.")</f>
        <v/>
      </c>
      <c r="W4" s="100">
        <f>IFERROR(AA4/K4*30,"n.a.")</f>
        <v/>
      </c>
      <c r="X4" s="97">
        <f>IFERROR(AB4/L4*30,"n.a.")</f>
        <v/>
      </c>
      <c r="Y4" s="99">
        <f>IFERROR(-X4+U4,"n.a.")</f>
        <v/>
      </c>
      <c r="Z4" s="148">
        <f>VLOOKUP(B4,'Daily Inventory Value'!B:E,2,FALSE)</f>
        <v/>
      </c>
      <c r="AA4" s="148">
        <f>VLOOKUP(B4,'Daily Inventory Value'!B:E,3,FALSE)</f>
        <v/>
      </c>
      <c r="AB4" s="148">
        <f>VLOOKUP(B4,'Daily Inventory Value'!B:E,4,FALSE)</f>
        <v/>
      </c>
      <c r="AC4" s="96">
        <f>IFERROR(VLOOKUP($B4,#REF!, 32,FALSE), "")</f>
        <v/>
      </c>
      <c r="AD4" s="97">
        <f>IFERROR(AH4/J4*30,"n.a.")</f>
        <v/>
      </c>
      <c r="AE4" s="97">
        <f>IFERROR(AI4/K4*30,"n.a.")</f>
        <v/>
      </c>
      <c r="AF4" s="93">
        <f>IFERROR(AJ4/L4*30,"n.a.")</f>
        <v/>
      </c>
      <c r="AG4" s="99">
        <f>IFERROR(-AC4+AF4, "n.a.")</f>
        <v/>
      </c>
      <c r="AH4" s="148">
        <f>VLOOKUP(B4,'Daily Accounts Payable'!B:E,2,FALSE)</f>
        <v/>
      </c>
      <c r="AI4" s="148">
        <f>VLOOKUP(B4,'Daily Accounts Payable'!B:E,3,FALSE)</f>
        <v/>
      </c>
      <c r="AJ4" s="148">
        <f>VLOOKUP(B4,'Daily Accounts Payable'!B:E,4,FALSE)</f>
        <v/>
      </c>
    </row>
    <row customFormat="1" r="5" s="128">
      <c r="A5" s="101" t="inlineStr">
        <is>
          <t>FMCG</t>
        </is>
      </c>
      <c r="B5" s="102" t="inlineStr">
        <is>
          <t>TH_C. P. Food Store Company Limited</t>
        </is>
      </c>
      <c r="C5" s="84" t="n">
        <v>28</v>
      </c>
      <c r="D5" s="84" t="n">
        <v>12859</v>
      </c>
      <c r="E5" s="84" t="n">
        <v>127514.546875</v>
      </c>
      <c r="F5" s="94" t="inlineStr">
        <is>
          <t>Khaotrachat(ฉัตร)</t>
        </is>
      </c>
      <c r="G5" s="94" t="inlineStr">
        <is>
          <t>Kaotrachat(ข้าวตราฉัตร)</t>
        </is>
      </c>
      <c r="H5" s="94" t="inlineStr">
        <is>
          <t>ข้าวฉัตรอรุณ</t>
        </is>
      </c>
      <c r="I5" s="101" t="inlineStr">
        <is>
          <t>30 NET</t>
        </is>
      </c>
      <c r="J5" s="148">
        <f>VLOOKUP($B5,'Daily COGS'!$B:$E,2,FALSE)</f>
        <v/>
      </c>
      <c r="K5" s="148">
        <f>VLOOKUP($B5,'Daily COGS'!$B:$E,3,FALSE)</f>
        <v/>
      </c>
      <c r="L5" s="148">
        <f>VLOOKUP($B5,'Daily COGS'!$B:$E,4,FALSE)</f>
        <v/>
      </c>
      <c r="M5" s="148">
        <f>VLOOKUP($B5,'Daily Inbounds'!$B:$E,2,FALSE)</f>
        <v/>
      </c>
      <c r="N5" s="148">
        <f>VLOOKUP($B5,'Daily Inbounds'!$B:$E,3,FALSE)</f>
        <v/>
      </c>
      <c r="O5" s="148">
        <f>VLOOKUP($B5,'Daily Inbounds'!$B:$E,4,FALSE)</f>
        <v/>
      </c>
      <c r="P5" s="96">
        <f>IFERROR(VLOOKUP($B5,#REF!, 23,FALSE), "")</f>
        <v/>
      </c>
      <c r="Q5" s="97">
        <f>IFERROR(IF(V5="n.a.", -AD5, IF(AD5="n.a.", V5, V5-AD5)),"n.a.")</f>
        <v/>
      </c>
      <c r="R5" s="97">
        <f>IFERROR(IF(W5="n.a.", -AE5, IF(AE5="n.a.", W5, W5-AE5)),"n.a.")</f>
        <v/>
      </c>
      <c r="S5" s="98">
        <f>IFERROR(IF(X5="n.a.", -AF5, IF(AF5="n.a.", X5, X5-AF5)),"n.a.")</f>
        <v/>
      </c>
      <c r="T5" s="99">
        <f>IFERROR(P5-S5, "n.a.")</f>
        <v/>
      </c>
      <c r="U5" s="108">
        <f>IFERROR(VLOOKUP($B5,#REF!, 27,FALSE), "")</f>
        <v/>
      </c>
      <c r="V5" s="97">
        <f>IFERROR(Z5/J5*30,"n.a.")</f>
        <v/>
      </c>
      <c r="W5" s="100">
        <f>IFERROR(AA5/K5*30,"n.a.")</f>
        <v/>
      </c>
      <c r="X5" s="97">
        <f>IFERROR(AB5/L5*30,"n.a.")</f>
        <v/>
      </c>
      <c r="Y5" s="99">
        <f>IFERROR(-X5+U5,"n.a.")</f>
        <v/>
      </c>
      <c r="Z5" s="149">
        <f>VLOOKUP(B5,'Daily Inventory Value'!B:E,2,FALSE)</f>
        <v/>
      </c>
      <c r="AA5" s="149">
        <f>VLOOKUP(B5,'Daily Inventory Value'!B:E,3,FALSE)</f>
        <v/>
      </c>
      <c r="AB5" s="149">
        <f>VLOOKUP(B5,'Daily Inventory Value'!B:E,4,FALSE)</f>
        <v/>
      </c>
      <c r="AC5" s="96">
        <f>IFERROR(VLOOKUP($B5,#REF!, 32,FALSE), "")</f>
        <v/>
      </c>
      <c r="AD5" s="97">
        <f>IFERROR(AH5/J5*30,"n.a.")</f>
        <v/>
      </c>
      <c r="AE5" s="103">
        <f>IFERROR(AI5/K5*30,"n.a.")</f>
        <v/>
      </c>
      <c r="AF5" s="84">
        <f>IFERROR(AJ5/L5*30,"n.a.")</f>
        <v/>
      </c>
      <c r="AG5" s="99">
        <f>IFERROR(-AC5+AF5, "n.a.")</f>
        <v/>
      </c>
      <c r="AH5" s="149">
        <f>VLOOKUP(B5,'Daily Accounts Payable'!B:E,2,FALSE)</f>
        <v/>
      </c>
      <c r="AI5" s="149">
        <f>VLOOKUP(B5,'Daily Accounts Payable'!B:E,3,FALSE)</f>
        <v/>
      </c>
      <c r="AJ5" s="149">
        <f>VLOOKUP(B5,'Daily Accounts Payable'!B:E,4,FALSE)</f>
        <v/>
      </c>
    </row>
    <row customFormat="1" r="6" s="128">
      <c r="A6" s="101" t="inlineStr">
        <is>
          <t>Others</t>
        </is>
      </c>
      <c r="B6" s="102" t="inlineStr">
        <is>
          <t>TH_Copan Global Co.,Ltd.</t>
        </is>
      </c>
      <c r="C6" s="84" t="n">
        <v>56</v>
      </c>
      <c r="D6" s="84" t="n">
        <v>4684</v>
      </c>
      <c r="E6" s="84" t="n">
        <v>65694.5078125</v>
      </c>
      <c r="F6" s="94" t="inlineStr">
        <is>
          <t>JYP(เจวายพี)</t>
        </is>
      </c>
      <c r="G6" s="94" t="inlineStr">
        <is>
          <t>Exo(เอ็กโซ)</t>
        </is>
      </c>
      <c r="H6" s="94" t="inlineStr">
        <is>
          <t>Got7(ก๊อตเซ่เว่น)</t>
        </is>
      </c>
      <c r="I6" s="101" t="inlineStr">
        <is>
          <t>Immediately</t>
        </is>
      </c>
      <c r="J6" s="148">
        <f>VLOOKUP($B6,'Daily COGS'!$B:$E,2,FALSE)</f>
        <v/>
      </c>
      <c r="K6" s="148">
        <f>VLOOKUP($B6,'Daily COGS'!$B:$E,3,FALSE)</f>
        <v/>
      </c>
      <c r="L6" s="148">
        <f>VLOOKUP($B6,'Daily COGS'!$B:$E,4,FALSE)</f>
        <v/>
      </c>
      <c r="M6" s="148">
        <f>VLOOKUP($B6,'Daily Inbounds'!$B:$E,2,FALSE)</f>
        <v/>
      </c>
      <c r="N6" s="148">
        <f>VLOOKUP($B6,'Daily Inbounds'!$B:$E,3,FALSE)</f>
        <v/>
      </c>
      <c r="O6" s="148">
        <f>VLOOKUP($B6,'Daily Inbounds'!$B:$E,4,FALSE)</f>
        <v/>
      </c>
      <c r="P6" s="96">
        <f>IFERROR(VLOOKUP($B6,#REF!, 23,FALSE), "")</f>
        <v/>
      </c>
      <c r="Q6" s="97">
        <f>IFERROR(IF(V6="n.a.", -AD6, IF(AD6="n.a.", V6, V6-AD6)),"n.a.")</f>
        <v/>
      </c>
      <c r="R6" s="97">
        <f>IFERROR(IF(W6="n.a.", -AE6, IF(AE6="n.a.", W6, W6-AE6)),"n.a.")</f>
        <v/>
      </c>
      <c r="S6" s="98">
        <f>IFERROR(IF(X6="n.a.", -AF6, IF(AF6="n.a.", X6, X6-AF6)),"n.a.")</f>
        <v/>
      </c>
      <c r="T6" s="99">
        <f>IFERROR(P6-S6, "n.a.")</f>
        <v/>
      </c>
      <c r="U6" s="108">
        <f>IFERROR(VLOOKUP($B6,#REF!, 27,FALSE), "")</f>
        <v/>
      </c>
      <c r="V6" s="97">
        <f>IFERROR(Z6/J6*30,"n.a.")</f>
        <v/>
      </c>
      <c r="W6" s="100">
        <f>IFERROR(AA6/K6*30,"n.a.")</f>
        <v/>
      </c>
      <c r="X6" s="97">
        <f>IFERROR(AB6/L6*30,"n.a.")</f>
        <v/>
      </c>
      <c r="Y6" s="99">
        <f>IFERROR(-X6+U6,"n.a.")</f>
        <v/>
      </c>
      <c r="Z6" s="149">
        <f>VLOOKUP(B6,'Daily Inventory Value'!B:E,2,FALSE)</f>
        <v/>
      </c>
      <c r="AA6" s="149">
        <f>VLOOKUP(B6,'Daily Inventory Value'!B:E,3,FALSE)</f>
        <v/>
      </c>
      <c r="AB6" s="149">
        <f>VLOOKUP(B6,'Daily Inventory Value'!B:E,4,FALSE)</f>
        <v/>
      </c>
      <c r="AC6" s="96">
        <f>IFERROR(VLOOKUP($B6,#REF!, 32,FALSE), "")</f>
        <v/>
      </c>
      <c r="AD6" s="97">
        <f>IFERROR(AH6/J6*30,"n.a.")</f>
        <v/>
      </c>
      <c r="AE6" s="103">
        <f>IFERROR(AI6/K6*30,"n.a.")</f>
        <v/>
      </c>
      <c r="AF6" s="84">
        <f>IFERROR(AJ6/L6*30,"n.a.")</f>
        <v/>
      </c>
      <c r="AG6" s="99">
        <f>IFERROR(-AC6+AF6, "n.a.")</f>
        <v/>
      </c>
      <c r="AH6" s="149">
        <f>VLOOKUP(B6,'Daily Accounts Payable'!B:E,2,FALSE)</f>
        <v/>
      </c>
      <c r="AI6" s="149">
        <f>VLOOKUP(B6,'Daily Accounts Payable'!B:E,3,FALSE)</f>
        <v/>
      </c>
      <c r="AJ6" s="149">
        <f>VLOOKUP(B6,'Daily Accounts Payable'!B:E,4,FALSE)</f>
        <v/>
      </c>
    </row>
    <row customFormat="1" r="7" s="128">
      <c r="A7" s="101" t="inlineStr">
        <is>
          <t>FMCG</t>
        </is>
      </c>
      <c r="B7" s="102" t="inlineStr">
        <is>
          <t>TH_DKSH (Thailand) Co.,Ltd.</t>
        </is>
      </c>
      <c r="C7" s="84" t="n">
        <v>369</v>
      </c>
      <c r="D7" s="84" t="n">
        <v>935</v>
      </c>
      <c r="E7" s="84" t="n">
        <v>74272.1015625</v>
      </c>
      <c r="F7" s="94" t="inlineStr">
        <is>
          <t>Gatsby(แกสบี้)</t>
        </is>
      </c>
      <c r="G7" s="94" t="inlineStr">
        <is>
          <t>Hada Labo(ฮาดะ ลาโบะ)</t>
        </is>
      </c>
      <c r="H7" s="94" t="inlineStr">
        <is>
          <t>Kitkat(คิทแคท)</t>
        </is>
      </c>
      <c r="I7" s="101" t="inlineStr">
        <is>
          <t>30 NET</t>
        </is>
      </c>
      <c r="J7" s="148">
        <f>VLOOKUP($B7,'Daily COGS'!$B:$E,2,FALSE)</f>
        <v/>
      </c>
      <c r="K7" s="148">
        <f>VLOOKUP($B7,'Daily COGS'!$B:$E,3,FALSE)</f>
        <v/>
      </c>
      <c r="L7" s="148">
        <f>VLOOKUP($B7,'Daily COGS'!$B:$E,4,FALSE)</f>
        <v/>
      </c>
      <c r="M7" s="148">
        <f>VLOOKUP($B7,'Daily Inbounds'!$B:$E,2,FALSE)</f>
        <v/>
      </c>
      <c r="N7" s="148">
        <f>VLOOKUP($B7,'Daily Inbounds'!$B:$E,3,FALSE)</f>
        <v/>
      </c>
      <c r="O7" s="148">
        <f>VLOOKUP($B7,'Daily Inbounds'!$B:$E,4,FALSE)</f>
        <v/>
      </c>
      <c r="P7" s="96">
        <f>IFERROR(VLOOKUP($B7,#REF!, 23,FALSE), "")</f>
        <v/>
      </c>
      <c r="Q7" s="97">
        <f>IFERROR(IF(V7="n.a.", -AD7, IF(AD7="n.a.", V7, V7-AD7)),"n.a.")</f>
        <v/>
      </c>
      <c r="R7" s="97">
        <f>IFERROR(IF(W7="n.a.", -AE7, IF(AE7="n.a.", W7, W7-AE7)),"n.a.")</f>
        <v/>
      </c>
      <c r="S7" s="98">
        <f>IFERROR(IF(X7="n.a.", -AF7, IF(AF7="n.a.", X7, X7-AF7)),"n.a.")</f>
        <v/>
      </c>
      <c r="T7" s="99">
        <f>IFERROR(P7-S7, "n.a.")</f>
        <v/>
      </c>
      <c r="U7" s="108">
        <f>IFERROR(VLOOKUP($B7,#REF!, 27,FALSE), "")</f>
        <v/>
      </c>
      <c r="V7" s="97">
        <f>IFERROR(Z7/J7*30,"n.a.")</f>
        <v/>
      </c>
      <c r="W7" s="100">
        <f>IFERROR(AA7/K7*30,"n.a.")</f>
        <v/>
      </c>
      <c r="X7" s="97">
        <f>IFERROR(AB7/L7*30,"n.a.")</f>
        <v/>
      </c>
      <c r="Y7" s="99">
        <f>IFERROR(-X7+U7,"n.a.")</f>
        <v/>
      </c>
      <c r="Z7" s="149">
        <f>VLOOKUP(B7,'Daily Inventory Value'!B:E,2,FALSE)</f>
        <v/>
      </c>
      <c r="AA7" s="149">
        <f>VLOOKUP(B7,'Daily Inventory Value'!B:E,3,FALSE)</f>
        <v/>
      </c>
      <c r="AB7" s="149">
        <f>VLOOKUP(B7,'Daily Inventory Value'!B:E,4,FALSE)</f>
        <v/>
      </c>
      <c r="AC7" s="96">
        <f>IFERROR(VLOOKUP($B7,#REF!, 32,FALSE), "")</f>
        <v/>
      </c>
      <c r="AD7" s="97">
        <f>IFERROR(AH7/J7*30,"n.a.")</f>
        <v/>
      </c>
      <c r="AE7" s="103">
        <f>IFERROR(AI7/K7*30,"n.a.")</f>
        <v/>
      </c>
      <c r="AF7" s="84">
        <f>IFERROR(AJ7/L7*30,"n.a.")</f>
        <v/>
      </c>
      <c r="AG7" s="99">
        <f>IFERROR(-AC7+AF7, "n.a.")</f>
        <v/>
      </c>
      <c r="AH7" s="149">
        <f>VLOOKUP(B7,'Daily Accounts Payable'!B:E,2,FALSE)</f>
        <v/>
      </c>
      <c r="AI7" s="149">
        <f>VLOOKUP(B7,'Daily Accounts Payable'!B:E,3,FALSE)</f>
        <v/>
      </c>
      <c r="AJ7" s="149">
        <f>VLOOKUP(B7,'Daily Accounts Payable'!B:E,4,FALSE)</f>
        <v/>
      </c>
    </row>
    <row customFormat="1" r="8" s="128">
      <c r="A8" s="101" t="inlineStr">
        <is>
          <t>FMCG</t>
        </is>
      </c>
      <c r="B8" s="102" t="inlineStr">
        <is>
          <t>TH_DUMEX LIMITED</t>
        </is>
      </c>
      <c r="C8" s="84" t="n">
        <v>70</v>
      </c>
      <c r="D8" s="84" t="n">
        <v>2758</v>
      </c>
      <c r="E8" s="84" t="n">
        <v>55822.05859375</v>
      </c>
      <c r="F8" s="94" t="inlineStr">
        <is>
          <t>Hi-Q(ไฮคิว)</t>
        </is>
      </c>
      <c r="G8" s="94" t="inlineStr">
        <is>
          <t>Dumex(ดูเม็กซ์)</t>
        </is>
      </c>
      <c r="H8" s="94" t="inlineStr">
        <is>
          <t>Nutricia(นิวทิเซีย)</t>
        </is>
      </c>
      <c r="I8" s="101" t="inlineStr">
        <is>
          <t>30 NET</t>
        </is>
      </c>
      <c r="J8" s="148">
        <f>VLOOKUP($B8,'Daily COGS'!$B:$E,2,FALSE)</f>
        <v/>
      </c>
      <c r="K8" s="148">
        <f>VLOOKUP($B8,'Daily COGS'!$B:$E,3,FALSE)</f>
        <v/>
      </c>
      <c r="L8" s="148">
        <f>VLOOKUP($B8,'Daily COGS'!$B:$E,4,FALSE)</f>
        <v/>
      </c>
      <c r="M8" s="148">
        <f>VLOOKUP($B8,'Daily Inbounds'!$B:$E,2,FALSE)</f>
        <v/>
      </c>
      <c r="N8" s="148">
        <f>VLOOKUP($B8,'Daily Inbounds'!$B:$E,3,FALSE)</f>
        <v/>
      </c>
      <c r="O8" s="148">
        <f>VLOOKUP($B8,'Daily Inbounds'!$B:$E,4,FALSE)</f>
        <v/>
      </c>
      <c r="P8" s="96">
        <f>IFERROR(VLOOKUP($B8,#REF!, 23,FALSE), "")</f>
        <v/>
      </c>
      <c r="Q8" s="97">
        <f>IFERROR(IF(V8="n.a.", -AD8, IF(AD8="n.a.", V8, V8-AD8)),"n.a.")</f>
        <v/>
      </c>
      <c r="R8" s="97">
        <f>IFERROR(IF(W8="n.a.", -AE8, IF(AE8="n.a.", W8, W8-AE8)),"n.a.")</f>
        <v/>
      </c>
      <c r="S8" s="98">
        <f>IFERROR(IF(X8="n.a.", -AF8, IF(AF8="n.a.", X8, X8-AF8)),"n.a.")</f>
        <v/>
      </c>
      <c r="T8" s="99">
        <f>IFERROR(P8-S8, "n.a.")</f>
        <v/>
      </c>
      <c r="U8" s="108">
        <f>IFERROR(VLOOKUP($B8,#REF!, 27,FALSE), "")</f>
        <v/>
      </c>
      <c r="V8" s="97">
        <f>IFERROR(Z8/J8*30,"n.a.")</f>
        <v/>
      </c>
      <c r="W8" s="100">
        <f>IFERROR(AA8/K8*30,"n.a.")</f>
        <v/>
      </c>
      <c r="X8" s="97">
        <f>IFERROR(AB8/L8*30,"n.a.")</f>
        <v/>
      </c>
      <c r="Y8" s="99">
        <f>IFERROR(-X8+U8,"n.a.")</f>
        <v/>
      </c>
      <c r="Z8" s="149">
        <f>VLOOKUP(B8,'Daily Inventory Value'!B:E,2,FALSE)</f>
        <v/>
      </c>
      <c r="AA8" s="149">
        <f>VLOOKUP(B8,'Daily Inventory Value'!B:E,3,FALSE)</f>
        <v/>
      </c>
      <c r="AB8" s="149">
        <f>VLOOKUP(B8,'Daily Inventory Value'!B:E,4,FALSE)</f>
        <v/>
      </c>
      <c r="AC8" s="96">
        <f>IFERROR(VLOOKUP($B8,#REF!, 32,FALSE), "")</f>
        <v/>
      </c>
      <c r="AD8" s="97">
        <f>IFERROR(AH8/J8*30,"n.a.")</f>
        <v/>
      </c>
      <c r="AE8" s="103">
        <f>IFERROR(AI8/K8*30,"n.a.")</f>
        <v/>
      </c>
      <c r="AF8" s="84">
        <f>IFERROR(AJ8/L8*30,"n.a.")</f>
        <v/>
      </c>
      <c r="AG8" s="99">
        <f>IFERROR(-AC8+AF8, "n.a.")</f>
        <v/>
      </c>
      <c r="AH8" s="149">
        <f>VLOOKUP(B8,'Daily Accounts Payable'!B:E,2,FALSE)</f>
        <v/>
      </c>
      <c r="AI8" s="149">
        <f>VLOOKUP(B8,'Daily Accounts Payable'!B:E,3,FALSE)</f>
        <v/>
      </c>
      <c r="AJ8" s="149">
        <f>VLOOKUP(B8,'Daily Accounts Payable'!B:E,4,FALSE)</f>
        <v/>
      </c>
    </row>
    <row customFormat="1" r="9" s="128">
      <c r="A9" s="101" t="inlineStr">
        <is>
          <t>FMCG</t>
        </is>
      </c>
      <c r="B9" s="102" t="inlineStr">
        <is>
          <t>TH_Dairy Plus Co.,Ltd.</t>
        </is>
      </c>
      <c r="C9" s="84" t="n">
        <v>74</v>
      </c>
      <c r="D9" s="84" t="n">
        <v>2009</v>
      </c>
      <c r="E9" s="84" t="n">
        <v>19950.23828125</v>
      </c>
      <c r="F9" s="94" t="inlineStr">
        <is>
          <t>DUTCH MILL(ดัชมิลล์)</t>
        </is>
      </c>
      <c r="G9" s="94" t="inlineStr">
        <is>
          <t>Dna(ดีน่า)</t>
        </is>
      </c>
      <c r="H9" s="94" t="inlineStr">
        <is>
          <t>Dmalt(ดีมอลล์)</t>
        </is>
      </c>
      <c r="I9" s="101" t="inlineStr">
        <is>
          <t>30 NET</t>
        </is>
      </c>
      <c r="J9" s="148">
        <f>VLOOKUP($B9,'Daily COGS'!$B:$E,2,FALSE)</f>
        <v/>
      </c>
      <c r="K9" s="148">
        <f>VLOOKUP($B9,'Daily COGS'!$B:$E,3,FALSE)</f>
        <v/>
      </c>
      <c r="L9" s="148">
        <f>VLOOKUP($B9,'Daily COGS'!$B:$E,4,FALSE)</f>
        <v/>
      </c>
      <c r="M9" s="148">
        <f>VLOOKUP($B9,'Daily Inbounds'!$B:$E,2,FALSE)</f>
        <v/>
      </c>
      <c r="N9" s="148">
        <f>VLOOKUP($B9,'Daily Inbounds'!$B:$E,3,FALSE)</f>
        <v/>
      </c>
      <c r="O9" s="148">
        <f>VLOOKUP($B9,'Daily Inbounds'!$B:$E,4,FALSE)</f>
        <v/>
      </c>
      <c r="P9" s="96">
        <f>IFERROR(VLOOKUP($B9,#REF!, 23,FALSE), "")</f>
        <v/>
      </c>
      <c r="Q9" s="97">
        <f>IFERROR(IF(V9="n.a.", -AD9, IF(AD9="n.a.", V9, V9-AD9)),"n.a.")</f>
        <v/>
      </c>
      <c r="R9" s="97">
        <f>IFERROR(IF(W9="n.a.", -AE9, IF(AE9="n.a.", W9, W9-AE9)),"n.a.")</f>
        <v/>
      </c>
      <c r="S9" s="98">
        <f>IFERROR(IF(X9="n.a.", -AF9, IF(AF9="n.a.", X9, X9-AF9)),"n.a.")</f>
        <v/>
      </c>
      <c r="T9" s="99">
        <f>IFERROR(P9-S9, "n.a.")</f>
        <v/>
      </c>
      <c r="U9" s="108">
        <f>IFERROR(VLOOKUP($B9,#REF!, 27,FALSE), "")</f>
        <v/>
      </c>
      <c r="V9" s="97">
        <f>IFERROR(Z9/J9*30,"n.a.")</f>
        <v/>
      </c>
      <c r="W9" s="100">
        <f>IFERROR(AA9/K9*30,"n.a.")</f>
        <v/>
      </c>
      <c r="X9" s="97">
        <f>IFERROR(AB9/L9*30,"n.a.")</f>
        <v/>
      </c>
      <c r="Y9" s="99">
        <f>IFERROR(-X9+U9,"n.a.")</f>
        <v/>
      </c>
      <c r="Z9" s="149">
        <f>VLOOKUP(B9,'Daily Inventory Value'!B:E,2,FALSE)</f>
        <v/>
      </c>
      <c r="AA9" s="149">
        <f>VLOOKUP(B9,'Daily Inventory Value'!B:E,3,FALSE)</f>
        <v/>
      </c>
      <c r="AB9" s="149">
        <f>VLOOKUP(B9,'Daily Inventory Value'!B:E,4,FALSE)</f>
        <v/>
      </c>
      <c r="AC9" s="96">
        <f>IFERROR(VLOOKUP($B9,#REF!, 32,FALSE), "")</f>
        <v/>
      </c>
      <c r="AD9" s="97">
        <f>IFERROR(AH9/J9*30,"n.a.")</f>
        <v/>
      </c>
      <c r="AE9" s="103">
        <f>IFERROR(AI9/K9*30,"n.a.")</f>
        <v/>
      </c>
      <c r="AF9" s="84">
        <f>IFERROR(AJ9/L9*30,"n.a.")</f>
        <v/>
      </c>
      <c r="AG9" s="99">
        <f>IFERROR(-AC9+AF9, "n.a.")</f>
        <v/>
      </c>
      <c r="AH9" s="149">
        <f>VLOOKUP(B9,'Daily Accounts Payable'!B:E,2,FALSE)</f>
        <v/>
      </c>
      <c r="AI9" s="149">
        <f>VLOOKUP(B9,'Daily Accounts Payable'!B:E,3,FALSE)</f>
        <v/>
      </c>
      <c r="AJ9" s="149">
        <f>VLOOKUP(B9,'Daily Accounts Payable'!B:E,4,FALSE)</f>
        <v/>
      </c>
    </row>
    <row customFormat="1" r="10" s="128">
      <c r="A10" s="101" t="inlineStr">
        <is>
          <t>EL</t>
        </is>
      </c>
      <c r="B10" s="102" t="inlineStr">
        <is>
          <t>TH_Fanslink Communication Co.,Ltd.</t>
        </is>
      </c>
      <c r="C10" s="84" t="n">
        <v>121</v>
      </c>
      <c r="D10" s="84" t="n">
        <v>36</v>
      </c>
      <c r="E10" s="84" t="n">
        <v>1243.117065429688</v>
      </c>
      <c r="F10" s="94" t="inlineStr">
        <is>
          <t>Xiaomi(เสี่ยวมี่)</t>
        </is>
      </c>
      <c r="G10" s="94" t="inlineStr">
        <is>
          <t>Xiaomi (เสี่ยวหมี่)</t>
        </is>
      </c>
      <c r="H10" s="94" t="inlineStr">
        <is>
          <t>Xiaomi Amazfit(เสี่ยวมี่อมาร์ทฟิต)</t>
        </is>
      </c>
      <c r="I10" s="101" t="inlineStr">
        <is>
          <t>Immediately</t>
        </is>
      </c>
      <c r="J10" s="148">
        <f>VLOOKUP($B10,'Daily COGS'!$B:$E,2,FALSE)</f>
        <v/>
      </c>
      <c r="K10" s="148">
        <f>VLOOKUP($B10,'Daily COGS'!$B:$E,3,FALSE)</f>
        <v/>
      </c>
      <c r="L10" s="148">
        <f>VLOOKUP($B10,'Daily COGS'!$B:$E,4,FALSE)</f>
        <v/>
      </c>
      <c r="M10" s="148">
        <f>VLOOKUP($B10,'Daily Inbounds'!$B:$E,2,FALSE)</f>
        <v/>
      </c>
      <c r="N10" s="148">
        <f>VLOOKUP($B10,'Daily Inbounds'!$B:$E,3,FALSE)</f>
        <v/>
      </c>
      <c r="O10" s="148">
        <f>VLOOKUP($B10,'Daily Inbounds'!$B:$E,4,FALSE)</f>
        <v/>
      </c>
      <c r="P10" s="96">
        <f>IFERROR(VLOOKUP($B10,#REF!, 23,FALSE), "")</f>
        <v/>
      </c>
      <c r="Q10" s="97">
        <f>IFERROR(IF(V10="n.a.", -AD10, IF(AD10="n.a.", V10, V10-AD10)),"n.a.")</f>
        <v/>
      </c>
      <c r="R10" s="97">
        <f>IFERROR(IF(W10="n.a.", -AE10, IF(AE10="n.a.", W10, W10-AE10)),"n.a.")</f>
        <v/>
      </c>
      <c r="S10" s="98">
        <f>IFERROR(IF(X10="n.a.", -AF10, IF(AF10="n.a.", X10, X10-AF10)),"n.a.")</f>
        <v/>
      </c>
      <c r="T10" s="99">
        <f>IFERROR(P10-S10, "n.a.")</f>
        <v/>
      </c>
      <c r="U10" s="108">
        <f>IFERROR(VLOOKUP($B10,#REF!, 27,FALSE), "")</f>
        <v/>
      </c>
      <c r="V10" s="97">
        <f>IFERROR(Z10/J10*30,"n.a.")</f>
        <v/>
      </c>
      <c r="W10" s="100">
        <f>IFERROR(AA10/K10*30,"n.a.")</f>
        <v/>
      </c>
      <c r="X10" s="97">
        <f>IFERROR(AB10/L10*30,"n.a.")</f>
        <v/>
      </c>
      <c r="Y10" s="99">
        <f>IFERROR(-X10+U10,"n.a.")</f>
        <v/>
      </c>
      <c r="Z10" s="149">
        <f>VLOOKUP(B10,'Daily Inventory Value'!B:E,2,FALSE)</f>
        <v/>
      </c>
      <c r="AA10" s="149">
        <f>VLOOKUP(B10,'Daily Inventory Value'!B:E,3,FALSE)</f>
        <v/>
      </c>
      <c r="AB10" s="149">
        <f>VLOOKUP(B10,'Daily Inventory Value'!B:E,4,FALSE)</f>
        <v/>
      </c>
      <c r="AC10" s="96">
        <f>IFERROR(VLOOKUP($B10,#REF!, 32,FALSE), "")</f>
        <v/>
      </c>
      <c r="AD10" s="97">
        <f>IFERROR(AH10/J10*30,"n.a.")</f>
        <v/>
      </c>
      <c r="AE10" s="103">
        <f>IFERROR(AI10/K10*30,"n.a.")</f>
        <v/>
      </c>
      <c r="AF10" s="84">
        <f>IFERROR(AJ10/L10*30,"n.a.")</f>
        <v/>
      </c>
      <c r="AG10" s="99">
        <f>IFERROR(-AC10+AF10, "n.a.")</f>
        <v/>
      </c>
      <c r="AH10" s="149">
        <f>VLOOKUP(B10,'Daily Accounts Payable'!B:E,2,FALSE)</f>
        <v/>
      </c>
      <c r="AI10" s="149">
        <f>VLOOKUP(B10,'Daily Accounts Payable'!B:E,3,FALSE)</f>
        <v/>
      </c>
      <c r="AJ10" s="149">
        <f>VLOOKUP(B10,'Daily Accounts Payable'!B:E,4,FALSE)</f>
        <v/>
      </c>
    </row>
    <row customFormat="1" r="11" s="128">
      <c r="A11" s="101" t="inlineStr">
        <is>
          <t>FMCG</t>
        </is>
      </c>
      <c r="B11" s="102" t="inlineStr">
        <is>
          <t>TH_Friesland Campina (Thailand) PCL</t>
        </is>
      </c>
      <c r="C11" s="84" t="n">
        <v>37</v>
      </c>
      <c r="D11" s="84" t="n">
        <v>9291</v>
      </c>
      <c r="E11" s="84" t="n">
        <v>106206.9609375</v>
      </c>
      <c r="F11" s="94" t="inlineStr">
        <is>
          <t>Foremost(โฟร์โมสต์)</t>
        </is>
      </c>
      <c r="G11" s="94" t="inlineStr">
        <is>
          <t>Cocacola(โค้ก)</t>
        </is>
      </c>
      <c r="H11" s="94" t="inlineStr">
        <is>
          <t>Fanta(แฟนต้า)</t>
        </is>
      </c>
      <c r="I11" s="101" t="inlineStr">
        <is>
          <t>30 NET</t>
        </is>
      </c>
      <c r="J11" s="148">
        <f>VLOOKUP($B11,'Daily COGS'!$B:$E,2,FALSE)</f>
        <v/>
      </c>
      <c r="K11" s="148">
        <f>VLOOKUP($B11,'Daily COGS'!$B:$E,3,FALSE)</f>
        <v/>
      </c>
      <c r="L11" s="148">
        <f>VLOOKUP($B11,'Daily COGS'!$B:$E,4,FALSE)</f>
        <v/>
      </c>
      <c r="M11" s="148">
        <f>VLOOKUP($B11,'Daily Inbounds'!$B:$E,2,FALSE)</f>
        <v/>
      </c>
      <c r="N11" s="148">
        <f>VLOOKUP($B11,'Daily Inbounds'!$B:$E,3,FALSE)</f>
        <v/>
      </c>
      <c r="O11" s="148">
        <f>VLOOKUP($B11,'Daily Inbounds'!$B:$E,4,FALSE)</f>
        <v/>
      </c>
      <c r="P11" s="96">
        <f>IFERROR(VLOOKUP($B11,#REF!, 23,FALSE), "")</f>
        <v/>
      </c>
      <c r="Q11" s="97">
        <f>IFERROR(IF(V11="n.a.", -AD11, IF(AD11="n.a.", V11, V11-AD11)),"n.a.")</f>
        <v/>
      </c>
      <c r="R11" s="97">
        <f>IFERROR(IF(W11="n.a.", -AE11, IF(AE11="n.a.", W11, W11-AE11)),"n.a.")</f>
        <v/>
      </c>
      <c r="S11" s="98">
        <f>IFERROR(IF(X11="n.a.", -AF11, IF(AF11="n.a.", X11, X11-AF11)),"n.a.")</f>
        <v/>
      </c>
      <c r="T11" s="99">
        <f>IFERROR(P11-S11, "n.a.")</f>
        <v/>
      </c>
      <c r="U11" s="108">
        <f>IFERROR(VLOOKUP($B11,#REF!, 27,FALSE), "")</f>
        <v/>
      </c>
      <c r="V11" s="97">
        <f>IFERROR(Z11/J11*30,"n.a.")</f>
        <v/>
      </c>
      <c r="W11" s="100">
        <f>IFERROR(AA11/K11*30,"n.a.")</f>
        <v/>
      </c>
      <c r="X11" s="97">
        <f>IFERROR(AB11/L11*30,"n.a.")</f>
        <v/>
      </c>
      <c r="Y11" s="99">
        <f>IFERROR(-X11+U11,"n.a.")</f>
        <v/>
      </c>
      <c r="Z11" s="149">
        <f>VLOOKUP(B11,'Daily Inventory Value'!B:E,2,FALSE)</f>
        <v/>
      </c>
      <c r="AA11" s="149">
        <f>VLOOKUP(B11,'Daily Inventory Value'!B:E,3,FALSE)</f>
        <v/>
      </c>
      <c r="AB11" s="149">
        <f>VLOOKUP(B11,'Daily Inventory Value'!B:E,4,FALSE)</f>
        <v/>
      </c>
      <c r="AC11" s="96">
        <f>IFERROR(VLOOKUP($B11,#REF!, 32,FALSE), "")</f>
        <v/>
      </c>
      <c r="AD11" s="97">
        <f>IFERROR(AH11/J11*30,"n.a.")</f>
        <v/>
      </c>
      <c r="AE11" s="103">
        <f>IFERROR(AI11/K11*30,"n.a.")</f>
        <v/>
      </c>
      <c r="AF11" s="84">
        <f>IFERROR(AJ11/L11*30,"n.a.")</f>
        <v/>
      </c>
      <c r="AG11" s="99">
        <f>IFERROR(-AC11+AF11, "n.a.")</f>
        <v/>
      </c>
      <c r="AH11" s="149">
        <f>VLOOKUP(B11,'Daily Accounts Payable'!B:E,2,FALSE)</f>
        <v/>
      </c>
      <c r="AI11" s="149">
        <f>VLOOKUP(B11,'Daily Accounts Payable'!B:E,3,FALSE)</f>
        <v/>
      </c>
      <c r="AJ11" s="149">
        <f>VLOOKUP(B11,'Daily Accounts Payable'!B:E,4,FALSE)</f>
        <v/>
      </c>
    </row>
    <row customFormat="1" r="12" s="128">
      <c r="A12" s="101" t="inlineStr">
        <is>
          <t>FMCG</t>
        </is>
      </c>
      <c r="B12" s="102" t="inlineStr">
        <is>
          <t>TH_Johnson &amp; Johnson Consumer (Thailand) Co., Ltd.</t>
        </is>
      </c>
      <c r="C12" s="84" t="n">
        <v>130</v>
      </c>
      <c r="D12" s="84" t="n">
        <v>13006</v>
      </c>
      <c r="E12" s="84" t="n">
        <v>77093.265625</v>
      </c>
      <c r="F12" s="94" t="inlineStr">
        <is>
          <t>Johnson's Baby(จอห์นสัน เบบี้)</t>
        </is>
      </c>
      <c r="G12" s="94" t="inlineStr">
        <is>
          <t>Listerine(ลิสเตอรีน)</t>
        </is>
      </c>
      <c r="H12" s="94" t="inlineStr">
        <is>
          <t>n.a.</t>
        </is>
      </c>
      <c r="I12" s="101" t="inlineStr">
        <is>
          <t>30 NET</t>
        </is>
      </c>
      <c r="J12" s="148">
        <f>VLOOKUP($B12,'Daily COGS'!$B:$E,2,FALSE)</f>
        <v/>
      </c>
      <c r="K12" s="148">
        <f>VLOOKUP($B12,'Daily COGS'!$B:$E,3,FALSE)</f>
        <v/>
      </c>
      <c r="L12" s="148">
        <f>VLOOKUP($B12,'Daily COGS'!$B:$E,4,FALSE)</f>
        <v/>
      </c>
      <c r="M12" s="148">
        <f>VLOOKUP($B12,'Daily Inbounds'!$B:$E,2,FALSE)</f>
        <v/>
      </c>
      <c r="N12" s="148">
        <f>VLOOKUP($B12,'Daily Inbounds'!$B:$E,3,FALSE)</f>
        <v/>
      </c>
      <c r="O12" s="148">
        <f>VLOOKUP($B12,'Daily Inbounds'!$B:$E,4,FALSE)</f>
        <v/>
      </c>
      <c r="P12" s="96">
        <f>IFERROR(VLOOKUP($B12,#REF!, 23,FALSE), "")</f>
        <v/>
      </c>
      <c r="Q12" s="97">
        <f>IFERROR(IF(V12="n.a.", -AD12, IF(AD12="n.a.", V12, V12-AD12)),"n.a.")</f>
        <v/>
      </c>
      <c r="R12" s="97">
        <f>IFERROR(IF(W12="n.a.", -AE12, IF(AE12="n.a.", W12, W12-AE12)),"n.a.")</f>
        <v/>
      </c>
      <c r="S12" s="98">
        <f>IFERROR(IF(X12="n.a.", -AF12, IF(AF12="n.a.", X12, X12-AF12)),"n.a.")</f>
        <v/>
      </c>
      <c r="T12" s="99">
        <f>IFERROR(P12-S12, "n.a.")</f>
        <v/>
      </c>
      <c r="U12" s="108">
        <f>IFERROR(VLOOKUP($B12,#REF!, 27,FALSE), "")</f>
        <v/>
      </c>
      <c r="V12" s="97">
        <f>IFERROR(Z12/J12*30,"n.a.")</f>
        <v/>
      </c>
      <c r="W12" s="100">
        <f>IFERROR(AA12/K12*30,"n.a.")</f>
        <v/>
      </c>
      <c r="X12" s="97">
        <f>IFERROR(AB12/L12*30,"n.a.")</f>
        <v/>
      </c>
      <c r="Y12" s="99">
        <f>IFERROR(-X12+U12,"n.a.")</f>
        <v/>
      </c>
      <c r="Z12" s="149">
        <f>VLOOKUP(B12,'Daily Inventory Value'!B:E,2,FALSE)</f>
        <v/>
      </c>
      <c r="AA12" s="149">
        <f>VLOOKUP(B12,'Daily Inventory Value'!B:E,3,FALSE)</f>
        <v/>
      </c>
      <c r="AB12" s="149">
        <f>VLOOKUP(B12,'Daily Inventory Value'!B:E,4,FALSE)</f>
        <v/>
      </c>
      <c r="AC12" s="96">
        <f>IFERROR(VLOOKUP($B12,#REF!, 32,FALSE), "")</f>
        <v/>
      </c>
      <c r="AD12" s="97">
        <f>IFERROR(AH12/J12*30,"n.a.")</f>
        <v/>
      </c>
      <c r="AE12" s="103">
        <f>IFERROR(AI12/K12*30,"n.a.")</f>
        <v/>
      </c>
      <c r="AF12" s="84">
        <f>IFERROR(AJ12/L12*30,"n.a.")</f>
        <v/>
      </c>
      <c r="AG12" s="99">
        <f>IFERROR(-AC12+AF12, "n.a.")</f>
        <v/>
      </c>
      <c r="AH12" s="149">
        <f>VLOOKUP(B12,'Daily Accounts Payable'!B:E,2,FALSE)</f>
        <v/>
      </c>
      <c r="AI12" s="149">
        <f>VLOOKUP(B12,'Daily Accounts Payable'!B:E,3,FALSE)</f>
        <v/>
      </c>
      <c r="AJ12" s="149">
        <f>VLOOKUP(B12,'Daily Accounts Payable'!B:E,4,FALSE)</f>
        <v/>
      </c>
      <c r="AO12" s="129" t="inlineStr">
        <is>
          <t>On track</t>
        </is>
      </c>
    </row>
    <row customFormat="1" r="13" s="128">
      <c r="A13" s="101" t="inlineStr">
        <is>
          <t>FMCG</t>
        </is>
      </c>
      <c r="B13" s="102" t="inlineStr">
        <is>
          <t>TH_Mead Johnson Nutrition (Thailand) Co.,Ltd.</t>
        </is>
      </c>
      <c r="C13" s="84" t="n">
        <v>123</v>
      </c>
      <c r="D13" s="84" t="n">
        <v>5613</v>
      </c>
      <c r="E13" s="84" t="n">
        <v>156201.546875</v>
      </c>
      <c r="F13" s="94" t="inlineStr">
        <is>
          <t>Enfagrow(เอนฟาโกร)</t>
        </is>
      </c>
      <c r="G13" s="94" t="inlineStr">
        <is>
          <t>Enfalac( เอนฟาแล็ค)</t>
        </is>
      </c>
      <c r="H13" s="94" t="inlineStr">
        <is>
          <t>No Brand(ไม่มียี่ห้อ)</t>
        </is>
      </c>
      <c r="I13" s="101" t="inlineStr">
        <is>
          <t>7 NET</t>
        </is>
      </c>
      <c r="J13" s="148">
        <f>VLOOKUP($B13,'Daily COGS'!$B:$E,2,FALSE)</f>
        <v/>
      </c>
      <c r="K13" s="148">
        <f>VLOOKUP($B13,'Daily COGS'!$B:$E,3,FALSE)</f>
        <v/>
      </c>
      <c r="L13" s="148">
        <f>VLOOKUP($B13,'Daily COGS'!$B:$E,4,FALSE)</f>
        <v/>
      </c>
      <c r="M13" s="148">
        <f>VLOOKUP($B13,'Daily Inbounds'!$B:$E,2,FALSE)</f>
        <v/>
      </c>
      <c r="N13" s="148">
        <f>VLOOKUP($B13,'Daily Inbounds'!$B:$E,3,FALSE)</f>
        <v/>
      </c>
      <c r="O13" s="148">
        <f>VLOOKUP($B13,'Daily Inbounds'!$B:$E,4,FALSE)</f>
        <v/>
      </c>
      <c r="P13" s="96">
        <f>IFERROR(VLOOKUP($B13,#REF!, 23,FALSE), "")</f>
        <v/>
      </c>
      <c r="Q13" s="97">
        <f>IFERROR(IF(V13="n.a.", -AD13, IF(AD13="n.a.", V13, V13-AD13)),"n.a.")</f>
        <v/>
      </c>
      <c r="R13" s="97">
        <f>IFERROR(IF(W13="n.a.", -AE13, IF(AE13="n.a.", W13, W13-AE13)),"n.a.")</f>
        <v/>
      </c>
      <c r="S13" s="98">
        <f>IFERROR(IF(X13="n.a.", -AF13, IF(AF13="n.a.", X13, X13-AF13)),"n.a.")</f>
        <v/>
      </c>
      <c r="T13" s="99">
        <f>IFERROR(P13-S13, "n.a.")</f>
        <v/>
      </c>
      <c r="U13" s="108">
        <f>IFERROR(VLOOKUP($B13,#REF!, 27,FALSE), "")</f>
        <v/>
      </c>
      <c r="V13" s="97">
        <f>IFERROR(Z13/J13*30,"n.a.")</f>
        <v/>
      </c>
      <c r="W13" s="100">
        <f>IFERROR(AA13/K13*30,"n.a.")</f>
        <v/>
      </c>
      <c r="X13" s="97">
        <f>IFERROR(AB13/L13*30,"n.a.")</f>
        <v/>
      </c>
      <c r="Y13" s="99">
        <f>IFERROR(-X13+U13,"n.a.")</f>
        <v/>
      </c>
      <c r="Z13" s="149">
        <f>VLOOKUP(B13,'Daily Inventory Value'!B:E,2,FALSE)</f>
        <v/>
      </c>
      <c r="AA13" s="149">
        <f>VLOOKUP(B13,'Daily Inventory Value'!B:E,3,FALSE)</f>
        <v/>
      </c>
      <c r="AB13" s="149">
        <f>VLOOKUP(B13,'Daily Inventory Value'!B:E,4,FALSE)</f>
        <v/>
      </c>
      <c r="AC13" s="96">
        <f>IFERROR(VLOOKUP($B13,#REF!, 32,FALSE), "")</f>
        <v/>
      </c>
      <c r="AD13" s="97">
        <f>IFERROR(AH13/J13*30,"n.a.")</f>
        <v/>
      </c>
      <c r="AE13" s="103">
        <f>IFERROR(AI13/K13*30,"n.a.")</f>
        <v/>
      </c>
      <c r="AF13" s="84">
        <f>IFERROR(AJ13/L13*30,"n.a.")</f>
        <v/>
      </c>
      <c r="AG13" s="99">
        <f>IFERROR(-AC13+AF13, "n.a.")</f>
        <v/>
      </c>
      <c r="AH13" s="149">
        <f>VLOOKUP(B13,'Daily Accounts Payable'!B:E,2,FALSE)</f>
        <v/>
      </c>
      <c r="AI13" s="149">
        <f>VLOOKUP(B13,'Daily Accounts Payable'!B:E,3,FALSE)</f>
        <v/>
      </c>
      <c r="AJ13" s="149">
        <f>VLOOKUP(B13,'Daily Accounts Payable'!B:E,4,FALSE)</f>
        <v/>
      </c>
      <c r="AO13" s="85" t="inlineStr">
        <is>
          <t>Not on track</t>
        </is>
      </c>
    </row>
    <row customFormat="1" r="14" s="128">
      <c r="A14" s="101" t="inlineStr">
        <is>
          <t>FMCG</t>
        </is>
      </c>
      <c r="B14" s="102" t="inlineStr">
        <is>
          <t>TH_Reckitt Benckiser (Thailand) Ltd.</t>
        </is>
      </c>
      <c r="C14" s="84" t="n">
        <v>148</v>
      </c>
      <c r="D14" s="84" t="n">
        <v>21336</v>
      </c>
      <c r="E14" s="84" t="n">
        <v>136941.453125</v>
      </c>
      <c r="F14" s="94" t="inlineStr">
        <is>
          <t>Durex(ดูเร็กซ์)</t>
        </is>
      </c>
      <c r="G14" s="94" t="inlineStr">
        <is>
          <t>Dettol(เดทตอล)</t>
        </is>
      </c>
      <c r="H14" s="94" t="inlineStr">
        <is>
          <t>Dettol(เด็ตตอล)</t>
        </is>
      </c>
      <c r="I14" s="101" t="inlineStr">
        <is>
          <t>7 NET</t>
        </is>
      </c>
      <c r="J14" s="148" t="n"/>
      <c r="K14" s="148" t="n"/>
      <c r="L14" s="148" t="n"/>
      <c r="M14" s="148" t="n"/>
      <c r="N14" s="148" t="n"/>
      <c r="O14" s="148" t="n"/>
      <c r="P14" s="96">
        <f>IFERROR(VLOOKUP($B14,#REF!, 23,FALSE), "")</f>
        <v/>
      </c>
      <c r="Q14" s="97">
        <f>IFERROR(IF(V14="n.a.", -AD14, IF(AD14="n.a.", V14, V14-AD14)),"n.a.")</f>
        <v/>
      </c>
      <c r="R14" s="97">
        <f>IFERROR(IF(W14="n.a.", -AE14, IF(AE14="n.a.", W14, W14-AE14)),"n.a.")</f>
        <v/>
      </c>
      <c r="S14" s="98">
        <f>IFERROR(IF(X14="n.a.", -AF14, IF(AF14="n.a.", X14, X14-AF14)),"n.a.")</f>
        <v/>
      </c>
      <c r="T14" s="99">
        <f>IFERROR(P14-S14, "n.a.")</f>
        <v/>
      </c>
      <c r="U14" s="108">
        <f>IFERROR(VLOOKUP($B14,#REF!, 27,FALSE), "")</f>
        <v/>
      </c>
      <c r="V14" s="97">
        <f>IFERROR(Z14/J14*30,"n.a.")</f>
        <v/>
      </c>
      <c r="W14" s="100">
        <f>IFERROR(AA14/K14*30,"n.a.")</f>
        <v/>
      </c>
      <c r="X14" s="97">
        <f>IFERROR(AB14/L14*30,"n.a.")</f>
        <v/>
      </c>
      <c r="Y14" s="99">
        <f>IFERROR(-X14+U14,"n.a.")</f>
        <v/>
      </c>
      <c r="Z14" s="149" t="n"/>
      <c r="AA14" s="149" t="n"/>
      <c r="AB14" s="149" t="n"/>
      <c r="AC14" s="96">
        <f>IFERROR(VLOOKUP($B14,#REF!, 32,FALSE), "")</f>
        <v/>
      </c>
      <c r="AD14" s="97">
        <f>IFERROR(AH14/J14*30,"n.a.")</f>
        <v/>
      </c>
      <c r="AE14" s="103">
        <f>IFERROR(AI14/K14*30,"n.a.")</f>
        <v/>
      </c>
      <c r="AF14" s="84">
        <f>IFERROR(AJ14/L14*30,"n.a.")</f>
        <v/>
      </c>
      <c r="AG14" s="99">
        <f>IFERROR(-AC14+AF14, "n.a.")</f>
        <v/>
      </c>
      <c r="AH14" s="149" t="n"/>
      <c r="AI14" s="149" t="n"/>
      <c r="AJ14" s="149" t="n"/>
      <c r="AO14" s="85" t="n"/>
    </row>
    <row customFormat="1" r="15" s="128">
      <c r="A15" s="101" t="inlineStr">
        <is>
          <t>FMCG</t>
        </is>
      </c>
      <c r="B15" s="102" t="inlineStr">
        <is>
          <t>TH_SANKO (THAILAND).CO.,LTD</t>
        </is>
      </c>
      <c r="C15" s="84" t="n">
        <v>70</v>
      </c>
      <c r="D15" s="84" t="n">
        <v>259</v>
      </c>
      <c r="E15" s="84" t="n">
        <v>8225.2529296875</v>
      </c>
      <c r="F15" s="94" t="inlineStr">
        <is>
          <t>Goon(กูนน์)</t>
        </is>
      </c>
      <c r="G15" s="94" t="inlineStr">
        <is>
          <t>n.a.</t>
        </is>
      </c>
      <c r="H15" s="94" t="inlineStr">
        <is>
          <t>n.a.</t>
        </is>
      </c>
      <c r="I15" s="101" t="inlineStr">
        <is>
          <t>30 NET</t>
        </is>
      </c>
      <c r="J15" s="148">
        <f>VLOOKUP($B15,'Daily COGS'!$B:$E,2,FALSE)</f>
        <v/>
      </c>
      <c r="K15" s="148">
        <f>VLOOKUP($B15,'Daily COGS'!$B:$E,3,FALSE)</f>
        <v/>
      </c>
      <c r="L15" s="148">
        <f>VLOOKUP($B15,'Daily COGS'!$B:$E,4,FALSE)</f>
        <v/>
      </c>
      <c r="M15" s="148">
        <f>VLOOKUP($B15,'Daily Inbounds'!$B:$E,2,FALSE)</f>
        <v/>
      </c>
      <c r="N15" s="148">
        <f>VLOOKUP($B15,'Daily Inbounds'!$B:$E,3,FALSE)</f>
        <v/>
      </c>
      <c r="O15" s="148">
        <f>VLOOKUP($B15,'Daily Inbounds'!$B:$E,4,FALSE)</f>
        <v/>
      </c>
      <c r="P15" s="96">
        <f>IFERROR(VLOOKUP($B15,#REF!, 23,FALSE), "")</f>
        <v/>
      </c>
      <c r="Q15" s="97">
        <f>IFERROR(IF(V15="n.a.", -AD15, IF(AD15="n.a.", V15, V15-AD15)),"n.a.")</f>
        <v/>
      </c>
      <c r="R15" s="97">
        <f>IFERROR(IF(W15="n.a.", -AE15, IF(AE15="n.a.", W15, W15-AE15)),"n.a.")</f>
        <v/>
      </c>
      <c r="S15" s="98">
        <f>IFERROR(IF(X15="n.a.", -AF15, IF(AF15="n.a.", X15, X15-AF15)),"n.a.")</f>
        <v/>
      </c>
      <c r="T15" s="99">
        <f>IFERROR(P15-S15, "n.a.")</f>
        <v/>
      </c>
      <c r="U15" s="108">
        <f>IFERROR(VLOOKUP($B15,#REF!, 27,FALSE), "")</f>
        <v/>
      </c>
      <c r="V15" s="97">
        <f>IFERROR(Z15/J15*30,"n.a.")</f>
        <v/>
      </c>
      <c r="W15" s="100">
        <f>IFERROR(AA15/K15*30,"n.a.")</f>
        <v/>
      </c>
      <c r="X15" s="97">
        <f>IFERROR(AB15/L15*30,"n.a.")</f>
        <v/>
      </c>
      <c r="Y15" s="99">
        <f>IFERROR(-X15+U15,"n.a.")</f>
        <v/>
      </c>
      <c r="Z15" s="149">
        <f>VLOOKUP(B15,'Daily Inventory Value'!B:E,2,FALSE)</f>
        <v/>
      </c>
      <c r="AA15" s="149">
        <f>VLOOKUP(B15,'Daily Inventory Value'!B:E,3,FALSE)</f>
        <v/>
      </c>
      <c r="AB15" s="149">
        <f>VLOOKUP(B15,'Daily Inventory Value'!B:E,4,FALSE)</f>
        <v/>
      </c>
      <c r="AC15" s="96">
        <f>IFERROR(VLOOKUP($B15,#REF!, 32,FALSE), "")</f>
        <v/>
      </c>
      <c r="AD15" s="97">
        <f>IFERROR(AH15/J15*30,"n.a.")</f>
        <v/>
      </c>
      <c r="AE15" s="103">
        <f>IFERROR(AI15/K15*30,"n.a.")</f>
        <v/>
      </c>
      <c r="AF15" s="84">
        <f>IFERROR(AJ15/L15*30,"n.a.")</f>
        <v/>
      </c>
      <c r="AG15" s="99">
        <f>IFERROR(-AC15+AF15, "n.a.")</f>
        <v/>
      </c>
      <c r="AH15" s="149">
        <f>VLOOKUP(B15,'Daily Accounts Payable'!B:E,2,FALSE)</f>
        <v/>
      </c>
      <c r="AI15" s="149">
        <f>VLOOKUP(B15,'Daily Accounts Payable'!B:E,3,FALSE)</f>
        <v/>
      </c>
      <c r="AJ15" s="149">
        <f>VLOOKUP(B15,'Daily Accounts Payable'!B:E,4,FALSE)</f>
        <v/>
      </c>
      <c r="AO15" s="83" t="inlineStr">
        <is>
          <t>On track</t>
        </is>
      </c>
    </row>
    <row customFormat="1" r="16" s="128">
      <c r="A16" s="101" t="inlineStr">
        <is>
          <t>FMCG</t>
        </is>
      </c>
      <c r="B16" s="102" t="inlineStr">
        <is>
          <t>TH_Sino-Pacific Trading (Thailand) Co. Ltd.</t>
        </is>
      </c>
      <c r="C16" s="84" t="n">
        <v>55</v>
      </c>
      <c r="D16" s="84" t="n">
        <v>1647</v>
      </c>
      <c r="E16" s="84" t="n">
        <v>5368.78125</v>
      </c>
      <c r="F16" s="94" t="inlineStr">
        <is>
          <t>Kellogg's(เคลล็อกส์)</t>
        </is>
      </c>
      <c r="G16" s="94" t="inlineStr">
        <is>
          <t>Pringles(พริงเกิ้ล)</t>
        </is>
      </c>
      <c r="H16" s="94" t="inlineStr">
        <is>
          <t>No Brand(ไม่มียี่ห้อ)</t>
        </is>
      </c>
      <c r="I16" s="101" t="inlineStr">
        <is>
          <t>30 NET</t>
        </is>
      </c>
      <c r="J16" s="148" t="n"/>
      <c r="K16" s="148" t="n"/>
      <c r="L16" s="148" t="n"/>
      <c r="M16" s="148" t="n"/>
      <c r="N16" s="148" t="n"/>
      <c r="O16" s="148" t="n"/>
      <c r="P16" s="96">
        <f>IFERROR(VLOOKUP($B16,#REF!, 23,FALSE), "")</f>
        <v/>
      </c>
      <c r="Q16" s="97">
        <f>IFERROR(IF(V16="n.a.", -AD16, IF(AD16="n.a.", V16, V16-AD16)),"n.a.")</f>
        <v/>
      </c>
      <c r="R16" s="97">
        <f>IFERROR(IF(W16="n.a.", -AE16, IF(AE16="n.a.", W16, W16-AE16)),"n.a.")</f>
        <v/>
      </c>
      <c r="S16" s="98">
        <f>IFERROR(IF(X16="n.a.", -AF16, IF(AF16="n.a.", X16, X16-AF16)),"n.a.")</f>
        <v/>
      </c>
      <c r="T16" s="99">
        <f>IFERROR(P16-S16, "n.a.")</f>
        <v/>
      </c>
      <c r="U16" s="108">
        <f>IFERROR(VLOOKUP($B16,#REF!, 27,FALSE), "")</f>
        <v/>
      </c>
      <c r="V16" s="97">
        <f>IFERROR(Z16/J16*30,"n.a.")</f>
        <v/>
      </c>
      <c r="W16" s="100">
        <f>IFERROR(AA16/K16*30,"n.a.")</f>
        <v/>
      </c>
      <c r="X16" s="97">
        <f>IFERROR(AB16/L16*30,"n.a.")</f>
        <v/>
      </c>
      <c r="Y16" s="99">
        <f>IFERROR(-X16+U16,"n.a.")</f>
        <v/>
      </c>
      <c r="Z16" s="149" t="n"/>
      <c r="AA16" s="149" t="n"/>
      <c r="AB16" s="149" t="n"/>
      <c r="AC16" s="96">
        <f>IFERROR(VLOOKUP($B16,#REF!, 32,FALSE), "")</f>
        <v/>
      </c>
      <c r="AD16" s="97">
        <f>IFERROR(AH16/J16*30,"n.a.")</f>
        <v/>
      </c>
      <c r="AE16" s="103">
        <f>IFERROR(AI16/K16*30,"n.a.")</f>
        <v/>
      </c>
      <c r="AF16" s="84">
        <f>IFERROR(AJ16/L16*30,"n.a.")</f>
        <v/>
      </c>
      <c r="AG16" s="99">
        <f>IFERROR(-AC16+AF16, "n.a.")</f>
        <v/>
      </c>
      <c r="AH16" s="149" t="n"/>
      <c r="AI16" s="149" t="n"/>
      <c r="AJ16" s="149" t="n"/>
      <c r="AO16" s="83" t="n"/>
    </row>
    <row customFormat="1" r="17" s="128">
      <c r="A17" s="101" t="inlineStr">
        <is>
          <t>EL</t>
        </is>
      </c>
      <c r="B17" s="102" t="inlineStr">
        <is>
          <t>TH_Synnex (Thailand) Plc.</t>
        </is>
      </c>
      <c r="C17" s="84" t="n">
        <v>180</v>
      </c>
      <c r="D17" s="84" t="n">
        <v>2046</v>
      </c>
      <c r="E17" s="84" t="n">
        <v>16763.46484375</v>
      </c>
      <c r="F17" s="94" t="inlineStr">
        <is>
          <t>Apple(แอปเปิ้ล)</t>
        </is>
      </c>
      <c r="G17" s="94" t="inlineStr">
        <is>
          <t>Sandisk(แซนดิสก์)</t>
        </is>
      </c>
      <c r="H17" s="94" t="inlineStr">
        <is>
          <t>Wd(ดับบลิวดี)</t>
        </is>
      </c>
      <c r="I17" s="101" t="inlineStr">
        <is>
          <t>30 NET</t>
        </is>
      </c>
      <c r="J17" s="148" t="n"/>
      <c r="K17" s="148" t="n"/>
      <c r="L17" s="148" t="n"/>
      <c r="M17" s="148" t="n"/>
      <c r="N17" s="148" t="n"/>
      <c r="O17" s="148" t="n"/>
      <c r="P17" s="96">
        <f>IFERROR(VLOOKUP($B17,#REF!, 23,FALSE), "")</f>
        <v/>
      </c>
      <c r="Q17" s="97">
        <f>IFERROR(IF(V17="n.a.", -AD17, IF(AD17="n.a.", V17, V17-AD17)),"n.a.")</f>
        <v/>
      </c>
      <c r="R17" s="97">
        <f>IFERROR(IF(W17="n.a.", -AE17, IF(AE17="n.a.", W17, W17-AE17)),"n.a.")</f>
        <v/>
      </c>
      <c r="S17" s="98">
        <f>IFERROR(IF(X17="n.a.", -AF17, IF(AF17="n.a.", X17, X17-AF17)),"n.a.")</f>
        <v/>
      </c>
      <c r="T17" s="99">
        <f>IFERROR(P17-S17, "n.a.")</f>
        <v/>
      </c>
      <c r="U17" s="108">
        <f>IFERROR(VLOOKUP($B17,#REF!, 27,FALSE), "")</f>
        <v/>
      </c>
      <c r="V17" s="97">
        <f>IFERROR(Z17/J17*30,"n.a.")</f>
        <v/>
      </c>
      <c r="W17" s="100">
        <f>IFERROR(AA17/K17*30,"n.a.")</f>
        <v/>
      </c>
      <c r="X17" s="97">
        <f>IFERROR(AB17/L17*30,"n.a.")</f>
        <v/>
      </c>
      <c r="Y17" s="99">
        <f>IFERROR(-X17+U17,"n.a.")</f>
        <v/>
      </c>
      <c r="Z17" s="149" t="n"/>
      <c r="AA17" s="149" t="n"/>
      <c r="AB17" s="149" t="n"/>
      <c r="AC17" s="96">
        <f>IFERROR(VLOOKUP($B17,#REF!, 32,FALSE), "")</f>
        <v/>
      </c>
      <c r="AD17" s="97">
        <f>IFERROR(AH17/J17*30,"n.a.")</f>
        <v/>
      </c>
      <c r="AE17" s="103">
        <f>IFERROR(AI17/K17*30,"n.a.")</f>
        <v/>
      </c>
      <c r="AF17" s="84">
        <f>IFERROR(AJ17/L17*30,"n.a.")</f>
        <v/>
      </c>
      <c r="AG17" s="99">
        <f>IFERROR(-AC17+AF17, "n.a.")</f>
        <v/>
      </c>
      <c r="AH17" s="149" t="n"/>
      <c r="AI17" s="149" t="n"/>
      <c r="AJ17" s="149" t="n"/>
      <c r="AO17" s="83" t="n"/>
    </row>
    <row customFormat="1" r="18" s="128">
      <c r="A18" s="101" t="inlineStr">
        <is>
          <t>EL</t>
        </is>
      </c>
      <c r="B18" s="102" t="inlineStr">
        <is>
          <t>TH_Thai Samsung Electronics Co., Ltd</t>
        </is>
      </c>
      <c r="C18" s="84" t="n">
        <v>210</v>
      </c>
      <c r="D18" s="84" t="n">
        <v>252</v>
      </c>
      <c r="E18" s="84" t="n">
        <v>68393.6015625</v>
      </c>
      <c r="F18" s="94" t="inlineStr">
        <is>
          <t>Samsung(ซัมซุง)</t>
        </is>
      </c>
      <c r="G18" s="94" t="inlineStr">
        <is>
          <t>SAMSUNG(ซัมซุง)</t>
        </is>
      </c>
      <c r="H18" s="94" t="inlineStr">
        <is>
          <t>No Brand(ไม่มียี่ห้อ)</t>
        </is>
      </c>
      <c r="I18" s="101" t="inlineStr">
        <is>
          <t>30 NET</t>
        </is>
      </c>
      <c r="J18" s="148">
        <f>VLOOKUP($B18,'Daily COGS'!$B:$E,2,FALSE)</f>
        <v/>
      </c>
      <c r="K18" s="148">
        <f>VLOOKUP($B18,'Daily COGS'!$B:$E,3,FALSE)</f>
        <v/>
      </c>
      <c r="L18" s="148">
        <f>VLOOKUP($B18,'Daily COGS'!$B:$E,4,FALSE)</f>
        <v/>
      </c>
      <c r="M18" s="148">
        <f>VLOOKUP($B18,'Daily Inbounds'!$B:$E,2,FALSE)</f>
        <v/>
      </c>
      <c r="N18" s="148">
        <f>VLOOKUP($B18,'Daily Inbounds'!$B:$E,3,FALSE)</f>
        <v/>
      </c>
      <c r="O18" s="148">
        <f>VLOOKUP($B18,'Daily Inbounds'!$B:$E,4,FALSE)</f>
        <v/>
      </c>
      <c r="P18" s="96">
        <f>IFERROR(VLOOKUP($B18,#REF!, 23,FALSE), "")</f>
        <v/>
      </c>
      <c r="Q18" s="103">
        <f>IFERROR(IF(V18="n.a.", -AD18, IF(AD18="n.a.", V18, V18-AD18)),"n.a.")</f>
        <v/>
      </c>
      <c r="R18" s="103">
        <f>IFERROR(IF(W18="n.a.", -AE18, IF(AE18="n.a.", W18, W18-AE18)),"n.a.")</f>
        <v/>
      </c>
      <c r="S18" s="98">
        <f>IFERROR(IF(X18="n.a.", -AF18, IF(AF18="n.a.", X18, X18-AF18)),"n.a.")</f>
        <v/>
      </c>
      <c r="T18" s="99">
        <f>IFERROR(P18-S18, "n.a.")</f>
        <v/>
      </c>
      <c r="U18" s="108">
        <f>IFERROR(VLOOKUP($B18,#REF!, 27,FALSE), "")</f>
        <v/>
      </c>
      <c r="V18" s="97">
        <f>IFERROR(Z18/J18*30,"n.a.")</f>
        <v/>
      </c>
      <c r="W18" s="100">
        <f>IFERROR(AA18/K18*30,"n.a.")</f>
        <v/>
      </c>
      <c r="X18" s="103">
        <f>IFERROR(AB18/L18*30,"n.a.")</f>
        <v/>
      </c>
      <c r="Y18" s="99">
        <f>IFERROR(-X18+U18,"n.a.")</f>
        <v/>
      </c>
      <c r="Z18" s="149">
        <f>VLOOKUP(B18,'Daily Inventory Value'!B:E,2,FALSE)</f>
        <v/>
      </c>
      <c r="AA18" s="149">
        <f>VLOOKUP(B18,'Daily Inventory Value'!B:E,3,FALSE)</f>
        <v/>
      </c>
      <c r="AB18" s="149">
        <f>VLOOKUP(B18,'Daily Inventory Value'!B:E,4,FALSE)</f>
        <v/>
      </c>
      <c r="AC18" s="96">
        <f>IFERROR(VLOOKUP($B18,#REF!, 32,FALSE), "")</f>
        <v/>
      </c>
      <c r="AD18" s="97">
        <f>IFERROR(AH18/J18*30,"n.a.")</f>
        <v/>
      </c>
      <c r="AE18" s="103">
        <f>IFERROR(AI18/K18*30,"n.a.")</f>
        <v/>
      </c>
      <c r="AF18" s="84">
        <f>IFERROR(AJ18/L18*30,"n.a.")</f>
        <v/>
      </c>
      <c r="AG18" s="99">
        <f>IFERROR(-AC18+AF18, "n.a.")</f>
        <v/>
      </c>
      <c r="AH18" s="149">
        <f>VLOOKUP(B18,'Daily Accounts Payable'!B:E,2,FALSE)</f>
        <v/>
      </c>
      <c r="AI18" s="149">
        <f>VLOOKUP(B18,'Daily Accounts Payable'!B:E,3,FALSE)</f>
        <v/>
      </c>
      <c r="AJ18" s="149">
        <f>VLOOKUP(B18,'Daily Accounts Payable'!B:E,4,FALSE)</f>
        <v/>
      </c>
      <c r="AO18" s="83" t="n"/>
    </row>
    <row customFormat="1" r="19" s="128">
      <c r="A19" s="106" t="inlineStr">
        <is>
          <t>FMCG</t>
        </is>
      </c>
      <c r="B19" s="107" t="inlineStr">
        <is>
          <t>TH_Thainamthip Commercial Co., Ltd</t>
        </is>
      </c>
      <c r="C19" s="84" t="n">
        <v>42</v>
      </c>
      <c r="D19" s="84" t="n">
        <v>102</v>
      </c>
      <c r="E19" s="84" t="n">
        <v>553.7227172851562</v>
      </c>
      <c r="F19" s="101" t="inlineStr">
        <is>
          <t>Cocacola(โค้ก)</t>
        </is>
      </c>
      <c r="G19" s="101" t="inlineStr">
        <is>
          <t>Fanta(แฟนต้า)</t>
        </is>
      </c>
      <c r="H19" s="101" t="inlineStr">
        <is>
          <t>Minute Maid(มินิทเมด)</t>
        </is>
      </c>
      <c r="I19" s="101" t="inlineStr">
        <is>
          <t>30 NET</t>
        </is>
      </c>
      <c r="J19" s="149">
        <f>VLOOKUP($B19,'Daily COGS'!$B:$E,2,FALSE)</f>
        <v/>
      </c>
      <c r="K19" s="149">
        <f>VLOOKUP($B19,'Daily COGS'!$B:$E,3,FALSE)</f>
        <v/>
      </c>
      <c r="L19" s="149">
        <f>VLOOKUP($B19,'Daily COGS'!$B:$E,4,FALSE)</f>
        <v/>
      </c>
      <c r="M19" s="149">
        <f>VLOOKUP($B19,'Daily Inbounds'!$B:$E,2,FALSE)</f>
        <v/>
      </c>
      <c r="N19" s="149">
        <f>VLOOKUP($B19,'Daily Inbounds'!$B:$E,3,FALSE)</f>
        <v/>
      </c>
      <c r="O19" s="149">
        <f>VLOOKUP($B19,'Daily Inbounds'!$B:$E,4,FALSE)</f>
        <v/>
      </c>
      <c r="P19" s="96">
        <f>IFERROR(VLOOKUP($B19,#REF!, 23,FALSE), "")</f>
        <v/>
      </c>
      <c r="Q19" s="103">
        <f>IFERROR(IF(V19="n.a.", -AD19, IF(AD19="n.a.", V19, V19-AD19)),"n.a.")</f>
        <v/>
      </c>
      <c r="R19" s="103">
        <f>IFERROR(IF(W19="n.a.", -AE19, IF(AE19="n.a.", W19, W19-AE19)),"n.a.")</f>
        <v/>
      </c>
      <c r="S19" s="104">
        <f>IFERROR(IF(X19="n.a.", -AF19, IF(AF19="n.a.", X19, X19-AF19)),"n.a.")</f>
        <v/>
      </c>
      <c r="T19" s="99">
        <f>IFERROR(P19-S19, "n.a.")</f>
        <v/>
      </c>
      <c r="U19" s="109">
        <f>IFERROR(VLOOKUP($B19,#REF!, 27,FALSE), "")</f>
        <v/>
      </c>
      <c r="V19" s="103">
        <f>IFERROR(Z19/J19*30,"n.a.")</f>
        <v/>
      </c>
      <c r="W19" s="105">
        <f>IFERROR(AA19/K19*30,"n.a.")</f>
        <v/>
      </c>
      <c r="X19" s="103">
        <f>IFERROR(AB19/L19*30,"n.a.")</f>
        <v/>
      </c>
      <c r="Y19" s="99">
        <f>IFERROR(-X19+U19,"n.a.")</f>
        <v/>
      </c>
      <c r="Z19" s="149">
        <f>VLOOKUP(B19,'Daily Inventory Value'!B:E,2,FALSE)</f>
        <v/>
      </c>
      <c r="AA19" s="149">
        <f>VLOOKUP(B19,'Daily Inventory Value'!B:E,3,FALSE)</f>
        <v/>
      </c>
      <c r="AB19" s="149">
        <f>VLOOKUP(B19,'Daily Inventory Value'!B:E,4,FALSE)</f>
        <v/>
      </c>
      <c r="AC19" s="96">
        <f>IFERROR(VLOOKUP($B19,#REF!, 32,FALSE), "")</f>
        <v/>
      </c>
      <c r="AD19" s="103">
        <f>IFERROR(AH19/J19*30,"n.a.")</f>
        <v/>
      </c>
      <c r="AE19" s="103">
        <f>IFERROR(AI19/K19*30,"n.a.")</f>
        <v/>
      </c>
      <c r="AF19" s="84">
        <f>IFERROR(AJ19/L19*30,"n.a.")</f>
        <v/>
      </c>
      <c r="AG19" s="99">
        <f>IFERROR(-AC19+AF19, "n.a.")</f>
        <v/>
      </c>
      <c r="AH19" s="150">
        <f>VLOOKUP(B19,'Daily Accounts Payable'!B:E,2,FALSE)</f>
        <v/>
      </c>
      <c r="AI19" s="150">
        <f>VLOOKUP(B19,'Daily Accounts Payable'!B:E,3,FALSE)</f>
        <v/>
      </c>
      <c r="AJ19" s="150">
        <f>VLOOKUP(B19,'Daily Accounts Payable'!B:E,4,FALSE)</f>
        <v/>
      </c>
      <c r="AO19" s="110" t="n"/>
    </row>
    <row customFormat="1" customHeight="1" ht="15.75" outlineLevel="1" r="20" s="4" thickBot="1">
      <c r="A20" s="86" t="inlineStr">
        <is>
          <t>Total</t>
        </is>
      </c>
      <c r="B20" s="86" t="n"/>
      <c r="C20" s="89">
        <f>SUM(C4:C19)</f>
        <v/>
      </c>
      <c r="D20" s="89">
        <f>SUM(D4:D19)</f>
        <v/>
      </c>
      <c r="E20" s="151">
        <f>SUM(E4:E19)</f>
        <v/>
      </c>
      <c r="F20" s="89" t="n"/>
      <c r="G20" s="89" t="n"/>
      <c r="H20" s="89" t="n"/>
      <c r="I20" s="86" t="n"/>
      <c r="J20" s="151">
        <f>SUM(J4:J19)</f>
        <v/>
      </c>
      <c r="K20" s="151">
        <f>SUM(K4:K19)</f>
        <v/>
      </c>
      <c r="L20" s="151">
        <f>SUM(L4:L19)</f>
        <v/>
      </c>
      <c r="M20" s="151">
        <f>SUM(M4:M19)</f>
        <v/>
      </c>
      <c r="N20" s="151">
        <f>SUM(N4:N19)</f>
        <v/>
      </c>
      <c r="O20" s="151">
        <f>SUM(O4:O19)</f>
        <v/>
      </c>
      <c r="P20" s="89" t="n"/>
      <c r="Q20" s="89">
        <f>IFERROR(IF(V20="n.a.", -AD20, IF(AD20="n.a.", V20, V20-AD20)),"n.a.")</f>
        <v/>
      </c>
      <c r="R20" s="89">
        <f>IFERROR(IF(W20="n.a.", -AE20, IF(AE20="n.a.", W20, W20-AE20)),"n.a.")</f>
        <v/>
      </c>
      <c r="S20" s="89">
        <f>IFERROR(IF(X20="n.a.", -AF20, IF(AF20="n.a.", X20, X20-AF20)),"n.a.")</f>
        <v/>
      </c>
      <c r="T20" s="89" t="n"/>
      <c r="U20" s="90" t="n"/>
      <c r="V20" s="91">
        <f>IFERROR(Z20/J20*30,"n.a.")</f>
        <v/>
      </c>
      <c r="W20" s="91">
        <f>IFERROR(AA20/K20*30,"n.a.")</f>
        <v/>
      </c>
      <c r="X20" s="91">
        <f>IFERROR(AB20/L20*30,"n.a.")</f>
        <v/>
      </c>
      <c r="Y20" s="89" t="n"/>
      <c r="Z20" s="151">
        <f>SUM(Z4:Z19)</f>
        <v/>
      </c>
      <c r="AA20" s="151">
        <f>SUM(AA4:AA19)</f>
        <v/>
      </c>
      <c r="AB20" s="151">
        <f>SUM(AB4:AB19)</f>
        <v/>
      </c>
      <c r="AC20" s="90" t="n"/>
      <c r="AD20" s="92">
        <f>IFERROR(AH20/J20*30,"n.a.")</f>
        <v/>
      </c>
      <c r="AE20" s="92">
        <f>IFERROR(AI20/K20*30,"n.a.")</f>
        <v/>
      </c>
      <c r="AF20" s="91">
        <f>IFERROR(AJ20/L20*30,"n.a.")</f>
        <v/>
      </c>
      <c r="AG20" s="89" t="n"/>
      <c r="AH20" s="151">
        <f>SUM(AH4:AH19)</f>
        <v/>
      </c>
      <c r="AI20" s="151">
        <f>SUM(AI4:AI19)</f>
        <v/>
      </c>
      <c r="AJ20" s="151">
        <f>SUM(AJ4:AJ19)</f>
        <v/>
      </c>
    </row>
    <row customHeight="1" ht="15" r="21" thickTop="1">
      <c r="A21" s="10" t="n"/>
      <c r="B21" s="10" t="n"/>
      <c r="C21" s="15" t="n"/>
      <c r="D21" s="15" t="n"/>
      <c r="E21" s="152" t="n"/>
      <c r="F21" s="10" t="n"/>
      <c r="G21" s="10" t="n"/>
      <c r="H21" s="10" t="n"/>
      <c r="I21" s="10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87" t="inlineStr">
        <is>
          <t xml:space="preserve">(1) Average daily inventory value over the last 30 days / L30D COGS x 30
</t>
        </is>
      </c>
      <c r="Y21" s="15" t="n"/>
      <c r="Z21" s="15" t="n"/>
      <c r="AA21" s="15" t="n"/>
      <c r="AB21" s="15" t="n"/>
      <c r="AC21" s="15" t="n"/>
      <c r="AD21" s="15" t="n"/>
      <c r="AE21" s="15" t="n"/>
      <c r="AF21" s="88" t="inlineStr">
        <is>
          <t xml:space="preserve">(2) Average daily accounts payable over the last 30 days / L30D COGS x 30
</t>
        </is>
      </c>
      <c r="AG21" s="15" t="n"/>
      <c r="AH21" s="15" t="n"/>
      <c r="AI21" s="15" t="n"/>
      <c r="AJ21" s="15" t="n"/>
    </row>
    <row r="22">
      <c r="A22" s="10" t="n"/>
      <c r="B22" s="10" t="n"/>
      <c r="C22" s="15" t="n"/>
      <c r="D22" s="15" t="n"/>
      <c r="E22" s="152" t="n"/>
      <c r="F22" s="10" t="n"/>
      <c r="G22" s="10" t="n"/>
      <c r="H22" s="10" t="n"/>
      <c r="I22" s="10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51" t="n"/>
      <c r="AG22" s="15" t="n"/>
      <c r="AH22" s="15" t="n"/>
      <c r="AI22" s="15" t="n"/>
      <c r="AJ22" s="15" t="n"/>
    </row>
    <row r="23">
      <c r="A23" s="10" t="n"/>
      <c r="B23" s="10" t="n"/>
      <c r="C23" s="15" t="n"/>
      <c r="D23" s="15" t="n"/>
      <c r="E23" s="152" t="n"/>
      <c r="F23" s="10" t="n"/>
      <c r="G23" s="10" t="n"/>
      <c r="H23" s="10" t="n"/>
      <c r="I23" s="10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51" t="n"/>
      <c r="AG23" s="15" t="n"/>
      <c r="AH23" s="15" t="n"/>
      <c r="AI23" s="15" t="n"/>
      <c r="AJ23" s="15" t="n"/>
    </row>
    <row r="24">
      <c r="A24" s="10" t="n"/>
      <c r="B24" s="10" t="n"/>
      <c r="C24" s="15" t="n"/>
      <c r="D24" s="15" t="n"/>
      <c r="E24" s="152" t="n"/>
      <c r="F24" s="10" t="n"/>
      <c r="G24" s="10" t="n"/>
      <c r="H24" s="10" t="n"/>
      <c r="I24" s="10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51" t="n"/>
      <c r="AG24" s="15" t="n"/>
      <c r="AH24" s="15" t="n"/>
      <c r="AI24" s="15" t="n"/>
      <c r="AJ24" s="15" t="n"/>
    </row>
    <row r="25">
      <c r="A25" s="10" t="n"/>
      <c r="B25" s="10" t="n"/>
      <c r="C25" s="15" t="n"/>
      <c r="D25" s="15" t="n"/>
      <c r="E25" s="152" t="n"/>
      <c r="F25" s="10" t="n"/>
      <c r="G25" s="10" t="n"/>
      <c r="H25" s="10" t="n"/>
      <c r="I25" s="10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51" t="n"/>
      <c r="AG25" s="15" t="n"/>
      <c r="AH25" s="15" t="n"/>
      <c r="AI25" s="15" t="n"/>
      <c r="AJ25" s="15" t="n"/>
    </row>
    <row r="26">
      <c r="A26" s="10" t="n"/>
      <c r="B26" s="10" t="n"/>
      <c r="C26" s="15" t="n"/>
      <c r="D26" s="15" t="n"/>
      <c r="E26" s="152" t="n"/>
      <c r="F26" s="10" t="n"/>
      <c r="G26" s="10" t="n"/>
      <c r="H26" s="10" t="n"/>
      <c r="I26" s="10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51" t="n"/>
      <c r="AG26" s="15" t="n"/>
      <c r="AH26" s="15" t="n"/>
      <c r="AI26" s="15" t="n"/>
      <c r="AJ26" s="15" t="n"/>
    </row>
    <row r="27">
      <c r="A27" s="10" t="n"/>
      <c r="B27" s="10" t="n"/>
      <c r="C27" s="15" t="n"/>
      <c r="D27" s="15" t="n"/>
      <c r="E27" s="152" t="n"/>
      <c r="F27" s="10" t="n"/>
      <c r="G27" s="10" t="n"/>
      <c r="H27" s="10" t="n"/>
      <c r="I27" s="10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51" t="n"/>
      <c r="AG27" s="15" t="n"/>
      <c r="AH27" s="15" t="n"/>
      <c r="AI27" s="15" t="n"/>
      <c r="AJ27" s="15" t="n"/>
    </row>
    <row r="28">
      <c r="A28" s="10" t="n"/>
      <c r="B28" s="10" t="n"/>
      <c r="C28" s="15" t="n"/>
      <c r="D28" s="15" t="n"/>
      <c r="E28" s="152" t="n"/>
      <c r="F28" s="10" t="n"/>
      <c r="G28" s="10" t="n"/>
      <c r="H28" s="10" t="n"/>
      <c r="I28" s="10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51" t="n"/>
      <c r="AG28" s="15" t="n"/>
      <c r="AH28" s="15" t="n"/>
      <c r="AI28" s="15" t="n"/>
      <c r="AJ28" s="15" t="n"/>
    </row>
    <row r="29">
      <c r="A29" s="10" t="n"/>
      <c r="B29" s="10" t="n"/>
      <c r="C29" s="15" t="n"/>
      <c r="D29" s="15" t="n"/>
      <c r="E29" s="152" t="n"/>
      <c r="F29" s="10" t="n"/>
      <c r="G29" s="10" t="n"/>
      <c r="H29" s="10" t="n"/>
      <c r="I29" s="10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51" t="n"/>
      <c r="AG29" s="15" t="n"/>
      <c r="AH29" s="15" t="n"/>
      <c r="AI29" s="15" t="n"/>
      <c r="AJ29" s="15" t="n"/>
    </row>
    <row r="30">
      <c r="A30" s="10" t="n"/>
      <c r="B30" s="10" t="n"/>
      <c r="C30" s="15" t="n"/>
      <c r="D30" s="15" t="n"/>
      <c r="E30" s="152" t="n"/>
      <c r="F30" s="10" t="n"/>
      <c r="G30" s="10" t="n"/>
      <c r="H30" s="10" t="n"/>
      <c r="I30" s="10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51" t="n"/>
      <c r="AG30" s="15" t="n"/>
      <c r="AH30" s="15" t="n"/>
      <c r="AI30" s="15" t="n"/>
      <c r="AJ30" s="15" t="n"/>
    </row>
    <row r="31">
      <c r="A31" s="10" t="n"/>
      <c r="B31" s="10" t="n"/>
      <c r="C31" s="15" t="n"/>
      <c r="D31" s="15" t="n"/>
      <c r="E31" s="152" t="n"/>
      <c r="F31" s="10" t="n"/>
      <c r="G31" s="10" t="n"/>
      <c r="H31" s="10" t="n"/>
      <c r="I31" s="10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51" t="n"/>
      <c r="AG31" s="15" t="n"/>
      <c r="AH31" s="15" t="n"/>
      <c r="AI31" s="15" t="n"/>
      <c r="AJ31" s="15" t="n"/>
    </row>
    <row r="32">
      <c r="A32" s="10" t="n"/>
      <c r="B32" s="10" t="n"/>
      <c r="C32" s="15" t="n"/>
      <c r="D32" s="15" t="n"/>
      <c r="E32" s="152" t="n"/>
      <c r="F32" s="10" t="n"/>
      <c r="G32" s="10" t="n"/>
      <c r="H32" s="10" t="n"/>
      <c r="I32" s="10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51" t="n"/>
      <c r="AG32" s="15" t="n"/>
      <c r="AH32" s="15" t="n"/>
      <c r="AI32" s="15" t="n"/>
      <c r="AJ32" s="15" t="n"/>
    </row>
    <row r="33">
      <c r="A33" s="10" t="n"/>
      <c r="B33" s="10" t="n"/>
      <c r="C33" s="15" t="n"/>
      <c r="D33" s="15" t="n"/>
      <c r="E33" s="152" t="n"/>
      <c r="F33" s="10" t="n"/>
      <c r="G33" s="10" t="n"/>
      <c r="H33" s="10" t="n"/>
      <c r="I33" s="10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51" t="n"/>
      <c r="AG33" s="15" t="n"/>
      <c r="AH33" s="15" t="n"/>
      <c r="AI33" s="15" t="n"/>
      <c r="AJ33" s="15" t="n"/>
    </row>
    <row r="34">
      <c r="A34" s="10" t="n"/>
      <c r="B34" s="10" t="n"/>
      <c r="C34" s="15" t="n"/>
      <c r="D34" s="15" t="n"/>
      <c r="E34" s="152" t="n"/>
      <c r="F34" s="10" t="n"/>
      <c r="G34" s="10" t="n"/>
      <c r="H34" s="10" t="n"/>
      <c r="I34" s="10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51" t="n"/>
      <c r="AG34" s="15" t="n"/>
      <c r="AH34" s="15" t="n"/>
      <c r="AI34" s="15" t="n"/>
      <c r="AJ34" s="15" t="n"/>
    </row>
    <row r="35">
      <c r="A35" s="10" t="n"/>
      <c r="B35" s="10" t="n"/>
      <c r="C35" s="15" t="n"/>
      <c r="D35" s="15" t="n"/>
      <c r="E35" s="152" t="n"/>
      <c r="F35" s="10" t="n"/>
      <c r="G35" s="10" t="n"/>
      <c r="H35" s="10" t="n"/>
      <c r="I35" s="10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51" t="n"/>
      <c r="AG35" s="15" t="n"/>
      <c r="AH35" s="15" t="n"/>
      <c r="AI35" s="15" t="n"/>
      <c r="AJ35" s="15" t="n"/>
    </row>
    <row r="36">
      <c r="A36" s="10" t="n"/>
      <c r="B36" s="10" t="n"/>
      <c r="C36" s="15" t="n"/>
      <c r="D36" s="15" t="n"/>
      <c r="E36" s="152" t="n"/>
      <c r="F36" s="10" t="n"/>
      <c r="G36" s="10" t="n"/>
      <c r="H36" s="10" t="n"/>
      <c r="I36" s="10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51" t="n"/>
      <c r="AG36" s="15" t="n"/>
      <c r="AH36" s="15" t="n"/>
      <c r="AI36" s="15" t="n"/>
      <c r="AJ36" s="15" t="n"/>
    </row>
    <row r="37">
      <c r="A37" s="10" t="n"/>
      <c r="B37" s="10" t="n"/>
      <c r="C37" s="15" t="n"/>
      <c r="D37" s="15" t="n"/>
      <c r="E37" s="152" t="n"/>
      <c r="F37" s="10" t="n"/>
      <c r="G37" s="10" t="n"/>
      <c r="H37" s="10" t="n"/>
      <c r="I37" s="10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51" t="n"/>
      <c r="AG37" s="15" t="n"/>
      <c r="AH37" s="15" t="n"/>
      <c r="AI37" s="15" t="n"/>
      <c r="AJ37" s="15" t="n"/>
    </row>
    <row r="38">
      <c r="A38" s="10" t="n"/>
      <c r="B38" s="10" t="n"/>
      <c r="C38" s="15" t="n"/>
      <c r="D38" s="15" t="n"/>
      <c r="E38" s="152" t="n"/>
      <c r="F38" s="10" t="n"/>
      <c r="G38" s="10" t="n"/>
      <c r="H38" s="10" t="n"/>
      <c r="I38" s="10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51" t="n"/>
      <c r="AG38" s="15" t="n"/>
      <c r="AH38" s="15" t="n"/>
      <c r="AI38" s="15" t="n"/>
      <c r="AJ38" s="15" t="n"/>
    </row>
    <row r="39">
      <c r="A39" s="10" t="n"/>
      <c r="B39" s="10" t="n"/>
      <c r="C39" s="15" t="n"/>
      <c r="D39" s="15" t="n"/>
      <c r="E39" s="152" t="n"/>
      <c r="F39" s="10" t="n"/>
      <c r="G39" s="10" t="n"/>
      <c r="H39" s="10" t="n"/>
      <c r="I39" s="10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51" t="n"/>
      <c r="AG39" s="15" t="n"/>
      <c r="AH39" s="15" t="n"/>
      <c r="AI39" s="15" t="n"/>
      <c r="AJ39" s="15" t="n"/>
    </row>
    <row r="40">
      <c r="A40" s="10" t="n"/>
      <c r="B40" s="10" t="n"/>
      <c r="C40" s="15" t="n"/>
      <c r="D40" s="15" t="n"/>
      <c r="E40" s="152" t="n"/>
      <c r="F40" s="10" t="n"/>
      <c r="G40" s="10" t="n"/>
      <c r="H40" s="10" t="n"/>
      <c r="I40" s="10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51" t="n"/>
      <c r="AG40" s="15" t="n"/>
      <c r="AH40" s="15" t="n"/>
      <c r="AI40" s="15" t="n"/>
      <c r="AJ40" s="15" t="n"/>
    </row>
    <row r="41">
      <c r="A41" s="10" t="n"/>
      <c r="B41" s="10" t="n"/>
      <c r="C41" s="15" t="n"/>
      <c r="D41" s="15" t="n"/>
      <c r="E41" s="152" t="n"/>
      <c r="F41" s="10" t="n"/>
      <c r="G41" s="10" t="n"/>
      <c r="H41" s="10" t="n"/>
      <c r="I41" s="10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51" t="n"/>
      <c r="AG41" s="15" t="n"/>
      <c r="AH41" s="15" t="n"/>
      <c r="AI41" s="15" t="n"/>
      <c r="AJ41" s="15" t="n"/>
    </row>
    <row r="42">
      <c r="A42" s="10" t="n"/>
      <c r="B42" s="10" t="n"/>
      <c r="C42" s="15" t="n"/>
      <c r="D42" s="15" t="n"/>
      <c r="E42" s="152" t="n"/>
      <c r="F42" s="10" t="n"/>
      <c r="G42" s="10" t="n"/>
      <c r="H42" s="10" t="n"/>
      <c r="I42" s="10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51" t="n"/>
      <c r="AG42" s="15" t="n"/>
      <c r="AH42" s="15" t="n"/>
      <c r="AI42" s="15" t="n"/>
      <c r="AJ42" s="15" t="n"/>
    </row>
    <row r="43">
      <c r="A43" s="10" t="n"/>
      <c r="B43" s="10" t="n"/>
      <c r="C43" s="15" t="n"/>
      <c r="D43" s="15" t="n"/>
      <c r="E43" s="152" t="n"/>
      <c r="F43" s="10" t="n"/>
      <c r="G43" s="10" t="n"/>
      <c r="H43" s="10" t="n"/>
      <c r="I43" s="10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51" t="n"/>
      <c r="AG43" s="15" t="n"/>
      <c r="AH43" s="15" t="n"/>
      <c r="AI43" s="15" t="n"/>
      <c r="AJ43" s="15" t="n"/>
    </row>
    <row r="44">
      <c r="A44" s="10" t="n"/>
      <c r="B44" s="10" t="n"/>
      <c r="C44" s="15" t="n"/>
      <c r="D44" s="15" t="n"/>
      <c r="E44" s="152" t="n"/>
      <c r="F44" s="10" t="n"/>
      <c r="G44" s="10" t="n"/>
      <c r="H44" s="10" t="n"/>
      <c r="I44" s="10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51" t="n"/>
      <c r="AG44" s="15" t="n"/>
      <c r="AH44" s="15" t="n"/>
      <c r="AI44" s="15" t="n"/>
      <c r="AJ44" s="15" t="n"/>
    </row>
    <row r="45">
      <c r="A45" s="10" t="n"/>
      <c r="B45" s="10" t="n"/>
      <c r="C45" s="15" t="n"/>
      <c r="D45" s="15" t="n"/>
      <c r="E45" s="152" t="n"/>
      <c r="F45" s="10" t="n"/>
      <c r="G45" s="10" t="n"/>
      <c r="H45" s="10" t="n"/>
      <c r="I45" s="10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51" t="n"/>
      <c r="AG45" s="15" t="n"/>
      <c r="AH45" s="15" t="n"/>
      <c r="AI45" s="15" t="n"/>
      <c r="AJ45" s="15" t="n"/>
    </row>
    <row r="46">
      <c r="A46" s="10" t="n"/>
      <c r="B46" s="10" t="n"/>
      <c r="C46" s="15" t="n"/>
      <c r="D46" s="15" t="n"/>
      <c r="E46" s="152" t="n"/>
      <c r="F46" s="10" t="n"/>
      <c r="G46" s="10" t="n"/>
      <c r="H46" s="10" t="n"/>
      <c r="I46" s="10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51" t="n"/>
      <c r="AG46" s="15" t="n"/>
      <c r="AH46" s="15" t="n"/>
      <c r="AI46" s="15" t="n"/>
      <c r="AJ46" s="15" t="n"/>
    </row>
    <row r="47">
      <c r="A47" s="10" t="n"/>
      <c r="B47" s="10" t="n"/>
      <c r="C47" s="15" t="n"/>
      <c r="D47" s="15" t="n"/>
      <c r="E47" s="152" t="n"/>
      <c r="F47" s="10" t="n"/>
      <c r="G47" s="10" t="n"/>
      <c r="H47" s="10" t="n"/>
      <c r="I47" s="10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51" t="n"/>
      <c r="AG47" s="15" t="n"/>
      <c r="AH47" s="15" t="n"/>
      <c r="AI47" s="15" t="n"/>
      <c r="AJ47" s="15" t="n"/>
    </row>
    <row r="48">
      <c r="A48" s="10" t="n"/>
      <c r="B48" s="10" t="n"/>
      <c r="C48" s="15" t="n"/>
      <c r="D48" s="15" t="n"/>
      <c r="E48" s="152" t="n"/>
      <c r="F48" s="10" t="n"/>
      <c r="G48" s="10" t="n"/>
      <c r="H48" s="10" t="n"/>
      <c r="I48" s="10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51" t="n"/>
      <c r="AG48" s="15" t="n"/>
      <c r="AH48" s="15" t="n"/>
      <c r="AI48" s="15" t="n"/>
      <c r="AJ48" s="15" t="n"/>
    </row>
    <row r="49">
      <c r="A49" s="10" t="n"/>
      <c r="B49" s="10" t="n"/>
      <c r="C49" s="15" t="n"/>
      <c r="D49" s="15" t="n"/>
      <c r="E49" s="152" t="n"/>
      <c r="F49" s="10" t="n"/>
      <c r="G49" s="10" t="n"/>
      <c r="H49" s="10" t="n"/>
      <c r="I49" s="10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51" t="n"/>
      <c r="AG49" s="15" t="n"/>
      <c r="AH49" s="15" t="n"/>
      <c r="AI49" s="15" t="n"/>
      <c r="AJ49" s="15" t="n"/>
    </row>
    <row r="50">
      <c r="A50" s="10" t="n"/>
      <c r="B50" s="10" t="n"/>
      <c r="C50" s="15" t="n"/>
      <c r="D50" s="15" t="n"/>
      <c r="E50" s="152" t="n"/>
      <c r="F50" s="10" t="n"/>
      <c r="G50" s="10" t="n"/>
      <c r="H50" s="10" t="n"/>
      <c r="I50" s="10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51" t="n"/>
      <c r="AG50" s="15" t="n"/>
      <c r="AH50" s="15" t="n"/>
      <c r="AI50" s="15" t="n"/>
      <c r="AJ50" s="15" t="n"/>
    </row>
    <row r="51">
      <c r="A51" s="10" t="n"/>
      <c r="B51" s="10" t="n"/>
      <c r="C51" s="15" t="n"/>
      <c r="D51" s="15" t="n"/>
      <c r="E51" s="152" t="n"/>
      <c r="F51" s="10" t="n"/>
      <c r="G51" s="10" t="n"/>
      <c r="H51" s="10" t="n"/>
      <c r="I51" s="10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51" t="n"/>
      <c r="AG51" s="15" t="n"/>
      <c r="AH51" s="15" t="n"/>
      <c r="AI51" s="15" t="n"/>
      <c r="AJ51" s="15" t="n"/>
    </row>
    <row r="52">
      <c r="A52" s="10" t="n"/>
      <c r="B52" s="10" t="n"/>
      <c r="C52" s="15" t="n"/>
      <c r="D52" s="15" t="n"/>
      <c r="E52" s="152" t="n"/>
      <c r="F52" s="10" t="n"/>
      <c r="G52" s="10" t="n"/>
      <c r="H52" s="10" t="n"/>
      <c r="I52" s="10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51" t="n"/>
      <c r="AG52" s="15" t="n"/>
      <c r="AH52" s="15" t="n"/>
      <c r="AI52" s="15" t="n"/>
      <c r="AJ52" s="15" t="n"/>
    </row>
    <row r="53">
      <c r="A53" s="10" t="n"/>
      <c r="B53" s="10" t="n"/>
      <c r="C53" s="15" t="n"/>
      <c r="D53" s="15" t="n"/>
      <c r="E53" s="152" t="n"/>
      <c r="F53" s="10" t="n"/>
      <c r="G53" s="10" t="n"/>
      <c r="H53" s="10" t="n"/>
      <c r="I53" s="10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51" t="n"/>
      <c r="AG53" s="15" t="n"/>
      <c r="AH53" s="15" t="n"/>
      <c r="AI53" s="15" t="n"/>
      <c r="AJ53" s="15" t="n"/>
    </row>
    <row r="54">
      <c r="A54" s="10" t="n"/>
      <c r="B54" s="10" t="n"/>
      <c r="C54" s="15" t="n"/>
      <c r="D54" s="15" t="n"/>
      <c r="E54" s="152" t="n"/>
      <c r="F54" s="10" t="n"/>
      <c r="G54" s="10" t="n"/>
      <c r="H54" s="10" t="n"/>
      <c r="I54" s="10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51" t="n"/>
      <c r="AG54" s="15" t="n"/>
      <c r="AH54" s="15" t="n"/>
      <c r="AI54" s="15" t="n"/>
      <c r="AJ54" s="15" t="n"/>
    </row>
    <row r="55">
      <c r="A55" s="10" t="n"/>
      <c r="B55" s="10" t="n"/>
      <c r="C55" s="15" t="n"/>
      <c r="D55" s="15" t="n"/>
      <c r="E55" s="152" t="n"/>
      <c r="F55" s="10" t="n"/>
      <c r="G55" s="10" t="n"/>
      <c r="H55" s="10" t="n"/>
      <c r="I55" s="10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51" t="n"/>
      <c r="AG55" s="15" t="n"/>
      <c r="AH55" s="15" t="n"/>
      <c r="AI55" s="15" t="n"/>
      <c r="AJ55" s="15" t="n"/>
    </row>
    <row r="56">
      <c r="A56" s="10" t="n"/>
      <c r="B56" s="10" t="n"/>
      <c r="C56" s="15" t="n"/>
      <c r="D56" s="15" t="n"/>
      <c r="E56" s="152" t="n"/>
      <c r="F56" s="10" t="n"/>
      <c r="G56" s="10" t="n"/>
      <c r="H56" s="10" t="n"/>
      <c r="I56" s="10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51" t="n"/>
      <c r="AG56" s="15" t="n"/>
      <c r="AH56" s="15" t="n"/>
      <c r="AI56" s="15" t="n"/>
      <c r="AJ56" s="15" t="n"/>
    </row>
    <row r="57">
      <c r="A57" s="10" t="n"/>
      <c r="B57" s="10" t="n"/>
      <c r="C57" s="15" t="n"/>
      <c r="D57" s="15" t="n"/>
      <c r="E57" s="152" t="n"/>
      <c r="F57" s="10" t="n"/>
      <c r="G57" s="10" t="n"/>
      <c r="H57" s="10" t="n"/>
      <c r="I57" s="10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51" t="n"/>
      <c r="AG57" s="15" t="n"/>
      <c r="AH57" s="15" t="n"/>
      <c r="AI57" s="15" t="n"/>
      <c r="AJ57" s="15" t="n"/>
    </row>
    <row r="58">
      <c r="A58" s="10" t="n"/>
      <c r="B58" s="10" t="n"/>
      <c r="C58" s="15" t="n"/>
      <c r="D58" s="15" t="n"/>
      <c r="E58" s="152" t="n"/>
      <c r="F58" s="10" t="n"/>
      <c r="G58" s="10" t="n"/>
      <c r="H58" s="10" t="n"/>
      <c r="I58" s="10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51" t="n"/>
      <c r="AG58" s="15" t="n"/>
      <c r="AH58" s="15" t="n"/>
      <c r="AI58" s="15" t="n"/>
      <c r="AJ58" s="15" t="n"/>
    </row>
    <row r="59">
      <c r="A59" s="10" t="n"/>
      <c r="B59" s="10" t="n"/>
      <c r="C59" s="15" t="n"/>
      <c r="D59" s="15" t="n"/>
      <c r="E59" s="152" t="n"/>
      <c r="F59" s="10" t="n"/>
      <c r="G59" s="10" t="n"/>
      <c r="H59" s="10" t="n"/>
      <c r="I59" s="10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51" t="n"/>
      <c r="AG59" s="15" t="n"/>
      <c r="AH59" s="15" t="n"/>
      <c r="AI59" s="15" t="n"/>
      <c r="AJ59" s="15" t="n"/>
    </row>
    <row r="60">
      <c r="A60" s="10" t="n"/>
      <c r="B60" s="10" t="n"/>
      <c r="C60" s="15" t="n"/>
      <c r="D60" s="15" t="n"/>
      <c r="E60" s="152" t="n"/>
      <c r="F60" s="10" t="n"/>
      <c r="G60" s="10" t="n"/>
      <c r="H60" s="10" t="n"/>
      <c r="I60" s="10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51" t="n"/>
      <c r="AG60" s="15" t="n"/>
      <c r="AH60" s="15" t="n"/>
      <c r="AI60" s="15" t="n"/>
      <c r="AJ60" s="15" t="n"/>
    </row>
    <row r="61">
      <c r="A61" s="10" t="n"/>
      <c r="B61" s="10" t="n"/>
      <c r="C61" s="15" t="n"/>
      <c r="D61" s="15" t="n"/>
      <c r="E61" s="152" t="n"/>
      <c r="F61" s="10" t="n"/>
      <c r="G61" s="10" t="n"/>
      <c r="H61" s="10" t="n"/>
      <c r="I61" s="10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51" t="n"/>
      <c r="AG61" s="15" t="n"/>
      <c r="AH61" s="15" t="n"/>
      <c r="AI61" s="15" t="n"/>
      <c r="AJ61" s="15" t="n"/>
    </row>
    <row r="62">
      <c r="A62" s="10" t="n"/>
      <c r="B62" s="10" t="n"/>
      <c r="C62" s="15" t="n"/>
      <c r="D62" s="15" t="n"/>
      <c r="E62" s="152" t="n"/>
      <c r="F62" s="10" t="n"/>
      <c r="G62" s="10" t="n"/>
      <c r="H62" s="10" t="n"/>
      <c r="I62" s="10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51" t="n"/>
      <c r="AG62" s="15" t="n"/>
      <c r="AH62" s="15" t="n"/>
      <c r="AI62" s="15" t="n"/>
      <c r="AJ62" s="15" t="n"/>
    </row>
    <row r="63">
      <c r="A63" s="10" t="n"/>
      <c r="B63" s="10" t="n"/>
      <c r="C63" s="15" t="n"/>
      <c r="D63" s="15" t="n"/>
      <c r="E63" s="152" t="n"/>
      <c r="F63" s="10" t="n"/>
      <c r="G63" s="10" t="n"/>
      <c r="H63" s="10" t="n"/>
      <c r="I63" s="10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51" t="n"/>
      <c r="AG63" s="15" t="n"/>
      <c r="AH63" s="15" t="n"/>
      <c r="AI63" s="15" t="n"/>
      <c r="AJ63" s="15" t="n"/>
    </row>
    <row r="64">
      <c r="A64" s="10" t="n"/>
      <c r="B64" s="10" t="n"/>
      <c r="C64" s="15" t="n"/>
      <c r="D64" s="15" t="n"/>
      <c r="E64" s="152" t="n"/>
      <c r="F64" s="10" t="n"/>
      <c r="G64" s="10" t="n"/>
      <c r="H64" s="10" t="n"/>
      <c r="I64" s="10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51" t="n"/>
      <c r="AG64" s="15" t="n"/>
      <c r="AH64" s="15" t="n"/>
      <c r="AI64" s="15" t="n"/>
      <c r="AJ64" s="15" t="n"/>
    </row>
    <row r="65">
      <c r="A65" s="10" t="n"/>
      <c r="B65" s="10" t="n"/>
      <c r="C65" s="15" t="n"/>
      <c r="D65" s="15" t="n"/>
      <c r="E65" s="152" t="n"/>
      <c r="F65" s="10" t="n"/>
      <c r="G65" s="10" t="n"/>
      <c r="H65" s="10" t="n"/>
      <c r="I65" s="10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51" t="n"/>
      <c r="AG65" s="15" t="n"/>
      <c r="AH65" s="15" t="n"/>
      <c r="AI65" s="15" t="n"/>
      <c r="AJ65" s="15" t="n"/>
    </row>
    <row r="66">
      <c r="A66" s="10" t="n"/>
      <c r="B66" s="10" t="n"/>
      <c r="C66" s="15" t="n"/>
      <c r="D66" s="15" t="n"/>
      <c r="E66" s="152" t="n"/>
      <c r="F66" s="10" t="n"/>
      <c r="G66" s="10" t="n"/>
      <c r="H66" s="10" t="n"/>
      <c r="I66" s="10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51" t="n"/>
      <c r="AG66" s="15" t="n"/>
      <c r="AH66" s="15" t="n"/>
      <c r="AI66" s="15" t="n"/>
      <c r="AJ66" s="15" t="n"/>
    </row>
    <row r="67">
      <c r="A67" s="10" t="n"/>
      <c r="B67" s="10" t="n"/>
      <c r="C67" s="15" t="n"/>
      <c r="D67" s="15" t="n"/>
      <c r="E67" s="152" t="n"/>
      <c r="F67" s="10" t="n"/>
      <c r="G67" s="10" t="n"/>
      <c r="H67" s="10" t="n"/>
      <c r="I67" s="10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51" t="n"/>
      <c r="AG67" s="15" t="n"/>
      <c r="AH67" s="15" t="n"/>
      <c r="AI67" s="15" t="n"/>
      <c r="AJ67" s="15" t="n"/>
    </row>
    <row r="68">
      <c r="A68" s="10" t="n"/>
      <c r="B68" s="10" t="n"/>
      <c r="C68" s="15" t="n"/>
      <c r="D68" s="15" t="n"/>
      <c r="E68" s="152" t="n"/>
      <c r="F68" s="10" t="n"/>
      <c r="G68" s="10" t="n"/>
      <c r="H68" s="10" t="n"/>
      <c r="I68" s="10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51" t="n"/>
      <c r="AG68" s="15" t="n"/>
      <c r="AH68" s="15" t="n"/>
      <c r="AI68" s="15" t="n"/>
      <c r="AJ68" s="15" t="n"/>
    </row>
    <row r="69">
      <c r="A69" s="10" t="n"/>
      <c r="B69" s="10" t="n"/>
      <c r="C69" s="15" t="n"/>
      <c r="D69" s="15" t="n"/>
      <c r="E69" s="152" t="n"/>
      <c r="F69" s="10" t="n"/>
      <c r="G69" s="10" t="n"/>
      <c r="H69" s="10" t="n"/>
      <c r="I69" s="10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51" t="n"/>
      <c r="AG69" s="15" t="n"/>
      <c r="AH69" s="15" t="n"/>
      <c r="AI69" s="15" t="n"/>
      <c r="AJ69" s="15" t="n"/>
    </row>
    <row r="70">
      <c r="A70" s="10" t="n"/>
      <c r="B70" s="10" t="n"/>
      <c r="C70" s="15" t="n"/>
      <c r="D70" s="15" t="n"/>
      <c r="E70" s="152" t="n"/>
      <c r="F70" s="10" t="n"/>
      <c r="G70" s="10" t="n"/>
      <c r="H70" s="10" t="n"/>
      <c r="I70" s="10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51" t="n"/>
      <c r="AG70" s="15" t="n"/>
      <c r="AH70" s="15" t="n"/>
      <c r="AI70" s="15" t="n"/>
      <c r="AJ70" s="15" t="n"/>
    </row>
    <row r="71">
      <c r="A71" s="10" t="n"/>
      <c r="B71" s="10" t="n"/>
      <c r="C71" s="15" t="n"/>
      <c r="D71" s="15" t="n"/>
      <c r="E71" s="152" t="n"/>
      <c r="F71" s="10" t="n"/>
      <c r="G71" s="10" t="n"/>
      <c r="H71" s="10" t="n"/>
      <c r="I71" s="10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51" t="n"/>
      <c r="AG71" s="15" t="n"/>
      <c r="AH71" s="15" t="n"/>
      <c r="AI71" s="15" t="n"/>
      <c r="AJ71" s="15" t="n"/>
    </row>
    <row r="72">
      <c r="A72" s="10" t="n"/>
      <c r="B72" s="10" t="n"/>
      <c r="C72" s="15" t="n"/>
      <c r="D72" s="15" t="n"/>
      <c r="E72" s="152" t="n"/>
      <c r="F72" s="10" t="n"/>
      <c r="G72" s="10" t="n"/>
      <c r="H72" s="10" t="n"/>
      <c r="I72" s="10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51" t="n"/>
      <c r="AG72" s="15" t="n"/>
      <c r="AH72" s="15" t="n"/>
      <c r="AI72" s="15" t="n"/>
      <c r="AJ72" s="15" t="n"/>
    </row>
    <row r="73">
      <c r="A73" s="10" t="n"/>
      <c r="B73" s="10" t="n"/>
      <c r="C73" s="15" t="n"/>
      <c r="D73" s="15" t="n"/>
      <c r="E73" s="152" t="n"/>
      <c r="F73" s="10" t="n"/>
      <c r="G73" s="10" t="n"/>
      <c r="H73" s="10" t="n"/>
      <c r="I73" s="10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51" t="n"/>
      <c r="AG73" s="15" t="n"/>
      <c r="AH73" s="15" t="n"/>
      <c r="AI73" s="15" t="n"/>
      <c r="AJ73" s="15" t="n"/>
    </row>
  </sheetData>
  <conditionalFormatting sqref="AO18">
    <cfRule dxfId="0" operator="equal" priority="17" type="cellIs">
      <formula>$AO$19</formula>
    </cfRule>
  </conditionalFormatting>
  <conditionalFormatting sqref="AO13:AO14">
    <cfRule dxfId="0" operator="equal" priority="15" type="cellIs">
      <formula>$AO$19</formula>
    </cfRule>
  </conditionalFormatting>
  <conditionalFormatting sqref="AO15:AO18">
    <cfRule dxfId="0" operator="equal" priority="7" type="cellIs">
      <formula>$AO$19</formula>
    </cfRule>
  </conditionalFormatting>
  <conditionalFormatting sqref="AG4:AG19">
    <cfRule priority="3" type="dataBar">
      <dataBar>
        <cfvo type="min"/>
        <cfvo type="max"/>
        <color rgb="FF638EC6"/>
      </dataBar>
    </cfRule>
  </conditionalFormatting>
  <conditionalFormatting sqref="Y4:Y19">
    <cfRule priority="2" type="dataBar">
      <dataBar>
        <cfvo type="min"/>
        <cfvo type="max"/>
        <color rgb="FF638EC6"/>
      </dataBar>
    </cfRule>
  </conditionalFormatting>
  <conditionalFormatting sqref="T4:T19">
    <cfRule priority="1" type="dataBar">
      <dataBar>
        <cfvo type="min"/>
        <cfvo type="max"/>
        <color rgb="FF638EC6"/>
      </dataBar>
    </cfRule>
  </conditionalFormatting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23"/>
  <sheetViews>
    <sheetView showGridLines="0" workbookViewId="0" zoomScale="70" zoomScaleNormal="70">
      <pane activePane="bottomRight" state="frozen" topLeftCell="D4" xSplit="3" ySplit="3"/>
      <selection activeCell="D1" pane="topRight" sqref="D1"/>
      <selection activeCell="A3" pane="bottomLeft" sqref="A3"/>
      <selection activeCell="P4" pane="bottomRight" sqref="P4"/>
    </sheetView>
  </sheetViews>
  <sheetFormatPr baseColWidth="8" defaultColWidth="9.1796875" defaultRowHeight="14.5"/>
  <cols>
    <col customWidth="1" max="1" min="1" style="128" width="32.453125"/>
    <col customWidth="1" max="2" min="2" style="128" width="9.81640625"/>
    <col customWidth="1" max="3" min="3" style="128" width="27.453125"/>
    <col customWidth="1" hidden="1" max="5" min="4" outlineLevel="1" style="128" width="10.1796875"/>
    <col customWidth="1" hidden="1" max="15" min="6" outlineLevel="1" style="128" width="9.1796875"/>
    <col collapsed="1" customWidth="1" max="16" min="16" style="127" width="10.1796875"/>
    <col customWidth="1" max="17" min="17" style="127" width="10.1796875"/>
    <col customWidth="1" max="19" min="18" style="127" width="9.1796875"/>
    <col customWidth="1" max="27" min="20" style="127" width="6.453125"/>
    <col customWidth="1" max="28" min="28" style="127" width="41.54296875"/>
    <col customWidth="1" max="32" min="29" style="127" width="6.453125"/>
    <col customWidth="1" max="33" min="33" style="127" width="41.54296875"/>
    <col customWidth="1" hidden="1" max="35" min="34" outlineLevel="1" style="128" width="9.1796875"/>
    <col customWidth="1" hidden="1" max="36" min="36" outlineLevel="1" style="127" width="41.54296875"/>
    <col collapsed="1" customWidth="1" max="37" min="37" style="128" width="9.1796875"/>
    <col customWidth="1" max="16384" min="38" style="128" width="9.1796875"/>
  </cols>
  <sheetData>
    <row r="1">
      <c r="A1" s="128" t="n">
        <v>1</v>
      </c>
      <c r="B1" s="128" t="n">
        <v>2</v>
      </c>
      <c r="C1" s="128" t="n">
        <v>3</v>
      </c>
      <c r="D1" s="128" t="n">
        <v>4</v>
      </c>
      <c r="E1" s="128" t="n">
        <v>5</v>
      </c>
      <c r="F1" s="128" t="n">
        <v>6</v>
      </c>
      <c r="G1" s="128" t="n">
        <v>7</v>
      </c>
      <c r="H1" s="128" t="n">
        <v>8</v>
      </c>
      <c r="I1" s="128" t="n">
        <v>9</v>
      </c>
      <c r="J1" s="128" t="n">
        <v>10</v>
      </c>
      <c r="K1" s="128" t="n">
        <v>11</v>
      </c>
      <c r="L1" s="128" t="n">
        <v>12</v>
      </c>
      <c r="M1" s="128" t="n">
        <v>13</v>
      </c>
      <c r="N1" s="128" t="n">
        <v>14</v>
      </c>
      <c r="O1" s="128" t="n">
        <v>15</v>
      </c>
      <c r="P1" s="128" t="n">
        <v>16</v>
      </c>
      <c r="Q1" s="128" t="n">
        <v>17</v>
      </c>
      <c r="R1" s="128" t="n">
        <v>18</v>
      </c>
      <c r="S1" s="128" t="n">
        <v>19</v>
      </c>
      <c r="T1" s="128" t="n">
        <v>20</v>
      </c>
      <c r="U1" s="128" t="n">
        <v>21</v>
      </c>
      <c r="V1" s="128" t="n">
        <v>22</v>
      </c>
      <c r="W1" s="128" t="n">
        <v>23</v>
      </c>
      <c r="X1" s="128" t="n">
        <v>24</v>
      </c>
      <c r="Y1" s="128" t="n">
        <v>25</v>
      </c>
      <c r="Z1" s="128" t="n">
        <v>26</v>
      </c>
      <c r="AA1" s="128" t="n">
        <v>27</v>
      </c>
      <c r="AB1" s="128" t="n">
        <v>28</v>
      </c>
      <c r="AC1" s="128" t="n">
        <v>29</v>
      </c>
      <c r="AD1" s="128" t="n">
        <v>30</v>
      </c>
      <c r="AE1" s="128" t="n">
        <v>31</v>
      </c>
      <c r="AF1" s="128" t="n">
        <v>32</v>
      </c>
      <c r="AG1" s="128" t="n">
        <v>33</v>
      </c>
      <c r="AH1" s="128" t="n">
        <v>34</v>
      </c>
      <c r="AI1" s="128" t="n">
        <v>35</v>
      </c>
      <c r="AJ1" s="128" t="n">
        <v>36</v>
      </c>
    </row>
    <row customHeight="1" ht="15" r="2">
      <c r="A2" s="20" t="n"/>
      <c r="B2" s="21" t="n"/>
      <c r="C2" s="22" t="n"/>
      <c r="D2" s="153" t="inlineStr">
        <is>
          <t>WC $</t>
        </is>
      </c>
      <c r="E2" s="154" t="n"/>
      <c r="F2" s="154" t="n"/>
      <c r="G2" s="155" t="n"/>
      <c r="H2" s="153" t="inlineStr">
        <is>
          <t>Inv Value $</t>
        </is>
      </c>
      <c r="I2" s="154" t="n"/>
      <c r="J2" s="154" t="n"/>
      <c r="K2" s="155" t="n"/>
      <c r="L2" s="153" t="inlineStr">
        <is>
          <t>Payables $</t>
        </is>
      </c>
      <c r="M2" s="154" t="n"/>
      <c r="N2" s="154" t="n"/>
      <c r="O2" s="155" t="n"/>
      <c r="P2" s="153" t="inlineStr">
        <is>
          <t>COGS $</t>
        </is>
      </c>
      <c r="Q2" s="154" t="n"/>
      <c r="R2" s="154" t="n"/>
      <c r="S2" s="155" t="n"/>
      <c r="T2" s="140" t="inlineStr">
        <is>
          <t>WC Days</t>
        </is>
      </c>
      <c r="U2" s="154" t="n"/>
      <c r="V2" s="154" t="n"/>
      <c r="W2" s="154" t="n"/>
      <c r="X2" s="153" t="inlineStr">
        <is>
          <t>Inv Days</t>
        </is>
      </c>
      <c r="Y2" s="154" t="n"/>
      <c r="Z2" s="154" t="n"/>
      <c r="AA2" s="154" t="n"/>
      <c r="AB2" s="155" t="n"/>
      <c r="AC2" s="153" t="inlineStr">
        <is>
          <t>Payable Days</t>
        </is>
      </c>
      <c r="AD2" s="154" t="n"/>
      <c r="AE2" s="154" t="n"/>
      <c r="AF2" s="154" t="n"/>
      <c r="AG2" s="155" t="n"/>
      <c r="AH2" s="142" t="inlineStr">
        <is>
          <t>Deposit Days</t>
        </is>
      </c>
      <c r="AI2" s="154" t="n"/>
      <c r="AJ2" s="141" t="n"/>
    </row>
    <row customHeight="1" ht="29" r="3">
      <c r="A3" s="24" t="inlineStr">
        <is>
          <t>Top Suppliers 
(Top 10 by WC or COGS, excl Xiaomi)</t>
        </is>
      </c>
      <c r="B3" s="25" t="inlineStr">
        <is>
          <t>Payment Terms</t>
        </is>
      </c>
      <c r="C3" s="26" t="inlineStr">
        <is>
          <t>Top Brands</t>
        </is>
      </c>
      <c r="D3" s="139" t="inlineStr">
        <is>
          <t>May</t>
        </is>
      </c>
      <c r="E3" s="140" t="inlineStr">
        <is>
          <t>Jun</t>
        </is>
      </c>
      <c r="F3" s="140" t="inlineStr">
        <is>
          <t>Jul</t>
        </is>
      </c>
      <c r="G3" s="141" t="inlineStr">
        <is>
          <t>Target</t>
        </is>
      </c>
      <c r="H3" s="139" t="inlineStr">
        <is>
          <t>May</t>
        </is>
      </c>
      <c r="I3" s="140" t="inlineStr">
        <is>
          <t>Jun</t>
        </is>
      </c>
      <c r="J3" s="140" t="inlineStr">
        <is>
          <t>Jul</t>
        </is>
      </c>
      <c r="K3" s="141" t="inlineStr">
        <is>
          <t>Target</t>
        </is>
      </c>
      <c r="L3" s="139" t="inlineStr">
        <is>
          <t>May</t>
        </is>
      </c>
      <c r="M3" s="140" t="inlineStr">
        <is>
          <t>Jun</t>
        </is>
      </c>
      <c r="N3" s="140" t="inlineStr">
        <is>
          <t>Jul</t>
        </is>
      </c>
      <c r="O3" s="141" t="inlineStr">
        <is>
          <t>Target</t>
        </is>
      </c>
      <c r="P3" s="139" t="inlineStr">
        <is>
          <t>May</t>
        </is>
      </c>
      <c r="Q3" s="140" t="inlineStr">
        <is>
          <t>Jun</t>
        </is>
      </c>
      <c r="R3" s="140" t="inlineStr">
        <is>
          <t>Jul</t>
        </is>
      </c>
      <c r="S3" s="141" t="inlineStr">
        <is>
          <t>L3M Average</t>
        </is>
      </c>
      <c r="T3" s="140" t="inlineStr">
        <is>
          <t>May</t>
        </is>
      </c>
      <c r="U3" s="140" t="inlineStr">
        <is>
          <t>Jun</t>
        </is>
      </c>
      <c r="V3" s="140" t="inlineStr">
        <is>
          <t>Jul</t>
        </is>
      </c>
      <c r="W3" s="27" t="inlineStr">
        <is>
          <t>Target</t>
        </is>
      </c>
      <c r="X3" s="140" t="inlineStr">
        <is>
          <t>May</t>
        </is>
      </c>
      <c r="Y3" s="140" t="inlineStr">
        <is>
          <t>Jun</t>
        </is>
      </c>
      <c r="Z3" s="140" t="inlineStr">
        <is>
          <t>Jul</t>
        </is>
      </c>
      <c r="AA3" s="28" t="inlineStr">
        <is>
          <t>Target</t>
        </is>
      </c>
      <c r="AB3" s="141" t="inlineStr">
        <is>
          <t>Comments</t>
        </is>
      </c>
      <c r="AC3" s="139" t="inlineStr">
        <is>
          <t>May</t>
        </is>
      </c>
      <c r="AD3" s="140" t="inlineStr">
        <is>
          <t>Jun</t>
        </is>
      </c>
      <c r="AE3" s="140" t="inlineStr">
        <is>
          <t>Jul</t>
        </is>
      </c>
      <c r="AF3" s="28" t="inlineStr">
        <is>
          <t>Target</t>
        </is>
      </c>
      <c r="AG3" s="141" t="inlineStr">
        <is>
          <t>Comments</t>
        </is>
      </c>
      <c r="AH3" s="142" t="inlineStr">
        <is>
          <t>Jul</t>
        </is>
      </c>
      <c r="AI3" s="143" t="inlineStr">
        <is>
          <t>Long Term</t>
        </is>
      </c>
      <c r="AJ3" s="141" t="inlineStr">
        <is>
          <t>Comments</t>
        </is>
      </c>
    </row>
    <row customHeight="1" ht="29" r="4">
      <c r="A4" s="29" t="inlineStr">
        <is>
          <t>TH_Thai Samsung Electronics Co., Ltd</t>
        </is>
      </c>
      <c r="B4" s="127" t="n">
        <v>30</v>
      </c>
      <c r="C4" s="128" t="inlineStr">
        <is>
          <t>Samsung</t>
        </is>
      </c>
      <c r="D4" s="33" t="n">
        <v>61978.92263872227</v>
      </c>
      <c r="E4" s="129" t="n">
        <v>22149.56141492017</v>
      </c>
      <c r="F4" s="129" t="n">
        <v>8917.331959362346</v>
      </c>
      <c r="G4" s="129" t="n">
        <v>0</v>
      </c>
      <c r="H4" s="33" t="n">
        <v>107545.9515395658</v>
      </c>
      <c r="I4" s="129" t="n">
        <v>254627.7640049719</v>
      </c>
      <c r="J4" s="129" t="n">
        <v>185430.3552538191</v>
      </c>
      <c r="K4" s="129" t="n">
        <v>0</v>
      </c>
      <c r="L4" s="33" t="n">
        <v>45567.02890084351</v>
      </c>
      <c r="M4" s="129" t="n">
        <v>232478.2025900517</v>
      </c>
      <c r="N4" s="129" t="n">
        <v>176513.0232944567</v>
      </c>
      <c r="O4" s="134" t="n">
        <v>0</v>
      </c>
      <c r="P4" s="129" t="n">
        <v>68284.54882012786</v>
      </c>
      <c r="Q4" s="129" t="n">
        <v>233161.4633261686</v>
      </c>
      <c r="R4" s="129" t="n">
        <v>197601.2356032361</v>
      </c>
      <c r="S4" s="129" t="n">
        <v>0</v>
      </c>
      <c r="T4" s="33" t="n">
        <v>27.22969853779853</v>
      </c>
      <c r="U4" s="129" t="n">
        <v>2.849899949023983</v>
      </c>
      <c r="V4" s="129" t="n">
        <v>1.353837479630057</v>
      </c>
      <c r="W4" s="130" t="n">
        <v>-16</v>
      </c>
      <c r="X4" s="129" t="n">
        <v>47.24902780987478</v>
      </c>
      <c r="Y4" s="129" t="n">
        <v>32.76198738495317</v>
      </c>
      <c r="Z4" s="129" t="n">
        <v>28.15220583328917</v>
      </c>
      <c r="AA4" s="131" t="n">
        <v>14</v>
      </c>
      <c r="AB4" s="135" t="inlineStr">
        <is>
          <t>- Shorter replenishment cycle &amp; frequent replenishment (14 days coverage)</t>
        </is>
      </c>
      <c r="AC4" s="129" t="n">
        <v>20.01932927207625</v>
      </c>
      <c r="AD4" s="129" t="n">
        <v>29.91208743592919</v>
      </c>
      <c r="AE4" s="129" t="n">
        <v>26.79836835365912</v>
      </c>
      <c r="AF4" s="131" t="n">
        <v>30</v>
      </c>
      <c r="AG4" s="136" t="n"/>
      <c r="AH4" s="30">
        <f>#REF!</f>
        <v/>
      </c>
      <c r="AI4" s="133">
        <f>#REF!</f>
        <v/>
      </c>
      <c r="AJ4" s="134" t="n"/>
    </row>
    <row customHeight="1" ht="29" r="5">
      <c r="A5" s="29" t="inlineStr">
        <is>
          <t>TH_Mead Johnson Nutrition (Thailand) Co.,Ltd.</t>
        </is>
      </c>
      <c r="B5" s="127" t="n">
        <v>15</v>
      </c>
      <c r="C5" s="128" t="inlineStr">
        <is>
          <t>Enfagrow, Enfalac</t>
        </is>
      </c>
      <c r="D5" s="33" t="n">
        <v>112207.2805988241</v>
      </c>
      <c r="E5" s="129" t="n">
        <v>98629.42155402336</v>
      </c>
      <c r="F5" s="129" t="n">
        <v>69405.22120565799</v>
      </c>
      <c r="G5" s="129" t="n">
        <v>0</v>
      </c>
      <c r="H5" s="33" t="n">
        <v>124953.2669266944</v>
      </c>
      <c r="I5" s="129" t="n">
        <v>113972.2600787322</v>
      </c>
      <c r="J5" s="129" t="n">
        <v>134665.0845398422</v>
      </c>
      <c r="K5" s="129" t="n">
        <v>0</v>
      </c>
      <c r="L5" s="33" t="n">
        <v>12745.98632787038</v>
      </c>
      <c r="M5" s="129" t="n">
        <v>15342.83852470888</v>
      </c>
      <c r="N5" s="129" t="n">
        <v>65259.8633341842</v>
      </c>
      <c r="O5" s="134" t="n">
        <v>0</v>
      </c>
      <c r="P5" s="129" t="n">
        <v>110149.2562379148</v>
      </c>
      <c r="Q5" s="129" t="n">
        <v>69518.69346444042</v>
      </c>
      <c r="R5" s="129" t="n">
        <v>242549.0624837728</v>
      </c>
      <c r="S5" s="129" t="n">
        <v>0</v>
      </c>
      <c r="T5" s="33" t="n">
        <v>30.5605188172485</v>
      </c>
      <c r="U5" s="129" t="n">
        <v>42.56240299070353</v>
      </c>
      <c r="V5" s="129" t="n">
        <v>8.584476125563429</v>
      </c>
      <c r="W5" s="130" t="n">
        <v>-16</v>
      </c>
      <c r="X5" s="129" t="n">
        <v>34.03198655925665</v>
      </c>
      <c r="Y5" s="129" t="n">
        <v>49.18343012460252</v>
      </c>
      <c r="Z5" s="129" t="n">
        <v>16.65622820729537</v>
      </c>
      <c r="AA5" s="131" t="n">
        <v>14</v>
      </c>
      <c r="AB5" s="135" t="inlineStr">
        <is>
          <t>- Shorter replenishment cycle &amp; frequent replenishment (14 days coverage)</t>
        </is>
      </c>
      <c r="AC5" s="129" t="n">
        <v>3.471467742008151</v>
      </c>
      <c r="AD5" s="129" t="n">
        <v>6.621027133898988</v>
      </c>
      <c r="AE5" s="129" t="n">
        <v>8.071752081731951</v>
      </c>
      <c r="AF5" s="131" t="n">
        <v>30</v>
      </c>
      <c r="AG5" s="135" t="inlineStr">
        <is>
          <t>- Brand already agreed to increase payment terms to 30 days (pending signed Amendment)</t>
        </is>
      </c>
      <c r="AH5" s="30">
        <f>#REF!</f>
        <v/>
      </c>
      <c r="AI5" s="133">
        <f>#REF!</f>
        <v/>
      </c>
      <c r="AJ5" s="134" t="n"/>
    </row>
    <row customHeight="1" ht="29" r="6">
      <c r="A6" s="29" t="inlineStr">
        <is>
          <t>TH_C. P. Food Store Company Limited</t>
        </is>
      </c>
      <c r="B6" s="127" t="n">
        <v>30</v>
      </c>
      <c r="C6" s="128" t="inlineStr">
        <is>
          <t>Khaotrachat</t>
        </is>
      </c>
      <c r="D6" s="33" t="n">
        <v>2293.231696498246</v>
      </c>
      <c r="E6" s="129" t="n">
        <v>-18106.53551673274</v>
      </c>
      <c r="F6" s="129" t="n">
        <v>-103332.9036423789</v>
      </c>
      <c r="G6" s="129" t="n">
        <v>-54223.45605561926</v>
      </c>
      <c r="H6" s="33" t="n">
        <v>71927.72150557586</v>
      </c>
      <c r="I6" s="129" t="n">
        <v>102370.0971247919</v>
      </c>
      <c r="J6" s="129" t="n">
        <v>88595.91566386449</v>
      </c>
      <c r="K6" s="129" t="n">
        <v>70907.59638042518</v>
      </c>
      <c r="L6" s="33" t="n">
        <v>69634.48980907761</v>
      </c>
      <c r="M6" s="129" t="n">
        <v>120476.6326415246</v>
      </c>
      <c r="N6" s="129" t="n">
        <v>191928.8193062434</v>
      </c>
      <c r="O6" s="134" t="n">
        <v>125131.0524360444</v>
      </c>
      <c r="P6" s="129" t="n">
        <v>70315.65383421886</v>
      </c>
      <c r="Q6" s="129" t="n">
        <v>221055.4111269174</v>
      </c>
      <c r="R6" s="129" t="n">
        <v>84022.09234699706</v>
      </c>
      <c r="S6" s="129" t="n">
        <v>125131.0524360444</v>
      </c>
      <c r="T6" s="33" t="n">
        <v>0.978401638092535</v>
      </c>
      <c r="U6" s="129" t="n">
        <v>-2.457284636158985</v>
      </c>
      <c r="V6" s="129" t="n">
        <v>-36.8949049313</v>
      </c>
      <c r="W6" s="130" t="n">
        <v>-13</v>
      </c>
      <c r="X6" s="129" t="n">
        <v>30.68778468951923</v>
      </c>
      <c r="Y6" s="129" t="n">
        <v>13.89290991832136</v>
      </c>
      <c r="Z6" s="129" t="n">
        <v>31.63307882097662</v>
      </c>
      <c r="AA6" s="131" t="n">
        <v>17</v>
      </c>
      <c r="AB6" s="135" t="inlineStr">
        <is>
          <t>- Shorter replenishment cycle &amp; frequent replenishment (14 days coverage)</t>
        </is>
      </c>
      <c r="AC6" s="129" t="n">
        <v>29.7093830514267</v>
      </c>
      <c r="AD6" s="129" t="n">
        <v>16.35019455448034</v>
      </c>
      <c r="AE6" s="129" t="n">
        <v>68.52798375227663</v>
      </c>
      <c r="AF6" s="131" t="n">
        <v>30</v>
      </c>
      <c r="AG6" s="135" t="n"/>
      <c r="AH6" s="30">
        <f>#REF!</f>
        <v/>
      </c>
      <c r="AI6" s="133">
        <f>#REF!</f>
        <v/>
      </c>
      <c r="AJ6" s="134" t="n"/>
    </row>
    <row customHeight="1" ht="29" r="7">
      <c r="A7" s="29" t="inlineStr">
        <is>
          <t>TH_Friesland Campina (Thailand) PCL</t>
        </is>
      </c>
      <c r="B7" s="127" t="n">
        <v>30</v>
      </c>
      <c r="C7" s="128" t="inlineStr">
        <is>
          <t>Foremost</t>
        </is>
      </c>
      <c r="D7" s="33" t="n">
        <v>58458.13492871274</v>
      </c>
      <c r="E7" s="129" t="n">
        <v>-52939.07703611434</v>
      </c>
      <c r="F7" s="129" t="n">
        <v>-92741.17251291555</v>
      </c>
      <c r="G7" s="129" t="n">
        <v>-63688.63946973727</v>
      </c>
      <c r="H7" s="33" t="n">
        <v>58458.13492871274</v>
      </c>
      <c r="I7" s="129" t="n">
        <v>33786.96105808407</v>
      </c>
      <c r="J7" s="129" t="n">
        <v>61639.62014846211</v>
      </c>
      <c r="K7" s="129" t="n">
        <v>55727.55953602012</v>
      </c>
      <c r="L7" s="33" t="n">
        <v>0</v>
      </c>
      <c r="M7" s="129" t="n">
        <v>86726.0380941984</v>
      </c>
      <c r="N7" s="129" t="n">
        <v>154380.7926613777</v>
      </c>
      <c r="O7" s="134" t="n">
        <v>119416.1990057574</v>
      </c>
      <c r="P7" s="129" t="n">
        <v>79555.62662408595</v>
      </c>
      <c r="Q7" s="129" t="n">
        <v>138066.805650848</v>
      </c>
      <c r="R7" s="129" t="n">
        <v>140626.1647423382</v>
      </c>
      <c r="S7" s="129" t="n">
        <v>119416.1990057574</v>
      </c>
      <c r="T7" s="33" t="n">
        <v>22.04424906547622</v>
      </c>
      <c r="U7" s="129" t="n">
        <v>-11.50292645358726</v>
      </c>
      <c r="V7" s="129" t="n">
        <v>-19.78461960109064</v>
      </c>
      <c r="W7" s="130" t="n">
        <v>-16</v>
      </c>
      <c r="X7" s="129" t="n">
        <v>22.04424906547622</v>
      </c>
      <c r="Y7" s="129" t="n">
        <v>7.341437552381704</v>
      </c>
      <c r="Z7" s="129" t="n">
        <v>13.14967671799933</v>
      </c>
      <c r="AA7" s="131" t="n">
        <v>14</v>
      </c>
      <c r="AB7" s="135" t="inlineStr">
        <is>
          <t>- Minimum purchases, planning to move brand out of SBS</t>
        </is>
      </c>
      <c r="AC7" s="129" t="n">
        <v>0</v>
      </c>
      <c r="AD7" s="129" t="n">
        <v>18.84436400596896</v>
      </c>
      <c r="AE7" s="129" t="n">
        <v>32.93429631908997</v>
      </c>
      <c r="AF7" s="131" t="n">
        <v>30</v>
      </c>
      <c r="AG7" s="135" t="n"/>
      <c r="AH7" s="30">
        <f>#REF!</f>
        <v/>
      </c>
      <c r="AI7" s="133">
        <f>#REF!</f>
        <v/>
      </c>
      <c r="AJ7" s="134" t="n"/>
    </row>
    <row customHeight="1" ht="29" r="8">
      <c r="A8" s="29" t="inlineStr">
        <is>
          <t>TH_Copan Global Co.,Ltd.</t>
        </is>
      </c>
      <c r="B8" s="127" t="n">
        <v>0</v>
      </c>
      <c r="C8" s="128" t="inlineStr">
        <is>
          <t xml:space="preserve">JYP (ITZY, GOT7) </t>
        </is>
      </c>
      <c r="D8" s="33" t="n">
        <v>44923.93086700748</v>
      </c>
      <c r="E8" s="129" t="n">
        <v>26027.71546980016</v>
      </c>
      <c r="F8" s="129" t="n">
        <v>24872.69003059429</v>
      </c>
      <c r="G8" s="129" t="n">
        <v>82603.35645860418</v>
      </c>
      <c r="H8" s="33" t="n">
        <v>44923.93086700748</v>
      </c>
      <c r="I8" s="129" t="n">
        <v>26027.71546980016</v>
      </c>
      <c r="J8" s="129" t="n">
        <v>24872.69003059429</v>
      </c>
      <c r="K8" s="129" t="n">
        <v>82603.35645860418</v>
      </c>
      <c r="L8" s="33" t="n">
        <v>0</v>
      </c>
      <c r="M8" s="129" t="n">
        <v>0</v>
      </c>
      <c r="N8" s="129" t="n">
        <v>0</v>
      </c>
      <c r="O8" s="134" t="n">
        <v>0</v>
      </c>
      <c r="P8" s="129" t="n">
        <v>155126.3026168616</v>
      </c>
      <c r="Q8" s="129" t="n">
        <v>92683.76675895094</v>
      </c>
      <c r="R8" s="129" t="n">
        <v>2077.500087626831</v>
      </c>
      <c r="S8" s="129" t="n">
        <v>123905.0346879063</v>
      </c>
      <c r="T8" s="33" t="n">
        <v>8.687874997826018</v>
      </c>
      <c r="U8" s="129" t="n">
        <v>8.424684185794552</v>
      </c>
      <c r="V8" s="129" t="n">
        <v>359.1724040648324</v>
      </c>
      <c r="W8" s="130" t="n">
        <v>20</v>
      </c>
      <c r="X8" s="129" t="n">
        <v>8.687874997826018</v>
      </c>
      <c r="Y8" s="129" t="n">
        <v>8.424684185794552</v>
      </c>
      <c r="Z8" s="129" t="n">
        <v>359.1724040648324</v>
      </c>
      <c r="AA8" s="131" t="n">
        <v>20</v>
      </c>
      <c r="AB8" s="135" t="inlineStr">
        <is>
          <t>- Focusing on clearing black stock (currently 35% of inventory value); Reduce purchase qty.</t>
        </is>
      </c>
      <c r="AC8" s="129" t="n">
        <v>0</v>
      </c>
      <c r="AD8" s="129" t="n">
        <v>0</v>
      </c>
      <c r="AE8" s="129" t="n">
        <v>0</v>
      </c>
      <c r="AF8" s="131" t="n">
        <v>0</v>
      </c>
      <c r="AG8" s="135" t="inlineStr">
        <is>
          <t>- Regional MKT project - difficult to negotiate payment terms</t>
        </is>
      </c>
      <c r="AH8" s="30" t="n"/>
      <c r="AI8" s="133" t="n"/>
      <c r="AJ8" s="134" t="n"/>
    </row>
    <row customHeight="1" ht="29" r="9">
      <c r="A9" s="29" t="inlineStr">
        <is>
          <t>TH_Johnson &amp; Johnson Consumer (Thailand) Co., Ltd.</t>
        </is>
      </c>
      <c r="B9" s="127" t="n">
        <v>15</v>
      </c>
      <c r="C9" s="128" t="inlineStr">
        <is>
          <t>Johnson Baby</t>
        </is>
      </c>
      <c r="D9" s="33" t="n">
        <v>0</v>
      </c>
      <c r="E9" s="129" t="n">
        <v>-15940.57910040187</v>
      </c>
      <c r="F9" s="129" t="n">
        <v>-47934.17398134498</v>
      </c>
      <c r="G9" s="129" t="n">
        <v>-28262.70794152811</v>
      </c>
      <c r="H9" s="33" t="n">
        <v>0</v>
      </c>
      <c r="I9" s="129" t="n">
        <v>45886.58743562086</v>
      </c>
      <c r="J9" s="129" t="n">
        <v>74016.44773226428</v>
      </c>
      <c r="K9" s="129" t="n">
        <v>24729.86944883709</v>
      </c>
      <c r="L9" s="33" t="n">
        <v>0</v>
      </c>
      <c r="M9" s="129" t="n">
        <v>61827.16653602273</v>
      </c>
      <c r="N9" s="129" t="n">
        <v>121950.6217136093</v>
      </c>
      <c r="O9" s="134" t="n">
        <v>52992.5773903652</v>
      </c>
      <c r="P9" s="129" t="n">
        <v>24613.48144642716</v>
      </c>
      <c r="Q9" s="129" t="n">
        <v>81371.67333430324</v>
      </c>
      <c r="R9" s="129" t="n">
        <v>97541.76840857988</v>
      </c>
      <c r="S9" s="129" t="n">
        <v>52992.5773903652</v>
      </c>
      <c r="T9" s="33" t="n">
        <v>0</v>
      </c>
      <c r="U9" s="129" t="n">
        <v>-5.876951442885685</v>
      </c>
      <c r="V9" s="129" t="n">
        <v>-14.74266094312331</v>
      </c>
      <c r="W9" s="130" t="n">
        <v>-16</v>
      </c>
      <c r="X9" s="129" t="n">
        <v>0</v>
      </c>
      <c r="Y9" s="129" t="n">
        <v>16.91740585711052</v>
      </c>
      <c r="Z9" s="129" t="n">
        <v>22.76453941932645</v>
      </c>
      <c r="AA9" s="131" t="n">
        <v>14</v>
      </c>
      <c r="AB9" s="135" t="inlineStr">
        <is>
          <t>- Shorter replenishment cycle &amp; frequent replenishment (14 days coverage)</t>
        </is>
      </c>
      <c r="AC9" s="129" t="n">
        <v>0</v>
      </c>
      <c r="AD9" s="129" t="n">
        <v>22.79435729999621</v>
      </c>
      <c r="AE9" s="129" t="n">
        <v>37.50720036244976</v>
      </c>
      <c r="AF9" s="131" t="n">
        <v>30</v>
      </c>
      <c r="AG9" s="135" t="inlineStr">
        <is>
          <t>- To re-negoatiate payment terms</t>
        </is>
      </c>
      <c r="AH9" s="30" t="n"/>
      <c r="AI9" s="133" t="n"/>
      <c r="AJ9" s="134" t="n"/>
    </row>
    <row customHeight="1" ht="29" r="10">
      <c r="A10" s="29" t="inlineStr">
        <is>
          <t>TH_Fanslink Communication Co.,Ltd.</t>
        </is>
      </c>
      <c r="B10" s="127" t="n">
        <v>0</v>
      </c>
      <c r="C10" s="128" t="inlineStr">
        <is>
          <t>Xiaomi</t>
        </is>
      </c>
      <c r="D10" s="33" t="n">
        <v>615.6288732759432</v>
      </c>
      <c r="E10" s="129" t="n">
        <v>43992.66076019858</v>
      </c>
      <c r="F10" s="129" t="n">
        <v>30735.65010988273</v>
      </c>
      <c r="G10" s="129" t="n">
        <v>-29332.6220930903</v>
      </c>
      <c r="H10" s="33" t="n">
        <v>615.6288732759432</v>
      </c>
      <c r="I10" s="129" t="n">
        <v>43992.66076019858</v>
      </c>
      <c r="J10" s="129" t="n">
        <v>30735.65010988273</v>
      </c>
      <c r="K10" s="129" t="n">
        <v>25666.04433145402</v>
      </c>
      <c r="L10" s="33" t="n">
        <v>0</v>
      </c>
      <c r="M10" s="129" t="n">
        <v>0</v>
      </c>
      <c r="N10" s="129" t="n">
        <v>0</v>
      </c>
      <c r="O10" s="134" t="n">
        <v>54998.66642454432</v>
      </c>
      <c r="P10" s="129" t="n">
        <v>26553.38777666429</v>
      </c>
      <c r="Q10" s="129" t="n">
        <v>72032.72037492979</v>
      </c>
      <c r="R10" s="129" t="n">
        <v>66409.89112203885</v>
      </c>
      <c r="S10" s="129" t="n">
        <v>54998.66642454432</v>
      </c>
      <c r="T10" s="33" t="n">
        <v>0.6955370950635966</v>
      </c>
      <c r="U10" s="129" t="n">
        <v>18.32194891344535</v>
      </c>
      <c r="V10" s="129" t="n">
        <v>13.88452062964583</v>
      </c>
      <c r="W10" s="130" t="n">
        <v>-16</v>
      </c>
      <c r="X10" s="129" t="n">
        <v>0.6955370950635966</v>
      </c>
      <c r="Y10" s="129" t="n">
        <v>18.32194891344535</v>
      </c>
      <c r="Z10" s="129" t="n">
        <v>13.88452062964583</v>
      </c>
      <c r="AA10" s="131" t="n">
        <v>14</v>
      </c>
      <c r="AB10" s="135" t="inlineStr">
        <is>
          <t>- Shorter replenishment cycle &amp; frequent replenishment (14 days coverage)</t>
        </is>
      </c>
      <c r="AC10" s="129" t="n">
        <v>0</v>
      </c>
      <c r="AD10" s="129" t="n">
        <v>0</v>
      </c>
      <c r="AE10" s="129" t="n">
        <v>0</v>
      </c>
      <c r="AF10" s="131" t="n">
        <v>30</v>
      </c>
      <c r="AG10" s="135" t="inlineStr">
        <is>
          <t>- To re-negoatiate payment terms</t>
        </is>
      </c>
      <c r="AH10" s="30" t="n"/>
      <c r="AI10" s="133" t="n"/>
      <c r="AJ10" s="134" t="n"/>
    </row>
    <row customHeight="1" ht="29" r="11">
      <c r="A11" s="29" t="inlineStr">
        <is>
          <t>TH_Reckitt Benckiser (Thailand) Ltd.</t>
        </is>
      </c>
      <c r="B11" s="127" t="n">
        <v>7</v>
      </c>
      <c r="C11" s="128" t="inlineStr">
        <is>
          <t>Durex, Dettol</t>
        </is>
      </c>
      <c r="D11" s="33" t="n">
        <v>66413.60080356682</v>
      </c>
      <c r="E11" s="129" t="n">
        <v>42351.06536322958</v>
      </c>
      <c r="F11" s="129" t="n">
        <v>24673.64231173689</v>
      </c>
      <c r="G11" s="129" t="n">
        <v>-24059.94844442826</v>
      </c>
      <c r="H11" s="33" t="n">
        <v>66517.71721884662</v>
      </c>
      <c r="I11" s="129" t="n">
        <v>44280.89731747456</v>
      </c>
      <c r="J11" s="129" t="n">
        <v>44227.06385474974</v>
      </c>
      <c r="K11" s="129" t="n">
        <v>21052.45488887473</v>
      </c>
      <c r="L11" s="33" t="n">
        <v>104.1164152798031</v>
      </c>
      <c r="M11" s="129" t="n">
        <v>1929.831954244974</v>
      </c>
      <c r="N11" s="129" t="n">
        <v>19553.42154301285</v>
      </c>
      <c r="O11" s="134" t="n">
        <v>45112.40333330299</v>
      </c>
      <c r="P11" s="129" t="n">
        <v>24110.9036228742</v>
      </c>
      <c r="Q11" s="129" t="n">
        <v>36090.11821885994</v>
      </c>
      <c r="R11" s="129" t="n">
        <v>75136.18815817486</v>
      </c>
      <c r="S11" s="129" t="n">
        <v>45112.40333330299</v>
      </c>
      <c r="T11" s="33" t="n">
        <v>82.63514529653678</v>
      </c>
      <c r="U11" s="129" t="n">
        <v>35.20442779355967</v>
      </c>
      <c r="V11" s="129" t="n">
        <v>9.851568032621461</v>
      </c>
      <c r="W11" s="130" t="n">
        <v>-16</v>
      </c>
      <c r="X11" s="129" t="n">
        <v>82.76469218151669</v>
      </c>
      <c r="Y11" s="129" t="n">
        <v>36.8086053769153</v>
      </c>
      <c r="Z11" s="129" t="n">
        <v>17.65876002185951</v>
      </c>
      <c r="AA11" s="131" t="n">
        <v>14</v>
      </c>
      <c r="AB11" s="135" t="inlineStr">
        <is>
          <t>- Shorter replenishment cycle &amp; frequent replenishment (14 days coverage)</t>
        </is>
      </c>
      <c r="AC11" s="129" t="n">
        <v>0.1295468849799065</v>
      </c>
      <c r="AD11" s="129" t="n">
        <v>1.604177583355616</v>
      </c>
      <c r="AE11" s="129" t="n">
        <v>7.807191989238048</v>
      </c>
      <c r="AF11" s="131" t="n">
        <v>30</v>
      </c>
      <c r="AG11" s="135" t="inlineStr">
        <is>
          <t>- Brand already agreed to increase payment terms to 30 days (pending signed Amendment)</t>
        </is>
      </c>
      <c r="AH11" s="30" t="n"/>
      <c r="AI11" s="133" t="n"/>
      <c r="AJ11" s="134" t="n"/>
    </row>
    <row customHeight="1" ht="29" r="12">
      <c r="A12" s="29" t="inlineStr">
        <is>
          <t>TH_Dairy Plus Co.,Ltd.</t>
        </is>
      </c>
      <c r="B12" s="127" t="n">
        <v>30</v>
      </c>
      <c r="C12" s="128" t="inlineStr">
        <is>
          <t>Dutch Mill</t>
        </is>
      </c>
      <c r="D12" s="33" t="n">
        <v>0</v>
      </c>
      <c r="E12" s="129" t="n">
        <v>-7708.143328698457</v>
      </c>
      <c r="F12" s="129" t="n">
        <v>-21726.38545051344</v>
      </c>
      <c r="G12" s="129" t="n">
        <v>-16027.33765624318</v>
      </c>
      <c r="H12" s="33" t="n">
        <v>0</v>
      </c>
      <c r="I12" s="129" t="n">
        <v>12195.15931134246</v>
      </c>
      <c r="J12" s="129" t="n">
        <v>16656.09840720116</v>
      </c>
      <c r="K12" s="129" t="n">
        <v>14023.92044921278</v>
      </c>
      <c r="L12" s="33" t="n">
        <v>0</v>
      </c>
      <c r="M12" s="129" t="n">
        <v>19903.30264004092</v>
      </c>
      <c r="N12" s="129" t="n">
        <v>38382.4838577146</v>
      </c>
      <c r="O12" s="134" t="n">
        <v>30051.25810545596</v>
      </c>
      <c r="P12" s="129" t="n">
        <v>20860.15670516593</v>
      </c>
      <c r="Q12" s="129" t="n">
        <v>33064.06252832645</v>
      </c>
      <c r="R12" s="129" t="n">
        <v>36229.5550828755</v>
      </c>
      <c r="S12" s="129" t="n">
        <v>30051.25810545596</v>
      </c>
      <c r="T12" s="33" t="n">
        <v>0</v>
      </c>
      <c r="U12" s="129" t="n">
        <v>-6.993825990464524</v>
      </c>
      <c r="V12" s="129" t="n">
        <v>-17.99060358385366</v>
      </c>
      <c r="W12" s="130" t="n">
        <v>-16</v>
      </c>
      <c r="X12" s="129" t="n">
        <v>0</v>
      </c>
      <c r="Y12" s="129" t="n">
        <v>11.06502805052588</v>
      </c>
      <c r="Z12" s="129" t="n">
        <v>13.79213603570357</v>
      </c>
      <c r="AA12" s="131" t="n">
        <v>14</v>
      </c>
      <c r="AB12" s="135" t="inlineStr">
        <is>
          <t>- Shorter replenishment cycle &amp; frequent replenishment (14 days coverage)</t>
        </is>
      </c>
      <c r="AC12" s="129" t="n">
        <v>0</v>
      </c>
      <c r="AD12" s="129" t="n">
        <v>18.0588540409904</v>
      </c>
      <c r="AE12" s="129" t="n">
        <v>31.78273961955722</v>
      </c>
      <c r="AF12" s="131" t="n">
        <v>30</v>
      </c>
      <c r="AG12" s="135" t="n"/>
      <c r="AH12" s="30" t="n"/>
      <c r="AI12" s="133" t="n"/>
      <c r="AJ12" s="134" t="n"/>
    </row>
    <row customHeight="1" ht="29" r="13">
      <c r="A13" s="29" t="inlineStr">
        <is>
          <t>TH_Synnex (Thailand) Plc.</t>
        </is>
      </c>
      <c r="B13" s="127" t="n">
        <v>30</v>
      </c>
      <c r="C13" s="128" t="inlineStr">
        <is>
          <t>ASUS, Huawei</t>
        </is>
      </c>
      <c r="D13" s="33" t="n">
        <v>5474.60855493809</v>
      </c>
      <c r="E13" s="129" t="n">
        <v>9777.716802935596</v>
      </c>
      <c r="F13" s="129" t="n">
        <v>-949.8774514019933</v>
      </c>
      <c r="G13" s="129" t="n">
        <v>-15295.86079552025</v>
      </c>
      <c r="H13" s="33" t="n">
        <v>5474.60855493809</v>
      </c>
      <c r="I13" s="129" t="n">
        <v>16550.10029352213</v>
      </c>
      <c r="J13" s="129" t="n">
        <v>21807.32759773757</v>
      </c>
      <c r="K13" s="129" t="n">
        <v>13383.87819608022</v>
      </c>
      <c r="L13" s="33" t="n">
        <v>0</v>
      </c>
      <c r="M13" s="129" t="n">
        <v>6772.383490586537</v>
      </c>
      <c r="N13" s="129" t="n">
        <v>22757.20504913957</v>
      </c>
      <c r="O13" s="134" t="n">
        <v>28679.73899160048</v>
      </c>
      <c r="P13" s="129" t="n">
        <v>10890.48710641914</v>
      </c>
      <c r="Q13" s="129" t="n">
        <v>59023.26673136769</v>
      </c>
      <c r="R13" s="129" t="n">
        <v>16125.46313701461</v>
      </c>
      <c r="S13" s="129" t="n">
        <v>28679.73899160048</v>
      </c>
      <c r="T13" s="33" t="n">
        <v>15.08089170330465</v>
      </c>
      <c r="U13" s="129" t="n">
        <v>4.969760576335196</v>
      </c>
      <c r="V13" s="129" t="n">
        <v>-1.767163107188465</v>
      </c>
      <c r="W13" s="130" t="n">
        <v>-16</v>
      </c>
      <c r="X13" s="129" t="n">
        <v>15.08089170330465</v>
      </c>
      <c r="Y13" s="129" t="n">
        <v>8.411987954943189</v>
      </c>
      <c r="Z13" s="129" t="n">
        <v>40.57060701905807</v>
      </c>
      <c r="AA13" s="131" t="n">
        <v>14</v>
      </c>
      <c r="AB13" s="135" t="inlineStr">
        <is>
          <t>- Shorter replenishment cycle &amp; frequent replenishment (14 days coverage)</t>
        </is>
      </c>
      <c r="AC13" s="129" t="n">
        <v>0</v>
      </c>
      <c r="AD13" s="129" t="n">
        <v>3.442227378607992</v>
      </c>
      <c r="AE13" s="129" t="n">
        <v>42.33777012624654</v>
      </c>
      <c r="AF13" s="131" t="n">
        <v>30</v>
      </c>
      <c r="AG13" s="135" t="n"/>
      <c r="AH13" s="30" t="n"/>
      <c r="AI13" s="133" t="n"/>
      <c r="AJ13" s="134" t="n"/>
    </row>
    <row customHeight="1" ht="29" r="14">
      <c r="A14" s="29" t="inlineStr">
        <is>
          <t>TH_DKSH (Thailand) Co.,Ltd.</t>
        </is>
      </c>
      <c r="B14" s="127" t="n">
        <v>30</v>
      </c>
      <c r="C14" s="128" t="inlineStr">
        <is>
          <t>Kit Kat, Hada Labo, Gatsby</t>
        </is>
      </c>
      <c r="D14" s="33" t="n">
        <v>250398.3726895288</v>
      </c>
      <c r="E14" s="129" t="n">
        <v>119307.6998067454</v>
      </c>
      <c r="F14" s="129" t="n">
        <v>74731.72788006437</v>
      </c>
      <c r="G14" s="129" t="n">
        <v>-100.215445237212</v>
      </c>
      <c r="H14" s="33" t="n">
        <v>247979.9398478995</v>
      </c>
      <c r="I14" s="129" t="n">
        <v>128919.4699150747</v>
      </c>
      <c r="J14" s="129" t="n">
        <v>73951.66448269431</v>
      </c>
      <c r="K14" s="129" t="n">
        <v>87.68851458256054</v>
      </c>
      <c r="L14" s="33" t="n">
        <v>185.7338250373585</v>
      </c>
      <c r="M14" s="129" t="n">
        <v>12215.93677499596</v>
      </c>
      <c r="N14" s="129" t="n">
        <v>1824.103269296606</v>
      </c>
      <c r="O14" s="134" t="n">
        <v>187.9039598197726</v>
      </c>
      <c r="P14" s="129" t="n">
        <v>180.5395086965676</v>
      </c>
      <c r="Q14" s="129" t="n">
        <v>8.526448201502285</v>
      </c>
      <c r="R14" s="129" t="n">
        <v>374.6459225612479</v>
      </c>
      <c r="S14" s="129" t="n">
        <v>187.9039598197726</v>
      </c>
      <c r="T14" s="33" t="n">
        <v>41608.35063150185</v>
      </c>
      <c r="U14" s="129" t="n">
        <v>419779.8320726013</v>
      </c>
      <c r="V14" s="129" t="n">
        <v>5984.188540141958</v>
      </c>
      <c r="W14" s="130" t="n">
        <v>-16</v>
      </c>
      <c r="X14" s="129" t="n">
        <v>41206.48299725002</v>
      </c>
      <c r="Y14" s="129" t="n">
        <v>453598.4979971856</v>
      </c>
      <c r="Z14" s="129" t="n">
        <v>5921.724489389407</v>
      </c>
      <c r="AA14" s="131" t="n">
        <v>14</v>
      </c>
      <c r="AB14" s="135" t="inlineStr">
        <is>
          <t>- Shorter replenishment cycle &amp; frequent replenishment (14 days coverage)</t>
        </is>
      </c>
      <c r="AC14" s="129" t="n">
        <v>30.86313234897315</v>
      </c>
      <c r="AD14" s="129" t="n">
        <v>42981.33227213045</v>
      </c>
      <c r="AE14" s="129" t="n">
        <v>146.0661781790831</v>
      </c>
      <c r="AF14" s="131" t="n">
        <v>30</v>
      </c>
      <c r="AG14" s="135" t="n"/>
      <c r="AH14" s="30" t="n"/>
      <c r="AI14" s="133" t="n"/>
      <c r="AJ14" s="134" t="n"/>
    </row>
    <row customHeight="1" ht="29" r="15">
      <c r="A15" s="29" t="inlineStr">
        <is>
          <t>IC_Shopee Singapore Pte Ltd (Outright)</t>
        </is>
      </c>
      <c r="B15" s="127" t="n">
        <v>0</v>
      </c>
      <c r="C15" s="128" t="inlineStr">
        <is>
          <t>YG (Black Pink, iKon)</t>
        </is>
      </c>
      <c r="D15" s="33" t="n">
        <v>29192.08074215292</v>
      </c>
      <c r="E15" s="129" t="n">
        <v>29541.16295723058</v>
      </c>
      <c r="F15" s="129" t="n">
        <v>29813.6355752712</v>
      </c>
      <c r="G15" s="129" t="n">
        <v>2902.023968035455</v>
      </c>
      <c r="H15" s="33" t="n">
        <v>29192.08074215292</v>
      </c>
      <c r="I15" s="129" t="n">
        <v>29541.16295723058</v>
      </c>
      <c r="J15" s="129" t="n">
        <v>29813.6355752712</v>
      </c>
      <c r="K15" s="129" t="n">
        <v>2902.023968035455</v>
      </c>
      <c r="L15" s="33" t="n">
        <v>0</v>
      </c>
      <c r="M15" s="129" t="n">
        <v>0</v>
      </c>
      <c r="N15" s="129" t="n">
        <v>0</v>
      </c>
      <c r="O15" s="134" t="n">
        <v>0</v>
      </c>
      <c r="P15" s="129" t="n">
        <v>457.9031452374813</v>
      </c>
      <c r="Q15" s="129" t="n">
        <v>767.0889171053403</v>
      </c>
      <c r="R15" s="129" t="n">
        <v>1262.45705311614</v>
      </c>
      <c r="S15" s="129" t="n">
        <v>829.1497051529872</v>
      </c>
      <c r="T15" s="33" t="n">
        <v>1912.549479891415</v>
      </c>
      <c r="U15" s="129" t="n">
        <v>1155.322243555783</v>
      </c>
      <c r="V15" s="129" t="n">
        <v>708.4669257068616</v>
      </c>
      <c r="W15" s="130" t="n">
        <v>105</v>
      </c>
      <c r="X15" s="129" t="n">
        <v>1912.549479891415</v>
      </c>
      <c r="Y15" s="129" t="n">
        <v>1155.322243555783</v>
      </c>
      <c r="Z15" s="129" t="n">
        <v>708.4669257068616</v>
      </c>
      <c r="AA15" s="131" t="n">
        <v>105</v>
      </c>
      <c r="AB15" s="135" t="inlineStr">
        <is>
          <t>- Focusing on clearing black stock (currently 87% of inventory value); Reduce purchase qty.</t>
        </is>
      </c>
      <c r="AC15" s="129" t="n">
        <v>0</v>
      </c>
      <c r="AD15" s="129" t="n">
        <v>0</v>
      </c>
      <c r="AE15" s="129" t="n">
        <v>0</v>
      </c>
      <c r="AF15" s="131" t="n">
        <v>0</v>
      </c>
      <c r="AG15" s="135" t="inlineStr">
        <is>
          <t>- Regional MKT project - difficult to negotiate payment terms</t>
        </is>
      </c>
      <c r="AH15" s="30" t="n"/>
      <c r="AI15" s="133" t="n"/>
      <c r="AJ15" s="134" t="n"/>
    </row>
    <row customHeight="1" ht="29" r="16">
      <c r="A16" s="29" t="inlineStr">
        <is>
          <t>TH_Thainamthip Commercial Co., Ltd</t>
        </is>
      </c>
      <c r="B16" s="127" t="n">
        <v>30</v>
      </c>
      <c r="C16" s="128" t="inlineStr">
        <is>
          <t>Coca Cola</t>
        </is>
      </c>
      <c r="D16" s="33" t="n">
        <v>49137.1432407881</v>
      </c>
      <c r="E16" s="129" t="n">
        <v>43258.26936099067</v>
      </c>
      <c r="F16" s="129" t="n">
        <v>27586.23432687953</v>
      </c>
      <c r="G16" s="129" t="n">
        <v>-6094.010089348818</v>
      </c>
      <c r="H16" s="33" t="n">
        <v>49415.74355287229</v>
      </c>
      <c r="I16" s="129" t="n">
        <v>45462.48972111729</v>
      </c>
      <c r="J16" s="129" t="n">
        <v>29570.27850964435</v>
      </c>
      <c r="K16" s="129" t="n">
        <v>5332.258828180216</v>
      </c>
      <c r="L16" s="33" t="n">
        <v>278.600312084185</v>
      </c>
      <c r="M16" s="129" t="n">
        <v>2204.220360126617</v>
      </c>
      <c r="N16" s="129" t="n">
        <v>1984.044182764821</v>
      </c>
      <c r="O16" s="134" t="n">
        <v>11426.26891752903</v>
      </c>
      <c r="P16" s="129" t="n">
        <v>8239.63814536549</v>
      </c>
      <c r="Q16" s="129" t="n">
        <v>7947.41084543158</v>
      </c>
      <c r="R16" s="129" t="n">
        <v>18091.75776179003</v>
      </c>
      <c r="S16" s="129" t="n">
        <v>11426.26891752903</v>
      </c>
      <c r="T16" s="33" t="n">
        <v>178.9052226829622</v>
      </c>
      <c r="U16" s="129" t="n">
        <v>163.291933193023</v>
      </c>
      <c r="V16" s="129" t="n">
        <v>45.74387081139555</v>
      </c>
      <c r="W16" s="130" t="n">
        <v>-16</v>
      </c>
      <c r="X16" s="129" t="n">
        <v>179.9195887528153</v>
      </c>
      <c r="Y16" s="129" t="n">
        <v>171.6124556990175</v>
      </c>
      <c r="Z16" s="129" t="n">
        <v>49.03383999330966</v>
      </c>
      <c r="AA16" s="131" t="n">
        <v>14</v>
      </c>
      <c r="AB16" s="135" t="inlineStr">
        <is>
          <t>- Shorter replenishment cycle &amp; frequent replenishment (14 days coverage)</t>
        </is>
      </c>
      <c r="AC16" s="129" t="n">
        <v>1.014366069853036</v>
      </c>
      <c r="AD16" s="129" t="n">
        <v>8.320522505994534</v>
      </c>
      <c r="AE16" s="129" t="n">
        <v>3.289969181914112</v>
      </c>
      <c r="AF16" s="131" t="n">
        <v>30</v>
      </c>
      <c r="AG16" s="135" t="n"/>
      <c r="AH16" s="30" t="n"/>
      <c r="AI16" s="133" t="n"/>
      <c r="AJ16" s="134" t="n"/>
    </row>
    <row customHeight="1" ht="29" r="17">
      <c r="A17" s="29" t="inlineStr">
        <is>
          <t>TH_Sino-Pacific Trading (Thailand) Co. Ltd.</t>
        </is>
      </c>
      <c r="B17" s="127" t="n">
        <v>30</v>
      </c>
      <c r="C17" s="128" t="inlineStr">
        <is>
          <t>Kellogg's, Pringles</t>
        </is>
      </c>
      <c r="D17" s="33" t="n">
        <v>28943.47104822581</v>
      </c>
      <c r="E17" s="129" t="n">
        <v>27245.45383118189</v>
      </c>
      <c r="F17" s="129" t="n">
        <v>22238.5644969629</v>
      </c>
      <c r="G17" s="129" t="n">
        <v>0</v>
      </c>
      <c r="H17" s="33" t="n">
        <v>31701.20682051957</v>
      </c>
      <c r="I17" s="129" t="n">
        <v>27541.98455938552</v>
      </c>
      <c r="J17" s="129" t="n">
        <v>22238.5644969629</v>
      </c>
      <c r="K17" s="129" t="n">
        <v>5621.981537452403</v>
      </c>
      <c r="L17" s="33" t="n">
        <v>2757.735772293762</v>
      </c>
      <c r="M17" s="129" t="n">
        <v>296.5307282036303</v>
      </c>
      <c r="N17" s="129" t="n">
        <v>0</v>
      </c>
      <c r="O17" s="134" t="n">
        <v>5621.981537452403</v>
      </c>
      <c r="P17" s="129" t="n">
        <v>5694.290193652028</v>
      </c>
      <c r="Q17" s="129" t="n">
        <v>5357.485990198288</v>
      </c>
      <c r="R17" s="129" t="n">
        <v>5814.16842850689</v>
      </c>
      <c r="S17" s="129" t="n">
        <v>5621.981537452403</v>
      </c>
      <c r="T17" s="33" t="n">
        <v>152.4868072959745</v>
      </c>
      <c r="U17" s="129" t="n">
        <v>152.5647694517265</v>
      </c>
      <c r="V17" s="129" t="n">
        <v>114.7467506510155</v>
      </c>
      <c r="W17" s="130" t="n">
        <v>0</v>
      </c>
      <c r="X17" s="129" t="n">
        <v>167.0157600460543</v>
      </c>
      <c r="Y17" s="129" t="n">
        <v>154.2252351743405</v>
      </c>
      <c r="Z17" s="129" t="n">
        <v>114.7467506510155</v>
      </c>
      <c r="AA17" s="131" t="n">
        <v>30</v>
      </c>
      <c r="AB17" s="135" t="inlineStr">
        <is>
          <t>- Focusing on clearing black stock (currently 65% of inventory value)</t>
        </is>
      </c>
      <c r="AC17" s="129" t="n">
        <v>14.52895275007976</v>
      </c>
      <c r="AD17" s="129" t="n">
        <v>1.660465722613986</v>
      </c>
      <c r="AE17" s="129" t="n">
        <v>0</v>
      </c>
      <c r="AF17" s="131" t="n">
        <v>30</v>
      </c>
      <c r="AG17" s="135" t="n"/>
      <c r="AH17" s="30">
        <f>#REF!</f>
        <v/>
      </c>
      <c r="AI17" s="133">
        <f>#REF!</f>
        <v/>
      </c>
      <c r="AJ17" s="134" t="n"/>
    </row>
    <row customHeight="1" ht="58" r="18">
      <c r="A18" s="29" t="inlineStr">
        <is>
          <t>TH_SANKO (THAILAND).CO.,LTD</t>
        </is>
      </c>
      <c r="B18" s="127" t="n">
        <v>30</v>
      </c>
      <c r="C18" s="128" t="inlineStr">
        <is>
          <t>GOON.</t>
        </is>
      </c>
      <c r="D18" s="33" t="n">
        <v>94986.4025724926</v>
      </c>
      <c r="E18" s="129" t="n">
        <v>86657.30387629654</v>
      </c>
      <c r="F18" s="129" t="n">
        <v>11061.92984603043</v>
      </c>
      <c r="G18" s="129" t="n">
        <v>9282.006370582421</v>
      </c>
      <c r="H18" s="33" t="n">
        <v>94986.4025724926</v>
      </c>
      <c r="I18" s="129" t="n">
        <v>86657.30387629654</v>
      </c>
      <c r="J18" s="129" t="n">
        <v>11061.92984603043</v>
      </c>
      <c r="K18" s="129" t="n">
        <v>15206.69128797546</v>
      </c>
      <c r="L18" s="33" t="n">
        <v>0</v>
      </c>
      <c r="M18" s="129" t="n">
        <v>0</v>
      </c>
      <c r="N18" s="129" t="n">
        <v>0</v>
      </c>
      <c r="O18" s="134" t="n">
        <v>5924.684917393035</v>
      </c>
      <c r="P18" s="129" t="n">
        <v>4381.137108158453</v>
      </c>
      <c r="Q18" s="129" t="n">
        <v>12694.57333677891</v>
      </c>
      <c r="R18" s="129" t="n">
        <v>698.3443072417409</v>
      </c>
      <c r="S18" s="129" t="n">
        <v>5924.684917393035</v>
      </c>
      <c r="T18" s="33" t="n">
        <v>650.4229397131473</v>
      </c>
      <c r="U18" s="129" t="n">
        <v>204.789798547774</v>
      </c>
      <c r="V18" s="129" t="n">
        <v>475.20670239535</v>
      </c>
      <c r="W18" s="130" t="n">
        <v>47</v>
      </c>
      <c r="X18" s="129" t="n">
        <v>650.4229397131473</v>
      </c>
      <c r="Y18" s="129" t="n">
        <v>204.789798547774</v>
      </c>
      <c r="Z18" s="129" t="n">
        <v>475.20670239535</v>
      </c>
      <c r="AA18" s="131" t="n">
        <v>77</v>
      </c>
      <c r="AB18" s="135" t="inlineStr">
        <is>
          <t>- Focusing on clearing black stock (currently 54% of inventory value)
- Increase replenishment frequency (weekly); Inbound 10 days coverage</t>
        </is>
      </c>
      <c r="AC18" s="129" t="n">
        <v>0</v>
      </c>
      <c r="AD18" s="129" t="n">
        <v>0</v>
      </c>
      <c r="AE18" s="129" t="n">
        <v>0</v>
      </c>
      <c r="AF18" s="131" t="n">
        <v>30</v>
      </c>
      <c r="AG18" s="136" t="n"/>
      <c r="AH18" s="30">
        <f>#REF!</f>
        <v/>
      </c>
      <c r="AI18" s="133">
        <f>#REF!</f>
        <v/>
      </c>
      <c r="AJ18" s="134" t="n"/>
    </row>
    <row customHeight="1" ht="58" r="19">
      <c r="A19" s="29" t="inlineStr">
        <is>
          <t>TH_DUMEX LIMITED</t>
        </is>
      </c>
      <c r="B19" s="127" t="n">
        <v>30</v>
      </c>
      <c r="C19" s="128" t="inlineStr">
        <is>
          <t>Dumex</t>
        </is>
      </c>
      <c r="D19" s="34" t="n">
        <v>30343.80552461866</v>
      </c>
      <c r="E19" s="35" t="n">
        <v>17791.6265434405</v>
      </c>
      <c r="F19" s="35" t="n">
        <v>9424.228657835745</v>
      </c>
      <c r="G19" s="35" t="n">
        <v>-10620.75590940261</v>
      </c>
      <c r="H19" s="34" t="n">
        <v>31318.64446833702</v>
      </c>
      <c r="I19" s="35" t="n">
        <v>31646.57999008852</v>
      </c>
      <c r="J19" s="35" t="n">
        <v>36806.95142535801</v>
      </c>
      <c r="K19" s="35" t="n">
        <v>10620.75590940261</v>
      </c>
      <c r="L19" s="34" t="n">
        <v>974.8389437183559</v>
      </c>
      <c r="M19" s="35" t="n">
        <v>13854.95344664802</v>
      </c>
      <c r="N19" s="35" t="n">
        <v>27382.72276752226</v>
      </c>
      <c r="O19" s="36" t="n">
        <v>21241.51181880523</v>
      </c>
      <c r="P19" s="129" t="n">
        <v>13918.67575927286</v>
      </c>
      <c r="Q19" s="129" t="n">
        <v>17617.43130708787</v>
      </c>
      <c r="R19" s="129" t="n">
        <v>32188.42839005495</v>
      </c>
      <c r="S19" s="129" t="n">
        <v>21241.51181880523</v>
      </c>
      <c r="T19" s="34" t="n">
        <v>65.40235446839064</v>
      </c>
      <c r="U19" s="35" t="n">
        <v>30.29662991156244</v>
      </c>
      <c r="V19" s="35" t="n">
        <v>8.783493754619739</v>
      </c>
      <c r="W19" s="137" t="n">
        <v>-15</v>
      </c>
      <c r="X19" s="129" t="n">
        <v>67.50350035449026</v>
      </c>
      <c r="Y19" s="129" t="n">
        <v>53.88966093602379</v>
      </c>
      <c r="Z19" s="129" t="n">
        <v>34.30451867298685</v>
      </c>
      <c r="AA19" s="131" t="n">
        <v>15</v>
      </c>
      <c r="AB19" s="135" t="inlineStr">
        <is>
          <t>- Shorter replenishment cycle &amp; frequent replenishment (14 days coverage)
- Focus on clearing black stock (currently 35% of inventory value)</t>
        </is>
      </c>
      <c r="AC19" s="129" t="n">
        <v>2.10114588609962</v>
      </c>
      <c r="AD19" s="129" t="n">
        <v>23.59303102446134</v>
      </c>
      <c r="AE19" s="129" t="n">
        <v>25.52102491836711</v>
      </c>
      <c r="AF19" s="131" t="n">
        <v>30</v>
      </c>
      <c r="AG19" s="135" t="n"/>
      <c r="AH19" s="30">
        <f>#REF!</f>
        <v/>
      </c>
      <c r="AI19" s="133">
        <f>#REF!</f>
        <v/>
      </c>
      <c r="AJ19" s="134" t="n"/>
    </row>
    <row customHeight="1" ht="15" r="20" thickBot="1">
      <c r="A20" s="37" t="inlineStr">
        <is>
          <t>TOTAL</t>
        </is>
      </c>
      <c r="B20" s="38" t="n"/>
      <c r="C20" s="39" t="n"/>
      <c r="D20" s="40">
        <f>SUM(D4:D19)</f>
        <v/>
      </c>
      <c r="E20" s="41">
        <f>SUM(E4:E19)</f>
        <v/>
      </c>
      <c r="F20" s="41">
        <f>SUM(F4:F19)</f>
        <v/>
      </c>
      <c r="G20" s="42">
        <f>SUM(G4:G19)</f>
        <v/>
      </c>
      <c r="H20" s="40">
        <f>SUM(H4:H19)</f>
        <v/>
      </c>
      <c r="I20" s="41">
        <f>SUM(I4:I19)</f>
        <v/>
      </c>
      <c r="J20" s="41">
        <f>SUM(J4:J19)</f>
        <v/>
      </c>
      <c r="K20" s="42">
        <f>SUM(K4:K19)</f>
        <v/>
      </c>
      <c r="L20" s="40">
        <f>SUM(L4:L19)</f>
        <v/>
      </c>
      <c r="M20" s="41">
        <f>SUM(M4:M19)</f>
        <v/>
      </c>
      <c r="N20" s="41">
        <f>SUM(N4:N19)</f>
        <v/>
      </c>
      <c r="O20" s="42">
        <f>SUM(O4:O19)</f>
        <v/>
      </c>
      <c r="P20" s="43">
        <f>SUM(P4:P19)</f>
        <v/>
      </c>
      <c r="Q20" s="44">
        <f>SUM(Q4:Q19)</f>
        <v/>
      </c>
      <c r="R20" s="44">
        <f>SUM(R4:R19)</f>
        <v/>
      </c>
      <c r="S20" s="45">
        <f>SUM(S4:S19)</f>
        <v/>
      </c>
      <c r="T20" s="44">
        <f>D20/P20*30</f>
        <v/>
      </c>
      <c r="U20" s="44">
        <f>E20/Q20*30</f>
        <v/>
      </c>
      <c r="V20" s="44">
        <f>F20/R20*30</f>
        <v/>
      </c>
      <c r="W20" s="138">
        <f>G20/S20*30</f>
        <v/>
      </c>
      <c r="X20" s="43">
        <f>H20/P20*30</f>
        <v/>
      </c>
      <c r="Y20" s="44">
        <f>I20/Q20*30</f>
        <v/>
      </c>
      <c r="Z20" s="44">
        <f>J20/R20*30</f>
        <v/>
      </c>
      <c r="AA20" s="138">
        <f>K20/S20*30</f>
        <v/>
      </c>
      <c r="AB20" s="45" t="n"/>
      <c r="AC20" s="43">
        <f>L20/P20*30</f>
        <v/>
      </c>
      <c r="AD20" s="44">
        <f>M20/Q20*30</f>
        <v/>
      </c>
      <c r="AE20" s="44">
        <f>N20/R20*30</f>
        <v/>
      </c>
      <c r="AF20" s="138">
        <f>O20/S20*30</f>
        <v/>
      </c>
      <c r="AG20" s="45" t="n"/>
      <c r="AH20" s="47">
        <f>#REF!</f>
        <v/>
      </c>
      <c r="AI20" s="48">
        <f>#REF!</f>
        <v/>
      </c>
      <c r="AJ20" s="42" t="n"/>
    </row>
    <row customHeight="1" ht="15" r="21" thickTop="1"/>
    <row r="22">
      <c r="F22" s="129" t="n"/>
      <c r="R22" s="129" t="n"/>
      <c r="X22" s="129" t="n"/>
      <c r="Y22" s="129" t="n"/>
      <c r="Z22" s="129" t="n"/>
      <c r="AA22" s="129" t="n"/>
      <c r="AB22" s="129" t="n"/>
      <c r="AC22" s="129" t="n"/>
      <c r="AD22" s="129" t="n"/>
      <c r="AG22" s="129" t="n"/>
      <c r="AJ22" s="129" t="n"/>
    </row>
    <row r="23">
      <c r="R23" s="128" t="n"/>
      <c r="Z23" s="129" t="n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D256"/>
  <sheetViews>
    <sheetView showGridLines="0" workbookViewId="0" zoomScale="55" zoomScaleNormal="55">
      <pane activePane="bottomRight" state="frozen" topLeftCell="C3" xSplit="2" ySplit="2"/>
      <selection activeCell="A1" pane="topRight" sqref="A1"/>
      <selection activeCell="A1" pane="bottomLeft" sqref="A1"/>
      <selection activeCell="A1" pane="bottomRight" sqref="A1"/>
    </sheetView>
  </sheetViews>
  <sheetFormatPr baseColWidth="8" defaultColWidth="8.81640625" defaultRowHeight="14.5"/>
  <cols>
    <col bestFit="1" customWidth="1" max="2" min="2" width="50.54296875"/>
    <col customWidth="1" max="5" min="3" width="20.453125"/>
    <col bestFit="1" customWidth="1" max="6" min="6" width="11.453125"/>
    <col bestFit="1" customWidth="1" max="9" min="7" width="11.81640625"/>
    <col bestFit="1" customWidth="1" max="10" min="10" width="11.54296875"/>
    <col bestFit="1" customWidth="1" max="11" min="11" width="11.81640625"/>
    <col bestFit="1" customWidth="1" max="12" min="12" width="11.54296875"/>
    <col bestFit="1" customWidth="1" max="14" min="13" width="11.81640625"/>
    <col bestFit="1" customWidth="1" max="15" min="15" width="12.81640625"/>
    <col bestFit="1" customWidth="1" max="16" min="16" width="12.453125"/>
    <col bestFit="1" customWidth="1" max="19" min="17" width="12.81640625"/>
    <col bestFit="1" customWidth="1" max="20" min="20" width="12.54296875"/>
    <col bestFit="1" customWidth="1" max="21" min="21" width="12.81640625"/>
    <col bestFit="1" customWidth="1" max="22" min="22" width="12.54296875"/>
    <col bestFit="1" customWidth="1" max="24" min="23" width="12.81640625"/>
    <col bestFit="1" customWidth="1" max="25" min="25" width="13.453125"/>
    <col bestFit="1" customWidth="1" max="26" min="26" width="12.81640625"/>
    <col bestFit="1" customWidth="1" max="29" min="27" width="13.453125"/>
    <col bestFit="1" customWidth="1" max="30" min="30" width="13.1796875"/>
    <col bestFit="1" customWidth="1" max="31" min="31" width="13.453125"/>
    <col bestFit="1" customWidth="1" max="32" min="32" width="13.1796875"/>
    <col bestFit="1" customWidth="1" max="35" min="33" width="13.453125"/>
    <col bestFit="1" customWidth="1" max="36" min="36" width="12.81640625"/>
    <col bestFit="1" customWidth="1" max="37" min="37" width="12.54296875"/>
    <col bestFit="1" customWidth="1" max="40" min="38" width="13.1796875"/>
    <col bestFit="1" customWidth="1" max="41" min="41" width="12.81640625"/>
    <col bestFit="1" customWidth="1" max="42" min="42" width="13.1796875"/>
    <col bestFit="1" customWidth="1" max="43" min="43" width="12.81640625"/>
    <col bestFit="1" customWidth="1" max="45" min="44" width="13.1796875"/>
    <col bestFit="1" customWidth="1" max="46" min="46" width="14.1796875"/>
    <col bestFit="1" customWidth="1" max="47" min="47" width="13.54296875"/>
    <col bestFit="1" customWidth="1" max="50" min="48" width="14.1796875"/>
    <col bestFit="1" customWidth="1" max="51" min="51" width="13.81640625"/>
    <col bestFit="1" customWidth="1" max="52" min="52" width="14.1796875"/>
    <col bestFit="1" customWidth="1" max="53" min="53" width="13.81640625"/>
    <col bestFit="1" customWidth="1" max="55" min="54" width="14.1796875"/>
    <col bestFit="1" customWidth="1" max="56" min="56" width="14.54296875"/>
    <col bestFit="1" customWidth="1" max="57" min="57" width="14.1796875"/>
    <col bestFit="1" customWidth="1" max="60" min="58" width="14.54296875"/>
    <col bestFit="1" customWidth="1" max="61" min="61" width="14.453125"/>
    <col bestFit="1" customWidth="1" max="62" min="62" width="14.54296875"/>
    <col bestFit="1" customWidth="1" max="63" min="63" width="14.453125"/>
    <col bestFit="1" customWidth="1" max="66" min="64" width="14.54296875"/>
    <col bestFit="1" customWidth="1" max="67" min="67" width="14.1796875"/>
    <col bestFit="1" customWidth="1" max="68" min="68" width="12.453125"/>
    <col bestFit="1" customWidth="1" max="71" min="69" width="12.81640625"/>
    <col bestFit="1" customWidth="1" max="72" min="72" width="12.54296875"/>
    <col bestFit="1" customWidth="1" max="73" min="73" width="12.81640625"/>
    <col bestFit="1" customWidth="1" max="74" min="74" width="12.54296875"/>
    <col bestFit="1" customWidth="1" max="76" min="75" width="12.81640625"/>
    <col bestFit="1" customWidth="1" max="77" min="77" width="13.81640625"/>
    <col bestFit="1" customWidth="1" max="78" min="78" width="13.453125"/>
    <col bestFit="1" customWidth="1" max="81" min="79" width="13.81640625"/>
    <col bestFit="1" customWidth="1" max="82" min="82" width="13.54296875"/>
    <col bestFit="1" customWidth="1" max="83" min="83" width="13.81640625"/>
    <col bestFit="1" customWidth="1" max="84" min="84" width="13.54296875"/>
    <col bestFit="1" customWidth="1" max="86" min="85" width="13.81640625"/>
    <col bestFit="1" customWidth="1" max="87" min="87" width="14.453125"/>
    <col bestFit="1" customWidth="1" max="88" min="88" width="13.81640625"/>
    <col bestFit="1" customWidth="1" max="91" min="89" width="14.453125"/>
    <col bestFit="1" customWidth="1" max="92" min="92" width="14.1796875"/>
    <col bestFit="1" customWidth="1" max="93" min="93" width="14.453125"/>
    <col bestFit="1" customWidth="1" max="94" min="94" width="14.1796875"/>
    <col bestFit="1" customWidth="1" max="97" min="95" width="14.453125"/>
  </cols>
  <sheetData>
    <row r="1">
      <c r="C1" s="4" t="inlineStr">
        <is>
          <t>COGS</t>
        </is>
      </c>
      <c r="F1" s="66" t="inlineStr">
        <is>
          <t>Daily COGS</t>
        </is>
      </c>
      <c r="G1" s="2" t="n"/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67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65">
        <f>AH2+1</f>
        <v/>
      </c>
      <c r="AJ2" s="65">
        <f>AI2+1</f>
        <v/>
      </c>
      <c r="AK2" s="65">
        <f>AJ2+1</f>
        <v/>
      </c>
      <c r="AL2" s="65">
        <f>AK2+1</f>
        <v/>
      </c>
      <c r="AM2" s="65">
        <f>AL2+1</f>
        <v/>
      </c>
      <c r="AN2" s="65">
        <f>AM2+1</f>
        <v/>
      </c>
      <c r="AO2" s="65">
        <f>AN2+1</f>
        <v/>
      </c>
      <c r="AP2" s="65">
        <f>AO2+1</f>
        <v/>
      </c>
      <c r="AQ2" s="65">
        <f>AP2+1</f>
        <v/>
      </c>
      <c r="AR2" s="65">
        <f>AQ2+1</f>
        <v/>
      </c>
      <c r="AS2" s="65">
        <f>AR2+1</f>
        <v/>
      </c>
      <c r="AT2" s="65">
        <f>AS2+1</f>
        <v/>
      </c>
      <c r="AU2" s="65">
        <f>AT2+1</f>
        <v/>
      </c>
      <c r="AV2" s="65">
        <f>AU2+1</f>
        <v/>
      </c>
      <c r="AW2" s="65">
        <f>AV2+1</f>
        <v/>
      </c>
      <c r="AX2" s="65">
        <f>AW2+1</f>
        <v/>
      </c>
      <c r="AY2" s="65">
        <f>AX2+1</f>
        <v/>
      </c>
      <c r="AZ2" s="65">
        <f>AY2+1</f>
        <v/>
      </c>
      <c r="BA2" s="65">
        <f>AZ2+1</f>
        <v/>
      </c>
      <c r="BB2" s="65">
        <f>BA2+1</f>
        <v/>
      </c>
      <c r="BC2" s="65">
        <f>BB2+1</f>
        <v/>
      </c>
      <c r="BD2" s="65">
        <f>BC2+1</f>
        <v/>
      </c>
      <c r="BE2" s="65">
        <f>BD2+1</f>
        <v/>
      </c>
      <c r="BF2" s="65">
        <f>BE2+1</f>
        <v/>
      </c>
      <c r="BG2" s="65">
        <f>BF2+1</f>
        <v/>
      </c>
      <c r="BH2" s="65">
        <f>BG2+1</f>
        <v/>
      </c>
      <c r="BI2" s="65">
        <f>BH2+1</f>
        <v/>
      </c>
      <c r="BJ2" s="65">
        <f>BI2+1</f>
        <v/>
      </c>
      <c r="BK2" s="65">
        <f>BJ2+1</f>
        <v/>
      </c>
      <c r="BL2" s="65">
        <f>BK2+1</f>
        <v/>
      </c>
      <c r="BM2" s="65">
        <f>BL2+1</f>
        <v/>
      </c>
      <c r="BN2" s="65">
        <f>BM2+1</f>
        <v/>
      </c>
      <c r="BO2" s="65">
        <f>BN2+1</f>
        <v/>
      </c>
      <c r="BP2" s="65">
        <f>BO2+1</f>
        <v/>
      </c>
      <c r="BQ2" s="65">
        <f>BP2+1</f>
        <v/>
      </c>
      <c r="BR2" s="65">
        <f>BQ2+1</f>
        <v/>
      </c>
      <c r="BS2" s="65">
        <f>BR2+1</f>
        <v/>
      </c>
      <c r="BT2" s="65">
        <f>BS2+1</f>
        <v/>
      </c>
      <c r="BU2" s="65">
        <f>BT2+1</f>
        <v/>
      </c>
      <c r="BV2" s="65">
        <f>BU2+1</f>
        <v/>
      </c>
      <c r="BW2" s="65">
        <f>BV2+1</f>
        <v/>
      </c>
      <c r="BX2" s="65">
        <f>BW2+1</f>
        <v/>
      </c>
      <c r="BY2" s="65">
        <f>BX2+1</f>
        <v/>
      </c>
      <c r="BZ2" s="65">
        <f>BY2+1</f>
        <v/>
      </c>
      <c r="CA2" s="65">
        <f>BZ2+1</f>
        <v/>
      </c>
      <c r="CB2" s="65">
        <f>CA2+1</f>
        <v/>
      </c>
      <c r="CC2" s="65">
        <f>CB2+1</f>
        <v/>
      </c>
      <c r="CD2" s="65">
        <f>CC2+1</f>
        <v/>
      </c>
      <c r="CE2" s="65">
        <f>CD2+1</f>
        <v/>
      </c>
      <c r="CF2" s="65">
        <f>CE2+1</f>
        <v/>
      </c>
      <c r="CG2" s="65">
        <f>CF2+1</f>
        <v/>
      </c>
      <c r="CH2" s="65">
        <f>CG2+1</f>
        <v/>
      </c>
      <c r="CI2" s="65">
        <f>CH2+1</f>
        <v/>
      </c>
      <c r="CJ2" s="65">
        <f>CI2+1</f>
        <v/>
      </c>
      <c r="CK2" s="65">
        <f>CJ2+1</f>
        <v/>
      </c>
      <c r="CL2" s="65">
        <f>CK2+1</f>
        <v/>
      </c>
      <c r="CM2" s="65">
        <f>CL2+1</f>
        <v/>
      </c>
      <c r="CN2" s="65">
        <f>CM2+1</f>
        <v/>
      </c>
      <c r="CO2" s="65">
        <f>CN2+1</f>
        <v/>
      </c>
      <c r="CP2" s="65">
        <f>CO2+1</f>
        <v/>
      </c>
      <c r="CQ2" s="65">
        <f>CP2+1</f>
        <v/>
      </c>
      <c r="CR2" s="65">
        <f>CQ2+1</f>
        <v/>
      </c>
      <c r="CS2" s="65">
        <f>CR2+1</f>
        <v/>
      </c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  <c r="DN2" s="2" t="n"/>
      <c r="DO2" s="2" t="n"/>
      <c r="DP2" s="2" t="n"/>
      <c r="DQ2" s="2" t="n"/>
      <c r="DR2" s="2" t="n"/>
      <c r="DS2" s="2" t="n"/>
      <c r="DT2" s="2" t="n"/>
      <c r="DU2" s="2" t="n"/>
      <c r="DV2" s="2" t="n"/>
      <c r="DW2" s="2" t="n"/>
      <c r="DX2" s="2" t="n"/>
      <c r="DY2" s="2" t="n"/>
      <c r="DZ2" s="2" t="n"/>
      <c r="EA2" s="2" t="n"/>
      <c r="EB2" s="2" t="n"/>
      <c r="EC2" s="2" t="n"/>
      <c r="ED2" s="2" t="n"/>
    </row>
    <row customFormat="1" r="3" s="123">
      <c r="A3" t="inlineStr">
        <is>
          <t>Others</t>
        </is>
      </c>
      <c r="B3" t="inlineStr">
        <is>
          <t>TH_Vichit Printing Co.,Ltd.</t>
        </is>
      </c>
      <c r="C3" s="123" t="n">
        <v>0</v>
      </c>
      <c r="D3" s="123" t="n">
        <v>0</v>
      </c>
      <c r="E3" s="123" t="n">
        <v>1042.252233505249</v>
      </c>
      <c r="F3" s="68" t="n">
        <v/>
      </c>
      <c r="G3" t="n">
        <v/>
      </c>
      <c r="H3" t="n">
        <v/>
      </c>
      <c r="I3" t="n">
        <v/>
      </c>
      <c r="J3" t="n">
        <v/>
      </c>
      <c r="K3" t="n">
        <v/>
      </c>
      <c r="L3" t="n">
        <v/>
      </c>
      <c r="M3" t="n">
        <v/>
      </c>
      <c r="N3" t="n">
        <v/>
      </c>
      <c r="O3" t="n">
        <v/>
      </c>
      <c r="P3" t="n">
        <v/>
      </c>
      <c r="Q3" t="n">
        <v/>
      </c>
      <c r="R3" t="n">
        <v/>
      </c>
      <c r="S3" t="n">
        <v/>
      </c>
      <c r="T3" t="n">
        <v/>
      </c>
      <c r="U3" t="n">
        <v/>
      </c>
      <c r="V3" t="n">
        <v/>
      </c>
      <c r="W3" t="n">
        <v/>
      </c>
      <c r="X3" t="n">
        <v/>
      </c>
      <c r="Y3" t="n">
        <v/>
      </c>
      <c r="Z3" t="n">
        <v/>
      </c>
      <c r="AA3" t="n">
        <v/>
      </c>
      <c r="AB3" t="n">
        <v/>
      </c>
      <c r="AC3" t="n">
        <v/>
      </c>
      <c r="AD3" t="n">
        <v/>
      </c>
      <c r="AE3" t="n">
        <v/>
      </c>
      <c r="AF3" t="n">
        <v/>
      </c>
      <c r="AG3" t="n">
        <v/>
      </c>
      <c r="AH3" t="n">
        <v/>
      </c>
      <c r="AI3" t="n">
        <v/>
      </c>
      <c r="AJ3" t="n">
        <v/>
      </c>
      <c r="AK3" t="n">
        <v/>
      </c>
      <c r="AL3" t="n">
        <v/>
      </c>
      <c r="AM3" t="n">
        <v/>
      </c>
      <c r="AN3" t="n">
        <v/>
      </c>
      <c r="AO3" t="n">
        <v/>
      </c>
      <c r="AP3" t="n">
        <v/>
      </c>
      <c r="AQ3" t="n">
        <v/>
      </c>
      <c r="AR3" t="n">
        <v/>
      </c>
      <c r="AS3" t="n">
        <v/>
      </c>
      <c r="AT3" t="n">
        <v/>
      </c>
      <c r="AU3" t="n">
        <v/>
      </c>
      <c r="AV3" t="n">
        <v/>
      </c>
      <c r="AW3" t="n">
        <v/>
      </c>
      <c r="AX3" t="n">
        <v/>
      </c>
      <c r="AY3" t="n">
        <v/>
      </c>
      <c r="AZ3" t="n">
        <v/>
      </c>
      <c r="BA3" t="n">
        <v/>
      </c>
      <c r="BB3" t="n">
        <v/>
      </c>
      <c r="BC3" t="n">
        <v/>
      </c>
      <c r="BD3" t="n">
        <v/>
      </c>
      <c r="BE3" t="n">
        <v/>
      </c>
      <c r="BF3" t="n">
        <v/>
      </c>
      <c r="BG3" t="n">
        <v/>
      </c>
      <c r="BH3" t="n">
        <v/>
      </c>
      <c r="BI3" t="n">
        <v/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154.5020599365234</v>
      </c>
      <c r="BQ3" t="n">
        <v>248.2252502441406</v>
      </c>
      <c r="BR3" t="n">
        <v>185.7649078369141</v>
      </c>
      <c r="BS3" t="n">
        <v>197.7149658203125</v>
      </c>
      <c r="BT3" t="n">
        <v>0</v>
      </c>
      <c r="BU3" t="n">
        <v>-0.2122287750244141</v>
      </c>
      <c r="BV3" t="n">
        <v>-0.0816192626953125</v>
      </c>
      <c r="BW3" t="n">
        <v>256.3388977050781</v>
      </c>
    </row>
    <row customFormat="1" r="4" s="123">
      <c r="A4" t="inlineStr">
        <is>
          <t>EL</t>
        </is>
      </c>
      <c r="B4" t="inlineStr">
        <is>
          <t>TH_The I Life Co.,Ltd.</t>
        </is>
      </c>
      <c r="C4" s="123" t="n">
        <v>227.8734588623047</v>
      </c>
      <c r="D4" s="123" t="n">
        <v>-8.344001770019531</v>
      </c>
      <c r="E4" s="123" t="n">
        <v>-7.625637054443359</v>
      </c>
      <c r="F4" s="68" t="n">
        <v>159.6296844482422</v>
      </c>
      <c r="G4" t="n">
        <v>7.5826416015625</v>
      </c>
      <c r="H4" t="n">
        <v>0</v>
      </c>
      <c r="I4" t="n">
        <v>15.165283203125</v>
      </c>
      <c r="J4" t="n">
        <v>15.165283203125</v>
      </c>
      <c r="K4" t="n">
        <v>22.7479248046875</v>
      </c>
      <c r="L4" t="n">
        <v>0</v>
      </c>
      <c r="M4" t="n">
        <v>7.5826416015625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-0.715362548828125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-7.628639221191406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0.003002166748046875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</row>
    <row customFormat="1" r="5" s="123">
      <c r="A5" t="inlineStr">
        <is>
          <t>FMCG</t>
        </is>
      </c>
      <c r="B5" t="inlineStr">
        <is>
          <t>TH_Thainamthip Commercial Co., Ltd</t>
        </is>
      </c>
      <c r="C5" s="123" t="n">
        <v>29624.49471378326</v>
      </c>
      <c r="D5" s="123" t="n">
        <v>16658.62677383423</v>
      </c>
      <c r="E5" s="123" t="n">
        <v>3336.54868888855</v>
      </c>
      <c r="F5" s="68" t="n">
        <v>644.9158935546875</v>
      </c>
      <c r="G5" t="n">
        <v>451.69189453125</v>
      </c>
      <c r="H5" t="n">
        <v>411.9071655273438</v>
      </c>
      <c r="I5" t="n">
        <v>61.82649230957031</v>
      </c>
      <c r="J5" t="n">
        <v>94.07646179199219</v>
      </c>
      <c r="K5" t="n">
        <v>69.63275146484375</v>
      </c>
      <c r="L5" t="n">
        <v>534.6434936523438</v>
      </c>
      <c r="M5" t="n">
        <v>600.541259765625</v>
      </c>
      <c r="N5" t="n">
        <v>196.3579254150391</v>
      </c>
      <c r="O5" t="n">
        <v>103.8992080688477</v>
      </c>
      <c r="P5" t="n">
        <v>1531.707275390625</v>
      </c>
      <c r="Q5" t="n">
        <v>1873.886840820312</v>
      </c>
      <c r="R5" t="n">
        <v>3274.7890625</v>
      </c>
      <c r="S5" t="n">
        <v>2955.0380859375</v>
      </c>
      <c r="T5" t="n">
        <v>1590.563232421875</v>
      </c>
      <c r="U5" t="n">
        <v>1237.15234375</v>
      </c>
      <c r="V5" t="n">
        <v>529.2300415039062</v>
      </c>
      <c r="W5" t="n">
        <v>1614.895629882812</v>
      </c>
      <c r="X5" t="n">
        <v>11580.1298828125</v>
      </c>
      <c r="Y5" t="n">
        <v>83.12638854980469</v>
      </c>
      <c r="Z5" t="n">
        <v>99.73750305175781</v>
      </c>
      <c r="AA5" t="n">
        <v>15.81467056274414</v>
      </c>
      <c r="AB5" t="n">
        <v>21.53282165527344</v>
      </c>
      <c r="AC5" t="n">
        <v>29.48383331298828</v>
      </c>
      <c r="AD5" t="n">
        <v>0</v>
      </c>
      <c r="AE5" t="n">
        <v>6.205276489257812</v>
      </c>
      <c r="AF5" t="n">
        <v>1.50588321685791</v>
      </c>
      <c r="AG5" t="n">
        <v>44.53392028808594</v>
      </c>
      <c r="AH5" t="n">
        <v>-18.7066764831543</v>
      </c>
      <c r="AI5" t="n">
        <v>-36.38361740112305</v>
      </c>
      <c r="AJ5" t="n">
        <v>20.75976943969727</v>
      </c>
      <c r="AK5" t="n">
        <v>-65.61369323730469</v>
      </c>
      <c r="AL5" t="n">
        <v>12628.076171875</v>
      </c>
      <c r="AM5" t="n">
        <v>48.52436065673828</v>
      </c>
      <c r="AN5" t="n">
        <v>204.4925384521484</v>
      </c>
      <c r="AO5" t="n">
        <v>168.8768310546875</v>
      </c>
      <c r="AP5" t="n">
        <v>619.7459106445312</v>
      </c>
      <c r="AQ5" t="n">
        <v>16.16038703918457</v>
      </c>
      <c r="AR5" t="n">
        <v>62.565673828125</v>
      </c>
      <c r="AS5" t="n">
        <v>76.061767578125</v>
      </c>
      <c r="AT5" t="n">
        <v>140.1969604492188</v>
      </c>
      <c r="AU5" t="n">
        <v>28.05625152587891</v>
      </c>
      <c r="AV5" t="n">
        <v>28.05623626708984</v>
      </c>
      <c r="AW5" t="n">
        <v>26.54122161865234</v>
      </c>
      <c r="AX5" t="n">
        <v>8.101755142211914</v>
      </c>
      <c r="AY5" t="n">
        <v>2089.309814453125</v>
      </c>
      <c r="AZ5" t="n">
        <v>-5.865779876708984</v>
      </c>
      <c r="BA5" t="n">
        <v>0</v>
      </c>
      <c r="BB5" t="n">
        <v>89.79454040527344</v>
      </c>
      <c r="BC5" t="n">
        <v>0</v>
      </c>
      <c r="BD5" t="n">
        <v>16.87874603271484</v>
      </c>
      <c r="BE5" t="n">
        <v>0</v>
      </c>
      <c r="BF5" t="n">
        <v>0</v>
      </c>
      <c r="BG5" t="n">
        <v>58.43724822998047</v>
      </c>
      <c r="BH5" t="n">
        <v>37.50846862792969</v>
      </c>
      <c r="BI5" t="n">
        <v>24.88906860351562</v>
      </c>
      <c r="BJ5" t="n">
        <v>16.87873840332031</v>
      </c>
      <c r="BK5" t="n">
        <v>195.4086151123047</v>
      </c>
      <c r="BL5" t="n">
        <v>90.36006164550781</v>
      </c>
      <c r="BM5" t="n">
        <v>19.32497024536133</v>
      </c>
      <c r="BN5" t="n">
        <v>35.85990905761719</v>
      </c>
      <c r="BO5" t="n">
        <v>100.9164733886719</v>
      </c>
      <c r="BP5" t="n">
        <v>43.62919998168945</v>
      </c>
      <c r="BQ5" t="n">
        <v>24.97990417480469</v>
      </c>
      <c r="BR5" t="n">
        <v>16.20312690734863</v>
      </c>
      <c r="BS5" t="n">
        <v>0</v>
      </c>
      <c r="BT5" t="n">
        <v>59.62205123901367</v>
      </c>
      <c r="BU5" t="n">
        <v>111.8177642822266</v>
      </c>
      <c r="BV5" t="n">
        <v>30.35875511169434</v>
      </c>
      <c r="BW5" t="n">
        <v>49.28458786010742</v>
      </c>
    </row>
    <row customFormat="1" r="6" s="123">
      <c r="A6" t="inlineStr">
        <is>
          <t>EL</t>
        </is>
      </c>
      <c r="B6" t="inlineStr">
        <is>
          <t>TH_Thai Samsung Electronics Co., Ltd</t>
        </is>
      </c>
      <c r="C6" s="123" t="n">
        <v>256178.4113922119</v>
      </c>
      <c r="D6" s="123" t="n">
        <v>92807.81109619141</v>
      </c>
      <c r="E6" s="123" t="n">
        <v>88777.74411010742</v>
      </c>
      <c r="F6" s="68" t="n">
        <v>59553.03515625</v>
      </c>
      <c r="G6" t="n">
        <v>2455.597412109375</v>
      </c>
      <c r="H6" t="n">
        <v>5501.76513671875</v>
      </c>
      <c r="I6" t="n">
        <v>3186.2763671875</v>
      </c>
      <c r="J6" t="n">
        <v>514.7258911132812</v>
      </c>
      <c r="K6" t="n">
        <v>371.440673828125</v>
      </c>
      <c r="L6" t="n">
        <v>1354.840209960938</v>
      </c>
      <c r="M6" t="n">
        <v>5177.673828125</v>
      </c>
      <c r="N6" t="n">
        <v>2092.106689453125</v>
      </c>
      <c r="O6" t="n">
        <v>5110.52783203125</v>
      </c>
      <c r="P6" t="n">
        <v>5421.341796875</v>
      </c>
      <c r="Q6" t="n">
        <v>3396.7080078125</v>
      </c>
      <c r="R6" t="n">
        <v>4210.17724609375</v>
      </c>
      <c r="S6" t="n">
        <v>2225.65673828125</v>
      </c>
      <c r="T6" t="n">
        <v>2352.74853515625</v>
      </c>
      <c r="U6" t="n">
        <v>51.76454162597656</v>
      </c>
      <c r="V6" t="n">
        <v>306.75830078125</v>
      </c>
      <c r="W6" t="n">
        <v>613.615234375</v>
      </c>
      <c r="X6" t="n">
        <v>54.06890869140625</v>
      </c>
      <c r="Y6" t="n">
        <v>1622.362426757812</v>
      </c>
      <c r="Z6" t="n">
        <v>87933.078125</v>
      </c>
      <c r="AA6" t="n">
        <v>6709.880859375</v>
      </c>
      <c r="AB6" t="n">
        <v>12983.2783203125</v>
      </c>
      <c r="AC6" t="n">
        <v>2530.111083984375</v>
      </c>
      <c r="AD6" t="n">
        <v>1157.3232421875</v>
      </c>
      <c r="AE6" t="n">
        <v>2470.913330078125</v>
      </c>
      <c r="AF6" t="n">
        <v>2740.578125</v>
      </c>
      <c r="AG6" t="n">
        <v>2382.2490234375</v>
      </c>
      <c r="AH6" t="n">
        <v>24790.603515625</v>
      </c>
      <c r="AI6" t="n">
        <v>2707.377197265625</v>
      </c>
      <c r="AJ6" t="n">
        <v>4199.82763671875</v>
      </c>
      <c r="AK6" t="n">
        <v>986.7335815429688</v>
      </c>
      <c r="AL6" t="n">
        <v>3082.996826171875</v>
      </c>
      <c r="AM6" t="n">
        <v>1715.072509765625</v>
      </c>
      <c r="AN6" t="n">
        <v>4784.48681640625</v>
      </c>
      <c r="AO6" t="n">
        <v>1852.011596679688</v>
      </c>
      <c r="AP6" t="n">
        <v>646.494873046875</v>
      </c>
      <c r="AQ6" t="n">
        <v>0</v>
      </c>
      <c r="AR6" t="n">
        <v>575.90283203125</v>
      </c>
      <c r="AS6" t="n">
        <v>17933.048828125</v>
      </c>
      <c r="AT6" t="n">
        <v>8894.9541015625</v>
      </c>
      <c r="AU6" t="n">
        <v>2734.347900390625</v>
      </c>
      <c r="AV6" t="n">
        <v>4328.15283203125</v>
      </c>
      <c r="AW6" t="n">
        <v>1328.153564453125</v>
      </c>
      <c r="AX6" t="n">
        <v>1765.7470703125</v>
      </c>
      <c r="AY6" t="n">
        <v>1931.321533203125</v>
      </c>
      <c r="AZ6" t="n">
        <v>816.28125</v>
      </c>
      <c r="BA6" t="n">
        <v>408.140625</v>
      </c>
      <c r="BB6" t="n">
        <v>3355.700927734375</v>
      </c>
      <c r="BC6" t="n">
        <v>2961.8603515625</v>
      </c>
      <c r="BD6" t="n">
        <v>2405.352294921875</v>
      </c>
      <c r="BE6" t="n">
        <v>1528.078491210938</v>
      </c>
      <c r="BF6" t="n">
        <v>1696.16748046875</v>
      </c>
      <c r="BG6" t="n">
        <v>3346.753662109375</v>
      </c>
      <c r="BH6" t="n">
        <v>920.5042724609375</v>
      </c>
      <c r="BI6" t="n">
        <v>952.8616943359375</v>
      </c>
      <c r="BJ6" t="n">
        <v>1678.241821289062</v>
      </c>
      <c r="BK6" t="n">
        <v>5808.20068359375</v>
      </c>
      <c r="BL6" t="n">
        <v>5027.15087890625</v>
      </c>
      <c r="BM6" t="n">
        <v>7007.15625</v>
      </c>
      <c r="BN6" t="n">
        <v>2335.935546875</v>
      </c>
      <c r="BO6" t="n">
        <v>4956.8271484375</v>
      </c>
      <c r="BP6" t="n">
        <v>2480.556396484375</v>
      </c>
      <c r="BQ6" t="n">
        <v>4000.4345703125</v>
      </c>
      <c r="BR6" t="n">
        <v>8824.7060546875</v>
      </c>
      <c r="BS6" t="n">
        <v>743.3858642578125</v>
      </c>
      <c r="BT6" t="n">
        <v>1424.017578125</v>
      </c>
      <c r="BU6" t="n">
        <v>4065.114013671875</v>
      </c>
      <c r="BV6" t="n">
        <v>799.51220703125</v>
      </c>
      <c r="BW6" t="n">
        <v>252.1270446777344</v>
      </c>
    </row>
    <row customFormat="1" r="7" s="123">
      <c r="A7" t="inlineStr">
        <is>
          <t>EL</t>
        </is>
      </c>
      <c r="B7" t="inlineStr">
        <is>
          <t>TH_Thai City Electric Co., Ltd.</t>
        </is>
      </c>
      <c r="C7" s="123" t="n">
        <v>0</v>
      </c>
      <c r="D7" s="123" t="n">
        <v>0</v>
      </c>
      <c r="E7" s="123" t="n">
        <v>0</v>
      </c>
      <c r="F7" s="68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</row>
    <row customFormat="1" r="8" s="123">
      <c r="A8" t="inlineStr">
        <is>
          <t>EL</t>
        </is>
      </c>
      <c r="B8" t="inlineStr">
        <is>
          <t>TH_TN Double K Electronics Co., Ltd.</t>
        </is>
      </c>
      <c r="C8" s="123" t="n">
        <v>0</v>
      </c>
      <c r="D8" s="123" t="n">
        <v>0</v>
      </c>
      <c r="E8" s="123" t="n">
        <v>0</v>
      </c>
      <c r="F8" s="6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</row>
    <row customFormat="1" r="9" s="123">
      <c r="A9" t="inlineStr">
        <is>
          <t>EL</t>
        </is>
      </c>
      <c r="B9" t="inlineStr">
        <is>
          <t>TH_THAI YI MING CO.,LTD.</t>
        </is>
      </c>
      <c r="C9" s="123" t="n">
        <v>23542.44178771973</v>
      </c>
      <c r="D9" s="123" t="n">
        <v>28092.41537475586</v>
      </c>
      <c r="E9" s="123" t="n">
        <v>35915.72052001953</v>
      </c>
      <c r="F9" s="68" t="n">
        <v>659.7984619140625</v>
      </c>
      <c r="G9" t="n">
        <v>465.2336120605469</v>
      </c>
      <c r="H9" t="n">
        <v>490.710205078125</v>
      </c>
      <c r="I9" t="n">
        <v>180.2841033935547</v>
      </c>
      <c r="J9" t="n">
        <v>232.0484924316406</v>
      </c>
      <c r="K9" t="n">
        <v>602.1915893554688</v>
      </c>
      <c r="L9" t="n">
        <v>440.0489501953125</v>
      </c>
      <c r="M9" t="n">
        <v>554.3856201171875</v>
      </c>
      <c r="N9" t="n">
        <v>661.0958251953125</v>
      </c>
      <c r="O9" t="n">
        <v>1812.090209960938</v>
      </c>
      <c r="P9" t="n">
        <v>864.5516357421875</v>
      </c>
      <c r="Q9" t="n">
        <v>602.5481567382812</v>
      </c>
      <c r="R9" t="n">
        <v>670.7672119140625</v>
      </c>
      <c r="S9" t="n">
        <v>224.2925720214844</v>
      </c>
      <c r="T9" t="n">
        <v>2644.967529296875</v>
      </c>
      <c r="U9" t="n">
        <v>136.0160827636719</v>
      </c>
      <c r="V9" t="n">
        <v>1297.6884765625</v>
      </c>
      <c r="W9" t="n">
        <v>138.3531646728516</v>
      </c>
      <c r="X9" t="n">
        <v>79.740234375</v>
      </c>
      <c r="Y9" t="n">
        <v>544.42236328125</v>
      </c>
      <c r="Z9" t="n">
        <v>1787.360229492188</v>
      </c>
      <c r="AA9" t="n">
        <v>158.8962860107422</v>
      </c>
      <c r="AB9" t="n">
        <v>969.6074829101562</v>
      </c>
      <c r="AC9" t="n">
        <v>873.898681640625</v>
      </c>
      <c r="AD9" t="n">
        <v>895.6114501953125</v>
      </c>
      <c r="AE9" t="n">
        <v>1491.960571289062</v>
      </c>
      <c r="AF9" t="n">
        <v>1031.237915039062</v>
      </c>
      <c r="AG9" t="n">
        <v>1194.938232421875</v>
      </c>
      <c r="AH9" t="n">
        <v>732.1707763671875</v>
      </c>
      <c r="AI9" t="n">
        <v>627.6029052734375</v>
      </c>
      <c r="AJ9" t="n">
        <v>477.9227600097656</v>
      </c>
      <c r="AK9" t="n">
        <v>47.5975341796875</v>
      </c>
      <c r="AL9" t="n">
        <v>207.9561920166016</v>
      </c>
      <c r="AM9" t="n">
        <v>746.0159301757812</v>
      </c>
      <c r="AN9" t="n">
        <v>1454.874145507812</v>
      </c>
      <c r="AO9" t="n">
        <v>162.1459808349609</v>
      </c>
      <c r="AP9" t="n">
        <v>522.6809692382812</v>
      </c>
      <c r="AQ9" t="n">
        <v>244.6228332519531</v>
      </c>
      <c r="AR9" t="n">
        <v>575.7735595703125</v>
      </c>
      <c r="AS9" t="n">
        <v>1581.822265625</v>
      </c>
      <c r="AT9" t="n">
        <v>3587.8505859375</v>
      </c>
      <c r="AU9" t="n">
        <v>1187.558837890625</v>
      </c>
      <c r="AV9" t="n">
        <v>863.3650512695312</v>
      </c>
      <c r="AW9" t="n">
        <v>613.6799926757812</v>
      </c>
      <c r="AX9" t="n">
        <v>763.6481323242188</v>
      </c>
      <c r="AY9" t="n">
        <v>525.6848754882812</v>
      </c>
      <c r="AZ9" t="n">
        <v>625.3370361328125</v>
      </c>
      <c r="BA9" t="n">
        <v>701.3491821289062</v>
      </c>
      <c r="BB9" t="n">
        <v>722.7351684570312</v>
      </c>
      <c r="BC9" t="n">
        <v>682.6719970703125</v>
      </c>
      <c r="BD9" t="n">
        <v>515.1387939453125</v>
      </c>
      <c r="BE9" t="n">
        <v>1189.25830078125</v>
      </c>
      <c r="BF9" t="n">
        <v>1688.560180664062</v>
      </c>
      <c r="BG9" t="n">
        <v>1388.069946289062</v>
      </c>
      <c r="BH9" t="n">
        <v>1250.3798828125</v>
      </c>
      <c r="BI9" t="n">
        <v>1416.1826171875</v>
      </c>
      <c r="BJ9" t="n">
        <v>942.9683227539062</v>
      </c>
      <c r="BK9" t="n">
        <v>1154.776611328125</v>
      </c>
      <c r="BL9" t="n">
        <v>879.951416015625</v>
      </c>
      <c r="BM9" t="n">
        <v>894.3502807617188</v>
      </c>
      <c r="BN9" t="n">
        <v>955.4087524414062</v>
      </c>
      <c r="BO9" t="n">
        <v>2859.1845703125</v>
      </c>
      <c r="BP9" t="n">
        <v>1584.88671875</v>
      </c>
      <c r="BQ9" t="n">
        <v>1487.229370117188</v>
      </c>
      <c r="BR9" t="n">
        <v>1066.691162109375</v>
      </c>
      <c r="BS9" t="n">
        <v>947.3861083984375</v>
      </c>
      <c r="BT9" t="n">
        <v>1436.980712890625</v>
      </c>
      <c r="BU9" t="n">
        <v>1832.14892578125</v>
      </c>
      <c r="BV9" t="n">
        <v>907.0628662109375</v>
      </c>
      <c r="BW9" t="n">
        <v>1245.22412109375</v>
      </c>
    </row>
    <row customFormat="1" r="10" s="123">
      <c r="A10" t="inlineStr">
        <is>
          <t>EL</t>
        </is>
      </c>
      <c r="B10" t="inlineStr">
        <is>
          <t>TH_Synnex (Thailand) Plc.</t>
        </is>
      </c>
      <c r="C10" s="123" t="n">
        <v>16744.61390686035</v>
      </c>
      <c r="D10" s="123" t="n">
        <v>17561.53395080566</v>
      </c>
      <c r="E10" s="123" t="n">
        <v>22274.13298034668</v>
      </c>
      <c r="F10" s="68" t="n">
        <v>144.5684509277344</v>
      </c>
      <c r="G10" t="n">
        <v>940.1565551757812</v>
      </c>
      <c r="H10" t="n">
        <v>46.89694213867188</v>
      </c>
      <c r="I10" t="n">
        <v>92.49508666992188</v>
      </c>
      <c r="J10" t="n">
        <v>1487.286865234375</v>
      </c>
      <c r="K10" t="n">
        <v>538.6778564453125</v>
      </c>
      <c r="L10" t="n">
        <v>342.6211547851562</v>
      </c>
      <c r="M10" t="n">
        <v>618.2879638671875</v>
      </c>
      <c r="N10" t="n">
        <v>537.218017578125</v>
      </c>
      <c r="O10" t="n">
        <v>97.59017944335938</v>
      </c>
      <c r="P10" t="n">
        <v>135.2697143554688</v>
      </c>
      <c r="Q10" t="n">
        <v>536.892822265625</v>
      </c>
      <c r="R10" t="n">
        <v>309.9067687988281</v>
      </c>
      <c r="S10" t="n">
        <v>168.2432708740234</v>
      </c>
      <c r="T10" t="n">
        <v>657.720703125</v>
      </c>
      <c r="U10" t="n">
        <v>42.872802734375</v>
      </c>
      <c r="V10" t="n">
        <v>1425.428466796875</v>
      </c>
      <c r="W10" t="n">
        <v>284.9819030761719</v>
      </c>
      <c r="X10" t="n">
        <v>646.71875</v>
      </c>
      <c r="Y10" t="n">
        <v>468.1867065429688</v>
      </c>
      <c r="Z10" t="n">
        <v>330.35302734375</v>
      </c>
      <c r="AA10" t="n">
        <v>1063.400390625</v>
      </c>
      <c r="AB10" t="n">
        <v>209.1684265136719</v>
      </c>
      <c r="AC10" t="n">
        <v>628.7714233398438</v>
      </c>
      <c r="AD10" t="n">
        <v>372.835693359375</v>
      </c>
      <c r="AE10" t="n">
        <v>1150.442993164062</v>
      </c>
      <c r="AF10" t="n">
        <v>1075.213500976562</v>
      </c>
      <c r="AG10" t="n">
        <v>732.0411376953125</v>
      </c>
      <c r="AH10" t="n">
        <v>919.1080932617188</v>
      </c>
      <c r="AI10" t="n">
        <v>268.3975219726562</v>
      </c>
      <c r="AJ10" t="n">
        <v>472.8607177734375</v>
      </c>
      <c r="AK10" t="n">
        <v>696.1571044921875</v>
      </c>
      <c r="AL10" t="n">
        <v>227.1875610351562</v>
      </c>
      <c r="AM10" t="n">
        <v>647.833984375</v>
      </c>
      <c r="AN10" t="n">
        <v>556.0834350585938</v>
      </c>
      <c r="AO10" t="n">
        <v>780.6588134765625</v>
      </c>
      <c r="AP10" t="n">
        <v>687.7007446289062</v>
      </c>
      <c r="AQ10" t="n">
        <v>92.63165283203125</v>
      </c>
      <c r="AR10" t="n">
        <v>179.1246948242188</v>
      </c>
      <c r="AS10" t="n">
        <v>781.899658203125</v>
      </c>
      <c r="AT10" t="n">
        <v>3358.157958984375</v>
      </c>
      <c r="AU10" t="n">
        <v>725.5908813476562</v>
      </c>
      <c r="AV10" t="n">
        <v>583.2492065429688</v>
      </c>
      <c r="AW10" t="n">
        <v>423.6172485351562</v>
      </c>
      <c r="AX10" t="n">
        <v>404.9083251953125</v>
      </c>
      <c r="AY10" t="n">
        <v>110.1001205444336</v>
      </c>
      <c r="AZ10" t="n">
        <v>104.4186935424805</v>
      </c>
      <c r="BA10" t="n">
        <v>472.3656921386719</v>
      </c>
      <c r="BB10" t="n">
        <v>454.9298095703125</v>
      </c>
      <c r="BC10" t="n">
        <v>438.7023620605469</v>
      </c>
      <c r="BD10" t="n">
        <v>212.0372467041016</v>
      </c>
      <c r="BE10" t="n">
        <v>199.2379455566406</v>
      </c>
      <c r="BF10" t="n">
        <v>85.25242614746094</v>
      </c>
      <c r="BG10" t="n">
        <v>1426.598754882812</v>
      </c>
      <c r="BH10" t="n">
        <v>226.5343627929688</v>
      </c>
      <c r="BI10" t="n">
        <v>535.80712890625</v>
      </c>
      <c r="BJ10" t="n">
        <v>869.078369140625</v>
      </c>
      <c r="BK10" t="n">
        <v>325.1411743164062</v>
      </c>
      <c r="BL10" t="n">
        <v>278.2214660644531</v>
      </c>
      <c r="BM10" t="n">
        <v>1225.7607421875</v>
      </c>
      <c r="BN10" t="n">
        <v>452.54638671875</v>
      </c>
      <c r="BO10" t="n">
        <v>498.0549011230469</v>
      </c>
      <c r="BP10" t="n">
        <v>1093.75830078125</v>
      </c>
      <c r="BQ10" t="n">
        <v>867.0988159179688</v>
      </c>
      <c r="BR10" t="n">
        <v>385.5042114257812</v>
      </c>
      <c r="BS10" t="n">
        <v>851.8509521484375</v>
      </c>
      <c r="BT10" t="n">
        <v>720.59619140625</v>
      </c>
      <c r="BU10" t="n">
        <v>1634.711547851562</v>
      </c>
      <c r="BV10" t="n">
        <v>1741.609252929688</v>
      </c>
      <c r="BW10" t="n">
        <v>1568.692504882812</v>
      </c>
    </row>
    <row customFormat="1" r="11" s="123">
      <c r="A11" t="inlineStr">
        <is>
          <t>FMCG</t>
        </is>
      </c>
      <c r="B11" t="inlineStr">
        <is>
          <t>TH_Suntory PepsiCo Beverage (Thailand) Co., Ltd.</t>
        </is>
      </c>
      <c r="C11" s="123" t="n">
        <v>2085.640851020813</v>
      </c>
      <c r="D11" s="123" t="n">
        <v>17289.12892913818</v>
      </c>
      <c r="E11" s="123" t="n">
        <v>20632.37487030029</v>
      </c>
      <c r="F11" s="68" t="n">
        <v>-5.534574508666992</v>
      </c>
      <c r="G11" t="n">
        <v>10.17055702209473</v>
      </c>
      <c r="H11" t="n">
        <v>-3.200013160705566</v>
      </c>
      <c r="I11" t="n">
        <v>6.976070404052734</v>
      </c>
      <c r="J11" t="n">
        <v>-12.58708572387695</v>
      </c>
      <c r="K11" t="n">
        <v>21.06514358520508</v>
      </c>
      <c r="L11" t="n">
        <v>14.37728691101074</v>
      </c>
      <c r="M11" t="n">
        <v>40.58388519287109</v>
      </c>
      <c r="N11" t="n">
        <v>19.98771095275879</v>
      </c>
      <c r="O11" t="n">
        <v>1.744140625</v>
      </c>
      <c r="P11" t="n">
        <v>6.505805969238281</v>
      </c>
      <c r="Q11" t="n">
        <v>18.2896785736084</v>
      </c>
      <c r="R11" t="n">
        <v>397.1870422363281</v>
      </c>
      <c r="S11" t="n">
        <v>108.9467620849609</v>
      </c>
      <c r="T11" t="n">
        <v>129.1988830566406</v>
      </c>
      <c r="U11" t="n">
        <v>674.662353515625</v>
      </c>
      <c r="V11" t="n">
        <v>15.53559875488281</v>
      </c>
      <c r="W11" t="n">
        <v>16.12138366699219</v>
      </c>
      <c r="X11" t="n">
        <v>25.41304779052734</v>
      </c>
      <c r="Y11" t="n">
        <v>18.32052612304688</v>
      </c>
      <c r="Z11" t="n">
        <v>42.05989837646484</v>
      </c>
      <c r="AA11" t="n">
        <v>43.63101959228516</v>
      </c>
      <c r="AB11" t="n">
        <v>39.00012588500977</v>
      </c>
      <c r="AC11" t="n">
        <v>157.7490844726562</v>
      </c>
      <c r="AD11" t="n">
        <v>32.09608459472656</v>
      </c>
      <c r="AE11" t="n">
        <v>6.62261962890625</v>
      </c>
      <c r="AF11" t="n">
        <v>42.63501739501953</v>
      </c>
      <c r="AG11" t="n">
        <v>57.89278411865234</v>
      </c>
      <c r="AH11" t="n">
        <v>29.19173812866211</v>
      </c>
      <c r="AI11" t="n">
        <v>30.52885437011719</v>
      </c>
      <c r="AJ11" t="n">
        <v>100.4694213867188</v>
      </c>
      <c r="AK11" t="n">
        <v>51.40059661865234</v>
      </c>
      <c r="AL11" t="n">
        <v>477.3547668457031</v>
      </c>
      <c r="AM11" t="n">
        <v>650.8250732421875</v>
      </c>
      <c r="AN11" t="n">
        <v>151.2256317138672</v>
      </c>
      <c r="AO11" t="n">
        <v>212.4193115234375</v>
      </c>
      <c r="AP11" t="n">
        <v>61.54038238525391</v>
      </c>
      <c r="AQ11" t="n">
        <v>254.76953125</v>
      </c>
      <c r="AR11" t="n">
        <v>256.5595703125</v>
      </c>
      <c r="AS11" t="n">
        <v>425.6162719726562</v>
      </c>
      <c r="AT11" t="n">
        <v>551.4183349609375</v>
      </c>
      <c r="AU11" t="n">
        <v>187.2301025390625</v>
      </c>
      <c r="AV11" t="n">
        <v>134.1855773925781</v>
      </c>
      <c r="AW11" t="n">
        <v>32.13893508911133</v>
      </c>
      <c r="AX11" t="n">
        <v>44.47756576538086</v>
      </c>
      <c r="AY11" t="n">
        <v>7.018714904785156</v>
      </c>
      <c r="AZ11" t="n">
        <v>16.72820281982422</v>
      </c>
      <c r="BA11" t="n">
        <v>36.51258087158203</v>
      </c>
      <c r="BB11" t="n">
        <v>400.3977966308594</v>
      </c>
      <c r="BC11" t="n">
        <v>364.0223693847656</v>
      </c>
      <c r="BD11" t="n">
        <v>308.5994873046875</v>
      </c>
      <c r="BE11" t="n">
        <v>240.0577697753906</v>
      </c>
      <c r="BF11" t="n">
        <v>218.3259735107422</v>
      </c>
      <c r="BG11" t="n">
        <v>503.1521301269531</v>
      </c>
      <c r="BH11" t="n">
        <v>351.9717407226562</v>
      </c>
      <c r="BI11" t="n">
        <v>576.0948486328125</v>
      </c>
      <c r="BJ11" t="n">
        <v>290.5590515136719</v>
      </c>
      <c r="BK11" t="n">
        <v>4095.267578125</v>
      </c>
      <c r="BL11" t="n">
        <v>4229.11865234375</v>
      </c>
      <c r="BM11" t="n">
        <v>1417.777221679688</v>
      </c>
      <c r="BN11" t="n">
        <v>742.3631591796875</v>
      </c>
      <c r="BO11" t="n">
        <v>817.7699584960938</v>
      </c>
      <c r="BP11" t="n">
        <v>488.587646484375</v>
      </c>
      <c r="BQ11" t="n">
        <v>536.27001953125</v>
      </c>
      <c r="BR11" t="n">
        <v>186.6155242919922</v>
      </c>
      <c r="BS11" t="n">
        <v>129.6175231933594</v>
      </c>
      <c r="BT11" t="n">
        <v>419.7495422363281</v>
      </c>
      <c r="BU11" t="n">
        <v>595.3535766601562</v>
      </c>
      <c r="BV11" t="n">
        <v>1148.328491210938</v>
      </c>
      <c r="BW11" t="n">
        <v>1562.664794921875</v>
      </c>
    </row>
    <row customFormat="1" r="12" s="123">
      <c r="A12" t="inlineStr">
        <is>
          <t>EL</t>
        </is>
      </c>
      <c r="B12" t="inlineStr">
        <is>
          <t>TH_Step Forward Group Co.,Ltd.</t>
        </is>
      </c>
      <c r="C12" s="123" t="n">
        <v>522.3848876953125</v>
      </c>
      <c r="D12" s="123" t="n">
        <v>1035.716149330139</v>
      </c>
      <c r="E12" s="123" t="n">
        <v>1453.872024536133</v>
      </c>
      <c r="F12" s="68" t="n">
        <v>30.92170333862305</v>
      </c>
      <c r="G12" t="n">
        <v>36.0892333984375</v>
      </c>
      <c r="H12" t="n">
        <v>27.20716857910156</v>
      </c>
      <c r="I12" t="n">
        <v>9.069046020507812</v>
      </c>
      <c r="J12" t="n">
        <v>6.65313720703125</v>
      </c>
      <c r="K12" t="n">
        <v>22.32864379882812</v>
      </c>
      <c r="L12" t="n">
        <v>0</v>
      </c>
      <c r="M12" t="n">
        <v>11.164306640625</v>
      </c>
      <c r="N12" t="n">
        <v>122.1725769042969</v>
      </c>
      <c r="O12" t="n">
        <v>15.67549133300781</v>
      </c>
      <c r="P12" t="n">
        <v>13.30630493164062</v>
      </c>
      <c r="Q12" t="n">
        <v>20.18658447265625</v>
      </c>
      <c r="R12" t="n">
        <v>19.95944976806641</v>
      </c>
      <c r="S12" t="n">
        <v>0</v>
      </c>
      <c r="T12" t="n">
        <v>6.653152465820312</v>
      </c>
      <c r="U12" t="n">
        <v>39.91888427734375</v>
      </c>
      <c r="V12" t="n">
        <v>0</v>
      </c>
      <c r="W12" t="n">
        <v>0</v>
      </c>
      <c r="X12" t="n">
        <v>0</v>
      </c>
      <c r="Y12" t="n">
        <v>40.6004638671875</v>
      </c>
      <c r="Z12" t="n">
        <v>6.653152465820312</v>
      </c>
      <c r="AA12" t="n">
        <v>6.653148651123047</v>
      </c>
      <c r="AB12" t="n">
        <v>0</v>
      </c>
      <c r="AC12" t="n">
        <v>0</v>
      </c>
      <c r="AD12" t="n">
        <v>6.653148651123047</v>
      </c>
      <c r="AE12" t="n">
        <v>4.5111083984375</v>
      </c>
      <c r="AF12" t="n">
        <v>22.32863235473633</v>
      </c>
      <c r="AG12" t="n">
        <v>22.5557861328125</v>
      </c>
      <c r="AH12" t="n">
        <v>31.12376403808594</v>
      </c>
      <c r="AI12" t="n">
        <v>0</v>
      </c>
      <c r="AJ12" t="n">
        <v>0</v>
      </c>
      <c r="AK12" t="n">
        <v>-6.544574737548828</v>
      </c>
      <c r="AL12" t="n">
        <v>0</v>
      </c>
      <c r="AM12" t="n">
        <v>-2.154994010925293</v>
      </c>
      <c r="AN12" t="n">
        <v>0</v>
      </c>
      <c r="AO12" t="n">
        <v>0</v>
      </c>
      <c r="AP12" t="n">
        <v>0</v>
      </c>
      <c r="AQ12" t="n">
        <v>27.23114013671875</v>
      </c>
      <c r="AR12" t="n">
        <v>4.53851318359375</v>
      </c>
      <c r="AS12" t="n">
        <v>0</v>
      </c>
      <c r="AT12" t="n">
        <v>4.53851318359375</v>
      </c>
      <c r="AU12" t="n">
        <v>13.6156005859375</v>
      </c>
      <c r="AV12" t="n">
        <v>0</v>
      </c>
      <c r="AW12" t="n">
        <v>0</v>
      </c>
      <c r="AX12" t="n">
        <v>0</v>
      </c>
      <c r="AY12" t="n">
        <v>4.53851318359375</v>
      </c>
      <c r="AZ12" t="n">
        <v>231.66064453125</v>
      </c>
      <c r="BA12" t="n">
        <v>7.02001953125</v>
      </c>
      <c r="BB12" t="n">
        <v>0</v>
      </c>
      <c r="BC12" t="n">
        <v>0</v>
      </c>
      <c r="BD12" t="n">
        <v>4.53851318359375</v>
      </c>
      <c r="BE12" t="n">
        <v>9.077117919921875</v>
      </c>
      <c r="BF12" t="n">
        <v>61.48223876953125</v>
      </c>
      <c r="BG12" t="n">
        <v>158.848388671875</v>
      </c>
      <c r="BH12" t="n">
        <v>202.3071746826172</v>
      </c>
      <c r="BI12" t="n">
        <v>4.538528442382812</v>
      </c>
      <c r="BJ12" t="n">
        <v>0</v>
      </c>
      <c r="BK12" t="n">
        <v>179.4839477539062</v>
      </c>
      <c r="BL12" t="n">
        <v>9.077056884765625</v>
      </c>
      <c r="BM12" t="n">
        <v>18.415283203125</v>
      </c>
      <c r="BN12" t="n">
        <v>103.504524230957</v>
      </c>
      <c r="BO12" t="n">
        <v>35.43144226074219</v>
      </c>
      <c r="BP12" t="n">
        <v>0</v>
      </c>
      <c r="BQ12" t="n">
        <v>143.1723327636719</v>
      </c>
      <c r="BR12" t="n">
        <v>23.11654663085938</v>
      </c>
      <c r="BS12" t="n">
        <v>0</v>
      </c>
      <c r="BT12" t="n">
        <v>186.0750732421875</v>
      </c>
      <c r="BU12" t="n">
        <v>48.89214324951172</v>
      </c>
      <c r="BV12" t="n">
        <v>4.538421630859375</v>
      </c>
      <c r="BW12" t="n">
        <v>0</v>
      </c>
    </row>
    <row customFormat="1" r="13" s="123">
      <c r="A13" t="inlineStr">
        <is>
          <t>Lifestyle</t>
        </is>
      </c>
      <c r="B13" t="inlineStr">
        <is>
          <t>TH_Starbucks Coffee (Thailand) Co.,Ltd</t>
        </is>
      </c>
      <c r="C13" s="123" t="n">
        <v>3.086467742919922</v>
      </c>
      <c r="D13" s="123" t="n">
        <v>924.35693359375</v>
      </c>
      <c r="E13" s="123" t="n">
        <v>3080.156543731689</v>
      </c>
      <c r="F13" s="68" t="n">
        <v>0.003301382064819336</v>
      </c>
      <c r="G13" t="n">
        <v>0</v>
      </c>
      <c r="H13" t="n">
        <v>3.083166360855103</v>
      </c>
      <c r="I13" t="n">
        <v>0</v>
      </c>
      <c r="J13" t="n">
        <v>0</v>
      </c>
      <c r="K13" t="n">
        <v>0</v>
      </c>
      <c r="L13" t="n">
        <v>0</v>
      </c>
      <c r="M13" t="n">
        <v>-3.083166360855103</v>
      </c>
      <c r="N13" t="n">
        <v>0</v>
      </c>
      <c r="O13" t="n">
        <v>3.083166360855103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18.611083984375</v>
      </c>
      <c r="BH13" t="n">
        <v>86.852294921875</v>
      </c>
      <c r="BI13" t="n">
        <v>133.38037109375</v>
      </c>
      <c r="BJ13" t="n">
        <v>151.99169921875</v>
      </c>
      <c r="BK13" t="n">
        <v>155.093505859375</v>
      </c>
      <c r="BL13" t="n">
        <v>139.583984375</v>
      </c>
      <c r="BM13" t="n">
        <v>117.87109375</v>
      </c>
      <c r="BN13" t="n">
        <v>120.972900390625</v>
      </c>
      <c r="BO13" t="n">
        <v>130.3271484375</v>
      </c>
      <c r="BP13" t="n">
        <v>117.8682861328125</v>
      </c>
      <c r="BQ13" t="n">
        <v>179.904052734375</v>
      </c>
      <c r="BR13" t="n">
        <v>307.0777587890625</v>
      </c>
      <c r="BS13" t="n">
        <v>406.335205078125</v>
      </c>
      <c r="BT13" t="n">
        <v>477.6765747070312</v>
      </c>
      <c r="BU13" t="n">
        <v>533.5087890625</v>
      </c>
      <c r="BV13" t="n">
        <v>6.203590393066406</v>
      </c>
      <c r="BW13" t="n">
        <v>-3.101795196533203</v>
      </c>
    </row>
    <row customFormat="1" r="14" s="123">
      <c r="A14" t="inlineStr">
        <is>
          <t>FMCG</t>
        </is>
      </c>
      <c r="B14" t="inlineStr">
        <is>
          <t>TH_Smart Management and Trading Center Part.,Ltd.</t>
        </is>
      </c>
      <c r="C14" s="123" t="n">
        <v>0</v>
      </c>
      <c r="D14" s="123" t="n">
        <v>12.08099365234375</v>
      </c>
      <c r="E14" s="123" t="n">
        <v>42.47000122070312</v>
      </c>
      <c r="F14" s="68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  <c r="M14" t="n">
        <v/>
      </c>
      <c r="N14" t="n">
        <v/>
      </c>
      <c r="O14" t="n">
        <v/>
      </c>
      <c r="P14" t="n">
        <v/>
      </c>
      <c r="Q14" t="n">
        <v/>
      </c>
      <c r="R14" t="n">
        <v/>
      </c>
      <c r="S14" t="n">
        <v/>
      </c>
      <c r="T14" t="n">
        <v/>
      </c>
      <c r="U14" t="n">
        <v/>
      </c>
      <c r="V14" t="n">
        <v/>
      </c>
      <c r="W14" t="n">
        <v/>
      </c>
      <c r="X14" t="n">
        <v/>
      </c>
      <c r="Y14" t="n">
        <v/>
      </c>
      <c r="Z14" t="n">
        <v/>
      </c>
      <c r="AA14" t="n">
        <v/>
      </c>
      <c r="AB14" t="n">
        <v/>
      </c>
      <c r="AC14" t="n">
        <v/>
      </c>
      <c r="AD14" t="n">
        <v/>
      </c>
      <c r="AE14" t="n">
        <v/>
      </c>
      <c r="AF14" t="n">
        <v/>
      </c>
      <c r="AG14" t="n">
        <v/>
      </c>
      <c r="AH14" t="n">
        <v/>
      </c>
      <c r="AI14" t="n">
        <v/>
      </c>
      <c r="AJ14" t="n">
        <v/>
      </c>
      <c r="AK14" t="n">
        <v/>
      </c>
      <c r="AL14" t="n">
        <v/>
      </c>
      <c r="AM14" t="n">
        <v/>
      </c>
      <c r="AN14" t="n">
        <v/>
      </c>
      <c r="AO14" t="n">
        <v/>
      </c>
      <c r="AP14" t="n">
        <v/>
      </c>
      <c r="AQ14" t="n">
        <v/>
      </c>
      <c r="AR14" t="n">
        <v/>
      </c>
      <c r="AS14" t="n">
        <v/>
      </c>
      <c r="AT14" t="n">
        <v/>
      </c>
      <c r="AU14" t="n">
        <v/>
      </c>
      <c r="AV14" t="n">
        <v/>
      </c>
      <c r="AW14" t="n">
        <v/>
      </c>
      <c r="AX14" t="n">
        <v/>
      </c>
      <c r="AY14" t="n">
        <v/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6.04046630859375</v>
      </c>
      <c r="BM14" t="n">
        <v>0</v>
      </c>
      <c r="BN14" t="n">
        <v>6.04052734375</v>
      </c>
      <c r="BO14" t="n">
        <v>0.02410888671875</v>
      </c>
      <c r="BP14" t="n">
        <v>0</v>
      </c>
      <c r="BQ14" t="n">
        <v>0</v>
      </c>
      <c r="BR14" t="n">
        <v>6.04034423828125</v>
      </c>
      <c r="BS14" t="n">
        <v>0</v>
      </c>
      <c r="BT14" t="n">
        <v>6.203582763671875</v>
      </c>
      <c r="BU14" t="n">
        <v>0</v>
      </c>
      <c r="BV14" t="n">
        <v>0</v>
      </c>
      <c r="BW14" t="n">
        <v>18.1209716796875</v>
      </c>
    </row>
    <row customFormat="1" r="15" s="123">
      <c r="A15" t="inlineStr">
        <is>
          <t>EL</t>
        </is>
      </c>
      <c r="B15" t="inlineStr">
        <is>
          <t>TH_Smart Electrical Supplier Co., Ltd</t>
        </is>
      </c>
      <c r="C15" s="123" t="n">
        <v>5272.132564544678</v>
      </c>
      <c r="D15" s="123" t="n">
        <v>6325.863285064697</v>
      </c>
      <c r="E15" s="123" t="n">
        <v>5889.382225036621</v>
      </c>
      <c r="F15" s="68" t="n">
        <v>46.0605583190918</v>
      </c>
      <c r="G15" t="n">
        <v>180.7734985351562</v>
      </c>
      <c r="H15" t="n">
        <v>0</v>
      </c>
      <c r="I15" t="n">
        <v>0</v>
      </c>
      <c r="J15" t="n">
        <v>0</v>
      </c>
      <c r="K15" t="n">
        <v>0</v>
      </c>
      <c r="L15" t="n">
        <v>341.5283203125</v>
      </c>
      <c r="M15" t="n">
        <v>81.89414978027344</v>
      </c>
      <c r="N15" t="n">
        <v>5.762939453125</v>
      </c>
      <c r="O15" t="n">
        <v>106.46240234375</v>
      </c>
      <c r="P15" t="n">
        <v>182.593505859375</v>
      </c>
      <c r="Q15" t="n">
        <v>30.9381103515625</v>
      </c>
      <c r="R15" t="n">
        <v>248.4129638671875</v>
      </c>
      <c r="S15" t="n">
        <v>101.91259765625</v>
      </c>
      <c r="T15" t="n">
        <v>157.419921875</v>
      </c>
      <c r="U15" t="n">
        <v>115.5618896484375</v>
      </c>
      <c r="V15" t="n">
        <v>183.200927734375</v>
      </c>
      <c r="W15" t="n">
        <v>106.463623046875</v>
      </c>
      <c r="X15" t="n">
        <v>281.474365234375</v>
      </c>
      <c r="Y15" t="n">
        <v>0</v>
      </c>
      <c r="Z15" t="n">
        <v>329.6995849609375</v>
      </c>
      <c r="AA15" t="n">
        <v>383.6910400390625</v>
      </c>
      <c r="AB15" t="n">
        <v>203.8250732421875</v>
      </c>
      <c r="AC15" t="n">
        <v>17.288818359375</v>
      </c>
      <c r="AD15" t="n">
        <v>262.0619506835938</v>
      </c>
      <c r="AE15" t="n">
        <v>131.6388549804688</v>
      </c>
      <c r="AF15" t="n">
        <v>431.9155883789062</v>
      </c>
      <c r="AG15" t="n">
        <v>453.7554931640625</v>
      </c>
      <c r="AH15" t="n">
        <v>463.1601257324219</v>
      </c>
      <c r="AI15" t="n">
        <v>96.14968872070312</v>
      </c>
      <c r="AJ15" t="n">
        <v>328.486572265625</v>
      </c>
      <c r="AK15" t="n">
        <v>-16.02773666381836</v>
      </c>
      <c r="AL15" t="n">
        <v>-14.34179306030273</v>
      </c>
      <c r="AM15" t="n">
        <v>164.173828125</v>
      </c>
      <c r="AN15" t="n">
        <v>198.656005859375</v>
      </c>
      <c r="AO15" t="n">
        <v>108.48193359375</v>
      </c>
      <c r="AP15" t="n">
        <v>140.828857421875</v>
      </c>
      <c r="AQ15" t="n">
        <v>158.9853515625</v>
      </c>
      <c r="AR15" t="n">
        <v>197.281982421875</v>
      </c>
      <c r="AS15" t="n">
        <v>67.13427734375</v>
      </c>
      <c r="AT15" t="n">
        <v>898.37890625</v>
      </c>
      <c r="AU15" t="n">
        <v>258.46435546875</v>
      </c>
      <c r="AV15" t="n">
        <v>598.406005859375</v>
      </c>
      <c r="AW15" t="n">
        <v>178.6668701171875</v>
      </c>
      <c r="AX15" t="n">
        <v>626.0321655273438</v>
      </c>
      <c r="AY15" t="n">
        <v>234.6640014648438</v>
      </c>
      <c r="AZ15" t="n">
        <v>300.1175537109375</v>
      </c>
      <c r="BA15" t="n">
        <v>624.036376953125</v>
      </c>
      <c r="BB15" t="n">
        <v>178.6665191650391</v>
      </c>
      <c r="BC15" t="n">
        <v>108.1782913208008</v>
      </c>
      <c r="BD15" t="n">
        <v>22.12511444091797</v>
      </c>
      <c r="BE15" t="n">
        <v>43.3321533203125</v>
      </c>
      <c r="BF15" t="n">
        <v>363.2935180664062</v>
      </c>
      <c r="BG15" t="n">
        <v>223.3757629394531</v>
      </c>
      <c r="BH15" t="n">
        <v>179.2811889648438</v>
      </c>
      <c r="BI15" t="n">
        <v>234.0543212890625</v>
      </c>
      <c r="BJ15" t="n">
        <v>149.8319854736328</v>
      </c>
      <c r="BK15" t="n">
        <v>37.53427886962891</v>
      </c>
      <c r="BL15" t="n">
        <v>28.9893798828125</v>
      </c>
      <c r="BM15" t="n">
        <v>16.6309757232666</v>
      </c>
      <c r="BN15" t="n">
        <v>16.6308536529541</v>
      </c>
      <c r="BO15" t="n">
        <v>127.605583190918</v>
      </c>
      <c r="BP15" t="n">
        <v>34.78643798828125</v>
      </c>
      <c r="BQ15" t="n">
        <v>54.9259033203125</v>
      </c>
      <c r="BR15" t="n">
        <v>44.85626220703125</v>
      </c>
      <c r="BS15" t="n">
        <v>23.19097900390625</v>
      </c>
      <c r="BT15" t="n">
        <v>73.84490966796875</v>
      </c>
      <c r="BU15" t="n">
        <v>208.7188720703125</v>
      </c>
      <c r="BV15" t="n">
        <v>0.7626991271972656</v>
      </c>
      <c r="BW15" t="n">
        <v>0</v>
      </c>
    </row>
    <row customFormat="1" r="16" s="123">
      <c r="A16" t="inlineStr">
        <is>
          <t>FMCG</t>
        </is>
      </c>
      <c r="B16" t="inlineStr">
        <is>
          <t>TH_Sino-Pacific Trading (Thailand) Co. Ltd.</t>
        </is>
      </c>
      <c r="C16" s="123" t="n">
        <v>6365.466825485229</v>
      </c>
      <c r="D16" s="123" t="n">
        <v>13336.50861740112</v>
      </c>
      <c r="E16" s="123" t="n">
        <v>8837.04536819458</v>
      </c>
      <c r="F16" s="68" t="n">
        <v>602.9352416992188</v>
      </c>
      <c r="G16" t="n">
        <v>165.3133697509766</v>
      </c>
      <c r="H16" t="n">
        <v>71.23309326171875</v>
      </c>
      <c r="I16" t="n">
        <v>148.0910034179688</v>
      </c>
      <c r="J16" t="n">
        <v>121.7671508789062</v>
      </c>
      <c r="K16" t="n">
        <v>62.90909576416016</v>
      </c>
      <c r="L16" t="n">
        <v>187.3060760498047</v>
      </c>
      <c r="M16" t="n">
        <v>1110.290405273438</v>
      </c>
      <c r="N16" t="n">
        <v>514.5447998046875</v>
      </c>
      <c r="O16" t="n">
        <v>110.1170043945312</v>
      </c>
      <c r="P16" t="n">
        <v>280.23779296875</v>
      </c>
      <c r="Q16" t="n">
        <v>82.44869995117188</v>
      </c>
      <c r="R16" t="n">
        <v>63.39699172973633</v>
      </c>
      <c r="S16" t="n">
        <v>141.3292541503906</v>
      </c>
      <c r="T16" t="n">
        <v>35.57845306396484</v>
      </c>
      <c r="U16" t="n">
        <v>4.176849365234375</v>
      </c>
      <c r="V16" t="n">
        <v>316.8095397949219</v>
      </c>
      <c r="W16" t="n">
        <v>2.96502685546875</v>
      </c>
      <c r="X16" t="n">
        <v>586.823486328125</v>
      </c>
      <c r="Y16" t="n">
        <v>25.98845863342285</v>
      </c>
      <c r="Z16" t="n">
        <v>66.46697998046875</v>
      </c>
      <c r="AA16" t="n">
        <v>79.66605377197266</v>
      </c>
      <c r="AB16" t="n">
        <v>228.0161437988281</v>
      </c>
      <c r="AC16" t="n">
        <v>77.44590759277344</v>
      </c>
      <c r="AD16" t="n">
        <v>108.9804916381836</v>
      </c>
      <c r="AE16" t="n">
        <v>97.14297485351562</v>
      </c>
      <c r="AF16" t="n">
        <v>97.60719299316406</v>
      </c>
      <c r="AG16" t="n">
        <v>211.5571594238281</v>
      </c>
      <c r="AH16" t="n">
        <v>155.4659271240234</v>
      </c>
      <c r="AI16" t="n">
        <v>260.3370056152344</v>
      </c>
      <c r="AJ16" t="n">
        <v>348.5191955566406</v>
      </c>
      <c r="AK16" t="n">
        <v>-65.66579437255859</v>
      </c>
      <c r="AL16" t="n">
        <v>3623.39794921875</v>
      </c>
      <c r="AM16" t="n">
        <v>164.2195739746094</v>
      </c>
      <c r="AN16" t="n">
        <v>614.876220703125</v>
      </c>
      <c r="AO16" t="n">
        <v>338.7838439941406</v>
      </c>
      <c r="AP16" t="n">
        <v>377.2082214355469</v>
      </c>
      <c r="AQ16" t="n">
        <v>381.9532775878906</v>
      </c>
      <c r="AR16" t="n">
        <v>180.2375793457031</v>
      </c>
      <c r="AS16" t="n">
        <v>501.7756958007812</v>
      </c>
      <c r="AT16" t="n">
        <v>979.1471557617188</v>
      </c>
      <c r="AU16" t="n">
        <v>264.619140625</v>
      </c>
      <c r="AV16" t="n">
        <v>146.5019073486328</v>
      </c>
      <c r="AW16" t="n">
        <v>108.2611389160156</v>
      </c>
      <c r="AX16" t="n">
        <v>281.9380798339844</v>
      </c>
      <c r="AY16" t="n">
        <v>11.3868236541748</v>
      </c>
      <c r="AZ16" t="n">
        <v>156.2721405029297</v>
      </c>
      <c r="BA16" t="n">
        <v>12.37219047546387</v>
      </c>
      <c r="BB16" t="n">
        <v>16.36712646484375</v>
      </c>
      <c r="BC16" t="n">
        <v>12.8646240234375</v>
      </c>
      <c r="BD16" t="n">
        <v>14.52558135986328</v>
      </c>
      <c r="BE16" t="n">
        <v>30.37220764160156</v>
      </c>
      <c r="BF16" t="n">
        <v>23.11219024658203</v>
      </c>
      <c r="BG16" t="n">
        <v>62.40731048583984</v>
      </c>
      <c r="BH16" t="n">
        <v>21.73654174804688</v>
      </c>
      <c r="BI16" t="n">
        <v>2027.711303710938</v>
      </c>
      <c r="BJ16" t="n">
        <v>480.2113952636719</v>
      </c>
      <c r="BK16" t="n">
        <v>768.9898681640625</v>
      </c>
      <c r="BL16" t="n">
        <v>777.234375</v>
      </c>
      <c r="BM16" t="n">
        <v>613.4158935546875</v>
      </c>
      <c r="BN16" t="n">
        <v>410.2750549316406</v>
      </c>
      <c r="BO16" t="n">
        <v>342.1763305664062</v>
      </c>
      <c r="BP16" t="n">
        <v>113.3421783447266</v>
      </c>
      <c r="BQ16" t="n">
        <v>154.4028167724609</v>
      </c>
      <c r="BR16" t="n">
        <v>356.9702453613281</v>
      </c>
      <c r="BS16" t="n">
        <v>191.2543334960938</v>
      </c>
      <c r="BT16" t="n">
        <v>155.1097259521484</v>
      </c>
      <c r="BU16" t="n">
        <v>133.9172515869141</v>
      </c>
      <c r="BV16" t="n">
        <v>51.22830200195312</v>
      </c>
      <c r="BW16" t="n">
        <v>118.9221343994141</v>
      </c>
    </row>
    <row customFormat="1" r="17" s="123">
      <c r="A17" t="inlineStr">
        <is>
          <t>FMCG</t>
        </is>
      </c>
      <c r="B17" t="inlineStr">
        <is>
          <t>TH_Sinchai Liquor limited partnership.</t>
        </is>
      </c>
      <c r="C17" s="123" t="n">
        <v>18.51893138885498</v>
      </c>
      <c r="D17" s="123" t="n">
        <v>17.13668060302734</v>
      </c>
      <c r="E17" s="123" t="n">
        <v>7.481196999549866</v>
      </c>
      <c r="F17" s="68" t="n">
        <v>0.1101560592651367</v>
      </c>
      <c r="G17" t="n">
        <v>3.905237197875977</v>
      </c>
      <c r="H17" t="n">
        <v>0</v>
      </c>
      <c r="I17" t="n">
        <v>0</v>
      </c>
      <c r="J17" t="n">
        <v>0</v>
      </c>
      <c r="K17" t="n">
        <v>-1.486086845397949</v>
      </c>
      <c r="L17" t="n">
        <v>1.486086845397949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1.30174446105957</v>
      </c>
      <c r="U17" t="n">
        <v>0</v>
      </c>
      <c r="V17" t="n">
        <v>0</v>
      </c>
      <c r="W17" t="n">
        <v>0</v>
      </c>
      <c r="X17" t="n">
        <v>1.301746368408203</v>
      </c>
      <c r="Y17" t="n">
        <v>0</v>
      </c>
      <c r="Z17" t="n">
        <v>1.30174446105957</v>
      </c>
      <c r="AA17" t="n">
        <v>1.486085891723633</v>
      </c>
      <c r="AB17" t="n">
        <v>0</v>
      </c>
      <c r="AC17" t="n">
        <v>0</v>
      </c>
      <c r="AD17" t="n">
        <v>1.301745414733887</v>
      </c>
      <c r="AE17" t="n">
        <v>0</v>
      </c>
      <c r="AF17" t="n">
        <v>0</v>
      </c>
      <c r="AG17" t="n">
        <v>0</v>
      </c>
      <c r="AH17" t="n">
        <v>3.905235290527344</v>
      </c>
      <c r="AI17" t="n">
        <v>1.301745414733887</v>
      </c>
      <c r="AJ17" t="n">
        <v>2.603490829467773</v>
      </c>
      <c r="AK17" t="n">
        <v>-1.557795524597168</v>
      </c>
      <c r="AL17" t="n">
        <v>1.30964183807373</v>
      </c>
      <c r="AM17" t="n">
        <v>1.495100975036621</v>
      </c>
      <c r="AN17" t="n">
        <v>2.990201950073242</v>
      </c>
      <c r="AO17" t="n">
        <v>2.619283676147461</v>
      </c>
      <c r="AP17" t="n">
        <v>1.30964183807373</v>
      </c>
      <c r="AQ17" t="n">
        <v>0</v>
      </c>
      <c r="AR17" t="n">
        <v>0</v>
      </c>
      <c r="AS17" t="n">
        <v>1.495100975036621</v>
      </c>
      <c r="AT17" t="n">
        <v>0</v>
      </c>
      <c r="AU17" t="n">
        <v>0</v>
      </c>
      <c r="AV17" t="n">
        <v>2.990201950073242</v>
      </c>
      <c r="AW17" t="n">
        <v>0</v>
      </c>
      <c r="AX17" t="n">
        <v>0</v>
      </c>
      <c r="AY17" t="n">
        <v>0</v>
      </c>
      <c r="AZ17" t="n">
        <v>0</v>
      </c>
      <c r="BA17" t="n">
        <v>1.495100975036621</v>
      </c>
      <c r="BB17" t="n">
        <v>0</v>
      </c>
      <c r="BC17" t="n">
        <v>0</v>
      </c>
      <c r="BD17" t="n">
        <v>0</v>
      </c>
      <c r="BE17" t="n">
        <v>0</v>
      </c>
      <c r="BF17" t="n">
        <v>1.495100975036621</v>
      </c>
      <c r="BG17" t="n">
        <v>0</v>
      </c>
      <c r="BH17" t="n">
        <v>0</v>
      </c>
      <c r="BI17" t="n">
        <v>0</v>
      </c>
      <c r="BJ17" t="n">
        <v>0</v>
      </c>
      <c r="BK17" t="n">
        <v>1.495100975036621</v>
      </c>
      <c r="BL17" t="n">
        <v>0</v>
      </c>
      <c r="BM17" t="n">
        <v>0</v>
      </c>
      <c r="BN17" t="n">
        <v>0</v>
      </c>
      <c r="BO17" t="n">
        <v>0.005692124366760254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</row>
    <row customFormat="1" r="18" s="123">
      <c r="A18" t="inlineStr">
        <is>
          <t>Lifestyle</t>
        </is>
      </c>
      <c r="B18" t="inlineStr">
        <is>
          <t>TH_Saha Pathanapibul PLC (Outright)</t>
        </is>
      </c>
      <c r="C18" s="123" t="n">
        <v>146.3472753167152</v>
      </c>
      <c r="D18" s="123" t="n">
        <v>29.01620769500732</v>
      </c>
      <c r="E18" s="123" t="n">
        <v>44.85488510131836</v>
      </c>
      <c r="F18" s="68" t="n">
        <v>26.01064491271973</v>
      </c>
      <c r="G18" t="n">
        <v>4.868157386779785</v>
      </c>
      <c r="H18" t="n">
        <v>4.13793420791626</v>
      </c>
      <c r="I18" t="n">
        <v>3.448277950286865</v>
      </c>
      <c r="J18" t="n">
        <v>41.84992599487305</v>
      </c>
      <c r="K18" t="n">
        <v>4.770793914794922</v>
      </c>
      <c r="L18" t="n">
        <v>10.54767417907715</v>
      </c>
      <c r="M18" t="n">
        <v>3.196756839752197</v>
      </c>
      <c r="N18" t="n">
        <v>4.624748229980469</v>
      </c>
      <c r="O18" t="n">
        <v>0</v>
      </c>
      <c r="P18" t="n">
        <v>0</v>
      </c>
      <c r="Q18" t="n">
        <v>7.031567573547363</v>
      </c>
      <c r="R18" t="n">
        <v>3.434646606445312</v>
      </c>
      <c r="S18" t="n">
        <v>0.4056797623634338</v>
      </c>
      <c r="T18" t="n">
        <v>5.111565589904785</v>
      </c>
      <c r="U18" t="n">
        <v>0</v>
      </c>
      <c r="V18" t="n">
        <v>7.924061298370361</v>
      </c>
      <c r="W18" t="n">
        <v>0</v>
      </c>
      <c r="X18" t="n">
        <v>4.732822895050049</v>
      </c>
      <c r="Y18" t="n">
        <v>0</v>
      </c>
      <c r="Z18" t="n">
        <v>1.703855037689209</v>
      </c>
      <c r="AA18" t="n">
        <v>2.650224685668945</v>
      </c>
      <c r="AB18" t="n">
        <v>2.650224924087524</v>
      </c>
      <c r="AC18" t="n">
        <v>2.298744201660156</v>
      </c>
      <c r="AD18" t="n">
        <v>1.325112462043762</v>
      </c>
      <c r="AE18" t="n">
        <v>0</v>
      </c>
      <c r="AF18" t="n">
        <v>0</v>
      </c>
      <c r="AG18" t="n">
        <v>1.325112462043762</v>
      </c>
      <c r="AH18" t="n">
        <v>0</v>
      </c>
      <c r="AI18" t="n">
        <v>2.298744201660156</v>
      </c>
      <c r="AJ18" t="n">
        <v>0</v>
      </c>
      <c r="AK18" t="n">
        <v>-0.824427604675293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6.257939338684082</v>
      </c>
      <c r="BK18" t="n">
        <v>0</v>
      </c>
      <c r="BL18" t="n">
        <v>12.69937896728516</v>
      </c>
      <c r="BM18" t="n">
        <v>8.570630073547363</v>
      </c>
      <c r="BN18" t="n">
        <v>2.312686920166016</v>
      </c>
      <c r="BO18" t="n">
        <v>0.00254058837890625</v>
      </c>
      <c r="BP18" t="n">
        <v>0</v>
      </c>
      <c r="BQ18" t="n">
        <v>12.69907569885254</v>
      </c>
      <c r="BR18" t="n">
        <v>2.312633514404297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</row>
    <row customFormat="1" r="19" s="123">
      <c r="A19" t="inlineStr">
        <is>
          <t>EL</t>
        </is>
      </c>
      <c r="B19" t="inlineStr">
        <is>
          <t>TH_SIS Distribution (Thailand) PCL.</t>
        </is>
      </c>
      <c r="C19" s="123" t="n">
        <v>4526.014862060547</v>
      </c>
      <c r="D19" s="123" t="n">
        <v>16071.60694026947</v>
      </c>
      <c r="E19" s="123" t="n">
        <v>11468.55063533783</v>
      </c>
      <c r="F19" s="68" t="n">
        <v>64.83540344238281</v>
      </c>
      <c r="G19" t="n">
        <v>167.8865203857422</v>
      </c>
      <c r="H19" t="n">
        <v>47.05886840820312</v>
      </c>
      <c r="I19" t="n">
        <v>86.00407409667969</v>
      </c>
      <c r="J19" t="n">
        <v>107.0994720458984</v>
      </c>
      <c r="K19" t="n">
        <v>63.2860107421875</v>
      </c>
      <c r="L19" t="n">
        <v>6.103515625e-05</v>
      </c>
      <c r="M19" t="n">
        <v>102.88037109375</v>
      </c>
      <c r="N19" t="n">
        <v>116.1866760253906</v>
      </c>
      <c r="O19" t="n">
        <v>2.9208984375</v>
      </c>
      <c r="P19" t="n">
        <v>36.67333984375</v>
      </c>
      <c r="Q19" t="n">
        <v>144.7467041015625</v>
      </c>
      <c r="R19" t="n">
        <v>-57.86628723144531</v>
      </c>
      <c r="S19" t="n">
        <v>39.26995849609375</v>
      </c>
      <c r="T19" t="n">
        <v>42.51515960693359</v>
      </c>
      <c r="U19" t="n">
        <v>36.67348480224609</v>
      </c>
      <c r="V19" t="n">
        <v>218.5152893066406</v>
      </c>
      <c r="W19" t="n">
        <v>13.95538330078125</v>
      </c>
      <c r="X19" t="n">
        <v>22.7181396484375</v>
      </c>
      <c r="Y19" t="n">
        <v>25.31436157226562</v>
      </c>
      <c r="Z19" t="n">
        <v>551.7244873046875</v>
      </c>
      <c r="AA19" t="n">
        <v>107.0994567871094</v>
      </c>
      <c r="AB19" t="n">
        <v>377.4444885253906</v>
      </c>
      <c r="AC19" t="n">
        <v>93.14405822753906</v>
      </c>
      <c r="AD19" t="n">
        <v>255.0914459228516</v>
      </c>
      <c r="AE19" t="n">
        <v>28.55984497070312</v>
      </c>
      <c r="AF19" t="n">
        <v>259.9595336914062</v>
      </c>
      <c r="AG19" t="n">
        <v>16.87628173828125</v>
      </c>
      <c r="AH19" t="n">
        <v>386.5317077636719</v>
      </c>
      <c r="AI19" t="n">
        <v>1104.325439453125</v>
      </c>
      <c r="AJ19" t="n">
        <v>64.584228515625</v>
      </c>
      <c r="AK19" t="n">
        <v>120.1627502441406</v>
      </c>
      <c r="AL19" t="n">
        <v>822.1588134765625</v>
      </c>
      <c r="AM19" t="n">
        <v>566.4993286132812</v>
      </c>
      <c r="AN19" t="n">
        <v>116.2384796142578</v>
      </c>
      <c r="AO19" t="n">
        <v>2.9385986328125</v>
      </c>
      <c r="AP19" t="n">
        <v>133.8698577880859</v>
      </c>
      <c r="AQ19" t="n">
        <v>2.938613891601562</v>
      </c>
      <c r="AR19" t="n">
        <v>53.87458801269531</v>
      </c>
      <c r="AS19" t="n">
        <v>4838.58935546875</v>
      </c>
      <c r="AT19" t="n">
        <v>944.2743530273438</v>
      </c>
      <c r="AU19" t="n">
        <v>851.21826171875</v>
      </c>
      <c r="AV19" t="n">
        <v>316.0641174316406</v>
      </c>
      <c r="AW19" t="n">
        <v>-31.76959228515625</v>
      </c>
      <c r="AX19" t="n">
        <v>14.04006958007812</v>
      </c>
      <c r="AY19" t="n">
        <v>45.7119140625</v>
      </c>
      <c r="AZ19" t="n">
        <v>59.751708984375</v>
      </c>
      <c r="BA19" t="n">
        <v>39.50802612304688</v>
      </c>
      <c r="BB19" t="n">
        <v>596.8648681640625</v>
      </c>
      <c r="BC19" t="n">
        <v>62.36388397216797</v>
      </c>
      <c r="BD19" t="n">
        <v>2.938612937927246</v>
      </c>
      <c r="BE19" t="n">
        <v>1653.786010742188</v>
      </c>
      <c r="BF19" t="n">
        <v>292.2287292480469</v>
      </c>
      <c r="BG19" t="n">
        <v>174.0312194824219</v>
      </c>
      <c r="BH19" t="n">
        <v>1935.892944335938</v>
      </c>
      <c r="BI19" t="n">
        <v>79.99551391601562</v>
      </c>
      <c r="BJ19" t="n">
        <v>240.0845489501953</v>
      </c>
      <c r="BK19" t="n">
        <v>1629.624267578125</v>
      </c>
      <c r="BL19" t="n">
        <v>165.8683624267578</v>
      </c>
      <c r="BM19" t="n">
        <v>217.1309204101562</v>
      </c>
      <c r="BN19" t="n">
        <v>124.7278137207031</v>
      </c>
      <c r="BO19" t="n">
        <v>85.39010620117188</v>
      </c>
      <c r="BP19" t="n">
        <v>116.5622406005859</v>
      </c>
      <c r="BQ19" t="n">
        <v>167.1705017089844</v>
      </c>
      <c r="BR19" t="n">
        <v>85.54426574707031</v>
      </c>
      <c r="BS19" t="n">
        <v>406.8248596191406</v>
      </c>
      <c r="BT19" t="n">
        <v>145.94775390625</v>
      </c>
      <c r="BU19" t="n">
        <v>412.0489807128906</v>
      </c>
      <c r="BV19" t="n">
        <v>258.2653198242188</v>
      </c>
      <c r="BW19" t="n">
        <v>376.4600524902344</v>
      </c>
    </row>
    <row customFormat="1" r="20" s="123">
      <c r="A20" t="inlineStr">
        <is>
          <t>FMCG</t>
        </is>
      </c>
      <c r="B20" t="inlineStr">
        <is>
          <t>TH_SANKO (THAILAND).CO.,LTD</t>
        </is>
      </c>
      <c r="C20" s="123" t="n">
        <v>816.4919452667236</v>
      </c>
      <c r="D20" s="123" t="n">
        <v>3920.636396408081</v>
      </c>
      <c r="E20" s="123" t="n">
        <v>4801.47340965271</v>
      </c>
      <c r="F20" s="68" t="n">
        <v>92.01203918457031</v>
      </c>
      <c r="G20" t="n">
        <v>0.00174713134765625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104.5351791381836</v>
      </c>
      <c r="U20" t="n">
        <v>36.31646728515625</v>
      </c>
      <c r="V20" t="n">
        <v>156.8033905029297</v>
      </c>
      <c r="W20" t="n">
        <v>26.13356590270996</v>
      </c>
      <c r="X20" t="n">
        <v>52.26739501953125</v>
      </c>
      <c r="Y20" t="n">
        <v>52.26780319213867</v>
      </c>
      <c r="Z20" t="n">
        <v>0</v>
      </c>
      <c r="AA20" t="n">
        <v>0</v>
      </c>
      <c r="AB20" t="n">
        <v>56.60858154296875</v>
      </c>
      <c r="AC20" t="n">
        <v>52.26776123046875</v>
      </c>
      <c r="AD20" t="n">
        <v>0</v>
      </c>
      <c r="AE20" t="n">
        <v>26.1339111328125</v>
      </c>
      <c r="AF20" t="n">
        <v>78.40167236328125</v>
      </c>
      <c r="AG20" t="n">
        <v>0</v>
      </c>
      <c r="AH20" t="n">
        <v>30.47467041015625</v>
      </c>
      <c r="AI20" t="n">
        <v>52.26776123046875</v>
      </c>
      <c r="AJ20" t="n">
        <v>0</v>
      </c>
      <c r="AK20" t="n">
        <v>3.386337280273438</v>
      </c>
      <c r="AL20" t="n">
        <v>61.31906127929688</v>
      </c>
      <c r="AM20" t="n">
        <v>-52.58486938476562</v>
      </c>
      <c r="AN20" t="n">
        <v>40.90386962890625</v>
      </c>
      <c r="AO20" t="n">
        <v>58.39416122436523</v>
      </c>
      <c r="AP20" t="n">
        <v>52.58419799804688</v>
      </c>
      <c r="AQ20" t="n">
        <v>143.100341796875</v>
      </c>
      <c r="AR20" t="n">
        <v>26.29209899902344</v>
      </c>
      <c r="AS20" t="n">
        <v>262.921630859375</v>
      </c>
      <c r="AT20" t="n">
        <v>1261.936645507812</v>
      </c>
      <c r="AU20" t="n">
        <v>936.2679443359375</v>
      </c>
      <c r="AV20" t="n">
        <v>306.68408203125</v>
      </c>
      <c r="AW20" t="n">
        <v>210.3387451171875</v>
      </c>
      <c r="AX20" t="n">
        <v>89.12158203125</v>
      </c>
      <c r="AY20" t="n">
        <v>162.1206512451172</v>
      </c>
      <c r="AZ20" t="n">
        <v>166.4884185791016</v>
      </c>
      <c r="BA20" t="n">
        <v>30.65952682495117</v>
      </c>
      <c r="BB20" t="n">
        <v>0</v>
      </c>
      <c r="BC20" t="n">
        <v>0</v>
      </c>
      <c r="BD20" t="n">
        <v>-30.65951538085938</v>
      </c>
      <c r="BE20" t="n">
        <v>61.31905746459961</v>
      </c>
      <c r="BF20" t="n">
        <v>30.6595287322998</v>
      </c>
      <c r="BG20" t="n">
        <v>26.29242324829102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73.09047698974609</v>
      </c>
      <c r="BO20" t="n">
        <v>315.7965698242188</v>
      </c>
      <c r="BP20" t="n">
        <v>130.0390014648438</v>
      </c>
      <c r="BQ20" t="n">
        <v>73.08026123046875</v>
      </c>
      <c r="BR20" t="n">
        <v>93.48612976074219</v>
      </c>
      <c r="BS20" t="n">
        <v>165.0566711425781</v>
      </c>
      <c r="BT20" t="n">
        <v>36.54437637329102</v>
      </c>
      <c r="BU20" t="n">
        <v>270.2140502929688</v>
      </c>
      <c r="BV20" t="n">
        <v>335.9865112304688</v>
      </c>
      <c r="BW20" t="n">
        <v>56.95027160644531</v>
      </c>
    </row>
    <row customFormat="1" r="21" s="123">
      <c r="A21" t="inlineStr">
        <is>
          <t>EL</t>
        </is>
      </c>
      <c r="B21" t="inlineStr">
        <is>
          <t>TH_S.J.M. Electronics Co., Ltd.</t>
        </is>
      </c>
      <c r="C21" s="123" t="n">
        <v>2.585235595703125</v>
      </c>
      <c r="D21" s="123" t="n">
        <v>-14.64590454101562</v>
      </c>
      <c r="E21" s="123" t="n">
        <v>0.0577239990234375</v>
      </c>
      <c r="F21" s="68" t="n">
        <v>2.585235595703125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-14.64590454101562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0.0577239990234375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</row>
    <row customFormat="1" r="22" s="123">
      <c r="A22" t="inlineStr">
        <is>
          <t>EL</t>
        </is>
      </c>
      <c r="B22" t="inlineStr">
        <is>
          <t>TH_Rosalyn's Group Company Limited</t>
        </is>
      </c>
      <c r="C22" s="123" t="n">
        <v>0.2241058349609375</v>
      </c>
      <c r="D22" s="123" t="n">
        <v>-1.269561767578125</v>
      </c>
      <c r="E22" s="123" t="n">
        <v>0.0050048828125</v>
      </c>
      <c r="F22" s="68" t="n">
        <v>0.2241058349609375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-1.269561767578125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0.0050048828125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</row>
    <row customFormat="1" r="23" s="123">
      <c r="A23" t="inlineStr">
        <is>
          <t>FMCG</t>
        </is>
      </c>
      <c r="B23" t="inlineStr">
        <is>
          <t>TH_Reckitt Benckiser (Thailand) Ltd.</t>
        </is>
      </c>
      <c r="C23" s="123" t="n">
        <v>75076.79901885986</v>
      </c>
      <c r="D23" s="123" t="n">
        <v>45478.80590820312</v>
      </c>
      <c r="E23" s="123" t="n">
        <v>51733.42230224609</v>
      </c>
      <c r="F23" s="68" t="n">
        <v>204.6298522949219</v>
      </c>
      <c r="G23" t="n">
        <v>330.6088256835938</v>
      </c>
      <c r="H23" t="n">
        <v>280.2812194824219</v>
      </c>
      <c r="I23" t="n">
        <v>345.812744140625</v>
      </c>
      <c r="J23" t="n">
        <v>376.3490295410156</v>
      </c>
      <c r="K23" t="n">
        <v>536.4636840820312</v>
      </c>
      <c r="L23" t="n">
        <v>934.057373046875</v>
      </c>
      <c r="M23" t="n">
        <v>1761.231323242188</v>
      </c>
      <c r="N23" t="n">
        <v>415.2545166015625</v>
      </c>
      <c r="O23" t="n">
        <v>152.6218719482422</v>
      </c>
      <c r="P23" t="n">
        <v>138.8881378173828</v>
      </c>
      <c r="Q23" t="n">
        <v>67.92929077148438</v>
      </c>
      <c r="R23" t="n">
        <v>173.6376953125</v>
      </c>
      <c r="S23" t="n">
        <v>455.9752807617188</v>
      </c>
      <c r="T23" t="n">
        <v>257.5420532226562</v>
      </c>
      <c r="U23" t="n">
        <v>628.5726318359375</v>
      </c>
      <c r="V23" t="n">
        <v>108.1121292114258</v>
      </c>
      <c r="W23" t="n">
        <v>256.0975646972656</v>
      </c>
      <c r="X23" t="n">
        <v>308.7202758789062</v>
      </c>
      <c r="Y23" t="n">
        <v>189.5161743164062</v>
      </c>
      <c r="Z23" t="n">
        <v>314.9156799316406</v>
      </c>
      <c r="AA23" t="n">
        <v>435.0278015136719</v>
      </c>
      <c r="AB23" t="n">
        <v>265.0196838378906</v>
      </c>
      <c r="AC23" t="n">
        <v>511.0152587890625</v>
      </c>
      <c r="AD23" t="n">
        <v>669.840087890625</v>
      </c>
      <c r="AE23" t="n">
        <v>991.5577392578125</v>
      </c>
      <c r="AF23" t="n">
        <v>7162.53173828125</v>
      </c>
      <c r="AG23" t="n">
        <v>35297.22265625</v>
      </c>
      <c r="AH23" t="n">
        <v>17420.587890625</v>
      </c>
      <c r="AI23" t="n">
        <v>2642.33642578125</v>
      </c>
      <c r="AJ23" t="n">
        <v>1444.4423828125</v>
      </c>
      <c r="AK23" t="n">
        <v>567.0092163085938</v>
      </c>
      <c r="AL23" t="n">
        <v>896.6130981445312</v>
      </c>
      <c r="AM23" t="n">
        <v>768.731689453125</v>
      </c>
      <c r="AN23" t="n">
        <v>1282.700317382812</v>
      </c>
      <c r="AO23" t="n">
        <v>791.5595092773438</v>
      </c>
      <c r="AP23" t="n">
        <v>877.8892822265625</v>
      </c>
      <c r="AQ23" t="n">
        <v>1304.833740234375</v>
      </c>
      <c r="AR23" t="n">
        <v>1676.15576171875</v>
      </c>
      <c r="AS23" t="n">
        <v>5968.11767578125</v>
      </c>
      <c r="AT23" t="n">
        <v>7178.4521484375</v>
      </c>
      <c r="AU23" t="n">
        <v>2291.45361328125</v>
      </c>
      <c r="AV23" t="n">
        <v>2090.383544921875</v>
      </c>
      <c r="AW23" t="n">
        <v>1227.55029296875</v>
      </c>
      <c r="AX23" t="n">
        <v>1075.234252929688</v>
      </c>
      <c r="AY23" t="n">
        <v>645.6485595703125</v>
      </c>
      <c r="AZ23" t="n">
        <v>791.2577514648438</v>
      </c>
      <c r="BA23" t="n">
        <v>576.6702270507812</v>
      </c>
      <c r="BB23" t="n">
        <v>706.9061279296875</v>
      </c>
      <c r="BC23" t="n">
        <v>749.393310546875</v>
      </c>
      <c r="BD23" t="n">
        <v>360.4724731445312</v>
      </c>
      <c r="BE23" t="n">
        <v>567.723388671875</v>
      </c>
      <c r="BF23" t="n">
        <v>837.697998046875</v>
      </c>
      <c r="BG23" t="n">
        <v>2594.77783203125</v>
      </c>
      <c r="BH23" t="n">
        <v>1989.568603515625</v>
      </c>
      <c r="BI23" t="n">
        <v>1358.076782226562</v>
      </c>
      <c r="BJ23" t="n">
        <v>1093.00537109375</v>
      </c>
      <c r="BK23" t="n">
        <v>1700.896484375</v>
      </c>
      <c r="BL23" t="n">
        <v>1044.296508789062</v>
      </c>
      <c r="BM23" t="n">
        <v>1017.973022460938</v>
      </c>
      <c r="BN23" t="n">
        <v>1447.75732421875</v>
      </c>
      <c r="BO23" t="n">
        <v>2821.210205078125</v>
      </c>
      <c r="BP23" t="n">
        <v>2128.047119140625</v>
      </c>
      <c r="BQ23" t="n">
        <v>2153.38916015625</v>
      </c>
      <c r="BR23" t="n">
        <v>1522.140014648438</v>
      </c>
      <c r="BS23" t="n">
        <v>1448.361450195312</v>
      </c>
      <c r="BT23" t="n">
        <v>2575.205322265625</v>
      </c>
      <c r="BU23" t="n">
        <v>1609.268188476562</v>
      </c>
      <c r="BV23" t="n">
        <v>2456.14599609375</v>
      </c>
      <c r="BW23" t="n">
        <v>3674.459228515625</v>
      </c>
    </row>
    <row customFormat="1" r="24" s="123">
      <c r="A24" t="inlineStr">
        <is>
          <t>EL</t>
        </is>
      </c>
      <c r="B24" t="inlineStr">
        <is>
          <t>TH_Qool Distribution Thailand Co., Ltd.</t>
        </is>
      </c>
      <c r="C24" s="123" t="n">
        <v>0</v>
      </c>
      <c r="D24" s="123" t="n">
        <v>0</v>
      </c>
      <c r="E24" s="123" t="n">
        <v>0</v>
      </c>
      <c r="F24" s="68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</row>
    <row customFormat="1" r="25" s="123">
      <c r="A25" t="inlineStr">
        <is>
          <t>FMCG</t>
        </is>
      </c>
      <c r="B25" t="inlineStr">
        <is>
          <t>TH_Pongsup Wattana Co., Ltd.</t>
        </is>
      </c>
      <c r="C25" s="123" t="n">
        <v>86.52429103851318</v>
      </c>
      <c r="D25" s="123" t="n">
        <v>128.7000349760056</v>
      </c>
      <c r="E25" s="123" t="n">
        <v>146.4211940765381</v>
      </c>
      <c r="F25" s="68" t="n">
        <v>0.3514184951782227</v>
      </c>
      <c r="G25" t="n">
        <v>0</v>
      </c>
      <c r="H25" t="n">
        <v>1.004783630371094</v>
      </c>
      <c r="I25" t="n">
        <v>0</v>
      </c>
      <c r="J25" t="n">
        <v>0</v>
      </c>
      <c r="K25" t="n">
        <v>11.03709030151367</v>
      </c>
      <c r="L25" t="n">
        <v>0</v>
      </c>
      <c r="M25" t="n">
        <v>0</v>
      </c>
      <c r="N25" t="n">
        <v>1.004783630371094</v>
      </c>
      <c r="O25" t="n">
        <v>0</v>
      </c>
      <c r="P25" t="n">
        <v>9.578592300415039</v>
      </c>
      <c r="Q25" t="n">
        <v>0</v>
      </c>
      <c r="R25" t="n">
        <v>2.67424201965332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10.04787445068359</v>
      </c>
      <c r="Y25" t="n">
        <v>0</v>
      </c>
      <c r="Z25" t="n">
        <v>5.348482131958008</v>
      </c>
      <c r="AA25" t="n">
        <v>0</v>
      </c>
      <c r="AB25" t="n">
        <v>20.09575271606445</v>
      </c>
      <c r="AC25" t="n">
        <v>0</v>
      </c>
      <c r="AD25" t="n">
        <v>0</v>
      </c>
      <c r="AE25" t="n">
        <v>0</v>
      </c>
      <c r="AF25" t="n">
        <v>11.73063182830811</v>
      </c>
      <c r="AG25" t="n">
        <v>2.674241065979004</v>
      </c>
      <c r="AH25" t="n">
        <v>2.674241542816162</v>
      </c>
      <c r="AI25" t="n">
        <v>2.674241065979004</v>
      </c>
      <c r="AJ25" t="n">
        <v>5.627915859222412</v>
      </c>
      <c r="AK25" t="n">
        <v>-1.46811044216156</v>
      </c>
      <c r="AL25" t="n">
        <v>3.640289068222046</v>
      </c>
      <c r="AM25" t="n">
        <v>0</v>
      </c>
      <c r="AN25" t="n">
        <v>0</v>
      </c>
      <c r="AO25" t="n">
        <v>1.010883331298828</v>
      </c>
      <c r="AP25" t="n">
        <v>8.989213943481445</v>
      </c>
      <c r="AQ25" t="n">
        <v>0</v>
      </c>
      <c r="AR25" t="n">
        <v>0</v>
      </c>
      <c r="AS25" t="n">
        <v>5.054414749145508</v>
      </c>
      <c r="AT25" t="n">
        <v>0</v>
      </c>
      <c r="AU25" t="n">
        <v>16.99400329589844</v>
      </c>
      <c r="AV25" t="n">
        <v>5.054416656494141</v>
      </c>
      <c r="AW25" t="n">
        <v>5.054412841796875</v>
      </c>
      <c r="AX25" t="n">
        <v>1.010883331298828</v>
      </c>
      <c r="AY25" t="n">
        <v>5.600990295410156</v>
      </c>
      <c r="AZ25" t="n">
        <v>0</v>
      </c>
      <c r="BA25" t="n">
        <v>1.010883331298828</v>
      </c>
      <c r="BB25" t="n">
        <v>2.568351745605469</v>
      </c>
      <c r="BC25" t="n">
        <v>5.054414749145508</v>
      </c>
      <c r="BD25" t="n">
        <v>19.56233978271484</v>
      </c>
      <c r="BE25" t="n">
        <v>0</v>
      </c>
      <c r="BF25" t="n">
        <v>3.852524757385254</v>
      </c>
      <c r="BG25" t="n">
        <v>1.284173965454102</v>
      </c>
      <c r="BH25" t="n">
        <v>5.054414749145508</v>
      </c>
      <c r="BI25" t="n">
        <v>7.43175220489502</v>
      </c>
      <c r="BJ25" t="n">
        <v>7.431753158569336</v>
      </c>
      <c r="BK25" t="n">
        <v>10.6554069519043</v>
      </c>
      <c r="BL25" t="n">
        <v>0</v>
      </c>
      <c r="BM25" t="n">
        <v>7.431752681732178</v>
      </c>
      <c r="BN25" t="n">
        <v>6.420869827270508</v>
      </c>
      <c r="BO25" t="n">
        <v>7.707552909851074</v>
      </c>
      <c r="BP25" t="n">
        <v>2.568286657333374</v>
      </c>
      <c r="BQ25" t="n">
        <v>-1.010858774185181</v>
      </c>
      <c r="BR25" t="n">
        <v>7.704860687255859</v>
      </c>
      <c r="BS25" t="n">
        <v>7.704860687255859</v>
      </c>
      <c r="BT25" t="n">
        <v>0</v>
      </c>
      <c r="BU25" t="n">
        <v>2.568286895751953</v>
      </c>
      <c r="BV25" t="n">
        <v>0</v>
      </c>
      <c r="BW25" t="n">
        <v>7.704860687255859</v>
      </c>
    </row>
    <row customFormat="1" r="26" s="123">
      <c r="A26" t="inlineStr">
        <is>
          <t>FMCG</t>
        </is>
      </c>
      <c r="B26" t="inlineStr">
        <is>
          <t>TH_PREMIER MARKETING PUBLIC COMPANY LIMITED</t>
        </is>
      </c>
      <c r="C26" s="123" t="n">
        <v>3195.169981002808</v>
      </c>
      <c r="D26" s="123" t="n">
        <v>2321.199611663818</v>
      </c>
      <c r="E26" s="123" t="n">
        <v>2418.937515258789</v>
      </c>
      <c r="F26" s="68" t="n">
        <v>101.6949234008789</v>
      </c>
      <c r="G26" t="n">
        <v>277.760498046875</v>
      </c>
      <c r="H26" t="n">
        <v>52.41057586669922</v>
      </c>
      <c r="I26" t="n">
        <v>155.9179992675781</v>
      </c>
      <c r="J26" t="n">
        <v>41.92845916748047</v>
      </c>
      <c r="K26" t="n">
        <v>7.861751556396484</v>
      </c>
      <c r="L26" t="n">
        <v>34.06477355957031</v>
      </c>
      <c r="M26" t="n">
        <v>188.6679992675781</v>
      </c>
      <c r="N26" t="n">
        <v>36.68384552001953</v>
      </c>
      <c r="O26" t="n">
        <v>124.4645233154297</v>
      </c>
      <c r="P26" t="n">
        <v>2.620689392089844</v>
      </c>
      <c r="Q26" t="n">
        <v>78.61392974853516</v>
      </c>
      <c r="R26" t="n">
        <v>7.860435485839844</v>
      </c>
      <c r="S26" t="n">
        <v>39.31037139892578</v>
      </c>
      <c r="T26" t="n">
        <v>305.2961120605469</v>
      </c>
      <c r="U26" t="n">
        <v>45.85804748535156</v>
      </c>
      <c r="V26" t="n">
        <v>27.51351547241211</v>
      </c>
      <c r="W26" t="n">
        <v>91.72060394287109</v>
      </c>
      <c r="X26" t="n">
        <v>47.17147827148438</v>
      </c>
      <c r="Y26" t="n">
        <v>91.708251953125</v>
      </c>
      <c r="Z26" t="n">
        <v>30.13714599609375</v>
      </c>
      <c r="AA26" t="n">
        <v>107.4483489990234</v>
      </c>
      <c r="AB26" t="n">
        <v>175.5766296386719</v>
      </c>
      <c r="AC26" t="n">
        <v>19.65467643737793</v>
      </c>
      <c r="AD26" t="n">
        <v>3.930908203125</v>
      </c>
      <c r="AE26" t="n">
        <v>27.51351928710938</v>
      </c>
      <c r="AF26" t="n">
        <v>229.2934265136719</v>
      </c>
      <c r="AG26" t="n">
        <v>360.3160400390625</v>
      </c>
      <c r="AH26" t="n">
        <v>192.5995178222656</v>
      </c>
      <c r="AI26" t="n">
        <v>216.1942291259766</v>
      </c>
      <c r="AJ26" t="n">
        <v>73.37675476074219</v>
      </c>
      <c r="AK26" t="n">
        <v>130.3500518798828</v>
      </c>
      <c r="AL26" t="n">
        <v>131.82421875</v>
      </c>
      <c r="AM26" t="n">
        <v>51.40973281860352</v>
      </c>
      <c r="AN26" t="n">
        <v>73.82218933105469</v>
      </c>
      <c r="AO26" t="n">
        <v>254.4061431884766</v>
      </c>
      <c r="AP26" t="n">
        <v>139.7291107177734</v>
      </c>
      <c r="AQ26" t="n">
        <v>138.40966796875</v>
      </c>
      <c r="AR26" t="n">
        <v>54.04892349243164</v>
      </c>
      <c r="AS26" t="n">
        <v>90.9559326171875</v>
      </c>
      <c r="AT26" t="n">
        <v>267.5985717773438</v>
      </c>
      <c r="AU26" t="n">
        <v>87.00125122070312</v>
      </c>
      <c r="AV26" t="n">
        <v>142.3526000976562</v>
      </c>
      <c r="AW26" t="n">
        <v>47.45664215087891</v>
      </c>
      <c r="AX26" t="n">
        <v>3.954734802246094</v>
      </c>
      <c r="AY26" t="n">
        <v>67.23023986816406</v>
      </c>
      <c r="AZ26" t="n">
        <v>2.636589050292969</v>
      </c>
      <c r="BA26" t="n">
        <v>2.636589050292969</v>
      </c>
      <c r="BB26" t="n">
        <v>3.954719543457031</v>
      </c>
      <c r="BC26" t="n">
        <v>5.273178100585938</v>
      </c>
      <c r="BD26" t="n">
        <v>90.9588623046875</v>
      </c>
      <c r="BE26" t="n">
        <v>0</v>
      </c>
      <c r="BF26" t="n">
        <v>151.5775756835938</v>
      </c>
      <c r="BG26" t="n">
        <v>42.18346405029297</v>
      </c>
      <c r="BH26" t="n">
        <v>52.72919082641602</v>
      </c>
      <c r="BI26" t="n">
        <v>163.4678344726562</v>
      </c>
      <c r="BJ26" t="n">
        <v>29.00182342529297</v>
      </c>
      <c r="BK26" t="n">
        <v>11.86415100097656</v>
      </c>
      <c r="BL26" t="n">
        <v>3.9547119140625</v>
      </c>
      <c r="BM26" t="n">
        <v>14.49977111816406</v>
      </c>
      <c r="BN26" t="n">
        <v>65.91114044189453</v>
      </c>
      <c r="BO26" t="n">
        <v>188.5540771484375</v>
      </c>
      <c r="BP26" t="n">
        <v>68.54541015625</v>
      </c>
      <c r="BQ26" t="n">
        <v>71.18067932128906</v>
      </c>
      <c r="BR26" t="n">
        <v>58.00227355957031</v>
      </c>
      <c r="BS26" t="n">
        <v>42.1815071105957</v>
      </c>
      <c r="BT26" t="n">
        <v>322.9559936523438</v>
      </c>
      <c r="BU26" t="n">
        <v>282.0900268554688</v>
      </c>
      <c r="BV26" t="n">
        <v>51.41013336181641</v>
      </c>
      <c r="BW26" t="n">
        <v>77.77377319335938</v>
      </c>
    </row>
    <row customFormat="1" r="27" s="123">
      <c r="A27" t="inlineStr">
        <is>
          <t>FMCG</t>
        </is>
      </c>
      <c r="B27" t="inlineStr">
        <is>
          <t>TH_PHILLIPS(THAILAND) LTD.</t>
        </is>
      </c>
      <c r="C27" s="123" t="n">
        <v>8719.603130340576</v>
      </c>
      <c r="D27" s="123" t="n">
        <v>11583.96598815918</v>
      </c>
      <c r="E27" s="123" t="n">
        <v>19313.10208892822</v>
      </c>
      <c r="F27" s="68" t="n">
        <v>3448.3994140625</v>
      </c>
      <c r="G27" t="n">
        <v>209.9486694335938</v>
      </c>
      <c r="H27" t="n">
        <v>68.88153076171875</v>
      </c>
      <c r="I27" t="n">
        <v>281.6260070800781</v>
      </c>
      <c r="J27" t="n">
        <v>87.05502319335938</v>
      </c>
      <c r="K27" t="n">
        <v>-6.354635238647461</v>
      </c>
      <c r="L27" t="n">
        <v>1170.863159179688</v>
      </c>
      <c r="M27" t="n">
        <v>113.3625640869141</v>
      </c>
      <c r="N27" t="n">
        <v>284.7975769042969</v>
      </c>
      <c r="O27" t="n">
        <v>36.98147583007812</v>
      </c>
      <c r="P27" t="n">
        <v>79.42788696289062</v>
      </c>
      <c r="Q27" t="n">
        <v>100.3992538452148</v>
      </c>
      <c r="R27" t="n">
        <v>440.1047973632812</v>
      </c>
      <c r="S27" t="n">
        <v>494.4971923828125</v>
      </c>
      <c r="T27" t="n">
        <v>19.57162475585938</v>
      </c>
      <c r="U27" t="n">
        <v>6.10009765625</v>
      </c>
      <c r="V27" t="n">
        <v>10.16691970825195</v>
      </c>
      <c r="W27" t="n">
        <v>49.30979156494141</v>
      </c>
      <c r="X27" t="n">
        <v>19.69853019714355</v>
      </c>
      <c r="Y27" t="n">
        <v>106.8800811767578</v>
      </c>
      <c r="Z27" t="n">
        <v>56.93538665771484</v>
      </c>
      <c r="AA27" t="n">
        <v>68.24562072753906</v>
      </c>
      <c r="AB27" t="n">
        <v>237.9076843261719</v>
      </c>
      <c r="AC27" t="n">
        <v>7.371040344238281</v>
      </c>
      <c r="AD27" t="n">
        <v>252.3896331787109</v>
      </c>
      <c r="AE27" t="n">
        <v>70.66104125976562</v>
      </c>
      <c r="AF27" t="n">
        <v>584.8594970703125</v>
      </c>
      <c r="AG27" t="n">
        <v>122.3846817016602</v>
      </c>
      <c r="AH27" t="n">
        <v>167.2478332519531</v>
      </c>
      <c r="AI27" t="n">
        <v>76.50698089599609</v>
      </c>
      <c r="AJ27" t="n">
        <v>53.37677001953125</v>
      </c>
      <c r="AK27" t="n">
        <v>-107.295768737793</v>
      </c>
      <c r="AL27" t="n">
        <v>328.2130432128906</v>
      </c>
      <c r="AM27" t="n">
        <v>569.097412109375</v>
      </c>
      <c r="AN27" t="n">
        <v>378.9729309082031</v>
      </c>
      <c r="AO27" t="n">
        <v>217.6157531738281</v>
      </c>
      <c r="AP27" t="n">
        <v>171.5855560302734</v>
      </c>
      <c r="AQ27" t="n">
        <v>150.8731842041016</v>
      </c>
      <c r="AR27" t="n">
        <v>959.7108764648438</v>
      </c>
      <c r="AS27" t="n">
        <v>793.1070556640625</v>
      </c>
      <c r="AT27" t="n">
        <v>603.876220703125</v>
      </c>
      <c r="AU27" t="n">
        <v>191.6592102050781</v>
      </c>
      <c r="AV27" t="n">
        <v>388.8182373046875</v>
      </c>
      <c r="AW27" t="n">
        <v>286.4037780761719</v>
      </c>
      <c r="AX27" t="n">
        <v>79.78400421142578</v>
      </c>
      <c r="AY27" t="n">
        <v>22.7589111328125</v>
      </c>
      <c r="AZ27" t="n">
        <v>69.93899536132812</v>
      </c>
      <c r="BA27" t="n">
        <v>57.91975402832031</v>
      </c>
      <c r="BB27" t="n">
        <v>56.76909637451172</v>
      </c>
      <c r="BC27" t="n">
        <v>21.99163818359375</v>
      </c>
      <c r="BD27" t="n">
        <v>121.9772338867188</v>
      </c>
      <c r="BE27" t="n">
        <v>38.101806640625</v>
      </c>
      <c r="BF27" t="n">
        <v>112.0039901733398</v>
      </c>
      <c r="BG27" t="n">
        <v>83.61953735351562</v>
      </c>
      <c r="BH27" t="n">
        <v>68.65966796875</v>
      </c>
      <c r="BI27" t="n">
        <v>130.6721343994141</v>
      </c>
      <c r="BJ27" t="n">
        <v>551.0709228515625</v>
      </c>
      <c r="BK27" t="n">
        <v>193.5777587890625</v>
      </c>
      <c r="BL27" t="n">
        <v>84.51409912109375</v>
      </c>
      <c r="BM27" t="n">
        <v>134.2516632080078</v>
      </c>
      <c r="BN27" t="n">
        <v>4823.71728515625</v>
      </c>
      <c r="BO27" t="n">
        <v>5025.95068359375</v>
      </c>
      <c r="BP27" t="n">
        <v>375.3829040527344</v>
      </c>
      <c r="BQ27" t="n">
        <v>860.0831298828125</v>
      </c>
      <c r="BR27" t="n">
        <v>976.046875</v>
      </c>
      <c r="BS27" t="n">
        <v>531.8801879882812</v>
      </c>
      <c r="BT27" t="n">
        <v>729.92822265625</v>
      </c>
      <c r="BU27" t="n">
        <v>589.9254760742188</v>
      </c>
      <c r="BV27" t="n">
        <v>1597.300170898438</v>
      </c>
      <c r="BW27" t="n">
        <v>504.5184936523438</v>
      </c>
    </row>
    <row customFormat="1" r="28" s="123">
      <c r="A28" t="inlineStr">
        <is>
          <t>FMCG</t>
        </is>
      </c>
      <c r="B28" t="inlineStr">
        <is>
          <t>TH_PEPSI-COLA(THAI)TRADING CO.,LTD</t>
        </is>
      </c>
      <c r="C28" s="123" t="n">
        <v>13647.37875461578</v>
      </c>
      <c r="D28" s="123" t="n">
        <v>14580.27149152756</v>
      </c>
      <c r="E28" s="123" t="n">
        <v>17227.86154127121</v>
      </c>
      <c r="F28" s="68" t="n">
        <v>8547.5205078125</v>
      </c>
      <c r="G28" t="n">
        <v>2034.061889648438</v>
      </c>
      <c r="H28" t="n">
        <v>248.3795166015625</v>
      </c>
      <c r="I28" t="n">
        <v>195.58056640625</v>
      </c>
      <c r="J28" t="n">
        <v>62.99689102172852</v>
      </c>
      <c r="K28" t="n">
        <v>39.98860168457031</v>
      </c>
      <c r="L28" t="n">
        <v>113.4972152709961</v>
      </c>
      <c r="M28" t="n">
        <v>317.1895751953125</v>
      </c>
      <c r="N28" t="n">
        <v>171.7979583740234</v>
      </c>
      <c r="O28" t="n">
        <v>2.860516548156738</v>
      </c>
      <c r="P28" t="n">
        <v>30.37143516540527</v>
      </c>
      <c r="Q28" t="n">
        <v>41.92617034912109</v>
      </c>
      <c r="R28" t="n">
        <v>5.583487510681152</v>
      </c>
      <c r="S28" t="n">
        <v>73.55657196044922</v>
      </c>
      <c r="T28" t="n">
        <v>14.45779514312744</v>
      </c>
      <c r="U28" t="n">
        <v>23.94878387451172</v>
      </c>
      <c r="V28" t="n">
        <v>-15.6522274017334</v>
      </c>
      <c r="W28" t="n">
        <v>44.43328094482422</v>
      </c>
      <c r="X28" t="n">
        <v>52.21620941162109</v>
      </c>
      <c r="Y28" t="n">
        <v>72.81862640380859</v>
      </c>
      <c r="Z28" t="n">
        <v>185.7337646484375</v>
      </c>
      <c r="AA28" t="n">
        <v>168.6859741210938</v>
      </c>
      <c r="AB28" t="n">
        <v>23.55629730224609</v>
      </c>
      <c r="AC28" t="n">
        <v>117.0804901123047</v>
      </c>
      <c r="AD28" t="n">
        <v>115.4346923828125</v>
      </c>
      <c r="AE28" t="n">
        <v>27.52032661437988</v>
      </c>
      <c r="AF28" t="n">
        <v>135.4678649902344</v>
      </c>
      <c r="AG28" t="n">
        <v>104.1136703491211</v>
      </c>
      <c r="AH28" t="n">
        <v>23.4242992401123</v>
      </c>
      <c r="AI28" t="n">
        <v>202.7529602050781</v>
      </c>
      <c r="AJ28" t="n">
        <v>466.0750427246094</v>
      </c>
      <c r="AK28" t="n">
        <v>146.7822723388672</v>
      </c>
      <c r="AL28" t="n">
        <v>1922.785766601562</v>
      </c>
      <c r="AM28" t="n">
        <v>169.8841705322266</v>
      </c>
      <c r="AN28" t="n">
        <v>64.48947906494141</v>
      </c>
      <c r="AO28" t="n">
        <v>248.9994049072266</v>
      </c>
      <c r="AP28" t="n">
        <v>146.814697265625</v>
      </c>
      <c r="AQ28" t="n">
        <v>422.5474853515625</v>
      </c>
      <c r="AR28" t="n">
        <v>334.5169982910156</v>
      </c>
      <c r="AS28" t="n">
        <v>760.8297729492188</v>
      </c>
      <c r="AT28" t="n">
        <v>807.5827026367188</v>
      </c>
      <c r="AU28" t="n">
        <v>956.3255004882812</v>
      </c>
      <c r="AV28" t="n">
        <v>62.3217887878418</v>
      </c>
      <c r="AW28" t="n">
        <v>50.47555160522461</v>
      </c>
      <c r="AX28" t="n">
        <v>81.54648590087891</v>
      </c>
      <c r="AY28" t="n">
        <v>6.425125122070312</v>
      </c>
      <c r="AZ28" t="n">
        <v>26.17621803283691</v>
      </c>
      <c r="BA28" t="n">
        <v>5.651109218597412</v>
      </c>
      <c r="BB28" t="n">
        <v>860.8758544921875</v>
      </c>
      <c r="BC28" t="n">
        <v>978.9921875</v>
      </c>
      <c r="BD28" t="n">
        <v>339.6514892578125</v>
      </c>
      <c r="BE28" t="n">
        <v>80.37496185302734</v>
      </c>
      <c r="BF28" t="n">
        <v>190.1800994873047</v>
      </c>
      <c r="BG28" t="n">
        <v>116.4297409057617</v>
      </c>
      <c r="BH28" t="n">
        <v>56.60939407348633</v>
      </c>
      <c r="BI28" t="n">
        <v>44.01940155029297</v>
      </c>
      <c r="BJ28" t="n">
        <v>101.9841232299805</v>
      </c>
      <c r="BK28" t="n">
        <v>163.1248626708984</v>
      </c>
      <c r="BL28" t="n">
        <v>2845.53369140625</v>
      </c>
      <c r="BM28" t="n">
        <v>2298.837890625</v>
      </c>
      <c r="BN28" t="n">
        <v>289.5032653808594</v>
      </c>
      <c r="BO28" t="n">
        <v>521.4725952148438</v>
      </c>
      <c r="BP28" t="n">
        <v>244.0442199707031</v>
      </c>
      <c r="BQ28" t="n">
        <v>187.9648590087891</v>
      </c>
      <c r="BR28" t="n">
        <v>241.223876953125</v>
      </c>
      <c r="BS28" t="n">
        <v>128.1268005371094</v>
      </c>
      <c r="BT28" t="n">
        <v>395.3053894042969</v>
      </c>
      <c r="BU28" t="n">
        <v>610.6791381835938</v>
      </c>
      <c r="BV28" t="n">
        <v>2593.831787109375</v>
      </c>
      <c r="BW28" t="n">
        <v>1942.591430664062</v>
      </c>
    </row>
    <row customFormat="1" r="29" s="123">
      <c r="A29" t="inlineStr">
        <is>
          <t>Lifestyle</t>
        </is>
      </c>
      <c r="B29" t="inlineStr">
        <is>
          <t>TH_Neo Corporate Co., Ltd</t>
        </is>
      </c>
      <c r="C29" s="123" t="n">
        <v>4926.972586631775</v>
      </c>
      <c r="D29" s="123" t="n">
        <v>5760.780099868774</v>
      </c>
      <c r="E29" s="123" t="n">
        <v>6199.852643966675</v>
      </c>
      <c r="F29" s="68" t="n">
        <v>98.74192047119141</v>
      </c>
      <c r="G29" t="n">
        <v>383.4851989746094</v>
      </c>
      <c r="H29" t="n">
        <v>202.6010437011719</v>
      </c>
      <c r="I29" t="n">
        <v>69.0914306640625</v>
      </c>
      <c r="J29" t="n">
        <v>64.9058837890625</v>
      </c>
      <c r="K29" t="n">
        <v>135.3551940917969</v>
      </c>
      <c r="L29" t="n">
        <v>116.8568649291992</v>
      </c>
      <c r="M29" t="n">
        <v>279.6383056640625</v>
      </c>
      <c r="N29" t="n">
        <v>102.0369262695312</v>
      </c>
      <c r="O29" t="n">
        <v>26.56718063354492</v>
      </c>
      <c r="P29" t="n">
        <v>36.86589431762695</v>
      </c>
      <c r="Q29" t="n">
        <v>83.84329223632812</v>
      </c>
      <c r="R29" t="n">
        <v>7.212035179138184</v>
      </c>
      <c r="S29" t="n">
        <v>32.23659896850586</v>
      </c>
      <c r="T29" t="n">
        <v>70.17611694335938</v>
      </c>
      <c r="U29" t="n">
        <v>63.11304473876953</v>
      </c>
      <c r="V29" t="n">
        <v>25.36864852905273</v>
      </c>
      <c r="W29" t="n">
        <v>487.0068359375</v>
      </c>
      <c r="X29" t="n">
        <v>237.2431945800781</v>
      </c>
      <c r="Y29" t="n">
        <v>185.1947326660156</v>
      </c>
      <c r="Z29" t="n">
        <v>376.2057189941406</v>
      </c>
      <c r="AA29" t="n">
        <v>323.8168640136719</v>
      </c>
      <c r="AB29" t="n">
        <v>273.4216613769531</v>
      </c>
      <c r="AC29" t="n">
        <v>236.7527770996094</v>
      </c>
      <c r="AD29" t="n">
        <v>130.7924652099609</v>
      </c>
      <c r="AE29" t="n">
        <v>93.38683319091797</v>
      </c>
      <c r="AF29" t="n">
        <v>157.3543853759766</v>
      </c>
      <c r="AG29" t="n">
        <v>155.3393402099609</v>
      </c>
      <c r="AH29" t="n">
        <v>204.1828460693359</v>
      </c>
      <c r="AI29" t="n">
        <v>145.6708374023438</v>
      </c>
      <c r="AJ29" t="n">
        <v>122.5085144042969</v>
      </c>
      <c r="AK29" t="n">
        <v>61.11442947387695</v>
      </c>
      <c r="AL29" t="n">
        <v>133.3506774902344</v>
      </c>
      <c r="AM29" t="n">
        <v>111.0847320556641</v>
      </c>
      <c r="AN29" t="n">
        <v>90.41819000244141</v>
      </c>
      <c r="AO29" t="n">
        <v>305.9458618164062</v>
      </c>
      <c r="AP29" t="n">
        <v>283.4458618164062</v>
      </c>
      <c r="AQ29" t="n">
        <v>359.0638732910156</v>
      </c>
      <c r="AR29" t="n">
        <v>417.39599609375</v>
      </c>
      <c r="AS29" t="n">
        <v>585.8137817382812</v>
      </c>
      <c r="AT29" t="n">
        <v>777.4937133789062</v>
      </c>
      <c r="AU29" t="n">
        <v>382.1992797851562</v>
      </c>
      <c r="AV29" t="n">
        <v>268.0115966796875</v>
      </c>
      <c r="AW29" t="n">
        <v>41.60879516601562</v>
      </c>
      <c r="AX29" t="n">
        <v>42.39733123779297</v>
      </c>
      <c r="AY29" t="n">
        <v>21.38518524169922</v>
      </c>
      <c r="AZ29" t="n">
        <v>24.32846832275391</v>
      </c>
      <c r="BA29" t="n">
        <v>18.08328056335449</v>
      </c>
      <c r="BB29" t="n">
        <v>26.60517501831055</v>
      </c>
      <c r="BC29" t="n">
        <v>67.77093505859375</v>
      </c>
      <c r="BD29" t="n">
        <v>63.89069747924805</v>
      </c>
      <c r="BE29" t="n">
        <v>54.27976226806641</v>
      </c>
      <c r="BF29" t="n">
        <v>17.28786468505859</v>
      </c>
      <c r="BG29" t="n">
        <v>93.39761352539062</v>
      </c>
      <c r="BH29" t="n">
        <v>37.09606170654297</v>
      </c>
      <c r="BI29" t="n">
        <v>106.9922866821289</v>
      </c>
      <c r="BJ29" t="n">
        <v>240.2609710693359</v>
      </c>
      <c r="BK29" t="n">
        <v>145.8926544189453</v>
      </c>
      <c r="BL29" t="n">
        <v>394.110107421875</v>
      </c>
      <c r="BM29" t="n">
        <v>399.4251403808594</v>
      </c>
      <c r="BN29" t="n">
        <v>190.6297760009766</v>
      </c>
      <c r="BO29" t="n">
        <v>171.8881225585938</v>
      </c>
      <c r="BP29" t="n">
        <v>286.3845825195312</v>
      </c>
      <c r="BQ29" t="n">
        <v>330.26708984375</v>
      </c>
      <c r="BR29" t="n">
        <v>120.1883697509766</v>
      </c>
      <c r="BS29" t="n">
        <v>277.4764404296875</v>
      </c>
      <c r="BT29" t="n">
        <v>276.2404479980469</v>
      </c>
      <c r="BU29" t="n">
        <v>385.6021118164062</v>
      </c>
      <c r="BV29" t="n">
        <v>320.2352600097656</v>
      </c>
      <c r="BW29" t="n">
        <v>618.4235229492188</v>
      </c>
    </row>
    <row customFormat="1" r="30" s="123">
      <c r="A30" t="inlineStr">
        <is>
          <t>FMCG</t>
        </is>
      </c>
      <c r="B30" t="inlineStr">
        <is>
          <t>TH_N-Squared eCommerce Co., Ltd(Outright)</t>
        </is>
      </c>
      <c r="C30" s="123" t="n">
        <v>1678.605337142944</v>
      </c>
      <c r="D30" s="123" t="n">
        <v>4747.808250427246</v>
      </c>
      <c r="E30" s="123" t="n">
        <v>6591.670930862427</v>
      </c>
      <c r="F30" s="68" t="n">
        <v>1028.298828125</v>
      </c>
      <c r="G30" t="n">
        <v>343.1888427734375</v>
      </c>
      <c r="H30" t="n">
        <v>32.60853576660156</v>
      </c>
      <c r="I30" t="n">
        <v>28.61601638793945</v>
      </c>
      <c r="J30" t="n">
        <v>0</v>
      </c>
      <c r="K30" t="n">
        <v>9.265729904174805</v>
      </c>
      <c r="L30" t="n">
        <v>0</v>
      </c>
      <c r="M30" t="n">
        <v>50.96147537231445</v>
      </c>
      <c r="N30" t="n">
        <v>24.76009941101074</v>
      </c>
      <c r="O30" t="n">
        <v>-23.34289169311523</v>
      </c>
      <c r="P30" t="n">
        <v>0</v>
      </c>
      <c r="Q30" t="n">
        <v>10.80992698669434</v>
      </c>
      <c r="R30" t="n">
        <v>-8.198647499084473</v>
      </c>
      <c r="S30" t="n">
        <v>-5.45163631439209</v>
      </c>
      <c r="T30" t="n">
        <v>-14.06083297729492</v>
      </c>
      <c r="U30" t="n">
        <v>-9.087258338928223</v>
      </c>
      <c r="V30" t="n">
        <v>18.531494140625</v>
      </c>
      <c r="W30" t="n">
        <v>13.8985595703125</v>
      </c>
      <c r="X30" t="n">
        <v>-5.170977592468262</v>
      </c>
      <c r="Y30" t="n">
        <v>4.6328125</v>
      </c>
      <c r="Z30" t="n">
        <v>10.68302917480469</v>
      </c>
      <c r="AA30" t="n">
        <v>13.89862060546875</v>
      </c>
      <c r="AB30" t="n">
        <v>0</v>
      </c>
      <c r="AC30" t="n">
        <v>9.2657470703125</v>
      </c>
      <c r="AD30" t="n">
        <v>4.6328125</v>
      </c>
      <c r="AE30" t="n">
        <v>10.68302917480469</v>
      </c>
      <c r="AF30" t="n">
        <v>13.89859008789062</v>
      </c>
      <c r="AG30" t="n">
        <v>18.53146362304688</v>
      </c>
      <c r="AH30" t="n">
        <v>-4.63287353515625</v>
      </c>
      <c r="AI30" t="n">
        <v>14.14202880859375</v>
      </c>
      <c r="AJ30" t="n">
        <v>87.24281311035156</v>
      </c>
      <c r="AK30" t="n">
        <v>-18.58913612365723</v>
      </c>
      <c r="AL30" t="n">
        <v>65.91371917724609</v>
      </c>
      <c r="AM30" t="n">
        <v>19.6234130859375</v>
      </c>
      <c r="AN30" t="n">
        <v>20.4471435546875</v>
      </c>
      <c r="AO30" t="n">
        <v>24.52923583984375</v>
      </c>
      <c r="AP30" t="n">
        <v>9.566802978515625</v>
      </c>
      <c r="AQ30" t="n">
        <v>119.9525146484375</v>
      </c>
      <c r="AR30" t="n">
        <v>67.45758056640625</v>
      </c>
      <c r="AS30" t="n">
        <v>212.4287414550781</v>
      </c>
      <c r="AT30" t="n">
        <v>533.9678344726562</v>
      </c>
      <c r="AU30" t="n">
        <v>755.4550170898438</v>
      </c>
      <c r="AV30" t="n">
        <v>27.10907173156738</v>
      </c>
      <c r="AW30" t="n">
        <v>9.3218994140625</v>
      </c>
      <c r="AX30" t="n">
        <v>60.67940521240234</v>
      </c>
      <c r="AY30" t="n">
        <v>0</v>
      </c>
      <c r="AZ30" t="n">
        <v>0</v>
      </c>
      <c r="BA30" t="n">
        <v>14.71764755249023</v>
      </c>
      <c r="BB30" t="n">
        <v>295.0879821777344</v>
      </c>
      <c r="BC30" t="n">
        <v>838.704833984375</v>
      </c>
      <c r="BD30" t="n">
        <v>148.61474609375</v>
      </c>
      <c r="BE30" t="n">
        <v>55.03855133056641</v>
      </c>
      <c r="BF30" t="n">
        <v>34.34100341796875</v>
      </c>
      <c r="BG30" t="n">
        <v>13.59530639648438</v>
      </c>
      <c r="BH30" t="n">
        <v>3.270350456237793</v>
      </c>
      <c r="BI30" t="n">
        <v>21.12865829467773</v>
      </c>
      <c r="BJ30" t="n">
        <v>7.614605903625488</v>
      </c>
      <c r="BK30" t="n">
        <v>1.073570251464844</v>
      </c>
      <c r="BL30" t="n">
        <v>815.3793334960938</v>
      </c>
      <c r="BM30" t="n">
        <v>534.0543212890625</v>
      </c>
      <c r="BN30" t="n">
        <v>57.3240966796875</v>
      </c>
      <c r="BO30" t="n">
        <v>160.6049041748047</v>
      </c>
      <c r="BP30" t="n">
        <v>46.55133056640625</v>
      </c>
      <c r="BQ30" t="n">
        <v>41.64578247070312</v>
      </c>
      <c r="BR30" t="n">
        <v>25.48861694335938</v>
      </c>
      <c r="BS30" t="n">
        <v>36.67467498779297</v>
      </c>
      <c r="BT30" t="n">
        <v>144.0800476074219</v>
      </c>
      <c r="BU30" t="n">
        <v>228.515380859375</v>
      </c>
      <c r="BV30" t="n">
        <v>638.3201904296875</v>
      </c>
      <c r="BW30" t="n">
        <v>1043.311767578125</v>
      </c>
    </row>
    <row customFormat="1" r="31" s="123">
      <c r="A31" t="inlineStr">
        <is>
          <t>EL</t>
        </is>
      </c>
      <c r="B31" t="inlineStr">
        <is>
          <t>TH_Mitsuta (Thailand) Co., Ltd.</t>
        </is>
      </c>
      <c r="C31" s="123" t="n">
        <v>0</v>
      </c>
      <c r="D31" s="123" t="n">
        <v>0</v>
      </c>
      <c r="E31" s="123" t="n">
        <v>0</v>
      </c>
      <c r="F31" s="68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  <c r="M31" t="n">
        <v/>
      </c>
      <c r="N31" t="n">
        <v/>
      </c>
      <c r="O31" t="n">
        <v/>
      </c>
      <c r="P31" t="n">
        <v/>
      </c>
      <c r="Q31" t="n">
        <v/>
      </c>
      <c r="R31" t="n">
        <v/>
      </c>
      <c r="S31" t="n">
        <v/>
      </c>
      <c r="T31" t="n">
        <v/>
      </c>
      <c r="U31" t="n">
        <v/>
      </c>
      <c r="V31" t="n">
        <v/>
      </c>
      <c r="W31" t="n">
        <v/>
      </c>
      <c r="X31" t="n">
        <v/>
      </c>
      <c r="Y31" t="n">
        <v/>
      </c>
      <c r="Z31" t="n">
        <v/>
      </c>
      <c r="AA31" t="n">
        <v/>
      </c>
      <c r="AB31" t="n">
        <v/>
      </c>
      <c r="AC31" t="n">
        <v/>
      </c>
      <c r="AD31" t="n">
        <v/>
      </c>
      <c r="AE31" t="n">
        <v/>
      </c>
      <c r="AF31" t="n">
        <v/>
      </c>
      <c r="AG31" t="n">
        <v/>
      </c>
      <c r="AH31" t="n">
        <v/>
      </c>
      <c r="AI31" t="n">
        <v/>
      </c>
      <c r="AJ31" t="n">
        <v/>
      </c>
      <c r="AK31" t="n">
        <v/>
      </c>
      <c r="AL31" t="n">
        <v/>
      </c>
      <c r="AM31" t="n">
        <v/>
      </c>
      <c r="AN31" t="n">
        <v/>
      </c>
      <c r="AO31" t="n">
        <v/>
      </c>
      <c r="AP31" t="n">
        <v/>
      </c>
      <c r="AQ31" t="n">
        <v/>
      </c>
      <c r="AR31" t="n">
        <v/>
      </c>
      <c r="AS31" t="n">
        <v/>
      </c>
      <c r="AT31" t="n">
        <v/>
      </c>
      <c r="AU31" t="n">
        <v/>
      </c>
      <c r="AV31" t="n">
        <v/>
      </c>
      <c r="AW31" t="n">
        <v/>
      </c>
      <c r="AX31" t="n">
        <v/>
      </c>
      <c r="AY31" t="n">
        <v/>
      </c>
      <c r="AZ31" t="n">
        <v/>
      </c>
      <c r="BA31" t="n">
        <v/>
      </c>
      <c r="BB31" t="n">
        <v/>
      </c>
      <c r="BC31" t="n">
        <v/>
      </c>
      <c r="BD31" t="n">
        <v/>
      </c>
      <c r="BE31" t="n">
        <v/>
      </c>
      <c r="BF31" t="n">
        <v/>
      </c>
      <c r="BG31" t="n">
        <v/>
      </c>
      <c r="BH31" t="n">
        <v/>
      </c>
      <c r="BI31" t="n">
        <v/>
      </c>
      <c r="BJ31" t="n">
        <v/>
      </c>
      <c r="BK31" t="n">
        <v/>
      </c>
      <c r="BL31" t="n">
        <v/>
      </c>
      <c r="BM31" t="n">
        <v/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</row>
    <row customFormat="1" r="32" s="123">
      <c r="A32" t="inlineStr">
        <is>
          <t>FMCG</t>
        </is>
      </c>
      <c r="B32" t="inlineStr">
        <is>
          <t>TH_Mead Johnson Nutrition (Thailand) Co.,Ltd.</t>
        </is>
      </c>
      <c r="C32" s="123" t="n">
        <v>243070.0065307617</v>
      </c>
      <c r="D32" s="123" t="n">
        <v>157911.8081970215</v>
      </c>
      <c r="E32" s="123" t="n">
        <v>158330.1618041992</v>
      </c>
      <c r="F32" s="68" t="n">
        <v>1105.84326171875</v>
      </c>
      <c r="G32" t="n">
        <v>1011.900756835938</v>
      </c>
      <c r="H32" t="n">
        <v>862.36962890625</v>
      </c>
      <c r="I32" t="n">
        <v>1163.807739257812</v>
      </c>
      <c r="J32" t="n">
        <v>652.5802612304688</v>
      </c>
      <c r="K32" t="n">
        <v>9229.51171875</v>
      </c>
      <c r="L32" t="n">
        <v>4873.21337890625</v>
      </c>
      <c r="M32" t="n">
        <v>7601.828125</v>
      </c>
      <c r="N32" t="n">
        <v>2352.86669921875</v>
      </c>
      <c r="O32" t="n">
        <v>1614.518798828125</v>
      </c>
      <c r="P32" t="n">
        <v>643.6283569335938</v>
      </c>
      <c r="Q32" t="n">
        <v>1089.05078125</v>
      </c>
      <c r="R32" t="n">
        <v>4220.94287109375</v>
      </c>
      <c r="S32" t="n">
        <v>4998.544921875</v>
      </c>
      <c r="T32" t="n">
        <v>1057.339111328125</v>
      </c>
      <c r="U32" t="n">
        <v>670.91748046875</v>
      </c>
      <c r="V32" t="n">
        <v>454.9395446777344</v>
      </c>
      <c r="W32" t="n">
        <v>461.9026184082031</v>
      </c>
      <c r="X32" t="n">
        <v>754.5987548828125</v>
      </c>
      <c r="Y32" t="n">
        <v>1188.3125</v>
      </c>
      <c r="Z32" t="n">
        <v>645.4889526367188</v>
      </c>
      <c r="AA32" t="n">
        <v>362.5009460449219</v>
      </c>
      <c r="AB32" t="n">
        <v>492.4331359863281</v>
      </c>
      <c r="AC32" t="n">
        <v>755.8973388671875</v>
      </c>
      <c r="AD32" t="n">
        <v>787.079345703125</v>
      </c>
      <c r="AE32" t="n">
        <v>1102.306396484375</v>
      </c>
      <c r="AF32" t="n">
        <v>65169.46875</v>
      </c>
      <c r="AG32" t="n">
        <v>99451.7421875</v>
      </c>
      <c r="AH32" t="n">
        <v>22041.154296875</v>
      </c>
      <c r="AI32" t="n">
        <v>4001.372314453125</v>
      </c>
      <c r="AJ32" t="n">
        <v>2251.945556640625</v>
      </c>
      <c r="AK32" t="n">
        <v>262.3643188476562</v>
      </c>
      <c r="AL32" t="n">
        <v>23349.48828125</v>
      </c>
      <c r="AM32" t="n">
        <v>4628.18994140625</v>
      </c>
      <c r="AN32" t="n">
        <v>1588.871337890625</v>
      </c>
      <c r="AO32" t="n">
        <v>1126.253662109375</v>
      </c>
      <c r="AP32" t="n">
        <v>680.3174438476562</v>
      </c>
      <c r="AQ32" t="n">
        <v>380.2304382324219</v>
      </c>
      <c r="AR32" t="n">
        <v>1275.535034179688</v>
      </c>
      <c r="AS32" t="n">
        <v>10320.01953125</v>
      </c>
      <c r="AT32" t="n">
        <v>26123.552734375</v>
      </c>
      <c r="AU32" t="n">
        <v>11053.4521484375</v>
      </c>
      <c r="AV32" t="n">
        <v>11164.8701171875</v>
      </c>
      <c r="AW32" t="n">
        <v>3620.55712890625</v>
      </c>
      <c r="AX32" t="n">
        <v>563.4320068359375</v>
      </c>
      <c r="AY32" t="n">
        <v>863.7349243164062</v>
      </c>
      <c r="AZ32" t="n">
        <v>476.2447509765625</v>
      </c>
      <c r="BA32" t="n">
        <v>386.1516418457031</v>
      </c>
      <c r="BB32" t="n">
        <v>872.914306640625</v>
      </c>
      <c r="BC32" t="n">
        <v>509.6095275878906</v>
      </c>
      <c r="BD32" t="n">
        <v>1800.703979492188</v>
      </c>
      <c r="BE32" t="n">
        <v>552.65087890625</v>
      </c>
      <c r="BF32" t="n">
        <v>1125.95654296875</v>
      </c>
      <c r="BG32" t="n">
        <v>4949.7392578125</v>
      </c>
      <c r="BH32" t="n">
        <v>5790.9365234375</v>
      </c>
      <c r="BI32" t="n">
        <v>11703.1796875</v>
      </c>
      <c r="BJ32" t="n">
        <v>12306.14453125</v>
      </c>
      <c r="BK32" t="n">
        <v>7099.2919921875</v>
      </c>
      <c r="BL32" t="n">
        <v>4391.69677734375</v>
      </c>
      <c r="BM32" t="n">
        <v>3339.88232421875</v>
      </c>
      <c r="BN32" t="n">
        <v>5605.83642578125</v>
      </c>
      <c r="BO32" t="n">
        <v>3403.5341796875</v>
      </c>
      <c r="BP32" t="n">
        <v>2962.391845703125</v>
      </c>
      <c r="BQ32" t="n">
        <v>2157.3984375</v>
      </c>
      <c r="BR32" t="n">
        <v>1987.749755859375</v>
      </c>
      <c r="BS32" t="n">
        <v>1763.8095703125</v>
      </c>
      <c r="BT32" t="n">
        <v>947.1508178710938</v>
      </c>
      <c r="BU32" t="n">
        <v>1693.376098632812</v>
      </c>
      <c r="BV32" t="n">
        <v>20813.474609375</v>
      </c>
      <c r="BW32" t="n">
        <v>8300.73828125</v>
      </c>
    </row>
    <row customFormat="1" r="33" s="123">
      <c r="A33" t="inlineStr">
        <is>
          <t>EL</t>
        </is>
      </c>
      <c r="B33" t="inlineStr">
        <is>
          <t>TH_Masterkool International Co., Plc(Outright)</t>
        </is>
      </c>
      <c r="C33" s="123" t="n">
        <v>0.0285797119140625</v>
      </c>
      <c r="D33" s="123" t="n">
        <v>0</v>
      </c>
      <c r="E33" s="123" t="n">
        <v>0</v>
      </c>
      <c r="F33" s="68" t="n">
        <v>0.0285797119140625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</row>
    <row customFormat="1" r="34" s="123">
      <c r="A34" t="inlineStr">
        <is>
          <t>EL</t>
        </is>
      </c>
      <c r="B34" t="inlineStr">
        <is>
          <t>TH_Mahajak Development Co.,Ltd. (Outright)</t>
        </is>
      </c>
      <c r="C34" s="123" t="n">
        <v>1559.521186828613</v>
      </c>
      <c r="D34" s="123" t="n">
        <v>295.7308349609375</v>
      </c>
      <c r="E34" s="123" t="n">
        <v>0</v>
      </c>
      <c r="F34" s="68" t="n">
        <v>120.2979049682617</v>
      </c>
      <c r="G34" t="n">
        <v>0</v>
      </c>
      <c r="H34" t="n">
        <v>19.71539306640625</v>
      </c>
      <c r="I34" t="n">
        <v>78.86154174804688</v>
      </c>
      <c r="J34" t="n">
        <v>39.4307861328125</v>
      </c>
      <c r="K34" t="n">
        <v>473.1693115234375</v>
      </c>
      <c r="L34" t="n">
        <v>59.14608764648438</v>
      </c>
      <c r="M34" t="n">
        <v>78.861572265625</v>
      </c>
      <c r="N34" t="n">
        <v>59.14616394042969</v>
      </c>
      <c r="O34" t="n">
        <v>39.4307861328125</v>
      </c>
      <c r="P34" t="n">
        <v>59.14616394042969</v>
      </c>
      <c r="Q34" t="n">
        <v>19.71539306640625</v>
      </c>
      <c r="R34" t="n">
        <v>39.43077087402344</v>
      </c>
      <c r="S34" t="n">
        <v>39.43077850341797</v>
      </c>
      <c r="T34" t="n">
        <v>39.43077850341797</v>
      </c>
      <c r="U34" t="n">
        <v>39.4307861328125</v>
      </c>
      <c r="V34" t="n">
        <v>19.71537780761719</v>
      </c>
      <c r="W34" t="n">
        <v>0</v>
      </c>
      <c r="X34" t="n">
        <v>59.14617156982422</v>
      </c>
      <c r="Y34" t="n">
        <v>19.71539306640625</v>
      </c>
      <c r="Z34" t="n">
        <v>-7.62939453125e-06</v>
      </c>
      <c r="AA34" t="n">
        <v>0</v>
      </c>
      <c r="AB34" t="n">
        <v>19.71539306640625</v>
      </c>
      <c r="AC34" t="n">
        <v>19.71539306640625</v>
      </c>
      <c r="AD34" t="n">
        <v>0</v>
      </c>
      <c r="AE34" t="n">
        <v>78.86155700683594</v>
      </c>
      <c r="AF34" t="n">
        <v>19.71536254882812</v>
      </c>
      <c r="AG34" t="n">
        <v>19.71539306640625</v>
      </c>
      <c r="AH34" t="n">
        <v>19.71539306640625</v>
      </c>
      <c r="AI34" t="n">
        <v>59.14617919921875</v>
      </c>
      <c r="AJ34" t="n">
        <v>19.71536254882812</v>
      </c>
      <c r="AK34" t="n">
        <v>18.04104614257812</v>
      </c>
      <c r="AL34" t="n">
        <v>19.83499145507812</v>
      </c>
      <c r="AM34" t="n">
        <v>19.83497619628906</v>
      </c>
      <c r="AN34" t="n">
        <v>0</v>
      </c>
      <c r="AO34" t="n">
        <v>19.83499145507812</v>
      </c>
      <c r="AP34" t="n">
        <v>0</v>
      </c>
      <c r="AQ34" t="n">
        <v>0</v>
      </c>
      <c r="AR34" t="n">
        <v>0</v>
      </c>
      <c r="AS34" t="n">
        <v>218.1848297119141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</row>
    <row customFormat="1" r="35" s="123">
      <c r="A35" t="inlineStr">
        <is>
          <t>FMCG</t>
        </is>
      </c>
      <c r="B35" t="inlineStr">
        <is>
          <t>TH_MALEE ENTERPRISE CO.,LTD.</t>
        </is>
      </c>
      <c r="C35" s="123" t="n">
        <v>31.00595092773438</v>
      </c>
      <c r="D35" s="123" t="n">
        <v>4743.810254216194</v>
      </c>
      <c r="E35" s="123" t="n">
        <v>5813.928141236305</v>
      </c>
      <c r="F35" s="68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  <c r="M35" t="n">
        <v/>
      </c>
      <c r="N35" t="n">
        <v/>
      </c>
      <c r="O35" t="n">
        <v/>
      </c>
      <c r="P35" t="n">
        <v/>
      </c>
      <c r="Q35" t="n">
        <v/>
      </c>
      <c r="R35" t="n">
        <v/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124.0237731933594</v>
      </c>
      <c r="AF35" t="n">
        <v>0</v>
      </c>
      <c r="AG35" t="n">
        <v>0</v>
      </c>
      <c r="AH35" t="n">
        <v>-93.017822265625</v>
      </c>
      <c r="AI35" t="n">
        <v>0</v>
      </c>
      <c r="AJ35" t="n">
        <v>0</v>
      </c>
      <c r="AK35" t="n">
        <v>-51.82774353027344</v>
      </c>
      <c r="AL35" t="n">
        <v>102.2107238769531</v>
      </c>
      <c r="AM35" t="n">
        <v>33.82245635986328</v>
      </c>
      <c r="AN35" t="n">
        <v>1.314212799072266</v>
      </c>
      <c r="AO35" t="n">
        <v>6.283082962036133</v>
      </c>
      <c r="AP35" t="n">
        <v>1.983558654785156</v>
      </c>
      <c r="AQ35" t="n">
        <v>31.19403076171875</v>
      </c>
      <c r="AR35" t="n">
        <v>5.950691223144531</v>
      </c>
      <c r="AS35" t="n">
        <v>156.0410308837891</v>
      </c>
      <c r="AT35" t="n">
        <v>3.942638397216797</v>
      </c>
      <c r="AU35" t="n">
        <v>56.25813293457031</v>
      </c>
      <c r="AV35" t="n">
        <v>28.43401908874512</v>
      </c>
      <c r="AW35" t="n">
        <v>7.885276794433594</v>
      </c>
      <c r="AX35" t="n">
        <v>76.89340209960938</v>
      </c>
      <c r="AY35" t="n">
        <v>31.19403076171875</v>
      </c>
      <c r="AZ35" t="n">
        <v>75.84788513183594</v>
      </c>
      <c r="BA35" t="n">
        <v>9.736934661865234</v>
      </c>
      <c r="BB35" t="n">
        <v>345.2615661621094</v>
      </c>
      <c r="BC35" t="n">
        <v>27.49105072021484</v>
      </c>
      <c r="BD35" t="n">
        <v>7.885278701782227</v>
      </c>
      <c r="BE35" t="n">
        <v>9.917819976806641</v>
      </c>
      <c r="BF35" t="n">
        <v>44.16114807128906</v>
      </c>
      <c r="BG35" t="n">
        <v>41.32734680175781</v>
      </c>
      <c r="BH35" t="n">
        <v>1.77851402759552</v>
      </c>
      <c r="BI35" t="n">
        <v>70.92832183837891</v>
      </c>
      <c r="BJ35" t="n">
        <v>271.9012145996094</v>
      </c>
      <c r="BK35" t="n">
        <v>1696.328857421875</v>
      </c>
      <c r="BL35" t="n">
        <v>1156.598510742188</v>
      </c>
      <c r="BM35" t="n">
        <v>407.1693115234375</v>
      </c>
      <c r="BN35" t="n">
        <v>85.89694976806641</v>
      </c>
      <c r="BO35" t="n">
        <v>75.82184600830078</v>
      </c>
      <c r="BP35" t="n">
        <v>1.314181804656982</v>
      </c>
      <c r="BQ35" t="n">
        <v>162.9222106933594</v>
      </c>
      <c r="BR35" t="n">
        <v>362.6397399902344</v>
      </c>
      <c r="BS35" t="n">
        <v>0</v>
      </c>
      <c r="BT35" t="n">
        <v>0</v>
      </c>
      <c r="BU35" t="n">
        <v>17.20289611816406</v>
      </c>
      <c r="BV35" t="n">
        <v>284.6697692871094</v>
      </c>
      <c r="BW35" t="n">
        <v>452.519287109375</v>
      </c>
    </row>
    <row customFormat="1" r="36" s="123">
      <c r="A36" t="inlineStr">
        <is>
          <t>FMCG</t>
        </is>
      </c>
      <c r="B36" t="inlineStr">
        <is>
          <t>TH_Lactasoy Co., Ltd.</t>
        </is>
      </c>
      <c r="C36" s="123" t="n">
        <v>2493.611659049988</v>
      </c>
      <c r="D36" s="123" t="n">
        <v>1200.456348896027</v>
      </c>
      <c r="E36" s="123" t="n">
        <v>1652.823220729828</v>
      </c>
      <c r="F36" s="68" t="n">
        <v>37.50833892822266</v>
      </c>
      <c r="G36" t="n">
        <v>30.26823425292969</v>
      </c>
      <c r="H36" t="n">
        <v>20.17818641662598</v>
      </c>
      <c r="I36" t="n">
        <v>1.261825561523438</v>
      </c>
      <c r="J36" t="n">
        <v>-6.309127807617188</v>
      </c>
      <c r="K36" t="n">
        <v>54.27997207641602</v>
      </c>
      <c r="L36" t="n">
        <v>12.65138053894043</v>
      </c>
      <c r="M36" t="n">
        <v>1006.425720214844</v>
      </c>
      <c r="N36" t="n">
        <v>834.2225952148438</v>
      </c>
      <c r="O36" t="n">
        <v>8.647796630859375</v>
      </c>
      <c r="P36" t="n">
        <v>40.50340270996094</v>
      </c>
      <c r="Q36" t="n">
        <v>18.38346862792969</v>
      </c>
      <c r="R36" t="n">
        <v>8.64813232421875</v>
      </c>
      <c r="S36" t="n">
        <v>32.07883071899414</v>
      </c>
      <c r="T36" t="n">
        <v>0</v>
      </c>
      <c r="U36" t="n">
        <v>1.601299285888672</v>
      </c>
      <c r="V36" t="n">
        <v>2.401948928833008</v>
      </c>
      <c r="W36" t="n">
        <v>8.647793769836426</v>
      </c>
      <c r="X36" t="n">
        <v>26.42372512817383</v>
      </c>
      <c r="Y36" t="n">
        <v>8.006496429443359</v>
      </c>
      <c r="Z36" t="n">
        <v>13.61104393005371</v>
      </c>
      <c r="AA36" t="n">
        <v>30.26567459106445</v>
      </c>
      <c r="AB36" t="n">
        <v>19.28123092651367</v>
      </c>
      <c r="AC36" t="n">
        <v>24.66241836547852</v>
      </c>
      <c r="AD36" t="n">
        <v>45.9621467590332</v>
      </c>
      <c r="AE36" t="n">
        <v>44.52091979980469</v>
      </c>
      <c r="AF36" t="n">
        <v>8.647794723510742</v>
      </c>
      <c r="AG36" t="n">
        <v>21.61982345581055</v>
      </c>
      <c r="AH36" t="n">
        <v>62.6167106628418</v>
      </c>
      <c r="AI36" t="n">
        <v>15.53364562988281</v>
      </c>
      <c r="AJ36" t="n">
        <v>61.06023025512695</v>
      </c>
      <c r="AK36" t="n">
        <v>-3.222307205200195</v>
      </c>
      <c r="AL36" t="n">
        <v>29.64516067504883</v>
      </c>
      <c r="AM36" t="n">
        <v>87.80564117431641</v>
      </c>
      <c r="AN36" t="n">
        <v>2.90008544921875</v>
      </c>
      <c r="AO36" t="n">
        <v>68.63600158691406</v>
      </c>
      <c r="AP36" t="n">
        <v>13.05038166046143</v>
      </c>
      <c r="AQ36" t="n">
        <v>0</v>
      </c>
      <c r="AR36" t="n">
        <v>34.80193710327148</v>
      </c>
      <c r="AS36" t="n">
        <v>71.81904602050781</v>
      </c>
      <c r="AT36" t="n">
        <v>85.22966003417969</v>
      </c>
      <c r="AU36" t="n">
        <v>59.4499626159668</v>
      </c>
      <c r="AV36" t="n">
        <v>19.65667343139648</v>
      </c>
      <c r="AW36" t="n">
        <v>0</v>
      </c>
      <c r="AX36" t="n">
        <v>11.27709197998047</v>
      </c>
      <c r="AY36" t="n">
        <v>17.4012451171875</v>
      </c>
      <c r="AZ36" t="n">
        <v>0</v>
      </c>
      <c r="BA36" t="n">
        <v>11.60067749023438</v>
      </c>
      <c r="BB36" t="n">
        <v>11.60064506530762</v>
      </c>
      <c r="BC36" t="n">
        <v>33.99288940429688</v>
      </c>
      <c r="BD36" t="n">
        <v>0</v>
      </c>
      <c r="BE36" t="n">
        <v>0</v>
      </c>
      <c r="BF36" t="n">
        <v>1.611011505126953</v>
      </c>
      <c r="BG36" t="n">
        <v>18.5279541015625</v>
      </c>
      <c r="BH36" t="n">
        <v>1.450042247772217</v>
      </c>
      <c r="BI36" t="n">
        <v>229.2737731933594</v>
      </c>
      <c r="BJ36" t="n">
        <v>21.26767349243164</v>
      </c>
      <c r="BK36" t="n">
        <v>78.70693969726562</v>
      </c>
      <c r="BL36" t="n">
        <v>208.4273681640625</v>
      </c>
      <c r="BM36" t="n">
        <v>63.15293121337891</v>
      </c>
      <c r="BN36" t="n">
        <v>22.39386367797852</v>
      </c>
      <c r="BO36" t="n">
        <v>55.18886947631836</v>
      </c>
      <c r="BP36" t="n">
        <v>52.19844055175781</v>
      </c>
      <c r="BQ36" t="n">
        <v>111.471435546875</v>
      </c>
      <c r="BR36" t="n">
        <v>33.17049407958984</v>
      </c>
      <c r="BS36" t="n">
        <v>52.12318420410156</v>
      </c>
      <c r="BT36" t="n">
        <v>19.17242050170898</v>
      </c>
      <c r="BU36" t="n">
        <v>220.1902923583984</v>
      </c>
      <c r="BV36" t="n">
        <v>96.02631378173828</v>
      </c>
      <c r="BW36" t="n">
        <v>118.2613677978516</v>
      </c>
    </row>
    <row customFormat="1" r="37" s="123">
      <c r="A37" t="inlineStr">
        <is>
          <t>EL</t>
        </is>
      </c>
      <c r="B37" t="inlineStr">
        <is>
          <t>TH_Kanok Intertrade Group Co.,Ltd</t>
        </is>
      </c>
      <c r="C37" s="123" t="n">
        <v>0.02468299865722656</v>
      </c>
      <c r="D37" s="123" t="n">
        <v>-0.1398353576660156</v>
      </c>
      <c r="E37" s="123" t="n">
        <v>0.0005512237548828125</v>
      </c>
      <c r="F37" s="68" t="n">
        <v>0.02468299865722656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-0.1398353576660156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0.0005512237548828125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</row>
    <row customFormat="1" r="38" s="123">
      <c r="A38" t="inlineStr">
        <is>
          <t>FMCG</t>
        </is>
      </c>
      <c r="B38" t="inlineStr">
        <is>
          <t>TH_Johnson &amp; Johnson Consumer (Thailand) Co., Ltd.</t>
        </is>
      </c>
      <c r="C38" s="123" t="n">
        <v>97420.14102935791</v>
      </c>
      <c r="D38" s="123" t="n">
        <v>36013.82285690308</v>
      </c>
      <c r="E38" s="123" t="n">
        <v>42199.42379379272</v>
      </c>
      <c r="F38" s="68" t="n">
        <v>868.9940795898438</v>
      </c>
      <c r="G38" t="n">
        <v>130.5916442871094</v>
      </c>
      <c r="H38" t="n">
        <v>188.3356170654297</v>
      </c>
      <c r="I38" t="n">
        <v>152.12841796875</v>
      </c>
      <c r="J38" t="n">
        <v>226.1202392578125</v>
      </c>
      <c r="K38" t="n">
        <v>739.5250244140625</v>
      </c>
      <c r="L38" t="n">
        <v>1532.41064453125</v>
      </c>
      <c r="M38" t="n">
        <v>2782.142333984375</v>
      </c>
      <c r="N38" t="n">
        <v>1737.122436523438</v>
      </c>
      <c r="O38" t="n">
        <v>348.2371215820312</v>
      </c>
      <c r="P38" t="n">
        <v>491.2412414550781</v>
      </c>
      <c r="Q38" t="n">
        <v>471.1170959472656</v>
      </c>
      <c r="R38" t="n">
        <v>702.6038818359375</v>
      </c>
      <c r="S38" t="n">
        <v>5610.03271484375</v>
      </c>
      <c r="T38" t="n">
        <v>2105.552001953125</v>
      </c>
      <c r="U38" t="n">
        <v>866.6353759765625</v>
      </c>
      <c r="V38" t="n">
        <v>337.0022888183594</v>
      </c>
      <c r="W38" t="n">
        <v>149.2817687988281</v>
      </c>
      <c r="X38" t="n">
        <v>113.232795715332</v>
      </c>
      <c r="Y38" t="n">
        <v>162.1262664794922</v>
      </c>
      <c r="Z38" t="n">
        <v>693.706298828125</v>
      </c>
      <c r="AA38" t="n">
        <v>52009.94140625</v>
      </c>
      <c r="AB38" t="n">
        <v>19543.220703125</v>
      </c>
      <c r="AC38" t="n">
        <v>1845.849731445312</v>
      </c>
      <c r="AD38" t="n">
        <v>1579.851440429688</v>
      </c>
      <c r="AE38" t="n">
        <v>325.1231689453125</v>
      </c>
      <c r="AF38" t="n">
        <v>344.2999572753906</v>
      </c>
      <c r="AG38" t="n">
        <v>369.3259582519531</v>
      </c>
      <c r="AH38" t="n">
        <v>368.0979309082031</v>
      </c>
      <c r="AI38" t="n">
        <v>196.7059631347656</v>
      </c>
      <c r="AJ38" t="n">
        <v>429.5854797363281</v>
      </c>
      <c r="AK38" t="n">
        <v>-203.0819854736328</v>
      </c>
      <c r="AL38" t="n">
        <v>2235.201171875</v>
      </c>
      <c r="AM38" t="n">
        <v>720.7080688476562</v>
      </c>
      <c r="AN38" t="n">
        <v>385.8253784179688</v>
      </c>
      <c r="AO38" t="n">
        <v>281.7039794921875</v>
      </c>
      <c r="AP38" t="n">
        <v>593.0685424804688</v>
      </c>
      <c r="AQ38" t="n">
        <v>477.1200866699219</v>
      </c>
      <c r="AR38" t="n">
        <v>773.5594482421875</v>
      </c>
      <c r="AS38" t="n">
        <v>3925.116455078125</v>
      </c>
      <c r="AT38" t="n">
        <v>5161.20654296875</v>
      </c>
      <c r="AU38" t="n">
        <v>1095.677612304688</v>
      </c>
      <c r="AV38" t="n">
        <v>1019.643493652344</v>
      </c>
      <c r="AW38" t="n">
        <v>218.7607269287109</v>
      </c>
      <c r="AX38" t="n">
        <v>693.9716796875</v>
      </c>
      <c r="AY38" t="n">
        <v>99.80461883544922</v>
      </c>
      <c r="AZ38" t="n">
        <v>42.67354202270508</v>
      </c>
      <c r="BA38" t="n">
        <v>148.0658264160156</v>
      </c>
      <c r="BB38" t="n">
        <v>430.6094970703125</v>
      </c>
      <c r="BC38" t="n">
        <v>115.9485778808594</v>
      </c>
      <c r="BD38" t="n">
        <v>806.5442504882812</v>
      </c>
      <c r="BE38" t="n">
        <v>517.1113891601562</v>
      </c>
      <c r="BF38" t="n">
        <v>415.8556213378906</v>
      </c>
      <c r="BG38" t="n">
        <v>553.7722778320312</v>
      </c>
      <c r="BH38" t="n">
        <v>341.300537109375</v>
      </c>
      <c r="BI38" t="n">
        <v>931.6006469726562</v>
      </c>
      <c r="BJ38" t="n">
        <v>687.0521850585938</v>
      </c>
      <c r="BK38" t="n">
        <v>602.563232421875</v>
      </c>
      <c r="BL38" t="n">
        <v>4332.3359375</v>
      </c>
      <c r="BM38" t="n">
        <v>4602.3720703125</v>
      </c>
      <c r="BN38" t="n">
        <v>4007.7314453125</v>
      </c>
      <c r="BO38" t="n">
        <v>1954.295043945312</v>
      </c>
      <c r="BP38" t="n">
        <v>1638.714111328125</v>
      </c>
      <c r="BQ38" t="n">
        <v>1424.820068359375</v>
      </c>
      <c r="BR38" t="n">
        <v>1497.677001953125</v>
      </c>
      <c r="BS38" t="n">
        <v>643.243896484375</v>
      </c>
      <c r="BT38" t="n">
        <v>1094.173461914062</v>
      </c>
      <c r="BU38" t="n">
        <v>1005.547180175781</v>
      </c>
      <c r="BV38" t="n">
        <v>3271.22998046875</v>
      </c>
      <c r="BW38" t="n">
        <v>2845.121337890625</v>
      </c>
    </row>
    <row customFormat="1" r="39" s="123">
      <c r="A39" t="inlineStr">
        <is>
          <t>EL</t>
        </is>
      </c>
      <c r="B39" t="inlineStr">
        <is>
          <t>TH_JRS Solution Co., Ltd.</t>
        </is>
      </c>
      <c r="C39" s="123" t="n">
        <v>2.37744140625</v>
      </c>
      <c r="D39" s="123" t="n">
        <v>1477.917938232422</v>
      </c>
      <c r="E39" s="123" t="n">
        <v>1489.150421142578</v>
      </c>
      <c r="F39" s="68" t="n">
        <v>2.37744140625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-11.2236328125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1116.856201171875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372.2853698730469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0.00885009765625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</row>
    <row customFormat="1" r="40" s="123">
      <c r="A40" t="inlineStr">
        <is>
          <t>Fashion</t>
        </is>
      </c>
      <c r="B40" t="inlineStr">
        <is>
          <t>TH_JBS TEXTILE GROUP A/S</t>
        </is>
      </c>
      <c r="C40" s="123" t="n">
        <v>0</v>
      </c>
      <c r="D40" s="123" t="n">
        <v>27.32909965515137</v>
      </c>
      <c r="E40" s="123" t="n">
        <v>47.59759950637817</v>
      </c>
      <c r="F40" s="68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/>
      </c>
      <c r="S40" t="n">
        <v/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/>
      </c>
      <c r="Z40" t="n">
        <v/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17.20721054077148</v>
      </c>
      <c r="BF40" t="n">
        <v>0</v>
      </c>
      <c r="BG40" t="n">
        <v>0</v>
      </c>
      <c r="BH40" t="n">
        <v>10.12188911437988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0.02520227432250977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10.12164878845215</v>
      </c>
      <c r="BW40" t="n">
        <v>10.12164878845215</v>
      </c>
    </row>
    <row customFormat="1" r="41" s="123">
      <c r="A41" t="inlineStr">
        <is>
          <t>Others</t>
        </is>
      </c>
      <c r="B41" t="inlineStr">
        <is>
          <t>TH_Infinity Color Printing Co., Ltd.</t>
        </is>
      </c>
      <c r="C41" s="123" t="n">
        <v>0.1470756530761719</v>
      </c>
      <c r="D41" s="123" t="n">
        <v>-1.761421203613281</v>
      </c>
      <c r="E41" s="123" t="n">
        <v>0.00693511962890625</v>
      </c>
      <c r="F41" s="68" t="n">
        <v>0.1470680236816406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7.62939453125e-06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-1.761421203613281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0.00693511962890625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</row>
    <row customFormat="1" r="42" s="123">
      <c r="A42" t="inlineStr">
        <is>
          <t>EL</t>
        </is>
      </c>
      <c r="B42" t="inlineStr">
        <is>
          <t>TH_Imarflex Industrial Co.,Ltd.</t>
        </is>
      </c>
      <c r="C42" s="123" t="n">
        <v>308.0043716430664</v>
      </c>
      <c r="D42" s="123" t="n">
        <v>247.4339981079102</v>
      </c>
      <c r="E42" s="123" t="n">
        <v>341.7868461608887</v>
      </c>
      <c r="F42" s="68" t="n">
        <v>85.98065185546875</v>
      </c>
      <c r="G42" t="n">
        <v>0</v>
      </c>
      <c r="H42" t="n">
        <v>28.51123046875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110.4051971435547</v>
      </c>
      <c r="S42" t="n">
        <v>54.59606170654297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28.51123046875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-7.061668395996094</v>
      </c>
      <c r="AL42" t="n">
        <v>0</v>
      </c>
      <c r="AM42" t="n">
        <v>0</v>
      </c>
      <c r="AN42" t="n">
        <v>0</v>
      </c>
      <c r="AO42" t="n">
        <v>27.463623046875</v>
      </c>
      <c r="AP42" t="n">
        <v>28.6842041015625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56.147705078125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113.5159912109375</v>
      </c>
      <c r="BH42" t="n">
        <v>0</v>
      </c>
      <c r="BI42" t="n">
        <v>28.68414306640625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0.02177047729492188</v>
      </c>
      <c r="BP42" t="n">
        <v>0</v>
      </c>
      <c r="BQ42" t="n">
        <v>0</v>
      </c>
      <c r="BR42" t="n">
        <v>28.6834716796875</v>
      </c>
      <c r="BS42" t="n">
        <v>0</v>
      </c>
      <c r="BT42" t="n">
        <v>0</v>
      </c>
      <c r="BU42" t="n">
        <v>57.36688232421875</v>
      </c>
      <c r="BV42" t="n">
        <v>28.68341064453125</v>
      </c>
      <c r="BW42" t="n">
        <v>28.6834716796875</v>
      </c>
    </row>
    <row customFormat="1" r="43" s="123">
      <c r="A43" t="inlineStr">
        <is>
          <t>EL</t>
        </is>
      </c>
      <c r="B43" t="inlineStr">
        <is>
          <t>TH_Haier Electrical Appliance(Thailand) Co.,Ltd.</t>
        </is>
      </c>
      <c r="C43" s="123" t="n">
        <v>20246.87157440186</v>
      </c>
      <c r="D43" s="123" t="n">
        <v>29747.93670654297</v>
      </c>
      <c r="E43" s="123" t="n">
        <v>25717.55905151367</v>
      </c>
      <c r="F43" s="68" t="n">
        <v>-58.67183685302734</v>
      </c>
      <c r="G43" t="n">
        <v>242.9404907226562</v>
      </c>
      <c r="H43" t="n">
        <v>0</v>
      </c>
      <c r="I43" t="n">
        <v>0</v>
      </c>
      <c r="J43" t="n">
        <v>132.2983093261719</v>
      </c>
      <c r="K43" t="n">
        <v>145.9019165039062</v>
      </c>
      <c r="L43" t="n">
        <v>97.03863525390625</v>
      </c>
      <c r="M43" t="n">
        <v>242.9405212402344</v>
      </c>
      <c r="N43" t="n">
        <v>97.03863525390625</v>
      </c>
      <c r="O43" t="n">
        <v>-0.00048828125</v>
      </c>
      <c r="P43" t="n">
        <v>0</v>
      </c>
      <c r="Q43" t="n">
        <v>0</v>
      </c>
      <c r="R43" t="n">
        <v>1488.646118164062</v>
      </c>
      <c r="S43" t="n">
        <v>659.4014282226562</v>
      </c>
      <c r="T43" t="n">
        <v>247.79833984375</v>
      </c>
      <c r="U43" t="n">
        <v>1715.023315429688</v>
      </c>
      <c r="V43" t="n">
        <v>838.093505859375</v>
      </c>
      <c r="W43" t="n">
        <v>2831.4892578125</v>
      </c>
      <c r="X43" t="n">
        <v>3022.85595703125</v>
      </c>
      <c r="Y43" t="n">
        <v>557.6940307617188</v>
      </c>
      <c r="Z43" t="n">
        <v>663.9317626953125</v>
      </c>
      <c r="AA43" t="n">
        <v>724.8959350585938</v>
      </c>
      <c r="AB43" t="n">
        <v>682.4760131835938</v>
      </c>
      <c r="AC43" t="n">
        <v>1091.297973632812</v>
      </c>
      <c r="AD43" t="n">
        <v>503.7465515136719</v>
      </c>
      <c r="AE43" t="n">
        <v>215.7333221435547</v>
      </c>
      <c r="AF43" t="n">
        <v>880.8663940429688</v>
      </c>
      <c r="AG43" t="n">
        <v>1362.422973632812</v>
      </c>
      <c r="AH43" t="n">
        <v>565.0274047851562</v>
      </c>
      <c r="AI43" t="n">
        <v>706.0008544921875</v>
      </c>
      <c r="AJ43" t="n">
        <v>589.9842529296875</v>
      </c>
      <c r="AK43" t="n">
        <v>280.9922790527344</v>
      </c>
      <c r="AL43" t="n">
        <v>430.9965209960938</v>
      </c>
      <c r="AM43" t="n">
        <v>648.9300537109375</v>
      </c>
      <c r="AN43" t="n">
        <v>191.970947265625</v>
      </c>
      <c r="AO43" t="n">
        <v>1170.656127929688</v>
      </c>
      <c r="AP43" t="n">
        <v>-168.4375</v>
      </c>
      <c r="AQ43" t="n">
        <v>49.16015625</v>
      </c>
      <c r="AR43" t="n">
        <v>207.192138671875</v>
      </c>
      <c r="AS43" t="n">
        <v>6532.3017578125</v>
      </c>
      <c r="AT43" t="n">
        <v>5180.1083984375</v>
      </c>
      <c r="AU43" t="n">
        <v>1145.052978515625</v>
      </c>
      <c r="AV43" t="n">
        <v>1426.372314453125</v>
      </c>
      <c r="AW43" t="n">
        <v>83.9473876953125</v>
      </c>
      <c r="AX43" t="n">
        <v>644.07763671875</v>
      </c>
      <c r="AY43" t="n">
        <v>0</v>
      </c>
      <c r="AZ43" t="n">
        <v>157.1839599609375</v>
      </c>
      <c r="BA43" t="n">
        <v>1002.028076171875</v>
      </c>
      <c r="BB43" t="n">
        <v>1205.796142578125</v>
      </c>
      <c r="BC43" t="n">
        <v>883.836669921875</v>
      </c>
      <c r="BD43" t="n">
        <v>291.1456604003906</v>
      </c>
      <c r="BE43" t="n">
        <v>719.9151611328125</v>
      </c>
      <c r="BF43" t="n">
        <v>0</v>
      </c>
      <c r="BG43" t="n">
        <v>1745.469116210938</v>
      </c>
      <c r="BH43" t="n">
        <v>750.399169921875</v>
      </c>
      <c r="BI43" t="n">
        <v>1946.32080078125</v>
      </c>
      <c r="BJ43" t="n">
        <v>2493.2744140625</v>
      </c>
      <c r="BK43" t="n">
        <v>49.16009521484375</v>
      </c>
      <c r="BL43" t="n">
        <v>349.093994140625</v>
      </c>
      <c r="BM43" t="n">
        <v>498.886962890625</v>
      </c>
      <c r="BN43" t="n">
        <v>-167.8947143554688</v>
      </c>
      <c r="BO43" t="n">
        <v>123.7216186523438</v>
      </c>
      <c r="BP43" t="n">
        <v>123.248046875</v>
      </c>
      <c r="BQ43" t="n">
        <v>414.3868408203125</v>
      </c>
      <c r="BR43" t="n">
        <v>233.160888671875</v>
      </c>
      <c r="BS43" t="n">
        <v>740.5253295898438</v>
      </c>
      <c r="BT43" t="n">
        <v>1766.653442382812</v>
      </c>
      <c r="BU43" t="n">
        <v>1376.989624023438</v>
      </c>
      <c r="BV43" t="n">
        <v>282.3198852539062</v>
      </c>
      <c r="BW43" t="n">
        <v>252.379150390625</v>
      </c>
    </row>
    <row customFormat="1" r="44" s="123">
      <c r="A44" t="inlineStr">
        <is>
          <t>EL</t>
        </is>
      </c>
      <c r="B44" t="inlineStr">
        <is>
          <t>TH_HATARI ELECTRIC CO.,LTD.</t>
        </is>
      </c>
      <c r="C44" s="123" t="n">
        <v>1277.22912979126</v>
      </c>
      <c r="D44" s="123" t="n">
        <v>2150.980365753174</v>
      </c>
      <c r="E44" s="123" t="n">
        <v>2319.687772750854</v>
      </c>
      <c r="F44" s="68" t="n">
        <v>9.788183212280273</v>
      </c>
      <c r="G44" t="n">
        <v>22.55579566955566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51.21267318725586</v>
      </c>
      <c r="N44" t="n">
        <v>126.0205078125</v>
      </c>
      <c r="O44" t="n">
        <v>0</v>
      </c>
      <c r="P44" t="n">
        <v>0</v>
      </c>
      <c r="Q44" t="n">
        <v>19.82962799072266</v>
      </c>
      <c r="R44" t="n">
        <v>126.0205078125</v>
      </c>
      <c r="S44" t="n">
        <v>252.04052734375</v>
      </c>
      <c r="T44" t="n">
        <v>0</v>
      </c>
      <c r="U44" t="n">
        <v>19.82962799072266</v>
      </c>
      <c r="V44" t="n">
        <v>0</v>
      </c>
      <c r="W44" t="n">
        <v>0</v>
      </c>
      <c r="X44" t="n">
        <v>0</v>
      </c>
      <c r="Y44" t="n">
        <v>0</v>
      </c>
      <c r="Z44" t="n">
        <v>126.0205078125</v>
      </c>
      <c r="AA44" t="n">
        <v>0</v>
      </c>
      <c r="AB44" t="n">
        <v>0</v>
      </c>
      <c r="AC44" t="n">
        <v>378.06103515625</v>
      </c>
      <c r="AD44" t="n">
        <v>126.0205078125</v>
      </c>
      <c r="AE44" t="n">
        <v>0</v>
      </c>
      <c r="AF44" t="n">
        <v>19.82962799072266</v>
      </c>
      <c r="AG44" t="n">
        <v>0</v>
      </c>
      <c r="AH44" t="n">
        <v>0</v>
      </c>
      <c r="AI44" t="n">
        <v>0</v>
      </c>
      <c r="AJ44" t="n">
        <v>0</v>
      </c>
      <c r="AK44" t="n">
        <v>-45.4696159362793</v>
      </c>
      <c r="AL44" t="n">
        <v>0</v>
      </c>
      <c r="AM44" t="n">
        <v>19.94991683959961</v>
      </c>
      <c r="AN44" t="n">
        <v>0</v>
      </c>
      <c r="AO44" t="n">
        <v>0</v>
      </c>
      <c r="AP44" t="n">
        <v>0</v>
      </c>
      <c r="AQ44" t="n">
        <v>380.3544921875</v>
      </c>
      <c r="AR44" t="n">
        <v>0</v>
      </c>
      <c r="AS44" t="n">
        <v>100.4026184082031</v>
      </c>
      <c r="AT44" t="n">
        <v>170.7658996582031</v>
      </c>
      <c r="AU44" t="n">
        <v>780.6588745117188</v>
      </c>
      <c r="AV44" t="n">
        <v>22.69261932373047</v>
      </c>
      <c r="AW44" t="n">
        <v>0</v>
      </c>
      <c r="AX44" t="n">
        <v>19.94991683959961</v>
      </c>
      <c r="AY44" t="n">
        <v>0</v>
      </c>
      <c r="AZ44" t="n">
        <v>0</v>
      </c>
      <c r="BA44" t="n">
        <v>0</v>
      </c>
      <c r="BB44" t="n">
        <v>12.01566314697266</v>
      </c>
      <c r="BC44" t="n">
        <v>126.78466796875</v>
      </c>
      <c r="BD44" t="n">
        <v>0</v>
      </c>
      <c r="BE44" t="n">
        <v>50.9033088684082</v>
      </c>
      <c r="BF44" t="n">
        <v>36.0469856262207</v>
      </c>
      <c r="BG44" t="n">
        <v>0</v>
      </c>
      <c r="BH44" t="n">
        <v>172.9210357666016</v>
      </c>
      <c r="BI44" t="n">
        <v>82.77093505859375</v>
      </c>
      <c r="BJ44" t="n">
        <v>24.03132629394531</v>
      </c>
      <c r="BK44" t="n">
        <v>22.69261932373047</v>
      </c>
      <c r="BL44" t="n">
        <v>0</v>
      </c>
      <c r="BM44" t="n">
        <v>46.72394561767578</v>
      </c>
      <c r="BN44" t="n">
        <v>126.78515625</v>
      </c>
      <c r="BO44" t="n">
        <v>265.7364807128906</v>
      </c>
      <c r="BP44" t="n">
        <v>0</v>
      </c>
      <c r="BQ44" t="n">
        <v>62.91748046875</v>
      </c>
      <c r="BR44" t="n">
        <v>19.94944190979004</v>
      </c>
      <c r="BS44" t="n">
        <v>126.78173828125</v>
      </c>
      <c r="BT44" t="n">
        <v>31.96482086181641</v>
      </c>
      <c r="BU44" t="n">
        <v>80.45077514648438</v>
      </c>
      <c r="BV44" t="n">
        <v>36.14408111572266</v>
      </c>
      <c r="BW44" t="n">
        <v>0</v>
      </c>
    </row>
    <row customFormat="1" r="45" s="123">
      <c r="A45" t="inlineStr">
        <is>
          <t>EL</t>
        </is>
      </c>
      <c r="B45" t="inlineStr">
        <is>
          <t>TH_Good Deal Corporation Co., Ltd.(Outright)</t>
        </is>
      </c>
      <c r="C45" s="123" t="n">
        <v>4003.7177734375</v>
      </c>
      <c r="D45" s="123" t="n">
        <v>1995.787322998047</v>
      </c>
      <c r="E45" s="123" t="n">
        <v>1007.025238037109</v>
      </c>
      <c r="F45" s="68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500.46484375</v>
      </c>
      <c r="Z45" t="n">
        <v>3503.2529296875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-18.21533203125</v>
      </c>
      <c r="AL45" t="n">
        <v>0</v>
      </c>
      <c r="AM45" t="n">
        <v>503.500732421875</v>
      </c>
      <c r="AN45" t="n">
        <v>0</v>
      </c>
      <c r="AO45" t="n">
        <v>0</v>
      </c>
      <c r="AP45" t="n">
        <v>503.5006103515625</v>
      </c>
      <c r="AQ45" t="n">
        <v>0</v>
      </c>
      <c r="AR45" t="n">
        <v>0</v>
      </c>
      <c r="AS45" t="n">
        <v>0</v>
      </c>
      <c r="AT45" t="n">
        <v>1510.501953125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-503.5006408691406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0.02392578125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</row>
    <row customFormat="1" r="46" s="123">
      <c r="A46" t="inlineStr">
        <is>
          <t>EL</t>
        </is>
      </c>
      <c r="B46" t="inlineStr">
        <is>
          <t>TH_Glory Technologies (Thailand) Co., Ltd</t>
        </is>
      </c>
      <c r="C46" s="123" t="n">
        <v>0.2023468017578125</v>
      </c>
      <c r="D46" s="123" t="n">
        <v>-1.1463623046875</v>
      </c>
      <c r="E46" s="123" t="n">
        <v>0.0045318603515625</v>
      </c>
      <c r="F46" s="68" t="n">
        <v>0.2023468017578125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-1.1463623046875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0.0045318603515625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</row>
    <row customFormat="1" r="47" s="123">
      <c r="A47" t="inlineStr">
        <is>
          <t>FMCG</t>
        </is>
      </c>
      <c r="B47" t="inlineStr">
        <is>
          <t>TH_Friesland Campina (Thailand) PCL</t>
        </is>
      </c>
      <c r="C47" s="123" t="n">
        <v>140416.2895965576</v>
      </c>
      <c r="D47" s="123" t="n">
        <v>107249.7487258911</v>
      </c>
      <c r="E47" s="123" t="n">
        <v>92613.38585662842</v>
      </c>
      <c r="F47" s="68" t="n">
        <v>466.9267272949219</v>
      </c>
      <c r="G47" t="n">
        <v>195.1045532226562</v>
      </c>
      <c r="H47" t="n">
        <v>296.3856811523438</v>
      </c>
      <c r="I47" t="n">
        <v>582.8623657226562</v>
      </c>
      <c r="J47" t="n">
        <v>654.2984008789062</v>
      </c>
      <c r="K47" t="n">
        <v>14730.19921875</v>
      </c>
      <c r="L47" t="n">
        <v>8505.5654296875</v>
      </c>
      <c r="M47" t="n">
        <v>35398.9921875</v>
      </c>
      <c r="N47" t="n">
        <v>6232.40576171875</v>
      </c>
      <c r="O47" t="n">
        <v>3422.26123046875</v>
      </c>
      <c r="P47" t="n">
        <v>514.2110595703125</v>
      </c>
      <c r="Q47" t="n">
        <v>1473.10986328125</v>
      </c>
      <c r="R47" t="n">
        <v>942.6734008789062</v>
      </c>
      <c r="S47" t="n">
        <v>510.2899169921875</v>
      </c>
      <c r="T47" t="n">
        <v>318.7899169921875</v>
      </c>
      <c r="U47" t="n">
        <v>59.90609741210938</v>
      </c>
      <c r="V47" t="n">
        <v>153.2572784423828</v>
      </c>
      <c r="W47" t="n">
        <v>122.3827590942383</v>
      </c>
      <c r="X47" t="n">
        <v>734.8702392578125</v>
      </c>
      <c r="Y47" t="n">
        <v>1413.47900390625</v>
      </c>
      <c r="Z47" t="n">
        <v>12017.3837890625</v>
      </c>
      <c r="AA47" t="n">
        <v>21558.986328125</v>
      </c>
      <c r="AB47" t="n">
        <v>477.0660095214844</v>
      </c>
      <c r="AC47" t="n">
        <v>262.0440368652344</v>
      </c>
      <c r="AD47" t="n">
        <v>259.7623596191406</v>
      </c>
      <c r="AE47" t="n">
        <v>22.63150787353516</v>
      </c>
      <c r="AF47" t="n">
        <v>218.3135223388672</v>
      </c>
      <c r="AG47" t="n">
        <v>258.7432556152344</v>
      </c>
      <c r="AH47" t="n">
        <v>17924.216796875</v>
      </c>
      <c r="AI47" t="n">
        <v>8935.923828125</v>
      </c>
      <c r="AJ47" t="n">
        <v>1753.2470703125</v>
      </c>
      <c r="AK47" t="n">
        <v>-246.4651336669922</v>
      </c>
      <c r="AL47" t="n">
        <v>14761.779296875</v>
      </c>
      <c r="AM47" t="n">
        <v>3331.78125</v>
      </c>
      <c r="AN47" t="n">
        <v>1544.891357421875</v>
      </c>
      <c r="AO47" t="n">
        <v>1221.67578125</v>
      </c>
      <c r="AP47" t="n">
        <v>614.0479125976562</v>
      </c>
      <c r="AQ47" t="n">
        <v>731.2315673828125</v>
      </c>
      <c r="AR47" t="n">
        <v>620.6312866210938</v>
      </c>
      <c r="AS47" t="n">
        <v>29494.6953125</v>
      </c>
      <c r="AT47" t="n">
        <v>17099.5</v>
      </c>
      <c r="AU47" t="n">
        <v>2139.557861328125</v>
      </c>
      <c r="AV47" t="n">
        <v>1219.365966796875</v>
      </c>
      <c r="AW47" t="n">
        <v>8606.8515625</v>
      </c>
      <c r="AX47" t="n">
        <v>5328.46630859375</v>
      </c>
      <c r="AY47" t="n">
        <v>-268.2320556640625</v>
      </c>
      <c r="AZ47" t="n">
        <v>379.0322570800781</v>
      </c>
      <c r="BA47" t="n">
        <v>264.7969665527344</v>
      </c>
      <c r="BB47" t="n">
        <v>446.6874084472656</v>
      </c>
      <c r="BC47" t="n">
        <v>77.95263671875</v>
      </c>
      <c r="BD47" t="n">
        <v>214.0429382324219</v>
      </c>
      <c r="BE47" t="n">
        <v>65.88147735595703</v>
      </c>
      <c r="BF47" t="n">
        <v>219.20751953125</v>
      </c>
      <c r="BG47" t="n">
        <v>112.2783966064453</v>
      </c>
      <c r="BH47" t="n">
        <v>169.69189453125</v>
      </c>
      <c r="BI47" t="n">
        <v>5226.61474609375</v>
      </c>
      <c r="BJ47" t="n">
        <v>3163.874755859375</v>
      </c>
      <c r="BK47" t="n">
        <v>5118.75732421875</v>
      </c>
      <c r="BL47" t="n">
        <v>1185.975830078125</v>
      </c>
      <c r="BM47" t="n">
        <v>439.9951477050781</v>
      </c>
      <c r="BN47" t="n">
        <v>3965.18115234375</v>
      </c>
      <c r="BO47" t="n">
        <v>1398.473022460938</v>
      </c>
      <c r="BP47" t="n">
        <v>1545.944580078125</v>
      </c>
      <c r="BQ47" t="n">
        <v>807.67529296875</v>
      </c>
      <c r="BR47" t="n">
        <v>1187.837036132812</v>
      </c>
      <c r="BS47" t="n">
        <v>740.3773193359375</v>
      </c>
      <c r="BT47" t="n">
        <v>558.0736083984375</v>
      </c>
      <c r="BU47" t="n">
        <v>675.26416015625</v>
      </c>
      <c r="BV47" t="n">
        <v>18887.595703125</v>
      </c>
      <c r="BW47" t="n">
        <v>11636.6650390625</v>
      </c>
    </row>
    <row customFormat="1" r="48" s="123">
      <c r="A48" t="inlineStr">
        <is>
          <t>Lifestyle</t>
        </is>
      </c>
      <c r="B48" t="inlineStr">
        <is>
          <t>TH_Food Passion Co.,Ltd.</t>
        </is>
      </c>
      <c r="C48" s="123" t="n">
        <v>1003.524150848389</v>
      </c>
      <c r="D48" s="123" t="n">
        <v>906.4814186096191</v>
      </c>
      <c r="E48" s="123" t="n">
        <v>2650.545364379883</v>
      </c>
      <c r="F48" s="68" t="n">
        <v>226.4464721679688</v>
      </c>
      <c r="G48" t="n">
        <v>127.1056518554688</v>
      </c>
      <c r="H48" t="n">
        <v>98.218017578125</v>
      </c>
      <c r="I48" t="n">
        <v>80.8853759765625</v>
      </c>
      <c r="J48" t="n">
        <v>103.9955444335938</v>
      </c>
      <c r="K48" t="n">
        <v>103.9955139160156</v>
      </c>
      <c r="L48" t="n">
        <v>109.7730560302734</v>
      </c>
      <c r="M48" t="n">
        <v>112.6618194580078</v>
      </c>
      <c r="N48" t="n">
        <v>43.33146667480469</v>
      </c>
      <c r="O48" t="n">
        <v>0</v>
      </c>
      <c r="P48" t="n">
        <v>5.77752685546875</v>
      </c>
      <c r="Q48" t="n">
        <v>2.888763427734375</v>
      </c>
      <c r="R48" t="n">
        <v>0</v>
      </c>
      <c r="S48" t="n">
        <v>-2.888763427734375</v>
      </c>
      <c r="T48" t="n">
        <v>0</v>
      </c>
      <c r="U48" t="n">
        <v>-2.888763427734375</v>
      </c>
      <c r="V48" t="n">
        <v>-2.888763427734375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-2.888767242431641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-0.2803764343261719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5.812576293945312</v>
      </c>
      <c r="AV48" t="n">
        <v>0</v>
      </c>
      <c r="AW48" t="n">
        <v>0</v>
      </c>
      <c r="AX48" t="n">
        <v>0</v>
      </c>
      <c r="AY48" t="n">
        <v>0</v>
      </c>
      <c r="AZ48" t="n">
        <v>-0.000244140625</v>
      </c>
      <c r="BA48" t="n">
        <v>0</v>
      </c>
      <c r="BB48" t="n">
        <v>0</v>
      </c>
      <c r="BC48" t="n">
        <v>78.469970703125</v>
      </c>
      <c r="BD48" t="n">
        <v>110.43896484375</v>
      </c>
      <c r="BE48" t="n">
        <v>78.4697265625</v>
      </c>
      <c r="BF48" t="n">
        <v>52.313232421875</v>
      </c>
      <c r="BG48" t="n">
        <v>43.59423828125</v>
      </c>
      <c r="BH48" t="n">
        <v>49.406982421875</v>
      </c>
      <c r="BI48" t="n">
        <v>63.938232421875</v>
      </c>
      <c r="BJ48" t="n">
        <v>84.282470703125</v>
      </c>
      <c r="BK48" t="n">
        <v>46.50048828125</v>
      </c>
      <c r="BL48" t="n">
        <v>55.219482421875</v>
      </c>
      <c r="BM48" t="n">
        <v>119.157958984375</v>
      </c>
      <c r="BN48" t="n">
        <v>119.15771484375</v>
      </c>
      <c r="BO48" t="n">
        <v>223.8309326171875</v>
      </c>
      <c r="BP48" t="n">
        <v>185.998046875</v>
      </c>
      <c r="BQ48" t="n">
        <v>116.248779296875</v>
      </c>
      <c r="BR48" t="n">
        <v>92.9990234375</v>
      </c>
      <c r="BS48" t="n">
        <v>185.998046875</v>
      </c>
      <c r="BT48" t="n">
        <v>284.8094482421875</v>
      </c>
      <c r="BU48" t="n">
        <v>389.433349609375</v>
      </c>
      <c r="BV48" t="n">
        <v>127.8736572265625</v>
      </c>
      <c r="BW48" t="n">
        <v>136.59228515625</v>
      </c>
    </row>
    <row customFormat="1" r="49" s="123">
      <c r="A49" t="inlineStr">
        <is>
          <t>FMCG</t>
        </is>
      </c>
      <c r="B49" t="inlineStr">
        <is>
          <t>TH_Fonterra Brands (Thailand) Ltd.</t>
        </is>
      </c>
      <c r="C49" s="123" t="n">
        <v>10851.3413848877</v>
      </c>
      <c r="D49" s="123" t="n">
        <v>6504.512718200684</v>
      </c>
      <c r="E49" s="123" t="n">
        <v>2737.337913513184</v>
      </c>
      <c r="F49" s="68" t="n">
        <v>421.6766357421875</v>
      </c>
      <c r="G49" t="n">
        <v>447.7720947265625</v>
      </c>
      <c r="H49" t="n">
        <v>788.2078857421875</v>
      </c>
      <c r="I49" t="n">
        <v>310.0178833007812</v>
      </c>
      <c r="J49" t="n">
        <v>196.6605834960938</v>
      </c>
      <c r="K49" t="n">
        <v>327.6436157226562</v>
      </c>
      <c r="L49" t="n">
        <v>638.4867553710938</v>
      </c>
      <c r="M49" t="n">
        <v>519.6724853515625</v>
      </c>
      <c r="N49" t="n">
        <v>169.5192718505859</v>
      </c>
      <c r="O49" t="n">
        <v>281.3178100585938</v>
      </c>
      <c r="P49" t="n">
        <v>230.3881530761719</v>
      </c>
      <c r="Q49" t="n">
        <v>257.2100830078125</v>
      </c>
      <c r="R49" t="n">
        <v>361.0673522949219</v>
      </c>
      <c r="S49" t="n">
        <v>214.1125946044922</v>
      </c>
      <c r="T49" t="n">
        <v>311.7613525390625</v>
      </c>
      <c r="U49" t="n">
        <v>720.4718017578125</v>
      </c>
      <c r="V49" t="n">
        <v>361.954833984375</v>
      </c>
      <c r="W49" t="n">
        <v>253.7641296386719</v>
      </c>
      <c r="X49" t="n">
        <v>268.9417114257812</v>
      </c>
      <c r="Y49" t="n">
        <v>217.3829956054688</v>
      </c>
      <c r="Z49" t="n">
        <v>350.3538208007812</v>
      </c>
      <c r="AA49" t="n">
        <v>268.7579040527344</v>
      </c>
      <c r="AB49" t="n">
        <v>84.564453125</v>
      </c>
      <c r="AC49" t="n">
        <v>117.7843933105469</v>
      </c>
      <c r="AD49" t="n">
        <v>180.3177642822266</v>
      </c>
      <c r="AE49" t="n">
        <v>571.9095458984375</v>
      </c>
      <c r="AF49" t="n">
        <v>472.7075805664062</v>
      </c>
      <c r="AG49" t="n">
        <v>305.2072448730469</v>
      </c>
      <c r="AH49" t="n">
        <v>492.8921203613281</v>
      </c>
      <c r="AI49" t="n">
        <v>349.5487670898438</v>
      </c>
      <c r="AJ49" t="n">
        <v>359.2677612304688</v>
      </c>
      <c r="AK49" t="n">
        <v>154.2113037109375</v>
      </c>
      <c r="AL49" t="n">
        <v>531.8616333007812</v>
      </c>
      <c r="AM49" t="n">
        <v>352.4256591796875</v>
      </c>
      <c r="AN49" t="n">
        <v>491.6419982910156</v>
      </c>
      <c r="AO49" t="n">
        <v>911.978271484375</v>
      </c>
      <c r="AP49" t="n">
        <v>331.1174011230469</v>
      </c>
      <c r="AQ49" t="n">
        <v>312.5816650390625</v>
      </c>
      <c r="AR49" t="n">
        <v>291.1187133789062</v>
      </c>
      <c r="AS49" t="n">
        <v>390.2381591796875</v>
      </c>
      <c r="AT49" t="n">
        <v>775.915283203125</v>
      </c>
      <c r="AU49" t="n">
        <v>490.961669921875</v>
      </c>
      <c r="AV49" t="n">
        <v>474.3316650390625</v>
      </c>
      <c r="AW49" t="n">
        <v>161.1892700195312</v>
      </c>
      <c r="AX49" t="n">
        <v>153.3455657958984</v>
      </c>
      <c r="AY49" t="n">
        <v>132.6234588623047</v>
      </c>
      <c r="AZ49" t="n">
        <v>263.3447265625</v>
      </c>
      <c r="BA49" t="n">
        <v>163.9932250976562</v>
      </c>
      <c r="BB49" t="n">
        <v>121.6330490112305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</row>
    <row customFormat="1" r="50" s="123">
      <c r="A50" t="inlineStr">
        <is>
          <t>Lifestyle</t>
        </is>
      </c>
      <c r="B50" t="inlineStr">
        <is>
          <t>TH_Feilo Sylvania (Thailand) Ltd.</t>
        </is>
      </c>
      <c r="C50" s="123" t="n">
        <v>576.4059495925903</v>
      </c>
      <c r="D50" s="123" t="n">
        <v>358.146484375</v>
      </c>
      <c r="E50" s="123" t="n">
        <v>486.5401611328125</v>
      </c>
      <c r="F50" s="68" t="n">
        <v>92.54358673095703</v>
      </c>
      <c r="G50" t="n">
        <v>11.42394065856934</v>
      </c>
      <c r="H50" t="n">
        <v>4.219069480895996</v>
      </c>
      <c r="I50" t="n">
        <v>0</v>
      </c>
      <c r="J50" t="n">
        <v>123.521354675293</v>
      </c>
      <c r="K50" t="n">
        <v>0</v>
      </c>
      <c r="L50" t="n">
        <v>5.0953369140625</v>
      </c>
      <c r="M50" t="n">
        <v>16.5517578125</v>
      </c>
      <c r="N50" t="n">
        <v>16.5517578125</v>
      </c>
      <c r="O50" t="n">
        <v>0</v>
      </c>
      <c r="P50" t="n">
        <v>0</v>
      </c>
      <c r="Q50" t="n">
        <v>0</v>
      </c>
      <c r="R50" t="n">
        <v>0</v>
      </c>
      <c r="S50" t="n">
        <v>15.2860107421875</v>
      </c>
      <c r="T50" t="n">
        <v>0</v>
      </c>
      <c r="U50" t="n">
        <v>77.241455078125</v>
      </c>
      <c r="V50" t="n">
        <v>16.1297607421875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35.6673583984375</v>
      </c>
      <c r="AC50" t="n">
        <v>15.2860107421875</v>
      </c>
      <c r="AD50" t="n">
        <v>27.164306640625</v>
      </c>
      <c r="AE50" t="n">
        <v>51.375244140625</v>
      </c>
      <c r="AF50" t="n">
        <v>0</v>
      </c>
      <c r="AG50" t="n">
        <v>27.5863037109375</v>
      </c>
      <c r="AH50" t="n">
        <v>40.7626953125</v>
      </c>
      <c r="AI50" t="n">
        <v>0</v>
      </c>
      <c r="AJ50" t="n">
        <v>0</v>
      </c>
      <c r="AK50" t="n">
        <v>-20.7061767578125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5.55078125</v>
      </c>
      <c r="AR50" t="n">
        <v>35.8837890625</v>
      </c>
      <c r="AS50" t="n">
        <v>0</v>
      </c>
      <c r="AT50" t="n">
        <v>55.507080078125</v>
      </c>
      <c r="AU50" t="n">
        <v>-5.5506591796875</v>
      </c>
      <c r="AV50" t="n">
        <v>0</v>
      </c>
      <c r="AW50" t="n">
        <v>10.25244140625</v>
      </c>
      <c r="AX50" t="n">
        <v>0</v>
      </c>
      <c r="AY50" t="n">
        <v>0</v>
      </c>
      <c r="AZ50" t="n">
        <v>0</v>
      </c>
      <c r="BA50" t="n">
        <v>5.5506591796875</v>
      </c>
      <c r="BB50" t="n">
        <v>5.126220703125</v>
      </c>
      <c r="BC50" t="n">
        <v>10.6771240234375</v>
      </c>
      <c r="BD50" t="n">
        <v>10.25244140625</v>
      </c>
      <c r="BE50" t="n">
        <v>36.732666015625</v>
      </c>
      <c r="BF50" t="n">
        <v>47.4095458984375</v>
      </c>
      <c r="BG50" t="n">
        <v>52.1114501953125</v>
      </c>
      <c r="BH50" t="n">
        <v>56.8131103515625</v>
      </c>
      <c r="BI50" t="n">
        <v>10.677001953125</v>
      </c>
      <c r="BJ50" t="n">
        <v>0</v>
      </c>
      <c r="BK50" t="n">
        <v>30.757568359375</v>
      </c>
      <c r="BL50" t="n">
        <v>5.5506591796875</v>
      </c>
      <c r="BM50" t="n">
        <v>0</v>
      </c>
      <c r="BN50" t="n">
        <v>5.55078125</v>
      </c>
      <c r="BO50" t="n">
        <v>15.450927734375</v>
      </c>
      <c r="BP50" t="n">
        <v>16.227294921875</v>
      </c>
      <c r="BQ50" t="n">
        <v>0</v>
      </c>
      <c r="BR50" t="n">
        <v>36.3072509765625</v>
      </c>
      <c r="BS50" t="n">
        <v>60.632080078125</v>
      </c>
      <c r="BT50" t="n">
        <v>0</v>
      </c>
      <c r="BU50" t="n">
        <v>0</v>
      </c>
      <c r="BV50" t="n">
        <v>0</v>
      </c>
      <c r="BW50" t="n">
        <v>20.5045166015625</v>
      </c>
    </row>
    <row customFormat="1" r="51" s="123">
      <c r="A51" t="inlineStr">
        <is>
          <t>EL</t>
        </is>
      </c>
      <c r="B51" t="inlineStr">
        <is>
          <t>TH_Fanslink Communication Co.,Ltd.</t>
        </is>
      </c>
      <c r="C51" s="123" t="n">
        <v>12678.31893157959</v>
      </c>
      <c r="D51" s="123" t="n">
        <v>-5473.59819984436</v>
      </c>
      <c r="E51" s="123" t="n">
        <v>-13327.55023670197</v>
      </c>
      <c r="F51" s="68" t="n">
        <v>680.280517578125</v>
      </c>
      <c r="G51" t="n">
        <v>185.625</v>
      </c>
      <c r="H51" t="n">
        <v>521.5438232421875</v>
      </c>
      <c r="I51" t="n">
        <v>577.5</v>
      </c>
      <c r="J51" t="n">
        <v>598.12890625</v>
      </c>
      <c r="K51" t="n">
        <v>439.0398864746094</v>
      </c>
      <c r="L51" t="n">
        <v>247.50390625</v>
      </c>
      <c r="M51" t="n">
        <v>1237.503784179688</v>
      </c>
      <c r="N51" t="n">
        <v>391.876953125</v>
      </c>
      <c r="O51" t="n">
        <v>412.501953125</v>
      </c>
      <c r="P51" t="n">
        <v>521.5418701171875</v>
      </c>
      <c r="Q51" t="n">
        <v>500.9168395996094</v>
      </c>
      <c r="R51" t="n">
        <v>459.6668395996094</v>
      </c>
      <c r="S51" t="n">
        <v>371.2499084472656</v>
      </c>
      <c r="T51" t="n">
        <v>226.876953125</v>
      </c>
      <c r="U51" t="n">
        <v>1732.5078125</v>
      </c>
      <c r="V51" t="n">
        <v>247.5</v>
      </c>
      <c r="W51" t="n">
        <v>123.75</v>
      </c>
      <c r="X51" t="n">
        <v>103.1254196166992</v>
      </c>
      <c r="Y51" t="n">
        <v>274.0418395996094</v>
      </c>
      <c r="Z51" t="n">
        <v>206.25</v>
      </c>
      <c r="AA51" t="n">
        <v>123.751953125</v>
      </c>
      <c r="AB51" t="n">
        <v>433.125</v>
      </c>
      <c r="AC51" t="n">
        <v>309.376953125</v>
      </c>
      <c r="AD51" t="n">
        <v>144.375</v>
      </c>
      <c r="AE51" t="n">
        <v>123.751953125</v>
      </c>
      <c r="AF51" t="n">
        <v>330</v>
      </c>
      <c r="AG51" t="n">
        <v>103.126953125</v>
      </c>
      <c r="AH51" t="n">
        <v>598.126953125</v>
      </c>
      <c r="AI51" t="n">
        <v>226.875</v>
      </c>
      <c r="AJ51" t="n">
        <v>226.876953125</v>
      </c>
      <c r="AK51" t="n">
        <v>-93.34635925292969</v>
      </c>
      <c r="AL51" t="n">
        <v>0.001752853393554688</v>
      </c>
      <c r="AM51" t="n">
        <v>747.005859375</v>
      </c>
      <c r="AN51" t="n">
        <v>166.001953125</v>
      </c>
      <c r="AO51" t="n">
        <v>124.501953125</v>
      </c>
      <c r="AP51" t="n">
        <v>269.751953125</v>
      </c>
      <c r="AQ51" t="n">
        <v>62.25</v>
      </c>
      <c r="AR51" t="n">
        <v>41.501953125</v>
      </c>
      <c r="AS51" t="n">
        <v>6536.3125</v>
      </c>
      <c r="AT51" t="n">
        <v>1660.015625</v>
      </c>
      <c r="AU51" t="n">
        <v>622.5056762695312</v>
      </c>
      <c r="AV51" t="n">
        <v>871.5078125</v>
      </c>
      <c r="AW51" t="n">
        <v>263.8020629882812</v>
      </c>
      <c r="AX51" t="n">
        <v>747.0078125</v>
      </c>
      <c r="AY51" t="n">
        <v>643.255859375</v>
      </c>
      <c r="AZ51" t="n">
        <v>664.0068359375</v>
      </c>
      <c r="BA51" t="n">
        <v>498.00390625</v>
      </c>
      <c r="BB51" t="n">
        <v>601.7566528320312</v>
      </c>
      <c r="BC51" t="n">
        <v>-19837.19140625</v>
      </c>
      <c r="BD51" t="n">
        <v>-20.75019836425781</v>
      </c>
      <c r="BE51" t="n">
        <v>-41.50040435791016</v>
      </c>
      <c r="BF51" t="n">
        <v>0</v>
      </c>
      <c r="BG51" t="n">
        <v>0</v>
      </c>
      <c r="BH51" t="n">
        <v>-20.75019836425781</v>
      </c>
      <c r="BI51" t="n">
        <v>20.75019836425781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0.02952861785888672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</row>
    <row customFormat="1" r="52" s="123">
      <c r="A52" t="inlineStr">
        <is>
          <t>FMCG</t>
        </is>
      </c>
      <c r="B52" t="inlineStr">
        <is>
          <t>TH_Dairy Plus Co.,Ltd.</t>
        </is>
      </c>
      <c r="C52" s="123" t="n">
        <v>36124.7392578125</v>
      </c>
      <c r="D52" s="123" t="n">
        <v>32759.16209793091</v>
      </c>
      <c r="E52" s="123" t="n">
        <v>39993.74586868286</v>
      </c>
      <c r="F52" s="68" t="n">
        <v>665.2888793945312</v>
      </c>
      <c r="G52" t="n">
        <v>2370.91357421875</v>
      </c>
      <c r="H52" t="n">
        <v>1149.447265625</v>
      </c>
      <c r="I52" t="n">
        <v>1874.88232421875</v>
      </c>
      <c r="J52" t="n">
        <v>3155.552490234375</v>
      </c>
      <c r="K52" t="n">
        <v>2139.34326171875</v>
      </c>
      <c r="L52" t="n">
        <v>1589.201904296875</v>
      </c>
      <c r="M52" t="n">
        <v>2518.615478515625</v>
      </c>
      <c r="N52" t="n">
        <v>587.0797729492188</v>
      </c>
      <c r="O52" t="n">
        <v>2050.86328125</v>
      </c>
      <c r="P52" t="n">
        <v>133.7805328369141</v>
      </c>
      <c r="Q52" t="n">
        <v>209.133056640625</v>
      </c>
      <c r="R52" t="n">
        <v>168.7095336914062</v>
      </c>
      <c r="S52" t="n">
        <v>110.4390258789062</v>
      </c>
      <c r="T52" t="n">
        <v>209.0653228759766</v>
      </c>
      <c r="U52" t="n">
        <v>374.9412231445312</v>
      </c>
      <c r="V52" t="n">
        <v>2723.61865234375</v>
      </c>
      <c r="W52" t="n">
        <v>148.9354858398438</v>
      </c>
      <c r="X52" t="n">
        <v>240.6472778320312</v>
      </c>
      <c r="Y52" t="n">
        <v>191.2004089355469</v>
      </c>
      <c r="Z52" t="n">
        <v>477.0780944824219</v>
      </c>
      <c r="AA52" t="n">
        <v>2934.71826171875</v>
      </c>
      <c r="AB52" t="n">
        <v>4212.201171875</v>
      </c>
      <c r="AC52" t="n">
        <v>352.4597778320312</v>
      </c>
      <c r="AD52" t="n">
        <v>474.689697265625</v>
      </c>
      <c r="AE52" t="n">
        <v>923.3768310546875</v>
      </c>
      <c r="AF52" t="n">
        <v>450.7311096191406</v>
      </c>
      <c r="AG52" t="n">
        <v>1002.366516113281</v>
      </c>
      <c r="AH52" t="n">
        <v>927.1128540039062</v>
      </c>
      <c r="AI52" t="n">
        <v>808.7214965820312</v>
      </c>
      <c r="AJ52" t="n">
        <v>949.6246948242188</v>
      </c>
      <c r="AK52" t="n">
        <v>282.5526733398438</v>
      </c>
      <c r="AL52" t="n">
        <v>5202.08056640625</v>
      </c>
      <c r="AM52" t="n">
        <v>850.8580322265625</v>
      </c>
      <c r="AN52" t="n">
        <v>666.2333984375</v>
      </c>
      <c r="AO52" t="n">
        <v>808.8767700195312</v>
      </c>
      <c r="AP52" t="n">
        <v>818.4854125976562</v>
      </c>
      <c r="AQ52" t="n">
        <v>522.65673828125</v>
      </c>
      <c r="AR52" t="n">
        <v>934.4620361328125</v>
      </c>
      <c r="AS52" t="n">
        <v>3342.46630859375</v>
      </c>
      <c r="AT52" t="n">
        <v>1896.419311523438</v>
      </c>
      <c r="AU52" t="n">
        <v>428.6584167480469</v>
      </c>
      <c r="AV52" t="n">
        <v>300.3989868164062</v>
      </c>
      <c r="AW52" t="n">
        <v>175.5390014648438</v>
      </c>
      <c r="AX52" t="n">
        <v>49.34791946411133</v>
      </c>
      <c r="AY52" t="n">
        <v>52.50189208984375</v>
      </c>
      <c r="AZ52" t="n">
        <v>46.6024169921875</v>
      </c>
      <c r="BA52" t="n">
        <v>95.67935180664062</v>
      </c>
      <c r="BB52" t="n">
        <v>164.4237365722656</v>
      </c>
      <c r="BC52" t="n">
        <v>297.6331481933594</v>
      </c>
      <c r="BD52" t="n">
        <v>1868.87744140625</v>
      </c>
      <c r="BE52" t="n">
        <v>208.0554809570312</v>
      </c>
      <c r="BF52" t="n">
        <v>301.4229431152344</v>
      </c>
      <c r="BG52" t="n">
        <v>833.5392456054688</v>
      </c>
      <c r="BH52" t="n">
        <v>762.7597045898438</v>
      </c>
      <c r="BI52" t="n">
        <v>8142.47265625</v>
      </c>
      <c r="BJ52" t="n">
        <v>1112.538208007812</v>
      </c>
      <c r="BK52" t="n">
        <v>2162.27099609375</v>
      </c>
      <c r="BL52" t="n">
        <v>2301.899169921875</v>
      </c>
      <c r="BM52" t="n">
        <v>858.9804077148438</v>
      </c>
      <c r="BN52" t="n">
        <v>-2729.5302734375</v>
      </c>
      <c r="BO52" t="n">
        <v>3291.76318359375</v>
      </c>
      <c r="BP52" t="n">
        <v>2567.324462890625</v>
      </c>
      <c r="BQ52" t="n">
        <v>5408.08056640625</v>
      </c>
      <c r="BR52" t="n">
        <v>942.9122924804688</v>
      </c>
      <c r="BS52" t="n">
        <v>281.8450927734375</v>
      </c>
      <c r="BT52" t="n">
        <v>500.8958435058594</v>
      </c>
      <c r="BU52" t="n">
        <v>1717.189453125</v>
      </c>
      <c r="BV52" t="n">
        <v>5185.8330078125</v>
      </c>
      <c r="BW52" t="n">
        <v>767.4118041992188</v>
      </c>
    </row>
    <row customFormat="1" r="53" s="123">
      <c r="A53" t="inlineStr">
        <is>
          <t>FMCG</t>
        </is>
      </c>
      <c r="B53" t="inlineStr">
        <is>
          <t>TH_DUMEX LIMITED</t>
        </is>
      </c>
      <c r="C53" s="123" t="n">
        <v>32391.21339416504</v>
      </c>
      <c r="D53" s="123" t="n">
        <v>45514.35787963867</v>
      </c>
      <c r="E53" s="123" t="n">
        <v>53083.11703491211</v>
      </c>
      <c r="F53" s="68" t="n">
        <v>904.5474853515625</v>
      </c>
      <c r="G53" t="n">
        <v>538.4903564453125</v>
      </c>
      <c r="H53" t="n">
        <v>354.228271484375</v>
      </c>
      <c r="I53" t="n">
        <v>405.6826782226562</v>
      </c>
      <c r="J53" t="n">
        <v>579.7205810546875</v>
      </c>
      <c r="K53" t="n">
        <v>2839.7548828125</v>
      </c>
      <c r="L53" t="n">
        <v>2327.16748046875</v>
      </c>
      <c r="M53" t="n">
        <v>2589.6865234375</v>
      </c>
      <c r="N53" t="n">
        <v>1023.526489257812</v>
      </c>
      <c r="O53" t="n">
        <v>535.040283203125</v>
      </c>
      <c r="P53" t="n">
        <v>477.9443359375</v>
      </c>
      <c r="Q53" t="n">
        <v>655.2736206054688</v>
      </c>
      <c r="R53" t="n">
        <v>1597.861450195312</v>
      </c>
      <c r="S53" t="n">
        <v>1058.7041015625</v>
      </c>
      <c r="T53" t="n">
        <v>1335.416137695312</v>
      </c>
      <c r="U53" t="n">
        <v>247.9402770996094</v>
      </c>
      <c r="V53" t="n">
        <v>163.2978057861328</v>
      </c>
      <c r="W53" t="n">
        <v>250.9346313476562</v>
      </c>
      <c r="X53" t="n">
        <v>234.4779815673828</v>
      </c>
      <c r="Y53" t="n">
        <v>225.9693756103516</v>
      </c>
      <c r="Z53" t="n">
        <v>1712.131103515625</v>
      </c>
      <c r="AA53" t="n">
        <v>1265.078735351562</v>
      </c>
      <c r="AB53" t="n">
        <v>1063.147338867188</v>
      </c>
      <c r="AC53" t="n">
        <v>514.198486328125</v>
      </c>
      <c r="AD53" t="n">
        <v>596.7666625976562</v>
      </c>
      <c r="AE53" t="n">
        <v>1314.009887695312</v>
      </c>
      <c r="AF53" t="n">
        <v>1929.484741210938</v>
      </c>
      <c r="AG53" t="n">
        <v>818.33837890625</v>
      </c>
      <c r="AH53" t="n">
        <v>1061.718139648438</v>
      </c>
      <c r="AI53" t="n">
        <v>2159.9931640625</v>
      </c>
      <c r="AJ53" t="n">
        <v>1610.682006835938</v>
      </c>
      <c r="AK53" t="n">
        <v>1318.291381835938</v>
      </c>
      <c r="AL53" t="n">
        <v>7116.9658203125</v>
      </c>
      <c r="AM53" t="n">
        <v>1997.38525390625</v>
      </c>
      <c r="AN53" t="n">
        <v>927.517578125</v>
      </c>
      <c r="AO53" t="n">
        <v>747.5850219726562</v>
      </c>
      <c r="AP53" t="n">
        <v>586.2506103515625</v>
      </c>
      <c r="AQ53" t="n">
        <v>435.132080078125</v>
      </c>
      <c r="AR53" t="n">
        <v>724.9743041992188</v>
      </c>
      <c r="AS53" t="n">
        <v>5487.1982421875</v>
      </c>
      <c r="AT53" t="n">
        <v>3284.5234375</v>
      </c>
      <c r="AU53" t="n">
        <v>997.384521484375</v>
      </c>
      <c r="AV53" t="n">
        <v>560.2494506835938</v>
      </c>
      <c r="AW53" t="n">
        <v>447.3218078613281</v>
      </c>
      <c r="AX53" t="n">
        <v>677.9517822265625</v>
      </c>
      <c r="AY53" t="n">
        <v>400.5201721191406</v>
      </c>
      <c r="AZ53" t="n">
        <v>182.6675109863281</v>
      </c>
      <c r="BA53" t="n">
        <v>262.7812194824219</v>
      </c>
      <c r="BB53" t="n">
        <v>716.2725830078125</v>
      </c>
      <c r="BC53" t="n">
        <v>496.4016723632812</v>
      </c>
      <c r="BD53" t="n">
        <v>1265.092163085938</v>
      </c>
      <c r="BE53" t="n">
        <v>371.0859680175781</v>
      </c>
      <c r="BF53" t="n">
        <v>1809.996215820312</v>
      </c>
      <c r="BG53" t="n">
        <v>1551.597045898438</v>
      </c>
      <c r="BH53" t="n">
        <v>1306.677490234375</v>
      </c>
      <c r="BI53" t="n">
        <v>1975.72607421875</v>
      </c>
      <c r="BJ53" t="n">
        <v>2214.85205078125</v>
      </c>
      <c r="BK53" t="n">
        <v>3682.715087890625</v>
      </c>
      <c r="BL53" t="n">
        <v>1126.4150390625</v>
      </c>
      <c r="BM53" t="n">
        <v>1773.575439453125</v>
      </c>
      <c r="BN53" t="n">
        <v>1069.250854492188</v>
      </c>
      <c r="BO53" t="n">
        <v>1406.091796875</v>
      </c>
      <c r="BP53" t="n">
        <v>1805.965209960938</v>
      </c>
      <c r="BQ53" t="n">
        <v>2689.798828125</v>
      </c>
      <c r="BR53" t="n">
        <v>2720.845703125</v>
      </c>
      <c r="BS53" t="n">
        <v>2354.096923828125</v>
      </c>
      <c r="BT53" t="n">
        <v>2266.283447265625</v>
      </c>
      <c r="BU53" t="n">
        <v>1860.161376953125</v>
      </c>
      <c r="BV53" t="n">
        <v>8875.6689453125</v>
      </c>
      <c r="BW53" t="n">
        <v>2931.147216796875</v>
      </c>
    </row>
    <row customFormat="1" r="54" s="123">
      <c r="A54" t="inlineStr">
        <is>
          <t>FMCG</t>
        </is>
      </c>
      <c r="B54" t="inlineStr">
        <is>
          <t>TH_DKSH(Thailand)Limited (Healt care)</t>
        </is>
      </c>
      <c r="C54" s="123" t="n">
        <v>354.5655241012573</v>
      </c>
      <c r="D54" s="123" t="n">
        <v>48.94743251800537</v>
      </c>
      <c r="E54" s="123" t="n">
        <v>45.93929386138916</v>
      </c>
      <c r="F54" s="68" t="n">
        <v>5.740302562713623</v>
      </c>
      <c r="G54" t="n">
        <v>2.596350193023682</v>
      </c>
      <c r="H54" t="n">
        <v>0</v>
      </c>
      <c r="I54" t="n">
        <v>2.59635066986084</v>
      </c>
      <c r="J54" t="n">
        <v>0</v>
      </c>
      <c r="K54" t="n">
        <v>22.5882568359375</v>
      </c>
      <c r="L54" t="n">
        <v>2.977687835693359</v>
      </c>
      <c r="M54" t="n">
        <v>13.28650093078613</v>
      </c>
      <c r="N54" t="n">
        <v>0</v>
      </c>
      <c r="O54" t="n">
        <v>0</v>
      </c>
      <c r="P54" t="n">
        <v>5.375744819641113</v>
      </c>
      <c r="Q54" t="n">
        <v>2.977689743041992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248.4707489013672</v>
      </c>
      <c r="Z54" t="n">
        <v>7.529415130615234</v>
      </c>
      <c r="AA54" t="n">
        <v>30.11766815185547</v>
      </c>
      <c r="AB54" t="n">
        <v>7.529416084289551</v>
      </c>
      <c r="AC54" t="n">
        <v>0</v>
      </c>
      <c r="AD54" t="n">
        <v>2.779392242431641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-0.9547929763793945</v>
      </c>
      <c r="AL54" t="n">
        <v>0</v>
      </c>
      <c r="AM54" t="n">
        <v>15.15018272399902</v>
      </c>
      <c r="AN54" t="n">
        <v>0</v>
      </c>
      <c r="AO54" t="n">
        <v>0</v>
      </c>
      <c r="AP54" t="n">
        <v>0</v>
      </c>
      <c r="AQ54" t="n">
        <v>2.995754241943359</v>
      </c>
      <c r="AR54" t="n">
        <v>0</v>
      </c>
      <c r="AS54" t="n">
        <v>0</v>
      </c>
      <c r="AT54" t="n">
        <v>2.796253204345703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2.796253204345703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23.16802978515625</v>
      </c>
      <c r="BJ54" t="n">
        <v>2.995752334594727</v>
      </c>
      <c r="BK54" t="n">
        <v>0</v>
      </c>
      <c r="BL54" t="n">
        <v>0</v>
      </c>
      <c r="BM54" t="n">
        <v>0</v>
      </c>
      <c r="BN54" t="n">
        <v>0</v>
      </c>
      <c r="BO54" t="n">
        <v>0.002575874328613281</v>
      </c>
      <c r="BP54" t="n">
        <v>2.796186447143555</v>
      </c>
      <c r="BQ54" t="n">
        <v>2.995681762695312</v>
      </c>
      <c r="BR54" t="n">
        <v>5.592374324798584</v>
      </c>
      <c r="BS54" t="n">
        <v>2.796186923980713</v>
      </c>
      <c r="BT54" t="n">
        <v>0</v>
      </c>
      <c r="BU54" t="n">
        <v>0</v>
      </c>
      <c r="BV54" t="n">
        <v>0</v>
      </c>
      <c r="BW54" t="n">
        <v>0</v>
      </c>
    </row>
    <row customFormat="1" r="55" s="123">
      <c r="A55" t="inlineStr">
        <is>
          <t>FMCG</t>
        </is>
      </c>
      <c r="B55" t="inlineStr">
        <is>
          <t>TH_DKSH (Thailand) Co.,Ltd.</t>
        </is>
      </c>
      <c r="C55" s="123" t="n">
        <v>61202.70316123962</v>
      </c>
      <c r="D55" s="123" t="n">
        <v>20754.54999160767</v>
      </c>
      <c r="E55" s="123" t="n">
        <v>27585.42999744415</v>
      </c>
      <c r="F55" s="68" t="n">
        <v>419.1014709472656</v>
      </c>
      <c r="G55" t="n">
        <v>22.92350959777832</v>
      </c>
      <c r="H55" t="n">
        <v>-249.0185852050781</v>
      </c>
      <c r="I55" t="n">
        <v>169.9519348144531</v>
      </c>
      <c r="J55" t="n">
        <v>288.4188537597656</v>
      </c>
      <c r="K55" t="n">
        <v>79.74789428710938</v>
      </c>
      <c r="L55" t="n">
        <v>211.4211273193359</v>
      </c>
      <c r="M55" t="n">
        <v>1984.440185546875</v>
      </c>
      <c r="N55" t="n">
        <v>23871.8984375</v>
      </c>
      <c r="O55" t="n">
        <v>14096.060546875</v>
      </c>
      <c r="P55" t="n">
        <v>1599.698364257812</v>
      </c>
      <c r="Q55" t="n">
        <v>380.4104614257812</v>
      </c>
      <c r="R55" t="n">
        <v>314.7760620117188</v>
      </c>
      <c r="S55" t="n">
        <v>511.5391540527344</v>
      </c>
      <c r="T55" t="n">
        <v>296.3799438476562</v>
      </c>
      <c r="U55" t="n">
        <v>-246.3083648681641</v>
      </c>
      <c r="V55" t="n">
        <v>120.5894470214844</v>
      </c>
      <c r="W55" t="n">
        <v>117.1781616210938</v>
      </c>
      <c r="X55" t="n">
        <v>359.8921508789062</v>
      </c>
      <c r="Y55" t="n">
        <v>324.8495483398438</v>
      </c>
      <c r="Z55" t="n">
        <v>21.33356094360352</v>
      </c>
      <c r="AA55" t="n">
        <v>199.5850372314453</v>
      </c>
      <c r="AB55" t="n">
        <v>162.7762603759766</v>
      </c>
      <c r="AC55" t="n">
        <v>1164.16796875</v>
      </c>
      <c r="AD55" t="n">
        <v>1026.505737304688</v>
      </c>
      <c r="AE55" t="n">
        <v>979.0457763671875</v>
      </c>
      <c r="AF55" t="n">
        <v>5967.8466796875</v>
      </c>
      <c r="AG55" t="n">
        <v>280.5678405761719</v>
      </c>
      <c r="AH55" t="n">
        <v>262.01171875</v>
      </c>
      <c r="AI55" t="n">
        <v>6227.939453125</v>
      </c>
      <c r="AJ55" t="n">
        <v>236.9728240966797</v>
      </c>
      <c r="AK55" t="n">
        <v>-535.369384765625</v>
      </c>
      <c r="AL55" t="n">
        <v>3472.983642578125</v>
      </c>
      <c r="AM55" t="n">
        <v>7.482043266296387</v>
      </c>
      <c r="AN55" t="n">
        <v>1269.554809570312</v>
      </c>
      <c r="AO55" t="n">
        <v>25.62698745727539</v>
      </c>
      <c r="AP55" t="n">
        <v>16.01413345336914</v>
      </c>
      <c r="AQ55" t="n">
        <v>47.37826538085938</v>
      </c>
      <c r="AR55" t="n">
        <v>28.51760101318359</v>
      </c>
      <c r="AS55" t="n">
        <v>222.3636169433594</v>
      </c>
      <c r="AT55" t="n">
        <v>-590.4514770507812</v>
      </c>
      <c r="AU55" t="n">
        <v>929.9691162109375</v>
      </c>
      <c r="AV55" t="n">
        <v>410.7654724121094</v>
      </c>
      <c r="AW55" t="n">
        <v>965.1469116210938</v>
      </c>
      <c r="AX55" t="n">
        <v>762.080078125</v>
      </c>
      <c r="AY55" t="n">
        <v>19.29068374633789</v>
      </c>
      <c r="AZ55" t="n">
        <v>29.28752136230469</v>
      </c>
      <c r="BA55" t="n">
        <v>12.31572723388672</v>
      </c>
      <c r="BB55" t="n">
        <v>7.213968276977539</v>
      </c>
      <c r="BC55" t="n">
        <v>32.24311828613281</v>
      </c>
      <c r="BD55" t="n">
        <v>62.80698013305664</v>
      </c>
      <c r="BE55" t="n">
        <v>1.79386043548584</v>
      </c>
      <c r="BF55" t="n">
        <v>676.405029296875</v>
      </c>
      <c r="BG55" t="n">
        <v>359.3401184082031</v>
      </c>
      <c r="BH55" t="n">
        <v>333.6406860351562</v>
      </c>
      <c r="BI55" t="n">
        <v>313.5491027832031</v>
      </c>
      <c r="BJ55" t="n">
        <v>502.1096801757812</v>
      </c>
      <c r="BK55" t="n">
        <v>3498.699951171875</v>
      </c>
      <c r="BL55" t="n">
        <v>2841.223388671875</v>
      </c>
      <c r="BM55" t="n">
        <v>2653.855712890625</v>
      </c>
      <c r="BN55" t="n">
        <v>2378.712646484375</v>
      </c>
      <c r="BO55" t="n">
        <v>2024.229736328125</v>
      </c>
      <c r="BP55" t="n">
        <v>3289.866455078125</v>
      </c>
      <c r="BQ55" t="n">
        <v>2848.647705078125</v>
      </c>
      <c r="BR55" t="n">
        <v>1804.662841796875</v>
      </c>
      <c r="BS55" t="n">
        <v>58.67584609985352</v>
      </c>
      <c r="BT55" t="n">
        <v>207.3981170654297</v>
      </c>
      <c r="BU55" t="n">
        <v>1139.166381835938</v>
      </c>
      <c r="BV55" t="n">
        <v>-107.0759353637695</v>
      </c>
      <c r="BW55" t="n">
        <v>119.8605728149414</v>
      </c>
    </row>
    <row customFormat="1" r="56" s="123">
      <c r="A56" t="inlineStr">
        <is>
          <t>Others</t>
        </is>
      </c>
      <c r="B56" t="inlineStr">
        <is>
          <t>TH_Copan Global Co.,Ltd.</t>
        </is>
      </c>
      <c r="C56" s="123" t="n">
        <v>2036.717720031738</v>
      </c>
      <c r="D56" s="123" t="n">
        <v>83635.14182281494</v>
      </c>
      <c r="E56" s="123" t="n">
        <v>83292.21212768555</v>
      </c>
      <c r="F56" s="68" t="n">
        <v>56.80990600585938</v>
      </c>
      <c r="G56" t="n">
        <v>37.7864990234375</v>
      </c>
      <c r="H56" t="n">
        <v>12.4625244140625</v>
      </c>
      <c r="I56" t="n">
        <v>12.537109375</v>
      </c>
      <c r="J56" t="n">
        <v>865.7904052734375</v>
      </c>
      <c r="K56" t="n">
        <v>-36.92010498046875</v>
      </c>
      <c r="L56" t="n">
        <v>64.70576477050781</v>
      </c>
      <c r="M56" t="n">
        <v>32.03890228271484</v>
      </c>
      <c r="N56" t="n">
        <v>39.46452331542969</v>
      </c>
      <c r="O56" t="n">
        <v>62.14525604248047</v>
      </c>
      <c r="P56" t="n">
        <v>9.866134643554688</v>
      </c>
      <c r="Q56" t="n">
        <v>36.41228866577148</v>
      </c>
      <c r="R56" t="n">
        <v>50.2489013671875</v>
      </c>
      <c r="S56" t="n">
        <v>12.30670166015625</v>
      </c>
      <c r="T56" t="n">
        <v>37.88395690917969</v>
      </c>
      <c r="U56" t="n">
        <v>25.862548828125</v>
      </c>
      <c r="V56" t="n">
        <v>44.50148773193359</v>
      </c>
      <c r="W56" t="n">
        <v>12.46240234375</v>
      </c>
      <c r="X56" t="n">
        <v>0</v>
      </c>
      <c r="Y56" t="n">
        <v>0</v>
      </c>
      <c r="Z56" t="n">
        <v>60.6981086730957</v>
      </c>
      <c r="AA56" t="n">
        <v>24.69915771484375</v>
      </c>
      <c r="AB56" t="n">
        <v>0</v>
      </c>
      <c r="AC56" t="n">
        <v>45.51337814331055</v>
      </c>
      <c r="AD56" t="n">
        <v>171.4106750488281</v>
      </c>
      <c r="AE56" t="n">
        <v>33.61910629272461</v>
      </c>
      <c r="AF56" t="n">
        <v>0</v>
      </c>
      <c r="AG56" t="n">
        <v>88.58963012695312</v>
      </c>
      <c r="AH56" t="n">
        <v>65.94923400878906</v>
      </c>
      <c r="AI56" t="n">
        <v>87.19139862060547</v>
      </c>
      <c r="AJ56" t="n">
        <v>82.68182373046875</v>
      </c>
      <c r="AK56" t="n">
        <v>-490.6295776367188</v>
      </c>
      <c r="AL56" t="n">
        <v>25.15126037597656</v>
      </c>
      <c r="AM56" t="n">
        <v>5401.21826171875</v>
      </c>
      <c r="AN56" t="n">
        <v>9693.353515625</v>
      </c>
      <c r="AO56" t="n">
        <v>1518.859252929688</v>
      </c>
      <c r="AP56" t="n">
        <v>718.4608764648438</v>
      </c>
      <c r="AQ56" t="n">
        <v>386.0134887695312</v>
      </c>
      <c r="AR56" t="n">
        <v>453.9085693359375</v>
      </c>
      <c r="AS56" t="n">
        <v>50.95302581787109</v>
      </c>
      <c r="AT56" t="n">
        <v>732.858154296875</v>
      </c>
      <c r="AU56" t="n">
        <v>789.021484375</v>
      </c>
      <c r="AV56" t="n">
        <v>15679.4736328125</v>
      </c>
      <c r="AW56" t="n">
        <v>19986.9765625</v>
      </c>
      <c r="AX56" t="n">
        <v>5167.623046875</v>
      </c>
      <c r="AY56" t="n">
        <v>3200.520263671875</v>
      </c>
      <c r="AZ56" t="n">
        <v>2422.31103515625</v>
      </c>
      <c r="BA56" t="n">
        <v>1372.731811523438</v>
      </c>
      <c r="BB56" t="n">
        <v>401.9609375</v>
      </c>
      <c r="BC56" t="n">
        <v>1546.742919921875</v>
      </c>
      <c r="BD56" t="n">
        <v>1348.720947265625</v>
      </c>
      <c r="BE56" t="n">
        <v>1660.729736328125</v>
      </c>
      <c r="BF56" t="n">
        <v>709.2971801757812</v>
      </c>
      <c r="BG56" t="n">
        <v>4439.49560546875</v>
      </c>
      <c r="BH56" t="n">
        <v>747.482177734375</v>
      </c>
      <c r="BI56" t="n">
        <v>708.4583740234375</v>
      </c>
      <c r="BJ56" t="n">
        <v>298.6541748046875</v>
      </c>
      <c r="BK56" t="n">
        <v>609.6516723632812</v>
      </c>
      <c r="BL56" t="n">
        <v>868.592529296875</v>
      </c>
      <c r="BM56" t="n">
        <v>1244.674072265625</v>
      </c>
      <c r="BN56" t="n">
        <v>1941.876831054688</v>
      </c>
      <c r="BO56" t="n">
        <v>1457.267333984375</v>
      </c>
      <c r="BP56" t="n">
        <v>1443.857421875</v>
      </c>
      <c r="BQ56" t="n">
        <v>3393.0146484375</v>
      </c>
      <c r="BR56" t="n">
        <v>2056.813232421875</v>
      </c>
      <c r="BS56" t="n">
        <v>812.3494873046875</v>
      </c>
      <c r="BT56" t="n">
        <v>6930.205078125</v>
      </c>
      <c r="BU56" t="n">
        <v>448.2621765136719</v>
      </c>
      <c r="BV56" t="n">
        <v>371.9199523925781</v>
      </c>
      <c r="BW56" t="n">
        <v>500.6696472167969</v>
      </c>
    </row>
    <row customFormat="1" r="57" s="123">
      <c r="A57" t="inlineStr">
        <is>
          <t>FMCG</t>
        </is>
      </c>
      <c r="B57" t="inlineStr">
        <is>
          <t>TH_Chotpattra Distributor Co., Ltd.</t>
        </is>
      </c>
      <c r="C57" s="123" t="n">
        <v>1803.024183273315</v>
      </c>
      <c r="D57" s="123" t="n">
        <v>1353.856643676758</v>
      </c>
      <c r="E57" s="123" t="n">
        <v>1310.53927230835</v>
      </c>
      <c r="F57" s="68" t="n">
        <v>-3.045412540435791</v>
      </c>
      <c r="G57" t="n">
        <v>11.28311157226562</v>
      </c>
      <c r="H57" t="n">
        <v>2.578176021575928</v>
      </c>
      <c r="I57" t="n">
        <v>0</v>
      </c>
      <c r="J57" t="n">
        <v>0</v>
      </c>
      <c r="K57" t="n">
        <v>11.2830810546875</v>
      </c>
      <c r="L57" t="n">
        <v>2.578176021575928</v>
      </c>
      <c r="M57" t="n">
        <v>0</v>
      </c>
      <c r="N57" t="n">
        <v>-8.7960205078125</v>
      </c>
      <c r="O57" t="n">
        <v>-2.578176021575928</v>
      </c>
      <c r="P57" t="n">
        <v>0</v>
      </c>
      <c r="Q57" t="n">
        <v>0</v>
      </c>
      <c r="R57" t="n">
        <v>-14.472412109375</v>
      </c>
      <c r="S57" t="n">
        <v>0</v>
      </c>
      <c r="T57" t="n">
        <v>0</v>
      </c>
      <c r="U57" t="n">
        <v>0</v>
      </c>
      <c r="V57" t="n">
        <v>-8.796142578125</v>
      </c>
      <c r="W57" t="n">
        <v>0</v>
      </c>
      <c r="X57" t="n">
        <v>1748.156982421875</v>
      </c>
      <c r="Y57" t="n">
        <v>2.578176021575928</v>
      </c>
      <c r="Z57" t="n">
        <v>0</v>
      </c>
      <c r="AA57" t="n">
        <v>0</v>
      </c>
      <c r="AB57" t="n">
        <v>0</v>
      </c>
      <c r="AC57" t="n">
        <v>2.578176021575928</v>
      </c>
      <c r="AD57" t="n">
        <v>0</v>
      </c>
      <c r="AE57" t="n">
        <v>0</v>
      </c>
      <c r="AF57" t="n">
        <v>8.798377990722656</v>
      </c>
      <c r="AG57" t="n">
        <v>0</v>
      </c>
      <c r="AH57" t="n">
        <v>0</v>
      </c>
      <c r="AI57" t="n">
        <v>33.91873168945312</v>
      </c>
      <c r="AJ57" t="n">
        <v>16.95935821533203</v>
      </c>
      <c r="AK57" t="n">
        <v>1.727729797363281</v>
      </c>
      <c r="AL57" t="n">
        <v>22.77294921875</v>
      </c>
      <c r="AM57" t="n">
        <v>28.48361206054688</v>
      </c>
      <c r="AN57" t="n">
        <v>5.71075439453125</v>
      </c>
      <c r="AO57" t="n">
        <v>14.56244659423828</v>
      </c>
      <c r="AP57" t="n">
        <v>23.41419982910156</v>
      </c>
      <c r="AQ57" t="n">
        <v>60.03846740722656</v>
      </c>
      <c r="AR57" t="n">
        <v>0</v>
      </c>
      <c r="AS57" t="n">
        <v>62.53826904296875</v>
      </c>
      <c r="AT57" t="n">
        <v>184.7838745117188</v>
      </c>
      <c r="AU57" t="n">
        <v>28.28775024414062</v>
      </c>
      <c r="AV57" t="n">
        <v>13.85132598876953</v>
      </c>
      <c r="AW57" t="n">
        <v>0</v>
      </c>
      <c r="AX57" t="n">
        <v>0</v>
      </c>
      <c r="AY57" t="n">
        <v>0</v>
      </c>
      <c r="AZ57" t="n">
        <v>-5.6453857421875</v>
      </c>
      <c r="BA57" t="n">
        <v>0</v>
      </c>
      <c r="BB57" t="n">
        <v>141.4994049072266</v>
      </c>
      <c r="BC57" t="n">
        <v>56.57550811767578</v>
      </c>
      <c r="BD57" t="n">
        <v>37.13947296142578</v>
      </c>
      <c r="BE57" t="n">
        <v>28.22702026367188</v>
      </c>
      <c r="BF57" t="n">
        <v>16.99692535400391</v>
      </c>
      <c r="BG57" t="n">
        <v>22.58161926269531</v>
      </c>
      <c r="BH57" t="n">
        <v>225.8160858154297</v>
      </c>
      <c r="BI57" t="n">
        <v>0</v>
      </c>
      <c r="BJ57" t="n">
        <v>0</v>
      </c>
      <c r="BK57" t="n">
        <v>265.3338928222656</v>
      </c>
      <c r="BL57" t="n">
        <v>73.75459289550781</v>
      </c>
      <c r="BM57" t="n">
        <v>34.05462646484375</v>
      </c>
      <c r="BN57" t="n">
        <v>11.35150146484375</v>
      </c>
      <c r="BO57" t="n">
        <v>22.71935272216797</v>
      </c>
      <c r="BP57" t="n">
        <v>0</v>
      </c>
      <c r="BQ57" t="n">
        <v>11.35125732421875</v>
      </c>
      <c r="BR57" t="n">
        <v>0</v>
      </c>
      <c r="BS57" t="n">
        <v>34.05377197265625</v>
      </c>
      <c r="BT57" t="n">
        <v>22.70257568359375</v>
      </c>
      <c r="BU57" t="n">
        <v>22.7025146484375</v>
      </c>
      <c r="BV57" t="n">
        <v>51.05032730102539</v>
      </c>
      <c r="BW57" t="n">
        <v>11.35125732421875</v>
      </c>
    </row>
    <row customFormat="1" r="58" s="123">
      <c r="A58" t="inlineStr">
        <is>
          <t>FMCG</t>
        </is>
      </c>
      <c r="B58" t="inlineStr">
        <is>
          <t>TH_COCOBA(Thailand)Co.,Ltd.</t>
        </is>
      </c>
      <c r="C58" s="123" t="n">
        <v>0</v>
      </c>
      <c r="D58" s="123" t="n">
        <v>-1860.935333251953</v>
      </c>
      <c r="E58" s="123" t="n">
        <v>-969.9422912597656</v>
      </c>
      <c r="F58" s="6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84.58798217773438</v>
      </c>
      <c r="BH58" t="n">
        <v>0</v>
      </c>
      <c r="BI58" t="n">
        <v>50.7528076171875</v>
      </c>
      <c r="BJ58" t="n">
        <v>-1996.276123046875</v>
      </c>
      <c r="BK58" t="n">
        <v>0</v>
      </c>
      <c r="BL58" t="n">
        <v>0</v>
      </c>
      <c r="BM58" t="n">
        <v>0</v>
      </c>
      <c r="BN58" t="n">
        <v>0</v>
      </c>
      <c r="BO58" t="n">
        <v>0.0209197998046875</v>
      </c>
      <c r="BP58" t="n">
        <v>11.27813720703125</v>
      </c>
      <c r="BQ58" t="n">
        <v>0</v>
      </c>
      <c r="BR58" t="n">
        <v>118.4203033447266</v>
      </c>
      <c r="BS58" t="n">
        <v>112.7812957763672</v>
      </c>
      <c r="BT58" t="n">
        <v>152.2547302246094</v>
      </c>
      <c r="BU58" t="n">
        <v>129.698486328125</v>
      </c>
      <c r="BV58" t="n">
        <v>135.3375396728516</v>
      </c>
      <c r="BW58" t="n">
        <v>231.2016296386719</v>
      </c>
    </row>
    <row customFormat="1" r="59" s="123">
      <c r="A59" t="inlineStr">
        <is>
          <t>EL</t>
        </is>
      </c>
      <c r="B59" t="inlineStr">
        <is>
          <t>TH_CHAIMONGKOL ELECTRIC CO.,LTD</t>
        </is>
      </c>
      <c r="C59" s="123" t="n">
        <v>336.2442016601562</v>
      </c>
      <c r="D59" s="123" t="n">
        <v>893.1446075439453</v>
      </c>
      <c r="E59" s="123" t="n">
        <v>898.5625762939453</v>
      </c>
      <c r="F59" s="68" t="n">
        <v>1.31494140625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55.821533203125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55.821533203125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223.2861938476562</v>
      </c>
      <c r="AG59" t="n">
        <v>0</v>
      </c>
      <c r="AH59" t="n">
        <v>0</v>
      </c>
      <c r="AI59" t="n">
        <v>0</v>
      </c>
      <c r="AJ59" t="n">
        <v>0</v>
      </c>
      <c r="AK59" t="n">
        <v>-5.41796875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673.9219360351562</v>
      </c>
      <c r="AU59" t="n">
        <v>56.16015625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56.16016387939453</v>
      </c>
      <c r="BD59" t="n">
        <v>0</v>
      </c>
      <c r="BE59" t="n">
        <v>0</v>
      </c>
      <c r="BF59" t="n">
        <v>0</v>
      </c>
      <c r="BG59" t="n">
        <v>112.3203201293945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</row>
    <row customFormat="1" r="60" s="123">
      <c r="A60" t="inlineStr">
        <is>
          <t>FMCG</t>
        </is>
      </c>
      <c r="B60" t="inlineStr">
        <is>
          <t>TH_C. P. Food Store Company Limited</t>
        </is>
      </c>
      <c r="C60" s="123" t="n">
        <v>78680.80095291138</v>
      </c>
      <c r="D60" s="123" t="n">
        <v>226973.4764785767</v>
      </c>
      <c r="E60" s="123" t="n">
        <v>209179.4192886353</v>
      </c>
      <c r="F60" s="68" t="n">
        <v>5396.6650390625</v>
      </c>
      <c r="G60" t="n">
        <v>2486.81689453125</v>
      </c>
      <c r="H60" t="n">
        <v>1449.615844726562</v>
      </c>
      <c r="I60" t="n">
        <v>1000.982543945312</v>
      </c>
      <c r="J60" t="n">
        <v>456.8279418945312</v>
      </c>
      <c r="K60" t="n">
        <v>-221.9385986328125</v>
      </c>
      <c r="L60" t="n">
        <v>1028.20361328125</v>
      </c>
      <c r="M60" t="n">
        <v>5924.41796875</v>
      </c>
      <c r="N60" t="n">
        <v>2397.2509765625</v>
      </c>
      <c r="O60" t="n">
        <v>119.3916015625</v>
      </c>
      <c r="P60" t="n">
        <v>426.7997436523438</v>
      </c>
      <c r="Q60" t="n">
        <v>5921.4326171875</v>
      </c>
      <c r="R60" t="n">
        <v>1814.32861328125</v>
      </c>
      <c r="S60" t="n">
        <v>-217.4938354492188</v>
      </c>
      <c r="T60" t="n">
        <v>-307.1641235351562</v>
      </c>
      <c r="U60" t="n">
        <v>45.41179275512695</v>
      </c>
      <c r="V60" t="n">
        <v>-250.6854248046875</v>
      </c>
      <c r="W60" t="n">
        <v>185.5499267578125</v>
      </c>
      <c r="X60" t="n">
        <v>2699.060791015625</v>
      </c>
      <c r="Y60" t="n">
        <v>1035.067749023438</v>
      </c>
      <c r="Z60" t="n">
        <v>4196.423828125</v>
      </c>
      <c r="AA60" t="n">
        <v>12725.9736328125</v>
      </c>
      <c r="AB60" t="n">
        <v>5687.69189453125</v>
      </c>
      <c r="AC60" t="n">
        <v>4696.6220703125</v>
      </c>
      <c r="AD60" t="n">
        <v>3348.439453125</v>
      </c>
      <c r="AE60" t="n">
        <v>2985.332763671875</v>
      </c>
      <c r="AF60" t="n">
        <v>1780.649658203125</v>
      </c>
      <c r="AG60" t="n">
        <v>3281.5771484375</v>
      </c>
      <c r="AH60" t="n">
        <v>3364.15966796875</v>
      </c>
      <c r="AI60" t="n">
        <v>2880.1513671875</v>
      </c>
      <c r="AJ60" t="n">
        <v>2343.23779296875</v>
      </c>
      <c r="AK60" t="n">
        <v>5777.982421875</v>
      </c>
      <c r="AL60" t="n">
        <v>2895.00048828125</v>
      </c>
      <c r="AM60" t="n">
        <v>705.6904907226562</v>
      </c>
      <c r="AN60" t="n">
        <v>3180.48486328125</v>
      </c>
      <c r="AO60" t="n">
        <v>2205.58642578125</v>
      </c>
      <c r="AP60" t="n">
        <v>1013.327758789062</v>
      </c>
      <c r="AQ60" t="n">
        <v>1252.709594726562</v>
      </c>
      <c r="AR60" t="n">
        <v>5174.39794921875</v>
      </c>
      <c r="AS60" t="n">
        <v>9156.2783203125</v>
      </c>
      <c r="AT60" t="n">
        <v>26640.166015625</v>
      </c>
      <c r="AU60" t="n">
        <v>6760.3291015625</v>
      </c>
      <c r="AV60" t="n">
        <v>3383.859130859375</v>
      </c>
      <c r="AW60" t="n">
        <v>578.6228637695312</v>
      </c>
      <c r="AX60" t="n">
        <v>306.7814331054688</v>
      </c>
      <c r="AY60" t="n">
        <v>118.9479598999023</v>
      </c>
      <c r="AZ60" t="n">
        <v>237.8647918701172</v>
      </c>
      <c r="BA60" t="n">
        <v>79.08956909179688</v>
      </c>
      <c r="BB60" t="n">
        <v>4741.57470703125</v>
      </c>
      <c r="BC60" t="n">
        <v>1722.671875</v>
      </c>
      <c r="BD60" t="n">
        <v>203.8035278320312</v>
      </c>
      <c r="BE60" t="n">
        <v>1498.602294921875</v>
      </c>
      <c r="BF60" t="n">
        <v>5514.57470703125</v>
      </c>
      <c r="BG60" t="n">
        <v>733.9297485351562</v>
      </c>
      <c r="BH60" t="n">
        <v>4773.86962890625</v>
      </c>
      <c r="BI60" t="n">
        <v>3718.641845703125</v>
      </c>
      <c r="BJ60" t="n">
        <v>3583.81591796875</v>
      </c>
      <c r="BK60" t="n">
        <v>5408.48486328125</v>
      </c>
      <c r="BL60" t="n">
        <v>3053.57958984375</v>
      </c>
      <c r="BM60" t="n">
        <v>95780.8984375</v>
      </c>
      <c r="BN60" t="n">
        <v>26771.91015625</v>
      </c>
      <c r="BO60" t="n">
        <v>5077.2978515625</v>
      </c>
      <c r="BP60" t="n">
        <v>-16850.404296875</v>
      </c>
      <c r="BQ60" t="n">
        <v>1710.65771484375</v>
      </c>
      <c r="BR60" t="n">
        <v>2950.1005859375</v>
      </c>
      <c r="BS60" t="n">
        <v>1377.057373046875</v>
      </c>
      <c r="BT60" t="n">
        <v>4972.755859375</v>
      </c>
      <c r="BU60" t="n">
        <v>3871.8349609375</v>
      </c>
      <c r="BV60" t="n">
        <v>5585.2197265625</v>
      </c>
      <c r="BW60" t="n">
        <v>4872.88134765625</v>
      </c>
    </row>
    <row customFormat="1" r="61" s="123">
      <c r="A61" t="inlineStr">
        <is>
          <t>FMCG</t>
        </is>
      </c>
      <c r="B61" t="inlineStr">
        <is>
          <t>TH_Berli Jucker Public Company Limited</t>
        </is>
      </c>
      <c r="C61" s="123" t="n">
        <v>91.31949019432068</v>
      </c>
      <c r="D61" s="123" t="n">
        <v>221.5040776729584</v>
      </c>
      <c r="E61" s="123" t="n">
        <v>219.188286781311</v>
      </c>
      <c r="F61" s="68" t="n">
        <v>17.35790061950684</v>
      </c>
      <c r="G61" t="n">
        <v>3.637486934661865</v>
      </c>
      <c r="H61" t="n">
        <v>0</v>
      </c>
      <c r="I61" t="n">
        <v>0</v>
      </c>
      <c r="J61" t="n">
        <v>32.5069580078125</v>
      </c>
      <c r="K61" t="n">
        <v>0</v>
      </c>
      <c r="L61" t="n">
        <v>0</v>
      </c>
      <c r="M61" t="n">
        <v>6.068645000457764</v>
      </c>
      <c r="N61" t="n">
        <v>10.26791763305664</v>
      </c>
      <c r="O61" t="n">
        <v>6.222154140472412</v>
      </c>
      <c r="P61" t="n">
        <v>2.022881746292114</v>
      </c>
      <c r="Q61" t="n">
        <v>0</v>
      </c>
      <c r="R61" t="n">
        <v>13.23554611206055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-1.343674898147583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0</v>
      </c>
      <c r="BA61" t="n">
        <v>0</v>
      </c>
      <c r="BB61" t="n">
        <v>3.659552574157715</v>
      </c>
      <c r="BC61" t="n">
        <v>0</v>
      </c>
      <c r="BD61" t="n">
        <v>0</v>
      </c>
      <c r="BE61" t="n">
        <v>0</v>
      </c>
      <c r="BF61" t="n">
        <v>0</v>
      </c>
      <c r="BG61" t="n">
        <v>0</v>
      </c>
      <c r="BH61" t="n">
        <v>0</v>
      </c>
      <c r="BI61" t="n">
        <v>0</v>
      </c>
      <c r="BJ61" t="n">
        <v>18.90311431884766</v>
      </c>
      <c r="BK61" t="n">
        <v>140.8516387939453</v>
      </c>
      <c r="BL61" t="n">
        <v>51.50898742675781</v>
      </c>
      <c r="BM61" t="n">
        <v>0</v>
      </c>
      <c r="BN61" t="n">
        <v>7.924459457397461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0</v>
      </c>
      <c r="BU61" t="n">
        <v>0</v>
      </c>
      <c r="BV61" t="n">
        <v>-3.659465789794922</v>
      </c>
      <c r="BW61" t="n">
        <v>0</v>
      </c>
    </row>
    <row customFormat="1" r="62" s="123">
      <c r="A62" t="inlineStr">
        <is>
          <t>EL</t>
        </is>
      </c>
      <c r="B62" t="inlineStr">
        <is>
          <t>TH_Bangkok LED Center Co., Ltd.</t>
        </is>
      </c>
      <c r="C62" s="123" t="n">
        <v>2.137054443359375</v>
      </c>
      <c r="D62" s="123" t="n">
        <v>-12.10678100585938</v>
      </c>
      <c r="E62" s="123" t="n">
        <v>0.04766845703125</v>
      </c>
      <c r="F62" s="68" t="n">
        <v>2.137054443359375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-12.10678100585938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0.04766845703125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</row>
    <row customFormat="1" r="63" s="123">
      <c r="A63" t="inlineStr">
        <is>
          <t>EL</t>
        </is>
      </c>
      <c r="B63" t="inlineStr">
        <is>
          <t>TH_Banana Tree Horse Technology Co., Ltd.</t>
        </is>
      </c>
      <c r="C63" s="123" t="n">
        <v>0.05702972412109375</v>
      </c>
      <c r="D63" s="123" t="n">
        <v>-0.1184921264648438</v>
      </c>
      <c r="E63" s="123" t="n">
        <v>0.0004673004150390625</v>
      </c>
      <c r="F63" s="68" t="n">
        <v>0.05702972412109375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-0.1184921264648438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0</v>
      </c>
      <c r="BE63" t="n">
        <v>0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t="n">
        <v>0</v>
      </c>
      <c r="BL63" t="n">
        <v>0</v>
      </c>
      <c r="BM63" t="n">
        <v>0</v>
      </c>
      <c r="BN63" t="n">
        <v>0</v>
      </c>
      <c r="BO63" t="n">
        <v>0.0004673004150390625</v>
      </c>
      <c r="BP63" t="n">
        <v>0</v>
      </c>
      <c r="BQ63" t="n">
        <v>0</v>
      </c>
      <c r="BR63" t="n">
        <v>0</v>
      </c>
      <c r="BS63" t="n">
        <v>0</v>
      </c>
      <c r="BT63" t="n">
        <v>0</v>
      </c>
      <c r="BU63" t="n">
        <v>0</v>
      </c>
      <c r="BV63" t="n">
        <v>0</v>
      </c>
      <c r="BW63" t="n">
        <v>0</v>
      </c>
    </row>
    <row customFormat="1" r="64" s="123">
      <c r="A64" t="inlineStr">
        <is>
          <t>EL</t>
        </is>
      </c>
      <c r="B64" t="inlineStr">
        <is>
          <t>TH_Ash Asia International Ltd.</t>
        </is>
      </c>
      <c r="C64" s="123" t="n">
        <v>5125.345672607422</v>
      </c>
      <c r="D64" s="123" t="n">
        <v>10134.38111877441</v>
      </c>
      <c r="E64" s="123" t="n">
        <v>3400.781494140625</v>
      </c>
      <c r="F64" s="68" t="n">
        <v/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-0.001953125</v>
      </c>
      <c r="W64" t="n">
        <v>0</v>
      </c>
      <c r="X64" t="n">
        <v>0</v>
      </c>
      <c r="Y64" t="n">
        <v>0</v>
      </c>
      <c r="Z64" t="n">
        <v>3255.066162109375</v>
      </c>
      <c r="AA64" t="n">
        <v>0</v>
      </c>
      <c r="AB64" t="n">
        <v>379.399658203125</v>
      </c>
      <c r="AC64" t="n">
        <v>0</v>
      </c>
      <c r="AD64" t="n">
        <v>0</v>
      </c>
      <c r="AE64" t="n">
        <v>1093.922485351562</v>
      </c>
      <c r="AF64" t="n">
        <v>317.5674438476562</v>
      </c>
      <c r="AG64" t="n">
        <v>79.39187622070312</v>
      </c>
      <c r="AH64" t="n">
        <v>0</v>
      </c>
      <c r="AI64" t="n">
        <v>0</v>
      </c>
      <c r="AJ64" t="n">
        <v>0</v>
      </c>
      <c r="AK64" t="n">
        <v>-207.5709533691406</v>
      </c>
      <c r="AL64" t="n">
        <v>0</v>
      </c>
      <c r="AM64" t="n">
        <v>301.82421875</v>
      </c>
      <c r="AN64" t="n">
        <v>0.0009765625</v>
      </c>
      <c r="AO64" t="n">
        <v>-0.00048828125</v>
      </c>
      <c r="AP64" t="n">
        <v>0</v>
      </c>
      <c r="AQ64" t="n">
        <v>0</v>
      </c>
      <c r="AR64" t="n">
        <v>0</v>
      </c>
      <c r="AS64" t="n">
        <v>6640.171875</v>
      </c>
      <c r="AT64" t="n">
        <v>2112.78125</v>
      </c>
      <c r="AU64" t="n">
        <v>905.4765625</v>
      </c>
      <c r="AV64" t="n">
        <v>0</v>
      </c>
      <c r="AW64" t="n">
        <v>0</v>
      </c>
      <c r="AX64" t="n">
        <v>0</v>
      </c>
      <c r="AY64" t="n">
        <v>0</v>
      </c>
      <c r="AZ64" t="n">
        <v>301.82421875</v>
      </c>
      <c r="BA64" t="n">
        <v>0</v>
      </c>
      <c r="BB64" t="n">
        <v>0</v>
      </c>
      <c r="BC64" t="n">
        <v>0</v>
      </c>
      <c r="BD64" t="n">
        <v>0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79.87345886230469</v>
      </c>
      <c r="BM64" t="n">
        <v>0</v>
      </c>
      <c r="BN64" t="n">
        <v>0</v>
      </c>
      <c r="BO64" t="n">
        <v>0.8260040283203125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</row>
    <row customFormat="1" r="65" s="123">
      <c r="A65" t="inlineStr">
        <is>
          <t>EL</t>
        </is>
      </c>
      <c r="B65" t="inlineStr">
        <is>
          <t>TH_Acommerce Company Limited</t>
        </is>
      </c>
      <c r="C65" s="123" t="n">
        <v>0</v>
      </c>
      <c r="D65" s="123" t="n">
        <v>0</v>
      </c>
      <c r="E65" s="123" t="n">
        <v>0</v>
      </c>
      <c r="F65" s="68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n">
        <v>0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</row>
    <row customFormat="1" r="66" s="123">
      <c r="A66" t="inlineStr">
        <is>
          <t>Others</t>
        </is>
      </c>
      <c r="B66" t="inlineStr">
        <is>
          <t>IC_Shopee Singapore Pte Ltd (Outright)</t>
        </is>
      </c>
      <c r="C66" s="123" t="n">
        <v>1230.736225128174</v>
      </c>
      <c r="D66" s="123" t="n">
        <v>957.2176170349121</v>
      </c>
      <c r="E66" s="123" t="n">
        <v>1157.880832672119</v>
      </c>
      <c r="F66" s="68" t="n">
        <v>64.48911285400391</v>
      </c>
      <c r="G66" t="n">
        <v>0</v>
      </c>
      <c r="H66" t="n">
        <v>110.897216796875</v>
      </c>
      <c r="I66" t="n">
        <v>0</v>
      </c>
      <c r="J66" t="n">
        <v>0</v>
      </c>
      <c r="K66" t="n">
        <v>0</v>
      </c>
      <c r="L66" t="n">
        <v>27.15576171875</v>
      </c>
      <c r="M66" t="n">
        <v>27.15578842163086</v>
      </c>
      <c r="N66" t="n">
        <v>0</v>
      </c>
      <c r="O66" t="n">
        <v>32.06982421875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32.069580078125</v>
      </c>
      <c r="V66" t="n">
        <v>0</v>
      </c>
      <c r="W66" t="n">
        <v>0</v>
      </c>
      <c r="X66" t="n">
        <v>0</v>
      </c>
      <c r="Y66" t="n">
        <v>0</v>
      </c>
      <c r="Z66" t="n">
        <v>126.0807495117188</v>
      </c>
      <c r="AA66" t="n">
        <v>0</v>
      </c>
      <c r="AB66" t="n">
        <v>48.49269104003906</v>
      </c>
      <c r="AC66" t="n">
        <v>288.628173828125</v>
      </c>
      <c r="AD66" t="n">
        <v>0</v>
      </c>
      <c r="AE66" t="n">
        <v>43.70797729492188</v>
      </c>
      <c r="AF66" t="n">
        <v>64.1396484375</v>
      </c>
      <c r="AG66" t="n">
        <v>114.657958984375</v>
      </c>
      <c r="AH66" t="n">
        <v>104.7442626953125</v>
      </c>
      <c r="AI66" t="n">
        <v>96.01530456542969</v>
      </c>
      <c r="AJ66" t="n">
        <v>50.43217468261719</v>
      </c>
      <c r="AK66" t="n">
        <v>-111.6686553955078</v>
      </c>
      <c r="AL66" t="n">
        <v>16.522705078125</v>
      </c>
      <c r="AM66" t="n">
        <v>71.293701171875</v>
      </c>
      <c r="AN66" t="n">
        <v>27.3203125</v>
      </c>
      <c r="AO66" t="n">
        <v>0</v>
      </c>
      <c r="AP66" t="n">
        <v>66.35015869140625</v>
      </c>
      <c r="AQ66" t="n">
        <v>0</v>
      </c>
      <c r="AR66" t="n">
        <v>64.52880859375</v>
      </c>
      <c r="AS66" t="n">
        <v>0</v>
      </c>
      <c r="AT66" t="n">
        <v>205.294677734375</v>
      </c>
      <c r="AU66" t="n">
        <v>64.52880859375</v>
      </c>
      <c r="AV66" t="n">
        <v>184.6091613769531</v>
      </c>
      <c r="AW66" t="n">
        <v>0</v>
      </c>
      <c r="AX66" t="n">
        <v>-32.26446914672852</v>
      </c>
      <c r="AY66" t="n">
        <v>39.02935791015625</v>
      </c>
      <c r="AZ66" t="n">
        <v>32.264404296875</v>
      </c>
      <c r="BA66" t="n">
        <v>43.97314453125</v>
      </c>
      <c r="BB66" t="n">
        <v>32.264404296875</v>
      </c>
      <c r="BC66" t="n">
        <v>0</v>
      </c>
      <c r="BD66" t="n">
        <v>64.528564453125</v>
      </c>
      <c r="BE66" t="n">
        <v>64.528564453125</v>
      </c>
      <c r="BF66" t="n">
        <v>0</v>
      </c>
      <c r="BG66" t="n">
        <v>0</v>
      </c>
      <c r="BH66" t="n">
        <v>32.264404296875</v>
      </c>
      <c r="BI66" t="n">
        <v>91.8494873046875</v>
      </c>
      <c r="BJ66" t="n">
        <v>0</v>
      </c>
      <c r="BK66" t="n">
        <v>-64.52861022949219</v>
      </c>
      <c r="BL66" t="n">
        <v>0</v>
      </c>
      <c r="BM66" t="n">
        <v>64.5286865234375</v>
      </c>
      <c r="BN66" t="n">
        <v>0</v>
      </c>
      <c r="BO66" t="n">
        <v>32.92958831787109</v>
      </c>
      <c r="BP66" t="n">
        <v>32.2635498046875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64.5272216796875</v>
      </c>
      <c r="BW66" t="n">
        <v>205.2898864746094</v>
      </c>
    </row>
    <row customFormat="1" r="67" s="123">
      <c r="A67" t="n">
        <v/>
      </c>
      <c r="B67" t="inlineStr">
        <is>
          <t>TH_Fanlight Co.,Ltd.</t>
        </is>
      </c>
      <c r="C67" s="123" t="n">
        <v>21684.15565299988</v>
      </c>
      <c r="D67" s="123" t="n">
        <v>16210.27045059204</v>
      </c>
      <c r="E67" s="123" t="n">
        <v>15963.146484375</v>
      </c>
      <c r="F67" s="68" t="n">
        <v>855.2736206054688</v>
      </c>
      <c r="G67" t="n">
        <v>772.5</v>
      </c>
      <c r="H67" t="n">
        <v>1115.833984375</v>
      </c>
      <c r="I67" t="n">
        <v>686.66796875</v>
      </c>
      <c r="J67" t="n">
        <v>686.66796875</v>
      </c>
      <c r="K67" t="n">
        <v>658.0546875</v>
      </c>
      <c r="L67" t="n">
        <v>600.833984375</v>
      </c>
      <c r="M67" t="n">
        <v>772.5007934570312</v>
      </c>
      <c r="N67" t="n">
        <v>400.556640625</v>
      </c>
      <c r="O67" t="n">
        <v>686.6661987304688</v>
      </c>
      <c r="P67" t="n">
        <v>772.5009765625</v>
      </c>
      <c r="Q67" t="n">
        <v>543.611328125</v>
      </c>
      <c r="R67" t="n">
        <v>801.1123046875</v>
      </c>
      <c r="S67" t="n">
        <v>429.1671752929688</v>
      </c>
      <c r="T67" t="n">
        <v>600.8330078125</v>
      </c>
      <c r="U67" t="n">
        <v>515.0011596679688</v>
      </c>
      <c r="V67" t="n">
        <v>944.1669921875</v>
      </c>
      <c r="W67" t="n">
        <v>743.8896484375</v>
      </c>
      <c r="X67" t="n">
        <v>686.6669921875</v>
      </c>
      <c r="Y67" t="n">
        <v>543.611328125</v>
      </c>
      <c r="Z67" t="n">
        <v>686.66796875</v>
      </c>
      <c r="AA67" t="n">
        <v>715.2775268554688</v>
      </c>
      <c r="AB67" t="n">
        <v>972.77880859375</v>
      </c>
      <c r="AC67" t="n">
        <v>944.1677856445312</v>
      </c>
      <c r="AD67" t="n">
        <v>1545.0009765625</v>
      </c>
      <c r="AE67" t="n">
        <v>1001.3896484375</v>
      </c>
      <c r="AF67" t="n">
        <v>1745.279296875</v>
      </c>
      <c r="AG67" t="n">
        <v>314.722412109375</v>
      </c>
      <c r="AH67" t="n">
        <v>-28.63444709777832</v>
      </c>
      <c r="AI67" t="n">
        <v>-28.611083984375</v>
      </c>
      <c r="AJ67" t="n">
        <v>0</v>
      </c>
      <c r="AK67" t="n">
        <v>-11.8115234375</v>
      </c>
      <c r="AL67" t="n">
        <v>-28.78466796875</v>
      </c>
      <c r="AM67" t="n">
        <v>287.846923828125</v>
      </c>
      <c r="AN67" t="n">
        <v>0</v>
      </c>
      <c r="AO67" t="n">
        <v>0</v>
      </c>
      <c r="AP67" t="n">
        <v>-7.62939453125e-06</v>
      </c>
      <c r="AQ67" t="n">
        <v>-0.1267585754394531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12906.734375</v>
      </c>
      <c r="AY67" t="n">
        <v>555.7109375</v>
      </c>
      <c r="AZ67" t="n">
        <v>972.4951171875</v>
      </c>
      <c r="BA67" t="n">
        <v>833.56640625</v>
      </c>
      <c r="BB67" t="n">
        <v>694.6396484375</v>
      </c>
      <c r="BC67" t="n">
        <v/>
      </c>
      <c r="BD67" t="n">
        <v/>
      </c>
      <c r="BE67" t="n">
        <v/>
      </c>
      <c r="BF67" t="n">
        <v/>
      </c>
      <c r="BG67" t="n">
        <v/>
      </c>
      <c r="BH67" t="n">
        <v/>
      </c>
      <c r="BI67" t="n">
        <v/>
      </c>
      <c r="BJ67" t="n">
        <v/>
      </c>
      <c r="BK67" t="n">
        <v/>
      </c>
      <c r="BL67" t="n">
        <v/>
      </c>
      <c r="BM67" t="n">
        <v/>
      </c>
      <c r="BN67" t="n">
        <v/>
      </c>
      <c r="BO67" t="n">
        <v/>
      </c>
      <c r="BP67" t="n">
        <v/>
      </c>
      <c r="BQ67" t="n">
        <v/>
      </c>
      <c r="BR67" t="n">
        <v/>
      </c>
      <c r="BS67" t="n">
        <v/>
      </c>
      <c r="BT67" t="n">
        <v/>
      </c>
      <c r="BU67" t="n">
        <v/>
      </c>
      <c r="BV67" t="n">
        <v/>
      </c>
      <c r="BW67" t="n">
        <v/>
      </c>
    </row>
    <row customFormat="1" r="68" s="123">
      <c r="C68" s="123">
        <f>SUMIFS(F68:CS68,$F$2:$CS$2, "&gt;=" &amp; $F$2, $F$2:$CS$2, "&lt;="&amp; EOMONTH($F$2,0))</f>
        <v/>
      </c>
      <c r="D68" s="123">
        <f>SUMIFS(F68:CS68,$F$2:$CS$2, "&gt;=" &amp; $AK$2, $F$2:$CS$2, "&lt;="&amp; EOMONTH($AK$2,0))</f>
        <v/>
      </c>
      <c r="E68" s="123">
        <f>SUMIFS(F68:CS68,$F$2:$CS$2,"&gt;="&amp;TODAY()-30)</f>
        <v/>
      </c>
      <c r="F68" s="68" t="n"/>
    </row>
    <row customFormat="1" r="69" s="123">
      <c r="C69" s="123">
        <f>SUMIFS(F69:CS69,$F$2:$CS$2, "&gt;=" &amp; $F$2, $F$2:$CS$2, "&lt;="&amp; EOMONTH($F$2,0))</f>
        <v/>
      </c>
      <c r="D69" s="123">
        <f>SUMIFS(F69:CS69,$F$2:$CS$2, "&gt;=" &amp; $AK$2, $F$2:$CS$2, "&lt;="&amp; EOMONTH($AK$2,0))</f>
        <v/>
      </c>
      <c r="E69" s="123">
        <f>SUMIFS(F69:CS69,$F$2:$CS$2,"&gt;="&amp;TODAY()-30)</f>
        <v/>
      </c>
      <c r="F69" s="68" t="n"/>
    </row>
    <row customFormat="1" r="70" s="123">
      <c r="C70" s="123">
        <f>SUMIFS(F70:CS70,$F$2:$CS$2, "&gt;=" &amp; $F$2, $F$2:$CS$2, "&lt;="&amp; EOMONTH($F$2,0))</f>
        <v/>
      </c>
      <c r="D70" s="123">
        <f>SUMIFS(F70:CS70,$F$2:$CS$2, "&gt;=" &amp; $AK$2, $F$2:$CS$2, "&lt;="&amp; EOMONTH($AK$2,0))</f>
        <v/>
      </c>
      <c r="E70" s="123">
        <f>SUMIFS(F70:CS70,$F$2:$CS$2,"&gt;="&amp;TODAY()-30)</f>
        <v/>
      </c>
      <c r="F70" s="68" t="n"/>
    </row>
    <row customFormat="1" r="71" s="123">
      <c r="C71" s="123">
        <f>SUMIFS(F71:CS71,$F$2:$CS$2, "&gt;=" &amp; $F$2, $F$2:$CS$2, "&lt;="&amp; EOMONTH($F$2,0))</f>
        <v/>
      </c>
      <c r="D71" s="123">
        <f>SUMIFS(F71:CS71,$F$2:$CS$2, "&gt;=" &amp; $AK$2, $F$2:$CS$2, "&lt;="&amp; EOMONTH($AK$2,0))</f>
        <v/>
      </c>
      <c r="E71" s="123">
        <f>SUMIFS(F71:CS71,$F$2:$CS$2,"&gt;="&amp;TODAY()-30)</f>
        <v/>
      </c>
      <c r="F71" s="68" t="n"/>
    </row>
    <row customFormat="1" r="72" s="123">
      <c r="C72" s="123">
        <f>SUMIFS(F72:CS72,$F$2:$CS$2, "&gt;=" &amp; $F$2, $F$2:$CS$2, "&lt;="&amp; EOMONTH($F$2,0))</f>
        <v/>
      </c>
      <c r="D72" s="123">
        <f>SUMIFS(F72:CS72,$F$2:$CS$2, "&gt;=" &amp; $AK$2, $F$2:$CS$2, "&lt;="&amp; EOMONTH($AK$2,0))</f>
        <v/>
      </c>
      <c r="E72" s="123">
        <f>SUMIFS(F72:CS72,$F$2:$CS$2,"&gt;="&amp;TODAY()-30)</f>
        <v/>
      </c>
      <c r="F72" s="68" t="n"/>
    </row>
    <row customFormat="1" r="73" s="123">
      <c r="C73" s="123">
        <f>SUMIFS(F73:CS73,$F$2:$CS$2, "&gt;=" &amp; $F$2, $F$2:$CS$2, "&lt;="&amp; EOMONTH($F$2,0))</f>
        <v/>
      </c>
      <c r="D73" s="123">
        <f>SUMIFS(F73:CS73,$F$2:$CS$2, "&gt;=" &amp; $AK$2, $F$2:$CS$2, "&lt;="&amp; EOMONTH($AK$2,0))</f>
        <v/>
      </c>
      <c r="E73" s="123">
        <f>SUMIFS(F73:CS73,$F$2:$CS$2,"&gt;="&amp;TODAY()-30)</f>
        <v/>
      </c>
      <c r="F73" s="68" t="n"/>
    </row>
    <row customFormat="1" r="74" s="123">
      <c r="C74" s="123">
        <f>SUMIFS(F74:CS74,$F$2:$CS$2, "&gt;=" &amp; $F$2, $F$2:$CS$2, "&lt;="&amp; EOMONTH($F$2,0))</f>
        <v/>
      </c>
      <c r="D74" s="123">
        <f>SUMIFS(F74:CS74,$F$2:$CS$2, "&gt;=" &amp; $AK$2, $F$2:$CS$2, "&lt;="&amp; EOMONTH($AK$2,0))</f>
        <v/>
      </c>
      <c r="E74" s="123">
        <f>SUMIFS(F74:CS74,$F$2:$CS$2,"&gt;="&amp;TODAY()-30)</f>
        <v/>
      </c>
      <c r="F74" s="68" t="n"/>
    </row>
    <row customFormat="1" r="75" s="123">
      <c r="C75" s="123">
        <f>SUMIFS(F75:CS75,$F$2:$CS$2, "&gt;=" &amp; $F$2, $F$2:$CS$2, "&lt;="&amp; EOMONTH($F$2,0))</f>
        <v/>
      </c>
      <c r="D75" s="123">
        <f>SUMIFS(F75:CS75,$F$2:$CS$2, "&gt;=" &amp; $AK$2, $F$2:$CS$2, "&lt;="&amp; EOMONTH($AK$2,0))</f>
        <v/>
      </c>
      <c r="E75" s="123">
        <f>SUMIFS(F75:CS75,$F$2:$CS$2,"&gt;="&amp;TODAY()-30)</f>
        <v/>
      </c>
      <c r="F75" s="68" t="n"/>
    </row>
    <row customFormat="1" r="76" s="123">
      <c r="C76" s="123">
        <f>SUMIFS(F76:CS76,$F$2:$CS$2, "&gt;=" &amp; $F$2, $F$2:$CS$2, "&lt;="&amp; EOMONTH($F$2,0))</f>
        <v/>
      </c>
      <c r="D76" s="123">
        <f>SUMIFS(F76:CS76,$F$2:$CS$2, "&gt;=" &amp; $AK$2, $F$2:$CS$2, "&lt;="&amp; EOMONTH($AK$2,0))</f>
        <v/>
      </c>
      <c r="E76" s="123">
        <f>SUMIFS(F76:CS76,$F$2:$CS$2,"&gt;="&amp;TODAY()-30)</f>
        <v/>
      </c>
      <c r="F76" s="68" t="n"/>
    </row>
    <row customFormat="1" r="77" s="123">
      <c r="C77" s="123">
        <f>SUMIFS(F77:CS77,$F$2:$CS$2, "&gt;=" &amp; $F$2, $F$2:$CS$2, "&lt;="&amp; EOMONTH($F$2,0))</f>
        <v/>
      </c>
      <c r="D77" s="123">
        <f>SUMIFS(F77:CS77,$F$2:$CS$2, "&gt;=" &amp; $AK$2, $F$2:$CS$2, "&lt;="&amp; EOMONTH($AK$2,0))</f>
        <v/>
      </c>
      <c r="E77" s="123">
        <f>SUMIFS(F77:CS77,$F$2:$CS$2,"&gt;="&amp;TODAY()-30)</f>
        <v/>
      </c>
      <c r="F77" s="68" t="n"/>
    </row>
    <row customFormat="1" r="78" s="123">
      <c r="C78" s="123">
        <f>SUMIFS(F78:CS78,$F$2:$CS$2, "&gt;=" &amp; $F$2, $F$2:$CS$2, "&lt;="&amp; EOMONTH($F$2,0))</f>
        <v/>
      </c>
      <c r="D78" s="123">
        <f>SUMIFS(F78:CS78,$F$2:$CS$2, "&gt;=" &amp; $AK$2, $F$2:$CS$2, "&lt;="&amp; EOMONTH($AK$2,0))</f>
        <v/>
      </c>
      <c r="E78" s="123">
        <f>SUMIFS(F78:CS78,$F$2:$CS$2,"&gt;="&amp;TODAY()-30)</f>
        <v/>
      </c>
      <c r="F78" s="68" t="n"/>
    </row>
    <row customFormat="1" r="79" s="123">
      <c r="C79" s="123">
        <f>SUMIFS(F79:CS79,$F$2:$CS$2, "&gt;=" &amp; $F$2, $F$2:$CS$2, "&lt;="&amp; EOMONTH($F$2,0))</f>
        <v/>
      </c>
      <c r="D79" s="123">
        <f>SUMIFS(F79:CS79,$F$2:$CS$2, "&gt;=" &amp; $AK$2, $F$2:$CS$2, "&lt;="&amp; EOMONTH($AK$2,0))</f>
        <v/>
      </c>
      <c r="E79" s="123">
        <f>SUMIFS(F79:CS79,$F$2:$CS$2,"&gt;="&amp;TODAY()-30)</f>
        <v/>
      </c>
      <c r="F79" s="68" t="n"/>
    </row>
    <row customFormat="1" r="80" s="123">
      <c r="C80" s="123">
        <f>SUMIFS(F80:CS80,$F$2:$CS$2, "&gt;=" &amp; $F$2, $F$2:$CS$2, "&lt;="&amp; EOMONTH($F$2,0))</f>
        <v/>
      </c>
      <c r="D80" s="123">
        <f>SUMIFS(F80:CS80,$F$2:$CS$2, "&gt;=" &amp; $AK$2, $F$2:$CS$2, "&lt;="&amp; EOMONTH($AK$2,0))</f>
        <v/>
      </c>
      <c r="E80" s="123">
        <f>SUMIFS(F80:CS80,$F$2:$CS$2,"&gt;="&amp;TODAY()-30)</f>
        <v/>
      </c>
      <c r="F80" s="68" t="n"/>
    </row>
    <row customFormat="1" r="81" s="123">
      <c r="C81" s="123">
        <f>SUMIFS(F81:CS81,$F$2:$CS$2, "&gt;=" &amp; $F$2, $F$2:$CS$2, "&lt;="&amp; EOMONTH($F$2,0))</f>
        <v/>
      </c>
      <c r="D81" s="123">
        <f>SUMIFS(F81:CS81,$F$2:$CS$2, "&gt;=" &amp; $AK$2, $F$2:$CS$2, "&lt;="&amp; EOMONTH($AK$2,0))</f>
        <v/>
      </c>
      <c r="E81" s="123">
        <f>SUMIFS(F81:CS81,$F$2:$CS$2,"&gt;="&amp;TODAY()-30)</f>
        <v/>
      </c>
      <c r="F81" s="68" t="n"/>
    </row>
    <row customFormat="1" r="82" s="123">
      <c r="C82" s="123">
        <f>SUMIFS(F82:CS82,$F$2:$CS$2, "&gt;=" &amp; $F$2, $F$2:$CS$2, "&lt;="&amp; EOMONTH($F$2,0))</f>
        <v/>
      </c>
      <c r="D82" s="123">
        <f>SUMIFS(F82:CS82,$F$2:$CS$2, "&gt;=" &amp; $AK$2, $F$2:$CS$2, "&lt;="&amp; EOMONTH($AK$2,0))</f>
        <v/>
      </c>
      <c r="E82" s="123">
        <f>SUMIFS(F82:CS82,$F$2:$CS$2,"&gt;="&amp;TODAY()-30)</f>
        <v/>
      </c>
      <c r="F82" s="68" t="n"/>
    </row>
    <row customFormat="1" r="83" s="123">
      <c r="C83" s="123">
        <f>SUMIFS(F83:CS83,$F$2:$CS$2, "&gt;=" &amp; $F$2, $F$2:$CS$2, "&lt;="&amp; EOMONTH($F$2,0))</f>
        <v/>
      </c>
      <c r="D83" s="123">
        <f>SUMIFS(F83:CS83,$F$2:$CS$2, "&gt;=" &amp; $AK$2, $F$2:$CS$2, "&lt;="&amp; EOMONTH($AK$2,0))</f>
        <v/>
      </c>
      <c r="E83" s="123">
        <f>SUMIFS(F83:CS83,$F$2:$CS$2,"&gt;="&amp;TODAY()-30)</f>
        <v/>
      </c>
      <c r="F83" s="68" t="n"/>
    </row>
    <row customFormat="1" r="84" s="123">
      <c r="C84" s="123">
        <f>SUMIFS(F84:CS84,$F$2:$CS$2, "&gt;=" &amp; $F$2, $F$2:$CS$2, "&lt;="&amp; EOMONTH($F$2,0))</f>
        <v/>
      </c>
      <c r="D84" s="123">
        <f>SUMIFS(F84:CS84,$F$2:$CS$2, "&gt;=" &amp; $AK$2, $F$2:$CS$2, "&lt;="&amp; EOMONTH($AK$2,0))</f>
        <v/>
      </c>
      <c r="E84" s="123">
        <f>SUMIFS(F84:CS84,$F$2:$CS$2,"&gt;="&amp;TODAY()-30)</f>
        <v/>
      </c>
      <c r="F84" s="68" t="n"/>
    </row>
    <row customFormat="1" r="85" s="123">
      <c r="C85" s="123">
        <f>SUMIFS(F85:CS85,$F$2:$CS$2, "&gt;=" &amp; $F$2, $F$2:$CS$2, "&lt;="&amp; EOMONTH($F$2,0))</f>
        <v/>
      </c>
      <c r="D85" s="123">
        <f>SUMIFS(F85:CS85,$F$2:$CS$2, "&gt;=" &amp; $AK$2, $F$2:$CS$2, "&lt;="&amp; EOMONTH($AK$2,0))</f>
        <v/>
      </c>
      <c r="E85" s="123">
        <f>SUMIFS(F85:CS85,$F$2:$CS$2,"&gt;="&amp;TODAY()-30)</f>
        <v/>
      </c>
      <c r="F85" s="68" t="n"/>
    </row>
    <row customFormat="1" r="86" s="123">
      <c r="C86" s="123">
        <f>SUMIFS(F86:CS86,$F$2:$CS$2, "&gt;=" &amp; $F$2, $F$2:$CS$2, "&lt;="&amp; EOMONTH($F$2,0))</f>
        <v/>
      </c>
      <c r="D86" s="123">
        <f>SUMIFS(F86:CS86,$F$2:$CS$2, "&gt;=" &amp; $AK$2, $F$2:$CS$2, "&lt;="&amp; EOMONTH($AK$2,0))</f>
        <v/>
      </c>
      <c r="E86" s="123">
        <f>SUMIFS(F86:CS86,$F$2:$CS$2,"&gt;="&amp;TODAY()-30)</f>
        <v/>
      </c>
      <c r="F86" s="68" t="n"/>
    </row>
    <row customFormat="1" r="87" s="123">
      <c r="C87" s="123">
        <f>SUMIFS(F87:CS87,$F$2:$CS$2, "&gt;=" &amp; $F$2, $F$2:$CS$2, "&lt;="&amp; EOMONTH($F$2,0))</f>
        <v/>
      </c>
      <c r="D87" s="123">
        <f>SUMIFS(F87:CS87,$F$2:$CS$2, "&gt;=" &amp; $AK$2, $F$2:$CS$2, "&lt;="&amp; EOMONTH($AK$2,0))</f>
        <v/>
      </c>
      <c r="E87" s="123">
        <f>SUMIFS(F87:CS87,$F$2:$CS$2,"&gt;="&amp;TODAY()-30)</f>
        <v/>
      </c>
      <c r="F87" s="68" t="n"/>
    </row>
    <row customFormat="1" r="88" s="123">
      <c r="C88" s="123">
        <f>SUMIFS(F88:CS88,$F$2:$CS$2, "&gt;=" &amp; $F$2, $F$2:$CS$2, "&lt;="&amp; EOMONTH($F$2,0))</f>
        <v/>
      </c>
      <c r="D88" s="123">
        <f>SUMIFS(F88:CS88,$F$2:$CS$2, "&gt;=" &amp; $AK$2, $F$2:$CS$2, "&lt;="&amp; EOMONTH($AK$2,0))</f>
        <v/>
      </c>
      <c r="E88" s="123">
        <f>SUMIFS(F88:CS88,$F$2:$CS$2,"&gt;="&amp;TODAY()-30)</f>
        <v/>
      </c>
      <c r="F88" s="68" t="n"/>
    </row>
    <row customFormat="1" r="89" s="123">
      <c r="C89" s="123">
        <f>SUMIFS(F89:CS89,$F$2:$CS$2, "&gt;=" &amp; $F$2, $F$2:$CS$2, "&lt;="&amp; EOMONTH($F$2,0))</f>
        <v/>
      </c>
      <c r="D89" s="123">
        <f>SUMIFS(F89:CS89,$F$2:$CS$2, "&gt;=" &amp; $AK$2, $F$2:$CS$2, "&lt;="&amp; EOMONTH($AK$2,0))</f>
        <v/>
      </c>
      <c r="E89" s="123">
        <f>SUMIFS(F89:CS89,$F$2:$CS$2,"&gt;="&amp;TODAY()-30)</f>
        <v/>
      </c>
      <c r="F89" s="68" t="n"/>
    </row>
    <row customFormat="1" r="90" s="123">
      <c r="C90" s="123">
        <f>SUMIFS(F90:CS90,$F$2:$CS$2, "&gt;=" &amp; $F$2, $F$2:$CS$2, "&lt;="&amp; EOMONTH($F$2,0))</f>
        <v/>
      </c>
      <c r="D90" s="123">
        <f>SUMIFS(F90:CS90,$F$2:$CS$2, "&gt;=" &amp; $AK$2, $F$2:$CS$2, "&lt;="&amp; EOMONTH($AK$2,0))</f>
        <v/>
      </c>
      <c r="E90" s="123">
        <f>SUMIFS(F90:CS90,$F$2:$CS$2,"&gt;="&amp;TODAY()-30)</f>
        <v/>
      </c>
      <c r="F90" s="68" t="n"/>
    </row>
    <row customFormat="1" r="91" s="123">
      <c r="C91" s="123">
        <f>SUMIFS(F91:CS91,$F$2:$CS$2, "&gt;=" &amp; $F$2, $F$2:$CS$2, "&lt;="&amp; EOMONTH($F$2,0))</f>
        <v/>
      </c>
      <c r="D91" s="123">
        <f>SUMIFS(F91:CS91,$F$2:$CS$2, "&gt;=" &amp; $AK$2, $F$2:$CS$2, "&lt;="&amp; EOMONTH($AK$2,0))</f>
        <v/>
      </c>
      <c r="E91" s="123">
        <f>SUMIFS(F91:CS91,$F$2:$CS$2,"&gt;="&amp;TODAY()-30)</f>
        <v/>
      </c>
      <c r="F91" s="68" t="n"/>
    </row>
    <row customFormat="1" r="92" s="123">
      <c r="C92" s="123">
        <f>SUMIFS(F92:CS92,$F$2:$CS$2, "&gt;=" &amp; $F$2, $F$2:$CS$2, "&lt;="&amp; EOMONTH($F$2,0))</f>
        <v/>
      </c>
      <c r="D92" s="123">
        <f>SUMIFS(F92:CS92,$F$2:$CS$2, "&gt;=" &amp; $AK$2, $F$2:$CS$2, "&lt;="&amp; EOMONTH($AK$2,0))</f>
        <v/>
      </c>
      <c r="E92" s="123">
        <f>SUMIFS(F92:CS92,$F$2:$CS$2,"&gt;="&amp;TODAY()-30)</f>
        <v/>
      </c>
      <c r="F92" s="68" t="n"/>
    </row>
    <row customFormat="1" r="93" s="123">
      <c r="C93" s="123">
        <f>SUMIFS(F93:CS93,$F$2:$CS$2, "&gt;=" &amp; $F$2, $F$2:$CS$2, "&lt;="&amp; EOMONTH($F$2,0))</f>
        <v/>
      </c>
      <c r="D93" s="123">
        <f>SUMIFS(F93:CS93,$F$2:$CS$2, "&gt;=" &amp; $AK$2, $F$2:$CS$2, "&lt;="&amp; EOMONTH($AK$2,0))</f>
        <v/>
      </c>
      <c r="E93" s="123">
        <f>SUMIFS(F93:CS93,$F$2:$CS$2,"&gt;="&amp;TODAY()-30)</f>
        <v/>
      </c>
      <c r="F93" s="68" t="n"/>
    </row>
    <row customFormat="1" r="94" s="123">
      <c r="C94" s="123">
        <f>SUMIFS(F94:CS94,$F$2:$CS$2, "&gt;=" &amp; $F$2, $F$2:$CS$2, "&lt;="&amp; EOMONTH($F$2,0))</f>
        <v/>
      </c>
      <c r="D94" s="123">
        <f>SUMIFS(F94:CS94,$F$2:$CS$2, "&gt;=" &amp; $AK$2, $F$2:$CS$2, "&lt;="&amp; EOMONTH($AK$2,0))</f>
        <v/>
      </c>
      <c r="E94" s="123">
        <f>SUMIFS(F94:CS94,$F$2:$CS$2,"&gt;="&amp;TODAY()-30)</f>
        <v/>
      </c>
      <c r="F94" s="68" t="n"/>
    </row>
    <row customFormat="1" r="95" s="123">
      <c r="C95" s="123">
        <f>SUMIFS(F95:CS95,$F$2:$CS$2, "&gt;=" &amp; $F$2, $F$2:$CS$2, "&lt;="&amp; EOMONTH($F$2,0))</f>
        <v/>
      </c>
      <c r="D95" s="123">
        <f>SUMIFS(F95:CS95,$F$2:$CS$2, "&gt;=" &amp; $AK$2, $F$2:$CS$2, "&lt;="&amp; EOMONTH($AK$2,0))</f>
        <v/>
      </c>
      <c r="E95" s="123">
        <f>SUMIFS(F95:CS95,$F$2:$CS$2,"&gt;="&amp;TODAY()-30)</f>
        <v/>
      </c>
      <c r="F95" s="68" t="n"/>
    </row>
    <row customFormat="1" r="96" s="123">
      <c r="C96" s="123">
        <f>SUMIFS(F96:CS96,$F$2:$CS$2, "&gt;=" &amp; $F$2, $F$2:$CS$2, "&lt;="&amp; EOMONTH($F$2,0))</f>
        <v/>
      </c>
      <c r="D96" s="123">
        <f>SUMIFS(F96:CS96,$F$2:$CS$2, "&gt;=" &amp; $AK$2, $F$2:$CS$2, "&lt;="&amp; EOMONTH($AK$2,0))</f>
        <v/>
      </c>
      <c r="E96" s="123">
        <f>SUMIFS(F96:CS96,$F$2:$CS$2,"&gt;="&amp;TODAY()-30)</f>
        <v/>
      </c>
      <c r="F96" s="68" t="n"/>
    </row>
    <row customFormat="1" r="97" s="123">
      <c r="C97" s="123">
        <f>SUMIFS(F97:CS97,$F$2:$CS$2, "&gt;=" &amp; $F$2, $F$2:$CS$2, "&lt;="&amp; EOMONTH($F$2,0))</f>
        <v/>
      </c>
      <c r="D97" s="123">
        <f>SUMIFS(F97:CS97,$F$2:$CS$2, "&gt;=" &amp; $AK$2, $F$2:$CS$2, "&lt;="&amp; EOMONTH($AK$2,0))</f>
        <v/>
      </c>
      <c r="E97" s="123">
        <f>SUMIFS(F97:CS97,$F$2:$CS$2,"&gt;="&amp;TODAY()-30)</f>
        <v/>
      </c>
      <c r="F97" s="68" t="n"/>
    </row>
    <row customFormat="1" r="98" s="123">
      <c r="C98" s="123">
        <f>SUMIFS(F98:CS98,$F$2:$CS$2, "&gt;=" &amp; $F$2, $F$2:$CS$2, "&lt;="&amp; EOMONTH($F$2,0))</f>
        <v/>
      </c>
      <c r="D98" s="123">
        <f>SUMIFS(F98:CS98,$F$2:$CS$2, "&gt;=" &amp; $AK$2, $F$2:$CS$2, "&lt;="&amp; EOMONTH($AK$2,0))</f>
        <v/>
      </c>
      <c r="E98" s="123">
        <f>SUMIFS(F98:CS98,$F$2:$CS$2,"&gt;="&amp;TODAY()-30)</f>
        <v/>
      </c>
      <c r="F98" s="68" t="n"/>
    </row>
    <row customFormat="1" r="99" s="123">
      <c r="C99" s="123">
        <f>SUMIFS(F99:CS99,$F$2:$CS$2, "&gt;=" &amp; $F$2, $F$2:$CS$2, "&lt;="&amp; EOMONTH($F$2,0))</f>
        <v/>
      </c>
      <c r="D99" s="123">
        <f>SUMIFS(F99:CS99,$F$2:$CS$2, "&gt;=" &amp; $AK$2, $F$2:$CS$2, "&lt;="&amp; EOMONTH($AK$2,0))</f>
        <v/>
      </c>
      <c r="E99" s="123">
        <f>SUMIFS(F99:CS99,$F$2:$CS$2,"&gt;="&amp;TODAY()-30)</f>
        <v/>
      </c>
      <c r="F99" s="68" t="n"/>
    </row>
    <row customFormat="1" r="100" s="123">
      <c r="C100" s="123">
        <f>SUMIFS(F100:CS100,$F$2:$CS$2, "&gt;=" &amp; $F$2, $F$2:$CS$2, "&lt;="&amp; EOMONTH($F$2,0))</f>
        <v/>
      </c>
      <c r="D100" s="123">
        <f>SUMIFS(F100:CS100,$F$2:$CS$2, "&gt;=" &amp; $AK$2, $F$2:$CS$2, "&lt;="&amp; EOMONTH($AK$2,0))</f>
        <v/>
      </c>
      <c r="E100" s="123">
        <f>SUMIFS(F100:CS100,$F$2:$CS$2,"&gt;="&amp;TODAY()-30)</f>
        <v/>
      </c>
      <c r="F100" s="68" t="n"/>
    </row>
    <row customFormat="1" r="101" s="123">
      <c r="C101" s="123">
        <f>SUMIFS(F101:CS101,$F$2:$CS$2, "&gt;=" &amp; $F$2, $F$2:$CS$2, "&lt;="&amp; EOMONTH($F$2,0))</f>
        <v/>
      </c>
      <c r="D101" s="123">
        <f>SUMIFS(F101:CS101,$F$2:$CS$2, "&gt;=" &amp; $AK$2, $F$2:$CS$2, "&lt;="&amp; EOMONTH($AK$2,0))</f>
        <v/>
      </c>
      <c r="E101" s="123">
        <f>SUMIFS(F101:CS101,$F$2:$CS$2,"&gt;="&amp;TODAY()-30)</f>
        <v/>
      </c>
      <c r="F101" s="68" t="n"/>
    </row>
    <row customFormat="1" r="102" s="123">
      <c r="C102" s="123">
        <f>SUMIFS(F102:CS102,$F$2:$CS$2, "&gt;=" &amp; $F$2, $F$2:$CS$2, "&lt;="&amp; EOMONTH($F$2,0))</f>
        <v/>
      </c>
      <c r="D102" s="123">
        <f>SUMIFS(F102:CS102,$F$2:$CS$2, "&gt;=" &amp; $AK$2, $F$2:$CS$2, "&lt;="&amp; EOMONTH($AK$2,0))</f>
        <v/>
      </c>
      <c r="E102" s="123">
        <f>SUMIFS(F102:CS102,$F$2:$CS$2,"&gt;="&amp;TODAY()-30)</f>
        <v/>
      </c>
      <c r="F102" s="68" t="n"/>
    </row>
    <row customFormat="1" r="103" s="123">
      <c r="C103" s="123">
        <f>SUMIFS(F103:CS103,$F$2:$CS$2, "&gt;=" &amp; $F$2, $F$2:$CS$2, "&lt;="&amp; EOMONTH($F$2,0))</f>
        <v/>
      </c>
      <c r="D103" s="123">
        <f>SUMIFS(F103:CS103,$F$2:$CS$2, "&gt;=" &amp; $AK$2, $F$2:$CS$2, "&lt;="&amp; EOMONTH($AK$2,0))</f>
        <v/>
      </c>
      <c r="E103" s="123">
        <f>SUMIFS(F103:CS103,$F$2:$CS$2,"&gt;="&amp;TODAY()-30)</f>
        <v/>
      </c>
      <c r="F103" s="68" t="n"/>
    </row>
    <row customFormat="1" r="104" s="123">
      <c r="C104" s="123">
        <f>SUMIFS(F104:CS104,$F$2:$CS$2, "&gt;=" &amp; $F$2, $F$2:$CS$2, "&lt;="&amp; EOMONTH($F$2,0))</f>
        <v/>
      </c>
      <c r="D104" s="123">
        <f>SUMIFS(F104:CS104,$F$2:$CS$2, "&gt;=" &amp; $AK$2, $F$2:$CS$2, "&lt;="&amp; EOMONTH($AK$2,0))</f>
        <v/>
      </c>
      <c r="E104" s="123">
        <f>SUMIFS(F104:CS104,$F$2:$CS$2,"&gt;="&amp;TODAY()-30)</f>
        <v/>
      </c>
      <c r="F104" s="68" t="n"/>
    </row>
    <row customFormat="1" r="105" s="123">
      <c r="C105" s="123">
        <f>SUMIFS(F105:CS105,$F$2:$CS$2, "&gt;=" &amp; $F$2, $F$2:$CS$2, "&lt;="&amp; EOMONTH($F$2,0))</f>
        <v/>
      </c>
      <c r="D105" s="123">
        <f>SUMIFS(F105:CS105,$F$2:$CS$2, "&gt;=" &amp; $AK$2, $F$2:$CS$2, "&lt;="&amp; EOMONTH($AK$2,0))</f>
        <v/>
      </c>
      <c r="E105" s="123">
        <f>SUMIFS(F105:CS105,$F$2:$CS$2,"&gt;="&amp;TODAY()-30)</f>
        <v/>
      </c>
      <c r="F105" s="68" t="n"/>
    </row>
    <row customFormat="1" r="106" s="123">
      <c r="C106" s="123">
        <f>SUMIFS(F106:CS106,$F$2:$CS$2, "&gt;=" &amp; $F$2, $F$2:$CS$2, "&lt;="&amp; EOMONTH($F$2,0))</f>
        <v/>
      </c>
      <c r="D106" s="123">
        <f>SUMIFS(F106:CS106,$F$2:$CS$2, "&gt;=" &amp; $AK$2, $F$2:$CS$2, "&lt;="&amp; EOMONTH($AK$2,0))</f>
        <v/>
      </c>
      <c r="E106" s="123">
        <f>SUMIFS(F106:CS106,$F$2:$CS$2,"&gt;="&amp;TODAY()-30)</f>
        <v/>
      </c>
      <c r="F106" s="68" t="n"/>
    </row>
    <row customFormat="1" r="107" s="123">
      <c r="C107" s="123">
        <f>SUMIFS(F107:CS107,$F$2:$CS$2, "&gt;=" &amp; $F$2, $F$2:$CS$2, "&lt;="&amp; EOMONTH($F$2,0))</f>
        <v/>
      </c>
      <c r="D107" s="123">
        <f>SUMIFS(F107:CS107,$F$2:$CS$2, "&gt;=" &amp; $AK$2, $F$2:$CS$2, "&lt;="&amp; EOMONTH($AK$2,0))</f>
        <v/>
      </c>
      <c r="E107" s="123">
        <f>SUMIFS(F107:CS107,$F$2:$CS$2,"&gt;="&amp;TODAY()-30)</f>
        <v/>
      </c>
      <c r="F107" s="68" t="n"/>
    </row>
    <row customFormat="1" r="108" s="123">
      <c r="C108" s="123">
        <f>SUMIFS(F108:CS108,$F$2:$CS$2, "&gt;=" &amp; $F$2, $F$2:$CS$2, "&lt;="&amp; EOMONTH($F$2,0))</f>
        <v/>
      </c>
      <c r="D108" s="123">
        <f>SUMIFS(F108:CS108,$F$2:$CS$2, "&gt;=" &amp; $AK$2, $F$2:$CS$2, "&lt;="&amp; EOMONTH($AK$2,0))</f>
        <v/>
      </c>
      <c r="E108" s="123">
        <f>SUMIFS(F108:CS108,$F$2:$CS$2,"&gt;="&amp;TODAY()-30)</f>
        <v/>
      </c>
      <c r="F108" s="68" t="n"/>
    </row>
    <row customFormat="1" r="109" s="123">
      <c r="C109" s="123">
        <f>SUMIFS(F109:CS109,$F$2:$CS$2, "&gt;=" &amp; $F$2, $F$2:$CS$2, "&lt;="&amp; EOMONTH($F$2,0))</f>
        <v/>
      </c>
      <c r="D109" s="123">
        <f>SUMIFS(F109:CS109,$F$2:$CS$2, "&gt;=" &amp; $AK$2, $F$2:$CS$2, "&lt;="&amp; EOMONTH($AK$2,0))</f>
        <v/>
      </c>
      <c r="E109" s="123">
        <f>SUMIFS(F109:CS109,$F$2:$CS$2,"&gt;="&amp;TODAY()-30)</f>
        <v/>
      </c>
      <c r="F109" s="68" t="n"/>
    </row>
    <row customFormat="1" r="110" s="123">
      <c r="C110" s="123">
        <f>SUMIFS(F110:CS110,$F$2:$CS$2, "&gt;=" &amp; $F$2, $F$2:$CS$2, "&lt;="&amp; EOMONTH($F$2,0))</f>
        <v/>
      </c>
      <c r="D110" s="123">
        <f>SUMIFS(F110:CS110,$F$2:$CS$2, "&gt;=" &amp; $AK$2, $F$2:$CS$2, "&lt;="&amp; EOMONTH($AK$2,0))</f>
        <v/>
      </c>
      <c r="E110" s="123">
        <f>SUMIFS(F110:CS110,$F$2:$CS$2,"&gt;="&amp;TODAY()-30)</f>
        <v/>
      </c>
      <c r="F110" s="68" t="n"/>
    </row>
    <row customFormat="1" r="111" s="123">
      <c r="C111" s="123">
        <f>SUMIFS(F111:CS111,$F$2:$CS$2, "&gt;=" &amp; $F$2, $F$2:$CS$2, "&lt;="&amp; EOMONTH($F$2,0))</f>
        <v/>
      </c>
      <c r="D111" s="123">
        <f>SUMIFS(F111:CS111,$F$2:$CS$2, "&gt;=" &amp; $AK$2, $F$2:$CS$2, "&lt;="&amp; EOMONTH($AK$2,0))</f>
        <v/>
      </c>
      <c r="E111" s="123">
        <f>SUMIFS(F111:CS111,$F$2:$CS$2,"&gt;="&amp;TODAY()-30)</f>
        <v/>
      </c>
      <c r="F111" s="68" t="n"/>
    </row>
    <row customFormat="1" r="112" s="123">
      <c r="C112" s="123">
        <f>SUMIFS(F112:CS112,$F$2:$CS$2, "&gt;=" &amp; $F$2, $F$2:$CS$2, "&lt;="&amp; EOMONTH($F$2,0))</f>
        <v/>
      </c>
      <c r="D112" s="123">
        <f>SUMIFS(F112:CS112,$F$2:$CS$2, "&gt;=" &amp; $AK$2, $F$2:$CS$2, "&lt;="&amp; EOMONTH($AK$2,0))</f>
        <v/>
      </c>
      <c r="E112" s="123">
        <f>SUMIFS(F112:CS112,$F$2:$CS$2,"&gt;="&amp;TODAY()-30)</f>
        <v/>
      </c>
      <c r="F112" s="68" t="n"/>
    </row>
    <row customFormat="1" r="113" s="123">
      <c r="C113" s="123">
        <f>SUMIFS(F113:CS113,$F$2:$CS$2, "&gt;=" &amp; $F$2, $F$2:$CS$2, "&lt;="&amp; EOMONTH($F$2,0))</f>
        <v/>
      </c>
      <c r="D113" s="123">
        <f>SUMIFS(F113:CS113,$F$2:$CS$2, "&gt;=" &amp; $AK$2, $F$2:$CS$2, "&lt;="&amp; EOMONTH($AK$2,0))</f>
        <v/>
      </c>
      <c r="E113" s="123">
        <f>SUMIFS(F113:CS113,$F$2:$CS$2,"&gt;="&amp;TODAY()-30)</f>
        <v/>
      </c>
      <c r="F113" s="68" t="n"/>
    </row>
    <row customFormat="1" r="114" s="123">
      <c r="C114" s="123">
        <f>SUMIFS(F114:CS114,$F$2:$CS$2, "&gt;=" &amp; $F$2, $F$2:$CS$2, "&lt;="&amp; EOMONTH($F$2,0))</f>
        <v/>
      </c>
      <c r="D114" s="123">
        <f>SUMIFS(F114:CS114,$F$2:$CS$2, "&gt;=" &amp; $AK$2, $F$2:$CS$2, "&lt;="&amp; EOMONTH($AK$2,0))</f>
        <v/>
      </c>
      <c r="E114" s="123">
        <f>SUMIFS(F114:CS114,$F$2:$CS$2,"&gt;="&amp;TODAY()-30)</f>
        <v/>
      </c>
      <c r="F114" s="68" t="n"/>
    </row>
    <row customFormat="1" r="115" s="123">
      <c r="C115" s="123">
        <f>SUMIFS(F115:CS115,$F$2:$CS$2, "&gt;=" &amp; $F$2, $F$2:$CS$2, "&lt;="&amp; EOMONTH($F$2,0))</f>
        <v/>
      </c>
      <c r="D115" s="123">
        <f>SUMIFS(F115:CS115,$F$2:$CS$2, "&gt;=" &amp; $AK$2, $F$2:$CS$2, "&lt;="&amp; EOMONTH($AK$2,0))</f>
        <v/>
      </c>
      <c r="E115" s="123">
        <f>SUMIFS(F115:CS115,$F$2:$CS$2,"&gt;="&amp;TODAY()-30)</f>
        <v/>
      </c>
      <c r="F115" s="68" t="n"/>
    </row>
    <row customFormat="1" r="116" s="123">
      <c r="C116" s="123">
        <f>SUMIFS(F116:CS116,$F$2:$CS$2, "&gt;=" &amp; $F$2, $F$2:$CS$2, "&lt;="&amp; EOMONTH($F$2,0))</f>
        <v/>
      </c>
      <c r="D116" s="123">
        <f>SUMIFS(F116:CS116,$F$2:$CS$2, "&gt;=" &amp; $AK$2, $F$2:$CS$2, "&lt;="&amp; EOMONTH($AK$2,0))</f>
        <v/>
      </c>
      <c r="E116" s="123">
        <f>SUMIFS(F116:CS116,$F$2:$CS$2,"&gt;="&amp;TODAY()-30)</f>
        <v/>
      </c>
      <c r="F116" s="68" t="n"/>
    </row>
    <row customFormat="1" r="117" s="123">
      <c r="C117" s="123">
        <f>SUMIFS(F117:CS117,$F$2:$CS$2, "&gt;=" &amp; $F$2, $F$2:$CS$2, "&lt;="&amp; EOMONTH($F$2,0))</f>
        <v/>
      </c>
      <c r="D117" s="123">
        <f>SUMIFS(F117:CS117,$F$2:$CS$2, "&gt;=" &amp; $AK$2, $F$2:$CS$2, "&lt;="&amp; EOMONTH($AK$2,0))</f>
        <v/>
      </c>
      <c r="E117" s="123">
        <f>SUMIFS(F117:CS117,$F$2:$CS$2,"&gt;="&amp;TODAY()-30)</f>
        <v/>
      </c>
      <c r="F117" s="68" t="n"/>
    </row>
    <row customFormat="1" r="118" s="123">
      <c r="C118" s="123">
        <f>SUMIFS(F118:CS118,$F$2:$CS$2, "&gt;=" &amp; $F$2, $F$2:$CS$2, "&lt;="&amp; EOMONTH($F$2,0))</f>
        <v/>
      </c>
      <c r="D118" s="123">
        <f>SUMIFS(F118:CS118,$F$2:$CS$2, "&gt;=" &amp; $AK$2, $F$2:$CS$2, "&lt;="&amp; EOMONTH($AK$2,0))</f>
        <v/>
      </c>
      <c r="E118" s="123">
        <f>SUMIFS(F118:CS118,$F$2:$CS$2,"&gt;="&amp;TODAY()-30)</f>
        <v/>
      </c>
      <c r="F118" s="68" t="n"/>
    </row>
    <row customFormat="1" r="119" s="123">
      <c r="C119" s="123">
        <f>SUMIFS(F119:CS119,$F$2:$CS$2, "&gt;=" &amp; $F$2, $F$2:$CS$2, "&lt;="&amp; EOMONTH($F$2,0))</f>
        <v/>
      </c>
      <c r="D119" s="123">
        <f>SUMIFS(F119:CS119,$F$2:$CS$2, "&gt;=" &amp; $AK$2, $F$2:$CS$2, "&lt;="&amp; EOMONTH($AK$2,0))</f>
        <v/>
      </c>
      <c r="E119" s="123">
        <f>SUMIFS(F119:CS119,$F$2:$CS$2,"&gt;="&amp;TODAY()-30)</f>
        <v/>
      </c>
      <c r="F119" s="68" t="n"/>
    </row>
    <row customFormat="1" r="120" s="123">
      <c r="C120" s="123">
        <f>SUMIFS(F120:CS120,$F$2:$CS$2, "&gt;=" &amp; $F$2, $F$2:$CS$2, "&lt;="&amp; EOMONTH($F$2,0))</f>
        <v/>
      </c>
      <c r="D120" s="123">
        <f>SUMIFS(F120:CS120,$F$2:$CS$2, "&gt;=" &amp; $AK$2, $F$2:$CS$2, "&lt;="&amp; EOMONTH($AK$2,0))</f>
        <v/>
      </c>
      <c r="E120" s="123">
        <f>SUMIFS(F120:CS120,$F$2:$CS$2,"&gt;="&amp;TODAY()-30)</f>
        <v/>
      </c>
      <c r="F120" s="68" t="n"/>
    </row>
    <row customFormat="1" r="121" s="123">
      <c r="C121" s="123">
        <f>SUMIFS(F121:CS121,$F$2:$CS$2, "&gt;=" &amp; $F$2, $F$2:$CS$2, "&lt;="&amp; EOMONTH($F$2,0))</f>
        <v/>
      </c>
      <c r="D121" s="123">
        <f>SUMIFS(F121:CS121,$F$2:$CS$2, "&gt;=" &amp; $AK$2, $F$2:$CS$2, "&lt;="&amp; EOMONTH($AK$2,0))</f>
        <v/>
      </c>
      <c r="E121" s="123">
        <f>SUMIFS(F121:CS121,$F$2:$CS$2,"&gt;="&amp;TODAY()-30)</f>
        <v/>
      </c>
      <c r="F121" s="68" t="n"/>
    </row>
    <row customFormat="1" r="122" s="123">
      <c r="C122" s="123">
        <f>SUMIFS(F122:CS122,$F$2:$CS$2, "&gt;=" &amp; $F$2, $F$2:$CS$2, "&lt;="&amp; EOMONTH($F$2,0))</f>
        <v/>
      </c>
      <c r="D122" s="123">
        <f>SUMIFS(F122:CS122,$F$2:$CS$2, "&gt;=" &amp; $AK$2, $F$2:$CS$2, "&lt;="&amp; EOMONTH($AK$2,0))</f>
        <v/>
      </c>
      <c r="E122" s="123">
        <f>SUMIFS(F122:CS122,$F$2:$CS$2,"&gt;="&amp;TODAY()-30)</f>
        <v/>
      </c>
      <c r="F122" s="68" t="n"/>
    </row>
    <row customFormat="1" r="123" s="123">
      <c r="C123" s="123">
        <f>SUMIFS(F123:CS123,$F$2:$CS$2, "&gt;=" &amp; $F$2, $F$2:$CS$2, "&lt;="&amp; EOMONTH($F$2,0))</f>
        <v/>
      </c>
      <c r="D123" s="123">
        <f>SUMIFS(F123:CS123,$F$2:$CS$2, "&gt;=" &amp; $AK$2, $F$2:$CS$2, "&lt;="&amp; EOMONTH($AK$2,0))</f>
        <v/>
      </c>
      <c r="E123" s="123">
        <f>SUMIFS(F123:CS123,$F$2:$CS$2,"&gt;="&amp;TODAY()-30)</f>
        <v/>
      </c>
      <c r="F123" s="68" t="n"/>
    </row>
    <row customFormat="1" r="124" s="123">
      <c r="C124" s="123">
        <f>SUMIFS(F124:CS124,$F$2:$CS$2, "&gt;=" &amp; $F$2, $F$2:$CS$2, "&lt;="&amp; EOMONTH($F$2,0))</f>
        <v/>
      </c>
      <c r="D124" s="123">
        <f>SUMIFS(F124:CS124,$F$2:$CS$2, "&gt;=" &amp; $AK$2, $F$2:$CS$2, "&lt;="&amp; EOMONTH($AK$2,0))</f>
        <v/>
      </c>
      <c r="E124" s="123">
        <f>SUMIFS(F124:CS124,$F$2:$CS$2,"&gt;="&amp;TODAY()-30)</f>
        <v/>
      </c>
      <c r="F124" s="68" t="n"/>
    </row>
    <row customFormat="1" r="125" s="123">
      <c r="C125" s="123">
        <f>SUMIFS(F125:CS125,$F$2:$CS$2, "&gt;=" &amp; $F$2, $F$2:$CS$2, "&lt;="&amp; EOMONTH($F$2,0))</f>
        <v/>
      </c>
      <c r="D125" s="123">
        <f>SUMIFS(F125:CS125,$F$2:$CS$2, "&gt;=" &amp; $AK$2, $F$2:$CS$2, "&lt;="&amp; EOMONTH($AK$2,0))</f>
        <v/>
      </c>
      <c r="E125" s="123">
        <f>SUMIFS(F125:CS125,$F$2:$CS$2,"&gt;="&amp;TODAY()-30)</f>
        <v/>
      </c>
      <c r="F125" s="68" t="n"/>
    </row>
    <row customFormat="1" r="126" s="123">
      <c r="C126" s="123">
        <f>SUMIFS(F126:CS126,$F$2:$CS$2, "&gt;=" &amp; $F$2, $F$2:$CS$2, "&lt;="&amp; EOMONTH($F$2,0))</f>
        <v/>
      </c>
      <c r="D126" s="123">
        <f>SUMIFS(F126:CS126,$F$2:$CS$2, "&gt;=" &amp; $AK$2, $F$2:$CS$2, "&lt;="&amp; EOMONTH($AK$2,0))</f>
        <v/>
      </c>
      <c r="E126" s="123">
        <f>SUMIFS(F126:CS126,$F$2:$CS$2,"&gt;="&amp;TODAY()-30)</f>
        <v/>
      </c>
      <c r="F126" s="68" t="n"/>
    </row>
    <row customFormat="1" r="127" s="123">
      <c r="C127" s="123">
        <f>SUMIFS(F127:CS127,$F$2:$CS$2, "&gt;=" &amp; $F$2, $F$2:$CS$2, "&lt;="&amp; EOMONTH($F$2,0))</f>
        <v/>
      </c>
      <c r="D127" s="123">
        <f>SUMIFS(F127:CS127,$F$2:$CS$2, "&gt;=" &amp; $AK$2, $F$2:$CS$2, "&lt;="&amp; EOMONTH($AK$2,0))</f>
        <v/>
      </c>
      <c r="E127" s="123">
        <f>SUMIFS(F127:CS127,$F$2:$CS$2,"&gt;="&amp;TODAY()-30)</f>
        <v/>
      </c>
      <c r="F127" s="68" t="n"/>
    </row>
    <row customFormat="1" r="128" s="123">
      <c r="C128" s="123">
        <f>SUMIFS(F128:CS128,$F$2:$CS$2, "&gt;=" &amp; $F$2, $F$2:$CS$2, "&lt;="&amp; EOMONTH($F$2,0))</f>
        <v/>
      </c>
      <c r="D128" s="123">
        <f>SUMIFS(F128:CS128,$F$2:$CS$2, "&gt;=" &amp; $AK$2, $F$2:$CS$2, "&lt;="&amp; EOMONTH($AK$2,0))</f>
        <v/>
      </c>
      <c r="E128" s="123">
        <f>SUMIFS(F128:CS128,$F$2:$CS$2,"&gt;="&amp;TODAY()-30)</f>
        <v/>
      </c>
      <c r="F128" s="68" t="n"/>
    </row>
    <row customFormat="1" r="129" s="123">
      <c r="C129" s="123">
        <f>SUMIFS(F129:CS129,$F$2:$CS$2, "&gt;=" &amp; $F$2, $F$2:$CS$2, "&lt;="&amp; EOMONTH($F$2,0))</f>
        <v/>
      </c>
      <c r="D129" s="123">
        <f>SUMIFS(F129:CS129,$F$2:$CS$2, "&gt;=" &amp; $AK$2, $F$2:$CS$2, "&lt;="&amp; EOMONTH($AK$2,0))</f>
        <v/>
      </c>
      <c r="E129" s="123">
        <f>SUMIFS(F129:CS129,$F$2:$CS$2,"&gt;="&amp;TODAY()-30)</f>
        <v/>
      </c>
      <c r="F129" s="68" t="n"/>
    </row>
    <row customFormat="1" r="130" s="123">
      <c r="C130" s="123">
        <f>SUMIFS(F130:CS130,$F$2:$CS$2, "&gt;=" &amp; $F$2, $F$2:$CS$2, "&lt;="&amp; EOMONTH($F$2,0))</f>
        <v/>
      </c>
      <c r="D130" s="123">
        <f>SUMIFS(F130:CS130,$F$2:$CS$2, "&gt;=" &amp; $AK$2, $F$2:$CS$2, "&lt;="&amp; EOMONTH($AK$2,0))</f>
        <v/>
      </c>
      <c r="E130" s="123">
        <f>SUMIFS(F130:CS130,$F$2:$CS$2,"&gt;="&amp;TODAY()-30)</f>
        <v/>
      </c>
      <c r="F130" s="68" t="n"/>
    </row>
    <row customFormat="1" r="131" s="123">
      <c r="C131" s="123">
        <f>SUMIFS(F131:CS131,$F$2:$CS$2, "&gt;=" &amp; $F$2, $F$2:$CS$2, "&lt;="&amp; EOMONTH($F$2,0))</f>
        <v/>
      </c>
      <c r="D131" s="123">
        <f>SUMIFS(F131:CS131,$F$2:$CS$2, "&gt;=" &amp; $AK$2, $F$2:$CS$2, "&lt;="&amp; EOMONTH($AK$2,0))</f>
        <v/>
      </c>
      <c r="E131" s="123">
        <f>SUMIFS(F131:CS131,$F$2:$CS$2,"&gt;="&amp;TODAY()-30)</f>
        <v/>
      </c>
      <c r="F131" s="68" t="n"/>
    </row>
    <row customFormat="1" r="132" s="123">
      <c r="C132" s="123">
        <f>SUMIFS(F132:CS132,$F$2:$CS$2, "&gt;=" &amp; $F$2, $F$2:$CS$2, "&lt;="&amp; EOMONTH($F$2,0))</f>
        <v/>
      </c>
      <c r="D132" s="123">
        <f>SUMIFS(F132:CS132,$F$2:$CS$2, "&gt;=" &amp; $AK$2, $F$2:$CS$2, "&lt;="&amp; EOMONTH($AK$2,0))</f>
        <v/>
      </c>
      <c r="E132" s="123">
        <f>SUMIFS(F132:CS132,$F$2:$CS$2,"&gt;="&amp;TODAY()-30)</f>
        <v/>
      </c>
      <c r="F132" s="68" t="n"/>
    </row>
    <row customFormat="1" r="133" s="123">
      <c r="C133" s="123">
        <f>SUMIFS(F133:CS133,$F$2:$CS$2, "&gt;=" &amp; $F$2, $F$2:$CS$2, "&lt;="&amp; EOMONTH($F$2,0))</f>
        <v/>
      </c>
      <c r="D133" s="123">
        <f>SUMIFS(F133:CS133,$F$2:$CS$2, "&gt;=" &amp; $AK$2, $F$2:$CS$2, "&lt;="&amp; EOMONTH($AK$2,0))</f>
        <v/>
      </c>
      <c r="E133" s="123">
        <f>SUMIFS(F133:CS133,$F$2:$CS$2,"&gt;="&amp;TODAY()-30)</f>
        <v/>
      </c>
      <c r="F133" s="68" t="n"/>
    </row>
    <row customFormat="1" r="134" s="123">
      <c r="C134" s="123">
        <f>SUMIFS(F134:CS134,$F$2:$CS$2, "&gt;=" &amp; $F$2, $F$2:$CS$2, "&lt;="&amp; EOMONTH($F$2,0))</f>
        <v/>
      </c>
      <c r="D134" s="123">
        <f>SUMIFS(F134:CS134,$F$2:$CS$2, "&gt;=" &amp; $AK$2, $F$2:$CS$2, "&lt;="&amp; EOMONTH($AK$2,0))</f>
        <v/>
      </c>
      <c r="E134" s="123">
        <f>SUMIFS(F134:CS134,$F$2:$CS$2,"&gt;="&amp;TODAY()-30)</f>
        <v/>
      </c>
      <c r="F134" s="68" t="n"/>
    </row>
    <row customFormat="1" r="135" s="123">
      <c r="C135" s="123">
        <f>SUMIFS(F135:CS135,$F$2:$CS$2, "&gt;=" &amp; $F$2, $F$2:$CS$2, "&lt;="&amp; EOMONTH($F$2,0))</f>
        <v/>
      </c>
      <c r="D135" s="123">
        <f>SUMIFS(F135:CS135,$F$2:$CS$2, "&gt;=" &amp; $AK$2, $F$2:$CS$2, "&lt;="&amp; EOMONTH($AK$2,0))</f>
        <v/>
      </c>
      <c r="E135" s="123">
        <f>SUMIFS(F135:CS135,$F$2:$CS$2,"&gt;="&amp;TODAY()-30)</f>
        <v/>
      </c>
      <c r="F135" s="68" t="n"/>
    </row>
    <row customFormat="1" r="136" s="123">
      <c r="C136" s="123">
        <f>SUMIFS(F136:CS136,$F$2:$CS$2, "&gt;=" &amp; $F$2, $F$2:$CS$2, "&lt;="&amp; EOMONTH($F$2,0))</f>
        <v/>
      </c>
      <c r="D136" s="123">
        <f>SUMIFS(F136:CS136,$F$2:$CS$2, "&gt;=" &amp; $AK$2, $F$2:$CS$2, "&lt;="&amp; EOMONTH($AK$2,0))</f>
        <v/>
      </c>
      <c r="E136" s="123">
        <f>SUMIFS(F136:CS136,$F$2:$CS$2,"&gt;="&amp;TODAY()-30)</f>
        <v/>
      </c>
      <c r="F136" s="68" t="n"/>
    </row>
    <row customFormat="1" r="137" s="123">
      <c r="C137" s="123">
        <f>SUMIFS(F137:CS137,$F$2:$CS$2, "&gt;=" &amp; $F$2, $F$2:$CS$2, "&lt;="&amp; EOMONTH($F$2,0))</f>
        <v/>
      </c>
      <c r="D137" s="123">
        <f>SUMIFS(F137:CS137,$F$2:$CS$2, "&gt;=" &amp; $AK$2, $F$2:$CS$2, "&lt;="&amp; EOMONTH($AK$2,0))</f>
        <v/>
      </c>
      <c r="E137" s="123">
        <f>SUMIFS(F137:CS137,$F$2:$CS$2,"&gt;="&amp;TODAY()-30)</f>
        <v/>
      </c>
      <c r="F137" s="68" t="n"/>
    </row>
    <row customFormat="1" r="138" s="123">
      <c r="C138" s="123">
        <f>SUMIFS(F138:CS138,$F$2:$CS$2, "&gt;=" &amp; $F$2, $F$2:$CS$2, "&lt;="&amp; EOMONTH($F$2,0))</f>
        <v/>
      </c>
      <c r="D138" s="123">
        <f>SUMIFS(F138:CS138,$F$2:$CS$2, "&gt;=" &amp; $AK$2, $F$2:$CS$2, "&lt;="&amp; EOMONTH($AK$2,0))</f>
        <v/>
      </c>
      <c r="E138" s="123">
        <f>SUMIFS(F138:CS138,$F$2:$CS$2,"&gt;="&amp;TODAY()-30)</f>
        <v/>
      </c>
      <c r="F138" s="68" t="n"/>
    </row>
    <row customFormat="1" r="139" s="123">
      <c r="C139" s="123">
        <f>SUMIFS(F139:CS139,$F$2:$CS$2, "&gt;=" &amp; $F$2, $F$2:$CS$2, "&lt;="&amp; EOMONTH($F$2,0))</f>
        <v/>
      </c>
      <c r="D139" s="123">
        <f>SUMIFS(F139:CS139,$F$2:$CS$2, "&gt;=" &amp; $AK$2, $F$2:$CS$2, "&lt;="&amp; EOMONTH($AK$2,0))</f>
        <v/>
      </c>
      <c r="E139" s="123">
        <f>SUMIFS(F139:CS139,$F$2:$CS$2,"&gt;="&amp;TODAY()-30)</f>
        <v/>
      </c>
      <c r="F139" s="68" t="n"/>
    </row>
    <row customFormat="1" r="140" s="123">
      <c r="C140" s="123">
        <f>SUMIFS(F140:CS140,$F$2:$CS$2, "&gt;=" &amp; $F$2, $F$2:$CS$2, "&lt;="&amp; EOMONTH($F$2,0))</f>
        <v/>
      </c>
      <c r="D140" s="123">
        <f>SUMIFS(F140:CS140,$F$2:$CS$2, "&gt;=" &amp; $AK$2, $F$2:$CS$2, "&lt;="&amp; EOMONTH($AK$2,0))</f>
        <v/>
      </c>
      <c r="E140" s="123">
        <f>SUMIFS(F140:CS140,$F$2:$CS$2,"&gt;="&amp;TODAY()-30)</f>
        <v/>
      </c>
      <c r="F140" s="68" t="n"/>
    </row>
    <row customFormat="1" r="141" s="123">
      <c r="C141" s="123">
        <f>SUMIFS(F141:CS141,$F$2:$CS$2, "&gt;=" &amp; $F$2, $F$2:$CS$2, "&lt;="&amp; EOMONTH($F$2,0))</f>
        <v/>
      </c>
      <c r="D141" s="123">
        <f>SUMIFS(F141:CS141,$F$2:$CS$2, "&gt;=" &amp; $AK$2, $F$2:$CS$2, "&lt;="&amp; EOMONTH($AK$2,0))</f>
        <v/>
      </c>
      <c r="E141" s="123">
        <f>SUMIFS(F141:CS141,$F$2:$CS$2,"&gt;="&amp;TODAY()-30)</f>
        <v/>
      </c>
      <c r="F141" s="68" t="n"/>
    </row>
    <row customFormat="1" r="142" s="123">
      <c r="C142" s="123">
        <f>SUMIFS(F142:CS142,$F$2:$CS$2, "&gt;=" &amp; $F$2, $F$2:$CS$2, "&lt;="&amp; EOMONTH($F$2,0))</f>
        <v/>
      </c>
      <c r="D142" s="123">
        <f>SUMIFS(F142:CS142,$F$2:$CS$2, "&gt;=" &amp; $AK$2, $F$2:$CS$2, "&lt;="&amp; EOMONTH($AK$2,0))</f>
        <v/>
      </c>
      <c r="E142" s="123">
        <f>SUMIFS(F142:CS142,$F$2:$CS$2,"&gt;="&amp;TODAY()-30)</f>
        <v/>
      </c>
      <c r="F142" s="68" t="n"/>
    </row>
    <row customFormat="1" r="143" s="123">
      <c r="C143" s="123">
        <f>SUMIFS(F143:CS143,$F$2:$CS$2, "&gt;=" &amp; $F$2, $F$2:$CS$2, "&lt;="&amp; EOMONTH($F$2,0))</f>
        <v/>
      </c>
      <c r="D143" s="123">
        <f>SUMIFS(F143:CS143,$F$2:$CS$2, "&gt;=" &amp; $AK$2, $F$2:$CS$2, "&lt;="&amp; EOMONTH($AK$2,0))</f>
        <v/>
      </c>
      <c r="E143" s="123">
        <f>SUMIFS(F143:CS143,$F$2:$CS$2,"&gt;="&amp;TODAY()-30)</f>
        <v/>
      </c>
      <c r="F143" s="68" t="n"/>
    </row>
    <row customFormat="1" r="144" s="123">
      <c r="C144" s="123">
        <f>SUMIFS(F144:CS144,$F$2:$CS$2, "&gt;=" &amp; $F$2, $F$2:$CS$2, "&lt;="&amp; EOMONTH($F$2,0))</f>
        <v/>
      </c>
      <c r="D144" s="123">
        <f>SUMIFS(F144:CS144,$F$2:$CS$2, "&gt;=" &amp; $AK$2, $F$2:$CS$2, "&lt;="&amp; EOMONTH($AK$2,0))</f>
        <v/>
      </c>
      <c r="E144" s="123">
        <f>SUMIFS(F144:CS144,$F$2:$CS$2,"&gt;="&amp;TODAY()-30)</f>
        <v/>
      </c>
      <c r="F144" s="68" t="n"/>
    </row>
    <row customFormat="1" r="145" s="123">
      <c r="C145" s="123">
        <f>SUMIFS(F145:CS145,$F$2:$CS$2, "&gt;=" &amp; $F$2, $F$2:$CS$2, "&lt;="&amp; EOMONTH($F$2,0))</f>
        <v/>
      </c>
      <c r="D145" s="123">
        <f>SUMIFS(F145:CS145,$F$2:$CS$2, "&gt;=" &amp; $AK$2, $F$2:$CS$2, "&lt;="&amp; EOMONTH($AK$2,0))</f>
        <v/>
      </c>
      <c r="E145" s="123">
        <f>SUMIFS(F145:CS145,$F$2:$CS$2,"&gt;="&amp;TODAY()-30)</f>
        <v/>
      </c>
      <c r="F145" s="68" t="n"/>
    </row>
    <row customFormat="1" r="146" s="123">
      <c r="C146" s="123">
        <f>SUMIFS(F146:CS146,$F$2:$CS$2, "&gt;=" &amp; $F$2, $F$2:$CS$2, "&lt;="&amp; EOMONTH($F$2,0))</f>
        <v/>
      </c>
      <c r="D146" s="123">
        <f>SUMIFS(F146:CS146,$F$2:$CS$2, "&gt;=" &amp; $AK$2, $F$2:$CS$2, "&lt;="&amp; EOMONTH($AK$2,0))</f>
        <v/>
      </c>
      <c r="E146" s="123">
        <f>SUMIFS(F146:CS146,$F$2:$CS$2,"&gt;="&amp;TODAY()-30)</f>
        <v/>
      </c>
      <c r="F146" s="68" t="n"/>
    </row>
    <row customFormat="1" r="147" s="123">
      <c r="C147" s="123">
        <f>SUMIFS(F147:CS147,$F$2:$CS$2, "&gt;=" &amp; $F$2, $F$2:$CS$2, "&lt;="&amp; EOMONTH($F$2,0))</f>
        <v/>
      </c>
      <c r="D147" s="123">
        <f>SUMIFS(F147:CS147,$F$2:$CS$2, "&gt;=" &amp; $AK$2, $F$2:$CS$2, "&lt;="&amp; EOMONTH($AK$2,0))</f>
        <v/>
      </c>
      <c r="E147" s="123">
        <f>SUMIFS(F147:CS147,$F$2:$CS$2,"&gt;="&amp;TODAY()-30)</f>
        <v/>
      </c>
      <c r="F147" s="68" t="n"/>
    </row>
    <row customFormat="1" r="148" s="123">
      <c r="C148" s="123">
        <f>SUMIFS(F148:CS148,$F$2:$CS$2, "&gt;=" &amp; $F$2, $F$2:$CS$2, "&lt;="&amp; EOMONTH($F$2,0))</f>
        <v/>
      </c>
      <c r="D148" s="123">
        <f>SUMIFS(F148:CS148,$F$2:$CS$2, "&gt;=" &amp; $AK$2, $F$2:$CS$2, "&lt;="&amp; EOMONTH($AK$2,0))</f>
        <v/>
      </c>
      <c r="E148" s="123">
        <f>SUMIFS(F148:CS148,$F$2:$CS$2,"&gt;="&amp;TODAY()-30)</f>
        <v/>
      </c>
      <c r="F148" s="68" t="n"/>
    </row>
    <row customFormat="1" r="149" s="123">
      <c r="C149" s="123">
        <f>SUMIFS(F149:CS149,$F$2:$CS$2, "&gt;=" &amp; $F$2, $F$2:$CS$2, "&lt;="&amp; EOMONTH($F$2,0))</f>
        <v/>
      </c>
      <c r="D149" s="123">
        <f>SUMIFS(F149:CS149,$F$2:$CS$2, "&gt;=" &amp; $AK$2, $F$2:$CS$2, "&lt;="&amp; EOMONTH($AK$2,0))</f>
        <v/>
      </c>
      <c r="E149" s="123">
        <f>SUMIFS(F149:CS149,$F$2:$CS$2,"&gt;="&amp;TODAY()-30)</f>
        <v/>
      </c>
      <c r="F149" s="68" t="n"/>
    </row>
    <row customFormat="1" r="150" s="123">
      <c r="C150" s="123">
        <f>SUMIFS(F150:CS150,$F$2:$CS$2, "&gt;=" &amp; $F$2, $F$2:$CS$2, "&lt;="&amp; EOMONTH($F$2,0))</f>
        <v/>
      </c>
      <c r="D150" s="123">
        <f>SUMIFS(F150:CS150,$F$2:$CS$2, "&gt;=" &amp; $AK$2, $F$2:$CS$2, "&lt;="&amp; EOMONTH($AK$2,0))</f>
        <v/>
      </c>
      <c r="E150" s="123">
        <f>SUMIFS(F150:CS150,$F$2:$CS$2,"&gt;="&amp;TODAY()-30)</f>
        <v/>
      </c>
      <c r="F150" s="68" t="n"/>
    </row>
    <row customFormat="1" r="151" s="123">
      <c r="C151" s="123">
        <f>SUMIFS(F151:CS151,$F$2:$CS$2, "&gt;=" &amp; $F$2, $F$2:$CS$2, "&lt;="&amp; EOMONTH($F$2,0))</f>
        <v/>
      </c>
      <c r="D151" s="123">
        <f>SUMIFS(F151:CS151,$F$2:$CS$2, "&gt;=" &amp; $AK$2, $F$2:$CS$2, "&lt;="&amp; EOMONTH($AK$2,0))</f>
        <v/>
      </c>
      <c r="E151" s="123">
        <f>SUMIFS(F151:CS151,$F$2:$CS$2,"&gt;="&amp;TODAY()-30)</f>
        <v/>
      </c>
      <c r="F151" s="68" t="n"/>
    </row>
    <row customFormat="1" r="152" s="123">
      <c r="C152" s="123">
        <f>SUMIFS(F152:CS152,$F$2:$CS$2, "&gt;=" &amp; $F$2, $F$2:$CS$2, "&lt;="&amp; EOMONTH($F$2,0))</f>
        <v/>
      </c>
      <c r="D152" s="123">
        <f>SUMIFS(F152:CS152,$F$2:$CS$2, "&gt;=" &amp; $AK$2, $F$2:$CS$2, "&lt;="&amp; EOMONTH($AK$2,0))</f>
        <v/>
      </c>
      <c r="E152" s="123">
        <f>SUMIFS(F152:CS152,$F$2:$CS$2,"&gt;="&amp;TODAY()-30)</f>
        <v/>
      </c>
      <c r="F152" s="68" t="n"/>
    </row>
    <row customFormat="1" r="153" s="123">
      <c r="C153" s="123">
        <f>SUMIFS(F153:CS153,$F$2:$CS$2, "&gt;=" &amp; $F$2, $F$2:$CS$2, "&lt;="&amp; EOMONTH($F$2,0))</f>
        <v/>
      </c>
      <c r="D153" s="123">
        <f>SUMIFS(F153:CS153,$F$2:$CS$2, "&gt;=" &amp; $AK$2, $F$2:$CS$2, "&lt;="&amp; EOMONTH($AK$2,0))</f>
        <v/>
      </c>
      <c r="E153" s="123">
        <f>SUMIFS(F153:CS153,$F$2:$CS$2,"&gt;="&amp;TODAY()-30)</f>
        <v/>
      </c>
      <c r="F153" s="68" t="n"/>
    </row>
    <row customFormat="1" r="154" s="123">
      <c r="C154" s="123">
        <f>SUMIFS(F154:CS154,$F$2:$CS$2, "&gt;=" &amp; $F$2, $F$2:$CS$2, "&lt;="&amp; EOMONTH($F$2,0))</f>
        <v/>
      </c>
      <c r="D154" s="123">
        <f>SUMIFS(F154:CS154,$F$2:$CS$2, "&gt;=" &amp; $AK$2, $F$2:$CS$2, "&lt;="&amp; EOMONTH($AK$2,0))</f>
        <v/>
      </c>
      <c r="E154" s="123">
        <f>SUMIFS(F154:CS154,$F$2:$CS$2,"&gt;="&amp;TODAY()-30)</f>
        <v/>
      </c>
      <c r="F154" s="68" t="n"/>
    </row>
    <row customFormat="1" r="155" s="123">
      <c r="C155" s="123">
        <f>SUMIFS(F155:CS155,$F$2:$CS$2, "&gt;=" &amp; $F$2, $F$2:$CS$2, "&lt;="&amp; EOMONTH($F$2,0))</f>
        <v/>
      </c>
      <c r="D155" s="123">
        <f>SUMIFS(F155:CS155,$F$2:$CS$2, "&gt;=" &amp; $AK$2, $F$2:$CS$2, "&lt;="&amp; EOMONTH($AK$2,0))</f>
        <v/>
      </c>
      <c r="E155" s="123">
        <f>SUMIFS(F155:CS155,$F$2:$CS$2,"&gt;="&amp;TODAY()-30)</f>
        <v/>
      </c>
      <c r="F155" s="68" t="n"/>
    </row>
    <row customFormat="1" r="156" s="123">
      <c r="C156" s="123">
        <f>SUMIFS(F156:CS156,$F$2:$CS$2, "&gt;=" &amp; $F$2, $F$2:$CS$2, "&lt;="&amp; EOMONTH($F$2,0))</f>
        <v/>
      </c>
      <c r="D156" s="123">
        <f>SUMIFS(F156:CS156,$F$2:$CS$2, "&gt;=" &amp; $AK$2, $F$2:$CS$2, "&lt;="&amp; EOMONTH($AK$2,0))</f>
        <v/>
      </c>
      <c r="E156" s="123">
        <f>SUMIFS(F156:CS156,$F$2:$CS$2,"&gt;="&amp;TODAY()-30)</f>
        <v/>
      </c>
      <c r="F156" s="68" t="n"/>
    </row>
    <row customFormat="1" r="157" s="123">
      <c r="C157" s="123">
        <f>SUMIFS(F157:CS157,$F$2:$CS$2, "&gt;=" &amp; $F$2, $F$2:$CS$2, "&lt;="&amp; EOMONTH($F$2,0))</f>
        <v/>
      </c>
      <c r="D157" s="123">
        <f>SUMIFS(F157:CS157,$F$2:$CS$2, "&gt;=" &amp; $AK$2, $F$2:$CS$2, "&lt;="&amp; EOMONTH($AK$2,0))</f>
        <v/>
      </c>
      <c r="E157" s="123">
        <f>SUMIFS(F157:CS157,$F$2:$CS$2,"&gt;="&amp;TODAY()-30)</f>
        <v/>
      </c>
      <c r="F157" s="68" t="n"/>
    </row>
    <row customFormat="1" r="158" s="123">
      <c r="C158" s="123">
        <f>SUMIFS(F158:CS158,$F$2:$CS$2, "&gt;=" &amp; $F$2, $F$2:$CS$2, "&lt;="&amp; EOMONTH($F$2,0))</f>
        <v/>
      </c>
      <c r="D158" s="123">
        <f>SUMIFS(F158:CS158,$F$2:$CS$2, "&gt;=" &amp; $AK$2, $F$2:$CS$2, "&lt;="&amp; EOMONTH($AK$2,0))</f>
        <v/>
      </c>
      <c r="E158" s="123">
        <f>SUMIFS(F158:CS158,$F$2:$CS$2,"&gt;="&amp;TODAY()-30)</f>
        <v/>
      </c>
      <c r="F158" s="68" t="n"/>
    </row>
    <row customFormat="1" r="159" s="123">
      <c r="C159" s="123">
        <f>SUMIFS(F159:CS159,$F$2:$CS$2, "&gt;=" &amp; $F$2, $F$2:$CS$2, "&lt;="&amp; EOMONTH($F$2,0))</f>
        <v/>
      </c>
      <c r="D159" s="123">
        <f>SUMIFS(F159:CS159,$F$2:$CS$2, "&gt;=" &amp; $AK$2, $F$2:$CS$2, "&lt;="&amp; EOMONTH($AK$2,0))</f>
        <v/>
      </c>
      <c r="E159" s="123">
        <f>SUMIFS(F159:CS159,$F$2:$CS$2,"&gt;="&amp;TODAY()-30)</f>
        <v/>
      </c>
      <c r="F159" s="68" t="n"/>
    </row>
    <row customFormat="1" r="160" s="123">
      <c r="C160" s="123">
        <f>SUMIFS(F160:CS160,$F$2:$CS$2, "&gt;=" &amp; $F$2, $F$2:$CS$2, "&lt;="&amp; EOMONTH($F$2,0))</f>
        <v/>
      </c>
      <c r="D160" s="123">
        <f>SUMIFS(F160:CS160,$F$2:$CS$2, "&gt;=" &amp; $AK$2, $F$2:$CS$2, "&lt;="&amp; EOMONTH($AK$2,0))</f>
        <v/>
      </c>
      <c r="E160" s="123">
        <f>SUMIFS(F160:CS160,$F$2:$CS$2,"&gt;="&amp;TODAY()-30)</f>
        <v/>
      </c>
      <c r="F160" s="68" t="n"/>
    </row>
    <row customFormat="1" r="161" s="123">
      <c r="C161" s="123">
        <f>SUMIFS(F161:CS161,$F$2:$CS$2, "&gt;=" &amp; $F$2, $F$2:$CS$2, "&lt;="&amp; EOMONTH($F$2,0))</f>
        <v/>
      </c>
      <c r="D161" s="123">
        <f>SUMIFS(F161:CS161,$F$2:$CS$2, "&gt;=" &amp; $AK$2, $F$2:$CS$2, "&lt;="&amp; EOMONTH($AK$2,0))</f>
        <v/>
      </c>
      <c r="E161" s="123">
        <f>SUMIFS(F161:CS161,$F$2:$CS$2,"&gt;="&amp;TODAY()-30)</f>
        <v/>
      </c>
      <c r="F161" s="68" t="n"/>
    </row>
    <row customFormat="1" r="162" s="123">
      <c r="C162" s="123">
        <f>SUMIFS(F162:CS162,$F$2:$CS$2, "&gt;=" &amp; $F$2, $F$2:$CS$2, "&lt;="&amp; EOMONTH($F$2,0))</f>
        <v/>
      </c>
      <c r="D162" s="123">
        <f>SUMIFS(F162:CS162,$F$2:$CS$2, "&gt;=" &amp; $AK$2, $F$2:$CS$2, "&lt;="&amp; EOMONTH($AK$2,0))</f>
        <v/>
      </c>
      <c r="E162" s="123">
        <f>SUMIFS(F162:CS162,$F$2:$CS$2,"&gt;="&amp;TODAY()-30)</f>
        <v/>
      </c>
      <c r="F162" s="68" t="n"/>
    </row>
    <row customFormat="1" r="163" s="123">
      <c r="C163" s="123">
        <f>SUMIFS(F163:CS163,$F$2:$CS$2, "&gt;=" &amp; $F$2, $F$2:$CS$2, "&lt;="&amp; EOMONTH($F$2,0))</f>
        <v/>
      </c>
      <c r="D163" s="123">
        <f>SUMIFS(F163:CS163,$F$2:$CS$2, "&gt;=" &amp; $AK$2, $F$2:$CS$2, "&lt;="&amp; EOMONTH($AK$2,0))</f>
        <v/>
      </c>
      <c r="E163" s="123">
        <f>SUMIFS(F163:CS163,$F$2:$CS$2,"&gt;="&amp;TODAY()-30)</f>
        <v/>
      </c>
      <c r="F163" s="68" t="n"/>
    </row>
    <row customFormat="1" r="164" s="123">
      <c r="C164" s="123">
        <f>SUMIFS(F164:CS164,$F$2:$CS$2, "&gt;=" &amp; $F$2, $F$2:$CS$2, "&lt;="&amp; EOMONTH($F$2,0))</f>
        <v/>
      </c>
      <c r="D164" s="123">
        <f>SUMIFS(F164:CS164,$F$2:$CS$2, "&gt;=" &amp; $AK$2, $F$2:$CS$2, "&lt;="&amp; EOMONTH($AK$2,0))</f>
        <v/>
      </c>
      <c r="E164" s="123">
        <f>SUMIFS(F164:CS164,$F$2:$CS$2,"&gt;="&amp;TODAY()-30)</f>
        <v/>
      </c>
      <c r="F164" s="68" t="n"/>
    </row>
    <row customFormat="1" r="165" s="123">
      <c r="C165" s="123">
        <f>SUMIFS(F165:CS165,$F$2:$CS$2, "&gt;=" &amp; $F$2, $F$2:$CS$2, "&lt;="&amp; EOMONTH($F$2,0))</f>
        <v/>
      </c>
      <c r="D165" s="123">
        <f>SUMIFS(F165:CS165,$F$2:$CS$2, "&gt;=" &amp; $AK$2, $F$2:$CS$2, "&lt;="&amp; EOMONTH($AK$2,0))</f>
        <v/>
      </c>
      <c r="E165" s="123">
        <f>SUMIFS(F165:CS165,$F$2:$CS$2,"&gt;="&amp;TODAY()-30)</f>
        <v/>
      </c>
      <c r="F165" s="68" t="n"/>
    </row>
    <row customFormat="1" r="166" s="123">
      <c r="C166" s="123">
        <f>SUMIFS(F166:CS166,$F$2:$CS$2, "&gt;=" &amp; $F$2, $F$2:$CS$2, "&lt;="&amp; EOMONTH($F$2,0))</f>
        <v/>
      </c>
      <c r="D166" s="123">
        <f>SUMIFS(F166:CS166,$F$2:$CS$2, "&gt;=" &amp; $AK$2, $F$2:$CS$2, "&lt;="&amp; EOMONTH($AK$2,0))</f>
        <v/>
      </c>
      <c r="E166" s="123">
        <f>SUMIFS(F166:CS166,$F$2:$CS$2,"&gt;="&amp;TODAY()-30)</f>
        <v/>
      </c>
      <c r="F166" s="68" t="n"/>
    </row>
    <row customFormat="1" r="167" s="123">
      <c r="C167" s="123">
        <f>SUMIFS(F167:CS167,$F$2:$CS$2, "&gt;=" &amp; $F$2, $F$2:$CS$2, "&lt;="&amp; EOMONTH($F$2,0))</f>
        <v/>
      </c>
      <c r="D167" s="123">
        <f>SUMIFS(F167:CS167,$F$2:$CS$2, "&gt;=" &amp; $AK$2, $F$2:$CS$2, "&lt;="&amp; EOMONTH($AK$2,0))</f>
        <v/>
      </c>
      <c r="E167" s="123">
        <f>SUMIFS(F167:CS167,$F$2:$CS$2,"&gt;="&amp;TODAY()-30)</f>
        <v/>
      </c>
      <c r="F167" s="68" t="n"/>
    </row>
    <row customFormat="1" r="168" s="123">
      <c r="C168" s="123">
        <f>SUMIFS(F168:CS168,$F$2:$CS$2, "&gt;=" &amp; $F$2, $F$2:$CS$2, "&lt;="&amp; EOMONTH($F$2,0))</f>
        <v/>
      </c>
      <c r="D168" s="123">
        <f>SUMIFS(F168:CS168,$F$2:$CS$2, "&gt;=" &amp; $AK$2, $F$2:$CS$2, "&lt;="&amp; EOMONTH($AK$2,0))</f>
        <v/>
      </c>
      <c r="E168" s="123">
        <f>SUMIFS(F168:CS168,$F$2:$CS$2,"&gt;="&amp;TODAY()-30)</f>
        <v/>
      </c>
      <c r="F168" s="68" t="n"/>
    </row>
    <row customFormat="1" r="169" s="123">
      <c r="C169" s="123">
        <f>SUMIFS(F169:CS169,$F$2:$CS$2, "&gt;=" &amp; $F$2, $F$2:$CS$2, "&lt;="&amp; EOMONTH($F$2,0))</f>
        <v/>
      </c>
      <c r="D169" s="123">
        <f>SUMIFS(F169:CS169,$F$2:$CS$2, "&gt;=" &amp; $AK$2, $F$2:$CS$2, "&lt;="&amp; EOMONTH($AK$2,0))</f>
        <v/>
      </c>
      <c r="E169" s="123">
        <f>SUMIFS(F169:CS169,$F$2:$CS$2,"&gt;="&amp;TODAY()-30)</f>
        <v/>
      </c>
      <c r="F169" s="68" t="n"/>
    </row>
    <row customFormat="1" r="170" s="123">
      <c r="C170" s="123">
        <f>SUMIFS(F170:CS170,$F$2:$CS$2, "&gt;=" &amp; $F$2, $F$2:$CS$2, "&lt;="&amp; EOMONTH($F$2,0))</f>
        <v/>
      </c>
      <c r="D170" s="123">
        <f>SUMIFS(F170:CS170,$F$2:$CS$2, "&gt;=" &amp; $AK$2, $F$2:$CS$2, "&lt;="&amp; EOMONTH($AK$2,0))</f>
        <v/>
      </c>
      <c r="E170" s="123">
        <f>SUMIFS(F170:CS170,$F$2:$CS$2,"&gt;="&amp;TODAY()-30)</f>
        <v/>
      </c>
      <c r="F170" s="68" t="n"/>
    </row>
    <row customFormat="1" r="171" s="123">
      <c r="C171" s="123">
        <f>SUMIFS(F171:CS171,$F$2:$CS$2, "&gt;=" &amp; $F$2, $F$2:$CS$2, "&lt;="&amp; EOMONTH($F$2,0))</f>
        <v/>
      </c>
      <c r="D171" s="123">
        <f>SUMIFS(F171:CS171,$F$2:$CS$2, "&gt;=" &amp; $AK$2, $F$2:$CS$2, "&lt;="&amp; EOMONTH($AK$2,0))</f>
        <v/>
      </c>
      <c r="E171" s="123">
        <f>SUMIFS(F171:CS171,$F$2:$CS$2,"&gt;="&amp;TODAY()-30)</f>
        <v/>
      </c>
      <c r="F171" s="68" t="n"/>
    </row>
    <row customFormat="1" r="172" s="123">
      <c r="C172" s="123">
        <f>SUMIFS(F172:CS172,$F$2:$CS$2, "&gt;=" &amp; $F$2, $F$2:$CS$2, "&lt;="&amp; EOMONTH($F$2,0))</f>
        <v/>
      </c>
      <c r="D172" s="123">
        <f>SUMIFS(F172:CS172,$F$2:$CS$2, "&gt;=" &amp; $AK$2, $F$2:$CS$2, "&lt;="&amp; EOMONTH($AK$2,0))</f>
        <v/>
      </c>
      <c r="E172" s="123">
        <f>SUMIFS(F172:CS172,$F$2:$CS$2,"&gt;="&amp;TODAY()-30)</f>
        <v/>
      </c>
      <c r="F172" s="68" t="n"/>
    </row>
    <row customFormat="1" r="173" s="123">
      <c r="C173" s="123">
        <f>SUMIFS(F173:CS173,$F$2:$CS$2, "&gt;=" &amp; $F$2, $F$2:$CS$2, "&lt;="&amp; EOMONTH($F$2,0))</f>
        <v/>
      </c>
      <c r="D173" s="123">
        <f>SUMIFS(F173:CS173,$F$2:$CS$2, "&gt;=" &amp; $AK$2, $F$2:$CS$2, "&lt;="&amp; EOMONTH($AK$2,0))</f>
        <v/>
      </c>
      <c r="E173" s="123">
        <f>SUMIFS(F173:CS173,$F$2:$CS$2,"&gt;="&amp;TODAY()-30)</f>
        <v/>
      </c>
      <c r="F173" s="68" t="n"/>
    </row>
    <row customFormat="1" r="174" s="123">
      <c r="C174" s="123">
        <f>SUMIFS(F174:CS174,$F$2:$CS$2, "&gt;=" &amp; $F$2, $F$2:$CS$2, "&lt;="&amp; EOMONTH($F$2,0))</f>
        <v/>
      </c>
      <c r="D174" s="123">
        <f>SUMIFS(F174:CS174,$F$2:$CS$2, "&gt;=" &amp; $AK$2, $F$2:$CS$2, "&lt;="&amp; EOMONTH($AK$2,0))</f>
        <v/>
      </c>
      <c r="E174" s="123">
        <f>SUMIFS(F174:CS174,$F$2:$CS$2,"&gt;="&amp;TODAY()-30)</f>
        <v/>
      </c>
      <c r="F174" s="68" t="n"/>
    </row>
    <row customFormat="1" r="175" s="123">
      <c r="C175" s="123">
        <f>SUMIFS(F175:CS175,$F$2:$CS$2, "&gt;=" &amp; $F$2, $F$2:$CS$2, "&lt;="&amp; EOMONTH($F$2,0))</f>
        <v/>
      </c>
      <c r="D175" s="123">
        <f>SUMIFS(F175:CS175,$F$2:$CS$2, "&gt;=" &amp; $AK$2, $F$2:$CS$2, "&lt;="&amp; EOMONTH($AK$2,0))</f>
        <v/>
      </c>
      <c r="E175" s="123">
        <f>SUMIFS(F175:CS175,$F$2:$CS$2,"&gt;="&amp;TODAY()-30)</f>
        <v/>
      </c>
      <c r="F175" s="68" t="n"/>
    </row>
    <row customFormat="1" r="176" s="123">
      <c r="C176" s="123">
        <f>SUMIFS(F176:CS176,$F$2:$CS$2, "&gt;=" &amp; $F$2, $F$2:$CS$2, "&lt;="&amp; EOMONTH($F$2,0))</f>
        <v/>
      </c>
      <c r="D176" s="123">
        <f>SUMIFS(F176:CS176,$F$2:$CS$2, "&gt;=" &amp; $AK$2, $F$2:$CS$2, "&lt;="&amp; EOMONTH($AK$2,0))</f>
        <v/>
      </c>
      <c r="E176" s="123">
        <f>SUMIFS(F176:CS176,$F$2:$CS$2,"&gt;="&amp;TODAY()-30)</f>
        <v/>
      </c>
      <c r="F176" s="68" t="n"/>
    </row>
    <row customFormat="1" r="177" s="123">
      <c r="C177" s="123">
        <f>SUMIFS(F177:CS177,$F$2:$CS$2, "&gt;=" &amp; $F$2, $F$2:$CS$2, "&lt;="&amp; EOMONTH($F$2,0))</f>
        <v/>
      </c>
      <c r="D177" s="123">
        <f>SUMIFS(F177:CS177,$F$2:$CS$2, "&gt;=" &amp; $AK$2, $F$2:$CS$2, "&lt;="&amp; EOMONTH($AK$2,0))</f>
        <v/>
      </c>
      <c r="E177" s="123">
        <f>SUMIFS(F177:CS177,$F$2:$CS$2,"&gt;="&amp;TODAY()-30)</f>
        <v/>
      </c>
      <c r="F177" s="68" t="n"/>
    </row>
    <row customFormat="1" r="178" s="123">
      <c r="C178" s="123">
        <f>SUMIFS(F178:CS178,$F$2:$CS$2, "&gt;=" &amp; $F$2, $F$2:$CS$2, "&lt;="&amp; EOMONTH($F$2,0))</f>
        <v/>
      </c>
      <c r="D178" s="123">
        <f>SUMIFS(F178:CS178,$F$2:$CS$2, "&gt;=" &amp; $AK$2, $F$2:$CS$2, "&lt;="&amp; EOMONTH($AK$2,0))</f>
        <v/>
      </c>
      <c r="E178" s="123">
        <f>SUMIFS(F178:CS178,$F$2:$CS$2,"&gt;="&amp;TODAY()-30)</f>
        <v/>
      </c>
      <c r="F178" s="68" t="n"/>
    </row>
    <row customFormat="1" r="179" s="123">
      <c r="C179" s="123">
        <f>SUMIFS(F179:CS179,$F$2:$CS$2, "&gt;=" &amp; $F$2, $F$2:$CS$2, "&lt;="&amp; EOMONTH($F$2,0))</f>
        <v/>
      </c>
      <c r="D179" s="123">
        <f>SUMIFS(F179:CS179,$F$2:$CS$2, "&gt;=" &amp; $AK$2, $F$2:$CS$2, "&lt;="&amp; EOMONTH($AK$2,0))</f>
        <v/>
      </c>
      <c r="E179" s="123">
        <f>SUMIFS(F179:CS179,$F$2:$CS$2,"&gt;="&amp;TODAY()-30)</f>
        <v/>
      </c>
      <c r="F179" s="68" t="n"/>
    </row>
    <row customFormat="1" r="180" s="123">
      <c r="C180" s="123">
        <f>SUMIFS(F180:CS180,$F$2:$CS$2, "&gt;=" &amp; $F$2, $F$2:$CS$2, "&lt;="&amp; EOMONTH($F$2,0))</f>
        <v/>
      </c>
      <c r="D180" s="123">
        <f>SUMIFS(F180:CS180,$F$2:$CS$2, "&gt;=" &amp; $AK$2, $F$2:$CS$2, "&lt;="&amp; EOMONTH($AK$2,0))</f>
        <v/>
      </c>
      <c r="E180" s="123">
        <f>SUMIFS(F180:CS180,$F$2:$CS$2,"&gt;="&amp;TODAY()-30)</f>
        <v/>
      </c>
      <c r="F180" s="68" t="n"/>
    </row>
    <row customFormat="1" r="181" s="123">
      <c r="C181" s="123">
        <f>SUMIFS(F181:CS181,$F$2:$CS$2, "&gt;=" &amp; $F$2, $F$2:$CS$2, "&lt;="&amp; EOMONTH($F$2,0))</f>
        <v/>
      </c>
      <c r="D181" s="123">
        <f>SUMIFS(F181:CS181,$F$2:$CS$2, "&gt;=" &amp; $AK$2, $F$2:$CS$2, "&lt;="&amp; EOMONTH($AK$2,0))</f>
        <v/>
      </c>
      <c r="E181" s="123">
        <f>SUMIFS(F181:CS181,$F$2:$CS$2,"&gt;="&amp;TODAY()-30)</f>
        <v/>
      </c>
      <c r="F181" s="68" t="n"/>
    </row>
    <row customFormat="1" r="182" s="123">
      <c r="C182" s="123">
        <f>SUMIFS(F182:CS182,$F$2:$CS$2, "&gt;=" &amp; $F$2, $F$2:$CS$2, "&lt;="&amp; EOMONTH($F$2,0))</f>
        <v/>
      </c>
      <c r="D182" s="123">
        <f>SUMIFS(F182:CS182,$F$2:$CS$2, "&gt;=" &amp; $AK$2, $F$2:$CS$2, "&lt;="&amp; EOMONTH($AK$2,0))</f>
        <v/>
      </c>
      <c r="E182" s="123">
        <f>SUMIFS(F182:CS182,$F$2:$CS$2,"&gt;="&amp;TODAY()-30)</f>
        <v/>
      </c>
      <c r="F182" s="68" t="n"/>
    </row>
    <row customFormat="1" r="183" s="123">
      <c r="C183" s="123">
        <f>SUMIFS(F183:CS183,$F$2:$CS$2, "&gt;=" &amp; $F$2, $F$2:$CS$2, "&lt;="&amp; EOMONTH($F$2,0))</f>
        <v/>
      </c>
      <c r="D183" s="123">
        <f>SUMIFS(F183:CS183,$F$2:$CS$2, "&gt;=" &amp; $AK$2, $F$2:$CS$2, "&lt;="&amp; EOMONTH($AK$2,0))</f>
        <v/>
      </c>
      <c r="E183" s="123">
        <f>SUMIFS(F183:CS183,$F$2:$CS$2,"&gt;="&amp;TODAY()-30)</f>
        <v/>
      </c>
      <c r="F183" s="68" t="n"/>
    </row>
    <row customFormat="1" r="184" s="123">
      <c r="C184" s="123">
        <f>SUMIFS(F184:CS184,$F$2:$CS$2, "&gt;=" &amp; $F$2, $F$2:$CS$2, "&lt;="&amp; EOMONTH($F$2,0))</f>
        <v/>
      </c>
      <c r="D184" s="123">
        <f>SUMIFS(F184:CS184,$F$2:$CS$2, "&gt;=" &amp; $AK$2, $F$2:$CS$2, "&lt;="&amp; EOMONTH($AK$2,0))</f>
        <v/>
      </c>
      <c r="E184" s="123">
        <f>SUMIFS(F184:CS184,$F$2:$CS$2,"&gt;="&amp;TODAY()-30)</f>
        <v/>
      </c>
      <c r="F184" s="68" t="n"/>
    </row>
    <row customFormat="1" r="185" s="123">
      <c r="C185" s="123">
        <f>SUMIFS(F185:CS185,$F$2:$CS$2, "&gt;=" &amp; $F$2, $F$2:$CS$2, "&lt;="&amp; EOMONTH($F$2,0))</f>
        <v/>
      </c>
      <c r="D185" s="123">
        <f>SUMIFS(F185:CS185,$F$2:$CS$2, "&gt;=" &amp; $AK$2, $F$2:$CS$2, "&lt;="&amp; EOMONTH($AK$2,0))</f>
        <v/>
      </c>
      <c r="E185" s="123">
        <f>SUMIFS(F185:CS185,$F$2:$CS$2,"&gt;="&amp;TODAY()-30)</f>
        <v/>
      </c>
      <c r="F185" s="68" t="n"/>
    </row>
    <row customFormat="1" r="186" s="123">
      <c r="C186" s="123">
        <f>SUMIFS(F186:CS186,$F$2:$CS$2, "&gt;=" &amp; $F$2, $F$2:$CS$2, "&lt;="&amp; EOMONTH($F$2,0))</f>
        <v/>
      </c>
      <c r="D186" s="123">
        <f>SUMIFS(F186:CS186,$F$2:$CS$2, "&gt;=" &amp; $AK$2, $F$2:$CS$2, "&lt;="&amp; EOMONTH($AK$2,0))</f>
        <v/>
      </c>
      <c r="E186" s="123">
        <f>SUMIFS(F186:CS186,$F$2:$CS$2,"&gt;="&amp;TODAY()-30)</f>
        <v/>
      </c>
      <c r="F186" s="68" t="n"/>
    </row>
    <row customFormat="1" r="187" s="123">
      <c r="C187" s="123">
        <f>SUMIFS(F187:CS187,$F$2:$CS$2, "&gt;=" &amp; $F$2, $F$2:$CS$2, "&lt;="&amp; EOMONTH($F$2,0))</f>
        <v/>
      </c>
      <c r="D187" s="123">
        <f>SUMIFS(F187:CS187,$F$2:$CS$2, "&gt;=" &amp; $AK$2, $F$2:$CS$2, "&lt;="&amp; EOMONTH($AK$2,0))</f>
        <v/>
      </c>
      <c r="E187" s="123">
        <f>SUMIFS(F187:CS187,$F$2:$CS$2,"&gt;="&amp;TODAY()-30)</f>
        <v/>
      </c>
      <c r="F187" s="68" t="n"/>
    </row>
    <row customFormat="1" r="188" s="123">
      <c r="C188" s="123">
        <f>SUMIFS(F188:CS188,$F$2:$CS$2, "&gt;=" &amp; $F$2, $F$2:$CS$2, "&lt;="&amp; EOMONTH($F$2,0))</f>
        <v/>
      </c>
      <c r="D188" s="123">
        <f>SUMIFS(F188:CS188,$F$2:$CS$2, "&gt;=" &amp; $AK$2, $F$2:$CS$2, "&lt;="&amp; EOMONTH($AK$2,0))</f>
        <v/>
      </c>
      <c r="E188" s="123">
        <f>SUMIFS(F188:CS188,$F$2:$CS$2,"&gt;="&amp;TODAY()-30)</f>
        <v/>
      </c>
      <c r="F188" s="68" t="n"/>
    </row>
    <row customFormat="1" r="189" s="123">
      <c r="C189" s="123">
        <f>SUMIFS(F189:CS189,$F$2:$CS$2, "&gt;=" &amp; $F$2, $F$2:$CS$2, "&lt;="&amp; EOMONTH($F$2,0))</f>
        <v/>
      </c>
      <c r="D189" s="123">
        <f>SUMIFS(F189:CS189,$F$2:$CS$2, "&gt;=" &amp; $AK$2, $F$2:$CS$2, "&lt;="&amp; EOMONTH($AK$2,0))</f>
        <v/>
      </c>
      <c r="E189" s="123">
        <f>SUMIFS(F189:CS189,$F$2:$CS$2,"&gt;="&amp;TODAY()-30)</f>
        <v/>
      </c>
      <c r="F189" s="68" t="n"/>
    </row>
    <row customFormat="1" r="190" s="123">
      <c r="C190" s="123">
        <f>SUMIFS(F190:CS190,$F$2:$CS$2, "&gt;=" &amp; $F$2, $F$2:$CS$2, "&lt;="&amp; EOMONTH($F$2,0))</f>
        <v/>
      </c>
      <c r="D190" s="123">
        <f>SUMIFS(F190:CS190,$F$2:$CS$2, "&gt;=" &amp; $AK$2, $F$2:$CS$2, "&lt;="&amp; EOMONTH($AK$2,0))</f>
        <v/>
      </c>
      <c r="E190" s="123">
        <f>SUMIFS(F190:CS190,$F$2:$CS$2,"&gt;="&amp;TODAY()-30)</f>
        <v/>
      </c>
      <c r="F190" s="68" t="n"/>
    </row>
    <row customFormat="1" r="191" s="123">
      <c r="C191" s="123">
        <f>SUMIFS(F191:CS191,$F$2:$CS$2, "&gt;=" &amp; $F$2, $F$2:$CS$2, "&lt;="&amp; EOMONTH($F$2,0))</f>
        <v/>
      </c>
      <c r="D191" s="123">
        <f>SUMIFS(F191:CS191,$F$2:$CS$2, "&gt;=" &amp; $AK$2, $F$2:$CS$2, "&lt;="&amp; EOMONTH($AK$2,0))</f>
        <v/>
      </c>
      <c r="E191" s="123">
        <f>SUMIFS(F191:CS191,$F$2:$CS$2,"&gt;="&amp;TODAY()-30)</f>
        <v/>
      </c>
      <c r="F191" s="68" t="n"/>
    </row>
    <row customFormat="1" r="192" s="123">
      <c r="C192" s="123">
        <f>SUMIFS(F192:CS192,$F$2:$CS$2, "&gt;=" &amp; $F$2, $F$2:$CS$2, "&lt;="&amp; EOMONTH($F$2,0))</f>
        <v/>
      </c>
      <c r="D192" s="123">
        <f>SUMIFS(F192:CS192,$F$2:$CS$2, "&gt;=" &amp; $AK$2, $F$2:$CS$2, "&lt;="&amp; EOMONTH($AK$2,0))</f>
        <v/>
      </c>
      <c r="E192" s="123">
        <f>SUMIFS(F192:CS192,$F$2:$CS$2,"&gt;="&amp;TODAY()-30)</f>
        <v/>
      </c>
      <c r="F192" s="68" t="n"/>
    </row>
    <row customFormat="1" r="193" s="123">
      <c r="C193" s="123">
        <f>SUMIFS(F193:CS193,$F$2:$CS$2, "&gt;=" &amp; $F$2, $F$2:$CS$2, "&lt;="&amp; EOMONTH($F$2,0))</f>
        <v/>
      </c>
      <c r="D193" s="123">
        <f>SUMIFS(F193:CS193,$F$2:$CS$2, "&gt;=" &amp; $AK$2, $F$2:$CS$2, "&lt;="&amp; EOMONTH($AK$2,0))</f>
        <v/>
      </c>
      <c r="E193" s="123">
        <f>SUMIFS(F193:CS193,$F$2:$CS$2,"&gt;="&amp;TODAY()-30)</f>
        <v/>
      </c>
      <c r="F193" s="68" t="n"/>
    </row>
    <row customFormat="1" r="194" s="123">
      <c r="C194" s="123">
        <f>SUMIFS(F194:CS194,$F$2:$CS$2, "&gt;=" &amp; $F$2, $F$2:$CS$2, "&lt;="&amp; EOMONTH($F$2,0))</f>
        <v/>
      </c>
      <c r="D194" s="123">
        <f>SUMIFS(F194:CS194,$F$2:$CS$2, "&gt;=" &amp; $AK$2, $F$2:$CS$2, "&lt;="&amp; EOMONTH($AK$2,0))</f>
        <v/>
      </c>
      <c r="E194" s="123">
        <f>SUMIFS(F194:CS194,$F$2:$CS$2,"&gt;="&amp;TODAY()-30)</f>
        <v/>
      </c>
      <c r="F194" s="68" t="n"/>
    </row>
    <row customFormat="1" r="195" s="123">
      <c r="C195" s="123">
        <f>SUMIFS(F195:CS195,$F$2:$CS$2, "&gt;=" &amp; $F$2, $F$2:$CS$2, "&lt;="&amp; EOMONTH($F$2,0))</f>
        <v/>
      </c>
      <c r="D195" s="123">
        <f>SUMIFS(F195:CS195,$F$2:$CS$2, "&gt;=" &amp; $AK$2, $F$2:$CS$2, "&lt;="&amp; EOMONTH($AK$2,0))</f>
        <v/>
      </c>
      <c r="E195" s="123">
        <f>SUMIFS(F195:CS195,$F$2:$CS$2,"&gt;="&amp;TODAY()-30)</f>
        <v/>
      </c>
      <c r="F195" s="68" t="n"/>
    </row>
    <row customFormat="1" r="196" s="123">
      <c r="C196" s="123">
        <f>SUMIFS(F196:CS196,$F$2:$CS$2, "&gt;=" &amp; $F$2, $F$2:$CS$2, "&lt;="&amp; EOMONTH($F$2,0))</f>
        <v/>
      </c>
      <c r="D196" s="123">
        <f>SUMIFS(F196:CS196,$F$2:$CS$2, "&gt;=" &amp; $AK$2, $F$2:$CS$2, "&lt;="&amp; EOMONTH($AK$2,0))</f>
        <v/>
      </c>
      <c r="E196" s="123">
        <f>SUMIFS(F196:CS196,$F$2:$CS$2,"&gt;="&amp;TODAY()-30)</f>
        <v/>
      </c>
      <c r="F196" s="68" t="n"/>
    </row>
    <row customFormat="1" r="197" s="123">
      <c r="C197" s="123">
        <f>SUMIFS(F197:CS197,$F$2:$CS$2, "&gt;=" &amp; $F$2, $F$2:$CS$2, "&lt;="&amp; EOMONTH($F$2,0))</f>
        <v/>
      </c>
      <c r="D197" s="123">
        <f>SUMIFS(F197:CS197,$F$2:$CS$2, "&gt;=" &amp; $AK$2, $F$2:$CS$2, "&lt;="&amp; EOMONTH($AK$2,0))</f>
        <v/>
      </c>
      <c r="E197" s="123">
        <f>SUMIFS(F197:CS197,$F$2:$CS$2,"&gt;="&amp;TODAY()-30)</f>
        <v/>
      </c>
      <c r="F197" s="68" t="n"/>
    </row>
    <row customFormat="1" r="198" s="123">
      <c r="C198" s="123">
        <f>SUMIFS(F198:CS198,$F$2:$CS$2, "&gt;=" &amp; $F$2, $F$2:$CS$2, "&lt;="&amp; EOMONTH($F$2,0))</f>
        <v/>
      </c>
      <c r="D198" s="123">
        <f>SUMIFS(F198:CS198,$F$2:$CS$2, "&gt;=" &amp; $AK$2, $F$2:$CS$2, "&lt;="&amp; EOMONTH($AK$2,0))</f>
        <v/>
      </c>
      <c r="E198" s="123">
        <f>SUMIFS(F198:CS198,$F$2:$CS$2,"&gt;="&amp;TODAY()-30)</f>
        <v/>
      </c>
      <c r="F198" s="68" t="n"/>
    </row>
    <row customFormat="1" r="199" s="123">
      <c r="C199" s="123">
        <f>SUMIFS(F199:CS199,$F$2:$CS$2, "&gt;=" &amp; $F$2, $F$2:$CS$2, "&lt;="&amp; EOMONTH($F$2,0))</f>
        <v/>
      </c>
      <c r="D199" s="123">
        <f>SUMIFS(F199:CS199,$F$2:$CS$2, "&gt;=" &amp; $AK$2, $F$2:$CS$2, "&lt;="&amp; EOMONTH($AK$2,0))</f>
        <v/>
      </c>
      <c r="E199" s="123">
        <f>SUMIFS(F199:CS199,$F$2:$CS$2,"&gt;="&amp;TODAY()-30)</f>
        <v/>
      </c>
      <c r="F199" s="68" t="n"/>
    </row>
    <row customFormat="1" r="200" s="123">
      <c r="C200" s="123">
        <f>SUMIFS(F200:CS200,$F$2:$CS$2, "&gt;=" &amp; $F$2, $F$2:$CS$2, "&lt;="&amp; EOMONTH($F$2,0))</f>
        <v/>
      </c>
      <c r="D200" s="123">
        <f>SUMIFS(F200:CS200,$F$2:$CS$2, "&gt;=" &amp; $AK$2, $F$2:$CS$2, "&lt;="&amp; EOMONTH($AK$2,0))</f>
        <v/>
      </c>
      <c r="E200" s="123">
        <f>SUMIFS(F200:CS200,$F$2:$CS$2,"&gt;="&amp;TODAY()-30)</f>
        <v/>
      </c>
      <c r="F200" s="68" t="n"/>
    </row>
    <row customFormat="1" r="201" s="123">
      <c r="C201" s="123">
        <f>SUMIFS(F201:CS201,$F$2:$CS$2, "&gt;=" &amp; $F$2, $F$2:$CS$2, "&lt;="&amp; EOMONTH($F$2,0))</f>
        <v/>
      </c>
      <c r="D201" s="123">
        <f>SUMIFS(F201:CS201,$F$2:$CS$2, "&gt;=" &amp; $AK$2, $F$2:$CS$2, "&lt;="&amp; EOMONTH($AK$2,0))</f>
        <v/>
      </c>
      <c r="E201" s="123">
        <f>SUMIFS(F201:CS201,$F$2:$CS$2,"&gt;="&amp;TODAY()-30)</f>
        <v/>
      </c>
      <c r="F201" s="68" t="n"/>
    </row>
    <row customFormat="1" r="202" s="123">
      <c r="C202" s="123">
        <f>SUMIFS(F202:CS202,$F$2:$CS$2, "&gt;=" &amp; $F$2, $F$2:$CS$2, "&lt;="&amp; EOMONTH($F$2,0))</f>
        <v/>
      </c>
      <c r="D202" s="123">
        <f>SUMIFS(F202:CS202,$F$2:$CS$2, "&gt;=" &amp; $AK$2, $F$2:$CS$2, "&lt;="&amp; EOMONTH($AK$2,0))</f>
        <v/>
      </c>
      <c r="E202" s="123">
        <f>SUMIFS(F202:CS202,$F$2:$CS$2,"&gt;="&amp;TODAY()-30)</f>
        <v/>
      </c>
      <c r="F202" s="68" t="n"/>
    </row>
    <row customFormat="1" r="203" s="123">
      <c r="C203" s="123">
        <f>SUMIFS(F203:CS203,$F$2:$CS$2, "&gt;=" &amp; $F$2, $F$2:$CS$2, "&lt;="&amp; EOMONTH($F$2,0))</f>
        <v/>
      </c>
      <c r="D203" s="123">
        <f>SUMIFS(F203:CS203,$F$2:$CS$2, "&gt;=" &amp; $AK$2, $F$2:$CS$2, "&lt;="&amp; EOMONTH($AK$2,0))</f>
        <v/>
      </c>
      <c r="E203" s="123">
        <f>SUMIFS(F203:CS203,$F$2:$CS$2,"&gt;="&amp;TODAY()-30)</f>
        <v/>
      </c>
      <c r="F203" s="68" t="n"/>
    </row>
    <row customFormat="1" r="204" s="123">
      <c r="C204" s="123">
        <f>SUMIFS(F204:CS204,$F$2:$CS$2, "&gt;=" &amp; $F$2, $F$2:$CS$2, "&lt;="&amp; EOMONTH($F$2,0))</f>
        <v/>
      </c>
      <c r="D204" s="123">
        <f>SUMIFS(F204:CS204,$F$2:$CS$2, "&gt;=" &amp; $AK$2, $F$2:$CS$2, "&lt;="&amp; EOMONTH($AK$2,0))</f>
        <v/>
      </c>
      <c r="E204" s="123">
        <f>SUMIFS(F204:CS204,$F$2:$CS$2,"&gt;="&amp;TODAY()-30)</f>
        <v/>
      </c>
      <c r="F204" s="68" t="n"/>
    </row>
    <row customFormat="1" r="205" s="123">
      <c r="C205" s="123">
        <f>SUMIFS(F205:CS205,$F$2:$CS$2, "&gt;=" &amp; $F$2, $F$2:$CS$2, "&lt;="&amp; EOMONTH($F$2,0))</f>
        <v/>
      </c>
      <c r="D205" s="123">
        <f>SUMIFS(F205:CS205,$F$2:$CS$2, "&gt;=" &amp; $AK$2, $F$2:$CS$2, "&lt;="&amp; EOMONTH($AK$2,0))</f>
        <v/>
      </c>
      <c r="E205" s="123">
        <f>SUMIFS(F205:CS205,$F$2:$CS$2,"&gt;="&amp;TODAY()-30)</f>
        <v/>
      </c>
      <c r="F205" s="68" t="n"/>
    </row>
    <row customFormat="1" r="206" s="123">
      <c r="C206" s="123">
        <f>SUMIFS(F206:CS206,$F$2:$CS$2, "&gt;=" &amp; $F$2, $F$2:$CS$2, "&lt;="&amp; EOMONTH($F$2,0))</f>
        <v/>
      </c>
      <c r="D206" s="123">
        <f>SUMIFS(F206:CS206,$F$2:$CS$2, "&gt;=" &amp; $AK$2, $F$2:$CS$2, "&lt;="&amp; EOMONTH($AK$2,0))</f>
        <v/>
      </c>
      <c r="E206" s="123">
        <f>SUMIFS(F206:CS206,$F$2:$CS$2,"&gt;="&amp;TODAY()-30)</f>
        <v/>
      </c>
      <c r="F206" s="68" t="n"/>
    </row>
    <row customFormat="1" r="207" s="123">
      <c r="C207" s="123">
        <f>SUMIFS(F207:CS207,$F$2:$CS$2, "&gt;=" &amp; $F$2, $F$2:$CS$2, "&lt;="&amp; EOMONTH($F$2,0))</f>
        <v/>
      </c>
      <c r="D207" s="123">
        <f>SUMIFS(F207:CS207,$F$2:$CS$2, "&gt;=" &amp; $AK$2, $F$2:$CS$2, "&lt;="&amp; EOMONTH($AK$2,0))</f>
        <v/>
      </c>
      <c r="E207" s="123">
        <f>SUMIFS(F207:CS207,$F$2:$CS$2,"&gt;="&amp;TODAY()-30)</f>
        <v/>
      </c>
      <c r="F207" s="68" t="n"/>
    </row>
    <row customFormat="1" r="208" s="123">
      <c r="C208" s="123">
        <f>SUMIFS(F208:CS208,$F$2:$CS$2, "&gt;=" &amp; $F$2, $F$2:$CS$2, "&lt;="&amp; EOMONTH($F$2,0))</f>
        <v/>
      </c>
      <c r="D208" s="123">
        <f>SUMIFS(F208:CS208,$F$2:$CS$2, "&gt;=" &amp; $AK$2, $F$2:$CS$2, "&lt;="&amp; EOMONTH($AK$2,0))</f>
        <v/>
      </c>
      <c r="E208" s="123">
        <f>SUMIFS(F208:CS208,$F$2:$CS$2,"&gt;="&amp;TODAY()-30)</f>
        <v/>
      </c>
      <c r="F208" s="68" t="n"/>
    </row>
    <row customFormat="1" r="209" s="123">
      <c r="C209" s="123">
        <f>SUMIFS(F209:CS209,$F$2:$CS$2, "&gt;=" &amp; $F$2, $F$2:$CS$2, "&lt;="&amp; EOMONTH($F$2,0))</f>
        <v/>
      </c>
      <c r="D209" s="123">
        <f>SUMIFS(F209:CS209,$F$2:$CS$2, "&gt;=" &amp; $AK$2, $F$2:$CS$2, "&lt;="&amp; EOMONTH($AK$2,0))</f>
        <v/>
      </c>
      <c r="E209" s="123">
        <f>SUMIFS(F209:CS209,$F$2:$CS$2,"&gt;="&amp;TODAY()-30)</f>
        <v/>
      </c>
      <c r="F209" s="68" t="n"/>
    </row>
    <row customFormat="1" r="210" s="123">
      <c r="C210" s="123">
        <f>SUMIFS(F210:CS210,$F$2:$CS$2, "&gt;=" &amp; $F$2, $F$2:$CS$2, "&lt;="&amp; EOMONTH($F$2,0))</f>
        <v/>
      </c>
      <c r="D210" s="123">
        <f>SUMIFS(F210:CS210,$F$2:$CS$2, "&gt;=" &amp; $AK$2, $F$2:$CS$2, "&lt;="&amp; EOMONTH($AK$2,0))</f>
        <v/>
      </c>
      <c r="E210" s="123">
        <f>SUMIFS(F210:CS210,$F$2:$CS$2,"&gt;="&amp;TODAY()-30)</f>
        <v/>
      </c>
      <c r="F210" s="68" t="n"/>
    </row>
    <row customFormat="1" r="211" s="123">
      <c r="C211" s="123">
        <f>SUMIFS(F211:CS211,$F$2:$CS$2, "&gt;=" &amp; $F$2, $F$2:$CS$2, "&lt;="&amp; EOMONTH($F$2,0))</f>
        <v/>
      </c>
      <c r="D211" s="123">
        <f>SUMIFS(F211:CS211,$F$2:$CS$2, "&gt;=" &amp; $AK$2, $F$2:$CS$2, "&lt;="&amp; EOMONTH($AK$2,0))</f>
        <v/>
      </c>
      <c r="E211" s="123">
        <f>SUMIFS(F211:CS211,$F$2:$CS$2,"&gt;="&amp;TODAY()-30)</f>
        <v/>
      </c>
      <c r="F211" s="68" t="n"/>
    </row>
    <row customFormat="1" r="212" s="123">
      <c r="C212" s="123">
        <f>SUMIFS(F212:CS212,$F$2:$CS$2, "&gt;=" &amp; $F$2, $F$2:$CS$2, "&lt;="&amp; EOMONTH($F$2,0))</f>
        <v/>
      </c>
      <c r="D212" s="123">
        <f>SUMIFS(F212:CS212,$F$2:$CS$2, "&gt;=" &amp; $AK$2, $F$2:$CS$2, "&lt;="&amp; EOMONTH($AK$2,0))</f>
        <v/>
      </c>
      <c r="E212" s="123">
        <f>SUMIFS(F212:CS212,$F$2:$CS$2,"&gt;="&amp;TODAY()-30)</f>
        <v/>
      </c>
      <c r="F212" s="68" t="n"/>
    </row>
    <row customFormat="1" r="213" s="123">
      <c r="C213" s="123">
        <f>SUMIFS(F213:CS213,$F$2:$CS$2, "&gt;=" &amp; $F$2, $F$2:$CS$2, "&lt;="&amp; EOMONTH($F$2,0))</f>
        <v/>
      </c>
      <c r="D213" s="123">
        <f>SUMIFS(F213:CS213,$F$2:$CS$2, "&gt;=" &amp; $AK$2, $F$2:$CS$2, "&lt;="&amp; EOMONTH($AK$2,0))</f>
        <v/>
      </c>
      <c r="E213" s="123">
        <f>SUMIFS(F213:CS213,$F$2:$CS$2,"&gt;="&amp;TODAY()-30)</f>
        <v/>
      </c>
      <c r="F213" s="68" t="n"/>
    </row>
    <row customFormat="1" r="214" s="123">
      <c r="C214" s="123">
        <f>SUMIFS(F214:CS214,$F$2:$CS$2, "&gt;=" &amp; $F$2, $F$2:$CS$2, "&lt;="&amp; EOMONTH($F$2,0))</f>
        <v/>
      </c>
      <c r="D214" s="123">
        <f>SUMIFS(F214:CS214,$F$2:$CS$2, "&gt;=" &amp; $AK$2, $F$2:$CS$2, "&lt;="&amp; EOMONTH($AK$2,0))</f>
        <v/>
      </c>
      <c r="E214" s="123">
        <f>SUMIFS(F214:CS214,$F$2:$CS$2,"&gt;="&amp;TODAY()-30)</f>
        <v/>
      </c>
      <c r="F214" s="68" t="n"/>
    </row>
    <row customFormat="1" r="215" s="123">
      <c r="C215" s="123">
        <f>SUMIFS(F215:CS215,$F$2:$CS$2, "&gt;=" &amp; $F$2, $F$2:$CS$2, "&lt;="&amp; EOMONTH($F$2,0))</f>
        <v/>
      </c>
      <c r="D215" s="123">
        <f>SUMIFS(F215:CS215,$F$2:$CS$2, "&gt;=" &amp; $AK$2, $F$2:$CS$2, "&lt;="&amp; EOMONTH($AK$2,0))</f>
        <v/>
      </c>
      <c r="E215" s="123">
        <f>SUMIFS(F215:CS215,$F$2:$CS$2,"&gt;="&amp;TODAY()-30)</f>
        <v/>
      </c>
      <c r="F215" s="68" t="n"/>
    </row>
    <row customFormat="1" r="216" s="123">
      <c r="C216" s="123">
        <f>SUMIFS(F216:CS216,$F$2:$CS$2, "&gt;=" &amp; $F$2, $F$2:$CS$2, "&lt;="&amp; EOMONTH($F$2,0))</f>
        <v/>
      </c>
      <c r="D216" s="123">
        <f>SUMIFS(F216:CS216,$F$2:$CS$2, "&gt;=" &amp; $AK$2, $F$2:$CS$2, "&lt;="&amp; EOMONTH($AK$2,0))</f>
        <v/>
      </c>
      <c r="E216" s="123">
        <f>SUMIFS(F216:CS216,$F$2:$CS$2,"&gt;="&amp;TODAY()-30)</f>
        <v/>
      </c>
      <c r="F216" s="68" t="n"/>
    </row>
    <row customFormat="1" r="217" s="123">
      <c r="C217" s="123">
        <f>SUMIFS(F217:CS217,$F$2:$CS$2, "&gt;=" &amp; $F$2, $F$2:$CS$2, "&lt;="&amp; EOMONTH($F$2,0))</f>
        <v/>
      </c>
      <c r="D217" s="123">
        <f>SUMIFS(F217:CS217,$F$2:$CS$2, "&gt;=" &amp; $AK$2, $F$2:$CS$2, "&lt;="&amp; EOMONTH($AK$2,0))</f>
        <v/>
      </c>
      <c r="E217" s="123">
        <f>SUMIFS(F217:CS217,$F$2:$CS$2,"&gt;="&amp;TODAY()-30)</f>
        <v/>
      </c>
      <c r="F217" s="68" t="n"/>
    </row>
    <row customFormat="1" r="218" s="123">
      <c r="C218" s="123">
        <f>SUMIFS(F218:CS218,$F$2:$CS$2, "&gt;=" &amp; $F$2, $F$2:$CS$2, "&lt;="&amp; EOMONTH($F$2,0))</f>
        <v/>
      </c>
      <c r="D218" s="123">
        <f>SUMIFS(F218:CS218,$F$2:$CS$2, "&gt;=" &amp; $AK$2, $F$2:$CS$2, "&lt;="&amp; EOMONTH($AK$2,0))</f>
        <v/>
      </c>
      <c r="E218" s="123">
        <f>SUMIFS(F218:CS218,$F$2:$CS$2,"&gt;="&amp;TODAY()-30)</f>
        <v/>
      </c>
      <c r="F218" s="68" t="n"/>
    </row>
    <row customFormat="1" r="219" s="123">
      <c r="C219" s="123">
        <f>SUMIFS(F219:CS219,$F$2:$CS$2, "&gt;=" &amp; $F$2, $F$2:$CS$2, "&lt;="&amp; EOMONTH($F$2,0))</f>
        <v/>
      </c>
      <c r="D219" s="123">
        <f>SUMIFS(F219:CS219,$F$2:$CS$2, "&gt;=" &amp; $AK$2, $F$2:$CS$2, "&lt;="&amp; EOMONTH($AK$2,0))</f>
        <v/>
      </c>
      <c r="E219" s="123">
        <f>SUMIFS(F219:CS219,$F$2:$CS$2,"&gt;="&amp;TODAY()-30)</f>
        <v/>
      </c>
      <c r="F219" s="68" t="n"/>
    </row>
    <row customFormat="1" r="220" s="123">
      <c r="C220" s="123">
        <f>SUMIFS(F220:CS220,$F$2:$CS$2, "&gt;=" &amp; $F$2, $F$2:$CS$2, "&lt;="&amp; EOMONTH($F$2,0))</f>
        <v/>
      </c>
      <c r="D220" s="123">
        <f>SUMIFS(F220:CS220,$F$2:$CS$2, "&gt;=" &amp; $AK$2, $F$2:$CS$2, "&lt;="&amp; EOMONTH($AK$2,0))</f>
        <v/>
      </c>
      <c r="E220" s="123">
        <f>SUMIFS(F220:CS220,$F$2:$CS$2,"&gt;="&amp;TODAY()-30)</f>
        <v/>
      </c>
      <c r="F220" s="68" t="n"/>
    </row>
    <row customFormat="1" r="221" s="123">
      <c r="C221" s="123">
        <f>SUMIFS(F221:CS221,$F$2:$CS$2, "&gt;=" &amp; $F$2, $F$2:$CS$2, "&lt;="&amp; EOMONTH($F$2,0))</f>
        <v/>
      </c>
      <c r="D221" s="123">
        <f>SUMIFS(F221:CS221,$F$2:$CS$2, "&gt;=" &amp; $AK$2, $F$2:$CS$2, "&lt;="&amp; EOMONTH($AK$2,0))</f>
        <v/>
      </c>
      <c r="E221" s="123">
        <f>SUMIFS(F221:CS221,$F$2:$CS$2,"&gt;="&amp;TODAY()-30)</f>
        <v/>
      </c>
      <c r="F221" s="68" t="n"/>
    </row>
    <row customFormat="1" r="222" s="123">
      <c r="C222" s="123">
        <f>SUMIFS(F222:CS222,$F$2:$CS$2, "&gt;=" &amp; $F$2, $F$2:$CS$2, "&lt;="&amp; EOMONTH($F$2,0))</f>
        <v/>
      </c>
      <c r="D222" s="123">
        <f>SUMIFS(F222:CS222,$F$2:$CS$2, "&gt;=" &amp; $AK$2, $F$2:$CS$2, "&lt;="&amp; EOMONTH($AK$2,0))</f>
        <v/>
      </c>
      <c r="E222" s="123">
        <f>SUMIFS(F222:CS222,$F$2:$CS$2,"&gt;="&amp;TODAY()-30)</f>
        <v/>
      </c>
      <c r="F222" s="68" t="n"/>
    </row>
    <row customFormat="1" r="223" s="123">
      <c r="C223" s="123">
        <f>SUMIFS(F223:CS223,$F$2:$CS$2, "&gt;=" &amp; $F$2, $F$2:$CS$2, "&lt;="&amp; EOMONTH($F$2,0))</f>
        <v/>
      </c>
      <c r="D223" s="123">
        <f>SUMIFS(F223:CS223,$F$2:$CS$2, "&gt;=" &amp; $AK$2, $F$2:$CS$2, "&lt;="&amp; EOMONTH($AK$2,0))</f>
        <v/>
      </c>
      <c r="E223" s="123">
        <f>SUMIFS(F223:CS223,$F$2:$CS$2,"&gt;="&amp;TODAY()-30)</f>
        <v/>
      </c>
      <c r="F223" s="68" t="n"/>
    </row>
    <row customFormat="1" r="224" s="123">
      <c r="C224" s="123">
        <f>SUMIFS(F224:CS224,$F$2:$CS$2, "&gt;=" &amp; $F$2, $F$2:$CS$2, "&lt;="&amp; EOMONTH($F$2,0))</f>
        <v/>
      </c>
      <c r="D224" s="123">
        <f>SUMIFS(F224:CS224,$F$2:$CS$2, "&gt;=" &amp; $AK$2, $F$2:$CS$2, "&lt;="&amp; EOMONTH($AK$2,0))</f>
        <v/>
      </c>
      <c r="E224" s="123">
        <f>SUMIFS(F224:CS224,$F$2:$CS$2,"&gt;="&amp;TODAY()-30)</f>
        <v/>
      </c>
      <c r="F224" s="68" t="n"/>
    </row>
    <row customFormat="1" r="225" s="123">
      <c r="C225" s="123">
        <f>SUMIFS(F225:CS225,$F$2:$CS$2, "&gt;=" &amp; $F$2, $F$2:$CS$2, "&lt;="&amp; EOMONTH($F$2,0))</f>
        <v/>
      </c>
      <c r="D225" s="123">
        <f>SUMIFS(F225:CS225,$F$2:$CS$2, "&gt;=" &amp; $AK$2, $F$2:$CS$2, "&lt;="&amp; EOMONTH($AK$2,0))</f>
        <v/>
      </c>
      <c r="E225" s="123">
        <f>SUMIFS(F225:CS225,$F$2:$CS$2,"&gt;="&amp;TODAY()-30)</f>
        <v/>
      </c>
      <c r="F225" s="68" t="n"/>
    </row>
    <row customFormat="1" r="226" s="123">
      <c r="C226" s="123">
        <f>SUMIFS(F226:CS226,$F$2:$CS$2, "&gt;=" &amp; $F$2, $F$2:$CS$2, "&lt;="&amp; EOMONTH($F$2,0))</f>
        <v/>
      </c>
      <c r="D226" s="123">
        <f>SUMIFS(F226:CS226,$F$2:$CS$2, "&gt;=" &amp; $AK$2, $F$2:$CS$2, "&lt;="&amp; EOMONTH($AK$2,0))</f>
        <v/>
      </c>
      <c r="E226" s="123">
        <f>SUMIFS(F226:CS226,$F$2:$CS$2,"&gt;="&amp;TODAY()-30)</f>
        <v/>
      </c>
      <c r="F226" s="68" t="n"/>
    </row>
    <row customFormat="1" r="227" s="123">
      <c r="C227" s="123">
        <f>SUMIFS(F227:CS227,$F$2:$CS$2, "&gt;=" &amp; $F$2, $F$2:$CS$2, "&lt;="&amp; EOMONTH($F$2,0))</f>
        <v/>
      </c>
      <c r="D227" s="123">
        <f>SUMIFS(F227:CS227,$F$2:$CS$2, "&gt;=" &amp; $AK$2, $F$2:$CS$2, "&lt;="&amp; EOMONTH($AK$2,0))</f>
        <v/>
      </c>
      <c r="E227" s="123">
        <f>SUMIFS(F227:CS227,$F$2:$CS$2,"&gt;="&amp;TODAY()-30)</f>
        <v/>
      </c>
      <c r="F227" s="68" t="n"/>
    </row>
    <row customFormat="1" r="228" s="123">
      <c r="C228" s="123">
        <f>SUMIFS(F228:CS228,$F$2:$CS$2, "&gt;=" &amp; $F$2, $F$2:$CS$2, "&lt;="&amp; EOMONTH($F$2,0))</f>
        <v/>
      </c>
      <c r="D228" s="123">
        <f>SUMIFS(F228:CS228,$F$2:$CS$2, "&gt;=" &amp; $AK$2, $F$2:$CS$2, "&lt;="&amp; EOMONTH($AK$2,0))</f>
        <v/>
      </c>
      <c r="E228" s="123">
        <f>SUMIFS(F228:CS228,$F$2:$CS$2,"&gt;="&amp;TODAY()-30)</f>
        <v/>
      </c>
      <c r="F228" s="68" t="n"/>
    </row>
    <row customFormat="1" r="229" s="123">
      <c r="C229" s="123">
        <f>SUMIFS(F229:CS229,$F$2:$CS$2, "&gt;=" &amp; $F$2, $F$2:$CS$2, "&lt;="&amp; EOMONTH($F$2,0))</f>
        <v/>
      </c>
      <c r="D229" s="123">
        <f>SUMIFS(F229:CS229,$F$2:$CS$2, "&gt;=" &amp; $AK$2, $F$2:$CS$2, "&lt;="&amp; EOMONTH($AK$2,0))</f>
        <v/>
      </c>
      <c r="E229" s="123">
        <f>SUMIFS(F229:CS229,$F$2:$CS$2,"&gt;="&amp;TODAY()-30)</f>
        <v/>
      </c>
      <c r="F229" s="68" t="n"/>
    </row>
    <row customFormat="1" r="230" s="123">
      <c r="C230" s="123">
        <f>SUMIFS(F230:CS230,$F$2:$CS$2, "&gt;=" &amp; $F$2, $F$2:$CS$2, "&lt;="&amp; EOMONTH($F$2,0))</f>
        <v/>
      </c>
      <c r="D230" s="123">
        <f>SUMIFS(F230:CS230,$F$2:$CS$2, "&gt;=" &amp; $AK$2, $F$2:$CS$2, "&lt;="&amp; EOMONTH($AK$2,0))</f>
        <v/>
      </c>
      <c r="E230" s="123">
        <f>SUMIFS(F230:CS230,$F$2:$CS$2,"&gt;="&amp;TODAY()-30)</f>
        <v/>
      </c>
      <c r="F230" s="68" t="n"/>
    </row>
    <row customFormat="1" r="231" s="123">
      <c r="C231" s="123">
        <f>SUMIFS(F231:CS231,$F$2:$CS$2, "&gt;=" &amp; $F$2, $F$2:$CS$2, "&lt;="&amp; EOMONTH($F$2,0))</f>
        <v/>
      </c>
      <c r="D231" s="123">
        <f>SUMIFS(F231:CS231,$F$2:$CS$2, "&gt;=" &amp; $AK$2, $F$2:$CS$2, "&lt;="&amp; EOMONTH($AK$2,0))</f>
        <v/>
      </c>
      <c r="E231" s="123">
        <f>SUMIFS(F231:CS231,$F$2:$CS$2,"&gt;="&amp;TODAY()-30)</f>
        <v/>
      </c>
      <c r="F231" s="68" t="n"/>
    </row>
    <row customFormat="1" r="232" s="123">
      <c r="C232" s="123">
        <f>SUMIFS(F232:CS232,$F$2:$CS$2, "&gt;=" &amp; $F$2, $F$2:$CS$2, "&lt;="&amp; EOMONTH($F$2,0))</f>
        <v/>
      </c>
      <c r="D232" s="123">
        <f>SUMIFS(F232:CS232,$F$2:$CS$2, "&gt;=" &amp; $AK$2, $F$2:$CS$2, "&lt;="&amp; EOMONTH($AK$2,0))</f>
        <v/>
      </c>
      <c r="E232" s="123">
        <f>SUMIFS(F232:CS232,$F$2:$CS$2,"&gt;="&amp;TODAY()-30)</f>
        <v/>
      </c>
      <c r="F232" s="68" t="n"/>
    </row>
    <row customFormat="1" r="233" s="123">
      <c r="C233" s="123">
        <f>SUMIFS(F233:CS233,$F$2:$CS$2, "&gt;=" &amp; $F$2, $F$2:$CS$2, "&lt;="&amp; EOMONTH($F$2,0))</f>
        <v/>
      </c>
      <c r="D233" s="123">
        <f>SUMIFS(F233:CS233,$F$2:$CS$2, "&gt;=" &amp; $AK$2, $F$2:$CS$2, "&lt;="&amp; EOMONTH($AK$2,0))</f>
        <v/>
      </c>
      <c r="E233" s="123">
        <f>SUMIFS(F233:CS233,$F$2:$CS$2,"&gt;="&amp;TODAY()-30)</f>
        <v/>
      </c>
      <c r="F233" s="68" t="n"/>
    </row>
    <row customFormat="1" r="234" s="123">
      <c r="C234" s="123">
        <f>SUMIFS(F234:CS234,$F$2:$CS$2, "&gt;=" &amp; $F$2, $F$2:$CS$2, "&lt;="&amp; EOMONTH($F$2,0))</f>
        <v/>
      </c>
      <c r="D234" s="123">
        <f>SUMIFS(F234:CS234,$F$2:$CS$2, "&gt;=" &amp; $AK$2, $F$2:$CS$2, "&lt;="&amp; EOMONTH($AK$2,0))</f>
        <v/>
      </c>
      <c r="E234" s="123">
        <f>SUMIFS(F234:CS234,$F$2:$CS$2,"&gt;="&amp;TODAY()-30)</f>
        <v/>
      </c>
      <c r="F234" s="68" t="n"/>
    </row>
    <row customFormat="1" r="235" s="123">
      <c r="C235" s="123">
        <f>SUMIFS(F235:CS235,$F$2:$CS$2, "&gt;=" &amp; $F$2, $F$2:$CS$2, "&lt;="&amp; EOMONTH($F$2,0))</f>
        <v/>
      </c>
      <c r="D235" s="123">
        <f>SUMIFS(F235:CS235,$F$2:$CS$2, "&gt;=" &amp; $AK$2, $F$2:$CS$2, "&lt;="&amp; EOMONTH($AK$2,0))</f>
        <v/>
      </c>
      <c r="E235" s="123">
        <f>SUMIFS(F235:CS235,$F$2:$CS$2,"&gt;="&amp;TODAY()-30)</f>
        <v/>
      </c>
      <c r="F235" s="68" t="n"/>
    </row>
    <row customFormat="1" r="236" s="123">
      <c r="C236" s="123">
        <f>SUMIFS(F236:CS236,$F$2:$CS$2, "&gt;=" &amp; $F$2, $F$2:$CS$2, "&lt;="&amp; EOMONTH($F$2,0))</f>
        <v/>
      </c>
      <c r="D236" s="123">
        <f>SUMIFS(F236:CS236,$F$2:$CS$2, "&gt;=" &amp; $AK$2, $F$2:$CS$2, "&lt;="&amp; EOMONTH($AK$2,0))</f>
        <v/>
      </c>
      <c r="E236" s="123">
        <f>SUMIFS(F236:CS236,$F$2:$CS$2,"&gt;="&amp;TODAY()-30)</f>
        <v/>
      </c>
      <c r="F236" s="68" t="n"/>
    </row>
    <row customFormat="1" r="237" s="123">
      <c r="C237" s="123">
        <f>SUMIFS(F237:CS237,$F$2:$CS$2, "&gt;=" &amp; $F$2, $F$2:$CS$2, "&lt;="&amp; EOMONTH($F$2,0))</f>
        <v/>
      </c>
      <c r="D237" s="123">
        <f>SUMIFS(F237:CS237,$F$2:$CS$2, "&gt;=" &amp; $AK$2, $F$2:$CS$2, "&lt;="&amp; EOMONTH($AK$2,0))</f>
        <v/>
      </c>
      <c r="E237" s="123">
        <f>SUMIFS(F237:CS237,$F$2:$CS$2,"&gt;="&amp;TODAY()-30)</f>
        <v/>
      </c>
      <c r="F237" s="68" t="n"/>
    </row>
    <row customFormat="1" r="238" s="123">
      <c r="C238" s="123">
        <f>SUMIFS(F238:CS238,$F$2:$CS$2, "&gt;=" &amp; $F$2, $F$2:$CS$2, "&lt;="&amp; EOMONTH($F$2,0))</f>
        <v/>
      </c>
      <c r="D238" s="123">
        <f>SUMIFS(F238:CS238,$F$2:$CS$2, "&gt;=" &amp; $AK$2, $F$2:$CS$2, "&lt;="&amp; EOMONTH($AK$2,0))</f>
        <v/>
      </c>
      <c r="E238" s="123">
        <f>SUMIFS(F238:CS238,$F$2:$CS$2,"&gt;="&amp;TODAY()-30)</f>
        <v/>
      </c>
      <c r="F238" s="68" t="n"/>
    </row>
    <row customFormat="1" r="239" s="123">
      <c r="C239" s="123">
        <f>SUMIFS(F239:CS239,$F$2:$CS$2, "&gt;=" &amp; $F$2, $F$2:$CS$2, "&lt;="&amp; EOMONTH($F$2,0))</f>
        <v/>
      </c>
      <c r="D239" s="123">
        <f>SUMIFS(F239:CS239,$F$2:$CS$2, "&gt;=" &amp; $AK$2, $F$2:$CS$2, "&lt;="&amp; EOMONTH($AK$2,0))</f>
        <v/>
      </c>
      <c r="E239" s="123">
        <f>SUMIFS(F239:CS239,$F$2:$CS$2,"&gt;="&amp;TODAY()-30)</f>
        <v/>
      </c>
      <c r="F239" s="68" t="n"/>
    </row>
    <row customFormat="1" r="240" s="123">
      <c r="C240" s="123">
        <f>SUMIFS(F240:CS240,$F$2:$CS$2, "&gt;=" &amp; $F$2, $F$2:$CS$2, "&lt;="&amp; EOMONTH($F$2,0))</f>
        <v/>
      </c>
      <c r="D240" s="123">
        <f>SUMIFS(F240:CS240,$F$2:$CS$2, "&gt;=" &amp; $AK$2, $F$2:$CS$2, "&lt;="&amp; EOMONTH($AK$2,0))</f>
        <v/>
      </c>
      <c r="E240" s="123">
        <f>SUMIFS(F240:CS240,$F$2:$CS$2,"&gt;="&amp;TODAY()-30)</f>
        <v/>
      </c>
      <c r="F240" s="68" t="n"/>
    </row>
    <row customFormat="1" r="241" s="123">
      <c r="C241" s="123">
        <f>SUMIFS(F241:CS241,$F$2:$CS$2, "&gt;=" &amp; $F$2, $F$2:$CS$2, "&lt;="&amp; EOMONTH($F$2,0))</f>
        <v/>
      </c>
      <c r="D241" s="123">
        <f>SUMIFS(F241:CS241,$F$2:$CS$2, "&gt;=" &amp; $AK$2, $F$2:$CS$2, "&lt;="&amp; EOMONTH($AK$2,0))</f>
        <v/>
      </c>
      <c r="E241" s="123">
        <f>SUMIFS(F241:CS241,$F$2:$CS$2,"&gt;="&amp;TODAY()-30)</f>
        <v/>
      </c>
      <c r="F241" s="68" t="n"/>
    </row>
    <row customFormat="1" r="242" s="123">
      <c r="C242" s="123">
        <f>SUMIFS(F242:CS242,$F$2:$CS$2, "&gt;=" &amp; $F$2, $F$2:$CS$2, "&lt;="&amp; EOMONTH($F$2,0))</f>
        <v/>
      </c>
      <c r="D242" s="123">
        <f>SUMIFS(F242:CS242,$F$2:$CS$2, "&gt;=" &amp; $AK$2, $F$2:$CS$2, "&lt;="&amp; EOMONTH($AK$2,0))</f>
        <v/>
      </c>
      <c r="E242" s="123">
        <f>SUMIFS(F242:CS242,$F$2:$CS$2,"&gt;="&amp;TODAY()-30)</f>
        <v/>
      </c>
      <c r="F242" s="68" t="n"/>
    </row>
    <row customFormat="1" r="243" s="123">
      <c r="C243" s="123">
        <f>SUMIFS(F243:CS243,$F$2:$CS$2, "&gt;=" &amp; $F$2, $F$2:$CS$2, "&lt;="&amp; EOMONTH($F$2,0))</f>
        <v/>
      </c>
      <c r="D243" s="123">
        <f>SUMIFS(F243:CS243,$F$2:$CS$2, "&gt;=" &amp; $AK$2, $F$2:$CS$2, "&lt;="&amp; EOMONTH($AK$2,0))</f>
        <v/>
      </c>
      <c r="E243" s="123">
        <f>SUMIFS(F243:CS243,$F$2:$CS$2,"&gt;="&amp;TODAY()-30)</f>
        <v/>
      </c>
      <c r="F243" s="68" t="n"/>
    </row>
    <row customFormat="1" r="244" s="123">
      <c r="C244" s="123">
        <f>SUMIFS(F244:CS244,$F$2:$CS$2, "&gt;=" &amp; $F$2, $F$2:$CS$2, "&lt;="&amp; EOMONTH($F$2,0))</f>
        <v/>
      </c>
      <c r="D244" s="123">
        <f>SUMIFS(F244:CS244,$F$2:$CS$2, "&gt;=" &amp; $AK$2, $F$2:$CS$2, "&lt;="&amp; EOMONTH($AK$2,0))</f>
        <v/>
      </c>
      <c r="E244" s="123">
        <f>SUMIFS(F244:CS244,$F$2:$CS$2,"&gt;="&amp;TODAY()-30)</f>
        <v/>
      </c>
      <c r="F244" s="68" t="n"/>
    </row>
    <row customFormat="1" r="245" s="123">
      <c r="C245" s="123">
        <f>SUMIFS(F245:CS245,$F$2:$CS$2, "&gt;=" &amp; $F$2, $F$2:$CS$2, "&lt;="&amp; EOMONTH($F$2,0))</f>
        <v/>
      </c>
      <c r="D245" s="123">
        <f>SUMIFS(F245:CS245,$F$2:$CS$2, "&gt;=" &amp; $AK$2, $F$2:$CS$2, "&lt;="&amp; EOMONTH($AK$2,0))</f>
        <v/>
      </c>
      <c r="E245" s="123">
        <f>SUMIFS(F245:CS245,$F$2:$CS$2,"&gt;="&amp;TODAY()-30)</f>
        <v/>
      </c>
      <c r="F245" s="68" t="n"/>
    </row>
    <row customFormat="1" r="246" s="123">
      <c r="C246" s="123">
        <f>SUMIFS(F246:CS246,$F$2:$CS$2, "&gt;=" &amp; $F$2, $F$2:$CS$2, "&lt;="&amp; EOMONTH($F$2,0))</f>
        <v/>
      </c>
      <c r="D246" s="123">
        <f>SUMIFS(F246:CS246,$F$2:$CS$2, "&gt;=" &amp; $AK$2, $F$2:$CS$2, "&lt;="&amp; EOMONTH($AK$2,0))</f>
        <v/>
      </c>
      <c r="E246" s="123">
        <f>SUMIFS(F246:CS246,$F$2:$CS$2,"&gt;="&amp;TODAY()-30)</f>
        <v/>
      </c>
      <c r="F246" s="68" t="n"/>
    </row>
    <row customFormat="1" r="247" s="123">
      <c r="C247" s="123">
        <f>SUMIFS(F247:CS247,$F$2:$CS$2, "&gt;=" &amp; $F$2, $F$2:$CS$2, "&lt;="&amp; EOMONTH($F$2,0))</f>
        <v/>
      </c>
      <c r="D247" s="123">
        <f>SUMIFS(F247:CS247,$F$2:$CS$2, "&gt;=" &amp; $AK$2, $F$2:$CS$2, "&lt;="&amp; EOMONTH($AK$2,0))</f>
        <v/>
      </c>
      <c r="E247" s="123">
        <f>SUMIFS(F247:CS247,$F$2:$CS$2,"&gt;="&amp;TODAY()-30)</f>
        <v/>
      </c>
      <c r="F247" s="68" t="n"/>
    </row>
    <row customFormat="1" r="248" s="123">
      <c r="C248" s="123">
        <f>SUMIFS(F248:CS248,$F$2:$CS$2, "&gt;=" &amp; $F$2, $F$2:$CS$2, "&lt;="&amp; EOMONTH($F$2,0))</f>
        <v/>
      </c>
      <c r="D248" s="123">
        <f>SUMIFS(F248:CS248,$F$2:$CS$2, "&gt;=" &amp; $AK$2, $F$2:$CS$2, "&lt;="&amp; EOMONTH($AK$2,0))</f>
        <v/>
      </c>
      <c r="E248" s="123">
        <f>SUMIFS(F248:CS248,$F$2:$CS$2,"&gt;="&amp;TODAY()-30)</f>
        <v/>
      </c>
      <c r="F248" s="68" t="n"/>
    </row>
    <row customFormat="1" r="249" s="123">
      <c r="C249" s="123">
        <f>SUMIFS(F249:CS249,$F$2:$CS$2, "&gt;=" &amp; $F$2, $F$2:$CS$2, "&lt;="&amp; EOMONTH($F$2,0))</f>
        <v/>
      </c>
      <c r="D249" s="123">
        <f>SUMIFS(F249:CS249,$F$2:$CS$2, "&gt;=" &amp; $AK$2, $F$2:$CS$2, "&lt;="&amp; EOMONTH($AK$2,0))</f>
        <v/>
      </c>
      <c r="E249" s="123">
        <f>SUMIFS(F249:CS249,$F$2:$CS$2,"&gt;="&amp;TODAY()-30)</f>
        <v/>
      </c>
      <c r="F249" s="68" t="n"/>
    </row>
    <row customFormat="1" r="250" s="123">
      <c r="C250" s="123">
        <f>SUMIFS(F250:CS250,$F$2:$CS$2, "&gt;=" &amp; $F$2, $F$2:$CS$2, "&lt;="&amp; EOMONTH($F$2,0))</f>
        <v/>
      </c>
      <c r="D250" s="123">
        <f>SUMIFS(F250:CS250,$F$2:$CS$2, "&gt;=" &amp; $AK$2, $F$2:$CS$2, "&lt;="&amp; EOMONTH($AK$2,0))</f>
        <v/>
      </c>
      <c r="E250" s="123">
        <f>SUMIFS(F250:CS250,$F$2:$CS$2,"&gt;="&amp;TODAY()-30)</f>
        <v/>
      </c>
      <c r="F250" s="68" t="n"/>
    </row>
    <row customFormat="1" r="251" s="123">
      <c r="C251" s="123">
        <f>SUMIFS(F251:CS251,$F$2:$CS$2, "&gt;=" &amp; $F$2, $F$2:$CS$2, "&lt;="&amp; EOMONTH($F$2,0))</f>
        <v/>
      </c>
      <c r="D251" s="123">
        <f>SUMIFS(F251:CS251,$F$2:$CS$2, "&gt;=" &amp; $AK$2, $F$2:$CS$2, "&lt;="&amp; EOMONTH($AK$2,0))</f>
        <v/>
      </c>
      <c r="E251" s="123">
        <f>SUMIFS(F251:CS251,$F$2:$CS$2,"&gt;="&amp;TODAY()-30)</f>
        <v/>
      </c>
      <c r="F251" s="68" t="n"/>
    </row>
    <row r="252">
      <c r="C252" s="123">
        <f>SUMIFS(F252:CS252,$F$2:$CS$2, "&gt;=" &amp; $F$2, $F$2:$CS$2, "&lt;="&amp; EOMONTH($F$2,0))</f>
        <v/>
      </c>
      <c r="D252" s="123">
        <f>SUMIFS(F252:CS252,$F$2:$CS$2, "&gt;=" &amp; $AK$2, $F$2:$CS$2, "&lt;="&amp; EOMONTH($AK$2,0))</f>
        <v/>
      </c>
      <c r="E252" s="123">
        <f>SUMIFS(F252:CS252,$F$2:$CS$2,"&gt;="&amp;TODAY()-30)</f>
        <v/>
      </c>
    </row>
    <row r="253">
      <c r="C253" s="123">
        <f>SUMIFS(F253:CS253,$F$2:$CS$2, "&gt;=" &amp; $F$2, $F$2:$CS$2, "&lt;="&amp; EOMONTH($F$2,0))</f>
        <v/>
      </c>
      <c r="D253" s="123">
        <f>SUMIFS(F253:CS253,$F$2:$CS$2, "&gt;=" &amp; $AK$2, $F$2:$CS$2, "&lt;="&amp; EOMONTH($AK$2,0))</f>
        <v/>
      </c>
      <c r="E253" s="123">
        <f>SUMIFS(F253:CS253,$F$2:$CS$2,"&gt;="&amp;TODAY()-30)</f>
        <v/>
      </c>
    </row>
    <row r="254">
      <c r="C254" s="123">
        <f>SUMIFS(F254:CS254,$F$2:$CS$2, "&gt;=" &amp; $F$2, $F$2:$CS$2, "&lt;="&amp; EOMONTH($F$2,0))</f>
        <v/>
      </c>
      <c r="D254" s="123">
        <f>SUMIFS(F254:CS254,$F$2:$CS$2, "&gt;=" &amp; $AK$2, $F$2:$CS$2, "&lt;="&amp; EOMONTH($AK$2,0))</f>
        <v/>
      </c>
      <c r="E254" s="123">
        <f>SUMIFS(F254:CS254,$F$2:$CS$2,"&gt;="&amp;TODAY()-30)</f>
        <v/>
      </c>
    </row>
    <row r="255">
      <c r="C255" s="123">
        <f>SUMIFS(F255:CS255,$F$2:$CS$2, "&gt;=" &amp; $F$2, $F$2:$CS$2, "&lt;="&amp; EOMONTH($F$2,0))</f>
        <v/>
      </c>
      <c r="D255" s="123">
        <f>SUMIFS(F255:CS255,$F$2:$CS$2, "&gt;=" &amp; $AK$2, $F$2:$CS$2, "&lt;="&amp; EOMONTH($AK$2,0))</f>
        <v/>
      </c>
      <c r="E255" s="123">
        <f>SUMIFS(F255:CS255,$F$2:$CS$2,"&gt;="&amp;TODAY()-30)</f>
        <v/>
      </c>
    </row>
    <row r="256">
      <c r="C256" s="123">
        <f>SUMIFS(F256:CS256,$F$2:$CS$2, "&gt;=" &amp; $F$2, $F$2:$CS$2, "&lt;="&amp; EOMONTH($F$2,0))</f>
        <v/>
      </c>
      <c r="D256" s="123">
        <f>SUMIFS(F256:CS256,$F$2:$CS$2, "&gt;=" &amp; $AK$2, $F$2:$CS$2, "&lt;="&amp; EOMONTH($AK$2,0))</f>
        <v/>
      </c>
      <c r="E256" s="123">
        <f>SUMIFS(F256:CS256,$F$2:$CS$2,"&gt;="&amp;TODAY()-30)</f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S256"/>
  <sheetViews>
    <sheetView showGridLines="0" workbookViewId="0" zoomScale="55" zoomScaleNormal="55">
      <pane activePane="bottomRight" state="frozen" topLeftCell="C3" xSplit="2" ySplit="2"/>
      <selection activeCell="C1" pane="topRight" sqref="C1"/>
      <selection activeCell="A3" pane="bottomLeft" sqref="A3"/>
      <selection activeCell="A1" pane="bottomRight" sqref="A1"/>
    </sheetView>
  </sheetViews>
  <sheetFormatPr baseColWidth="8" defaultColWidth="8.81640625" defaultRowHeight="14.5"/>
  <cols>
    <col customWidth="1" max="2" min="2" width="43.81640625"/>
    <col customWidth="1" max="5" min="3" width="20.453125"/>
    <col bestFit="1" customWidth="1" max="6" min="6" width="11.81640625"/>
    <col bestFit="1" customWidth="1" max="9" min="7" width="12.453125"/>
    <col bestFit="1" customWidth="1" max="10" min="10" width="12.1796875"/>
    <col bestFit="1" customWidth="1" max="11" min="11" width="12.453125"/>
    <col bestFit="1" customWidth="1" max="12" min="12" width="12.1796875"/>
    <col bestFit="1" customWidth="1" max="14" min="13" width="12.453125"/>
    <col bestFit="1" customWidth="1" max="15" min="15" width="13.453125"/>
    <col bestFit="1" customWidth="1" max="16" min="16" width="12.81640625"/>
    <col bestFit="1" customWidth="1" max="19" min="17" width="13.453125"/>
    <col bestFit="1" customWidth="1" max="20" min="20" width="13.1796875"/>
    <col bestFit="1" customWidth="1" max="21" min="21" width="13.453125"/>
    <col bestFit="1" customWidth="1" max="22" min="22" width="13.1796875"/>
    <col bestFit="1" customWidth="1" max="24" min="23" width="13.453125"/>
    <col bestFit="1" customWidth="1" max="25" min="25" width="13.81640625"/>
    <col bestFit="1" customWidth="1" max="26" min="26" width="13.453125"/>
    <col bestFit="1" customWidth="1" max="29" min="27" width="13.81640625"/>
    <col bestFit="1" customWidth="1" max="30" min="30" width="13.54296875"/>
    <col bestFit="1" customWidth="1" max="31" min="31" width="13.81640625"/>
    <col bestFit="1" customWidth="1" max="32" min="32" width="13.54296875"/>
    <col bestFit="1" customWidth="1" max="35" min="33" width="13.81640625"/>
    <col bestFit="1" customWidth="1" max="36" min="36" width="11.453125"/>
    <col bestFit="1" customWidth="1" max="39" min="37" width="11.81640625"/>
    <col bestFit="1" customWidth="1" max="40" min="40" width="11.54296875"/>
    <col bestFit="1" customWidth="1" max="41" min="41" width="11.81640625"/>
    <col bestFit="1" customWidth="1" max="42" min="42" width="11.54296875"/>
    <col bestFit="1" customWidth="1" max="44" min="43" width="11.81640625"/>
    <col bestFit="1" customWidth="1" max="45" min="45" width="12.81640625"/>
    <col bestFit="1" customWidth="1" max="46" min="46" width="12.453125"/>
    <col bestFit="1" customWidth="1" max="49" min="47" width="12.81640625"/>
    <col bestFit="1" customWidth="1" max="50" min="50" width="12.54296875"/>
    <col bestFit="1" customWidth="1" max="51" min="51" width="12.81640625"/>
    <col bestFit="1" customWidth="1" max="52" min="52" width="12.54296875"/>
    <col bestFit="1" customWidth="1" max="54" min="53" width="12.81640625"/>
    <col bestFit="1" customWidth="1" max="55" min="55" width="13.453125"/>
    <col bestFit="1" customWidth="1" max="56" min="56" width="12.81640625"/>
    <col bestFit="1" customWidth="1" max="59" min="57" width="13.453125"/>
    <col bestFit="1" customWidth="1" max="60" min="60" width="13.1796875"/>
    <col bestFit="1" customWidth="1" max="61" min="61" width="13.453125"/>
    <col bestFit="1" customWidth="1" max="62" min="62" width="13.1796875"/>
    <col bestFit="1" customWidth="1" max="65" min="63" width="13.453125"/>
    <col bestFit="1" customWidth="1" max="66" min="66" width="12.81640625"/>
    <col bestFit="1" customWidth="1" max="67" min="67" width="12.54296875"/>
    <col bestFit="1" customWidth="1" max="70" min="68" width="13.1796875"/>
    <col bestFit="1" customWidth="1" max="71" min="71" width="12.81640625"/>
    <col bestFit="1" customWidth="1" max="72" min="72" width="13.1796875"/>
    <col bestFit="1" customWidth="1" max="73" min="73" width="12.81640625"/>
    <col bestFit="1" customWidth="1" max="75" min="74" width="13.1796875"/>
    <col bestFit="1" customWidth="1" max="76" min="76" width="14.1796875"/>
    <col bestFit="1" customWidth="1" max="77" min="77" width="13.54296875"/>
    <col bestFit="1" customWidth="1" max="80" min="78" width="14.1796875"/>
    <col bestFit="1" customWidth="1" max="81" min="81" width="13.81640625"/>
    <col bestFit="1" customWidth="1" max="82" min="82" width="14.1796875"/>
    <col bestFit="1" customWidth="1" max="83" min="83" width="13.81640625"/>
    <col bestFit="1" customWidth="1" max="85" min="84" width="14.1796875"/>
    <col bestFit="1" customWidth="1" max="86" min="86" width="14.54296875"/>
    <col bestFit="1" customWidth="1" max="87" min="87" width="14.1796875"/>
    <col bestFit="1" customWidth="1" max="90" min="88" width="14.54296875"/>
    <col bestFit="1" customWidth="1" max="91" min="91" width="14.453125"/>
    <col bestFit="1" customWidth="1" max="92" min="92" width="14.54296875"/>
    <col bestFit="1" customWidth="1" max="93" min="93" width="14.453125"/>
    <col bestFit="1" customWidth="1" max="96" min="94" width="14.54296875"/>
    <col bestFit="1" customWidth="1" max="97" min="97" width="14.1796875"/>
  </cols>
  <sheetData>
    <row r="1">
      <c r="C1" s="4" t="inlineStr">
        <is>
          <t>Average daily Inventory Value</t>
        </is>
      </c>
      <c r="F1" s="66" t="inlineStr">
        <is>
          <t>Daily Inventory Value</t>
        </is>
      </c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67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">
        <f>AH2+1</f>
        <v/>
      </c>
      <c r="AJ2" s="5">
        <f>AI2+1</f>
        <v/>
      </c>
      <c r="AK2" s="5">
        <f>AJ2+1</f>
        <v/>
      </c>
      <c r="AL2" s="5">
        <f>AK2+1</f>
        <v/>
      </c>
      <c r="AM2" s="5">
        <f>AL2+1</f>
        <v/>
      </c>
      <c r="AN2" s="5">
        <f>AM2+1</f>
        <v/>
      </c>
      <c r="AO2" s="5">
        <f>AN2+1</f>
        <v/>
      </c>
      <c r="AP2" s="5">
        <f>AO2+1</f>
        <v/>
      </c>
      <c r="AQ2" s="5">
        <f>AP2+1</f>
        <v/>
      </c>
      <c r="AR2" s="5">
        <f>AQ2+1</f>
        <v/>
      </c>
      <c r="AS2" s="5">
        <f>AR2+1</f>
        <v/>
      </c>
      <c r="AT2" s="5">
        <f>AS2+1</f>
        <v/>
      </c>
      <c r="AU2" s="5">
        <f>AT2+1</f>
        <v/>
      </c>
      <c r="AV2" s="5">
        <f>AU2+1</f>
        <v/>
      </c>
      <c r="AW2" s="5">
        <f>AV2+1</f>
        <v/>
      </c>
      <c r="AX2" s="5">
        <f>AW2+1</f>
        <v/>
      </c>
      <c r="AY2" s="5">
        <f>AX2+1</f>
        <v/>
      </c>
      <c r="AZ2" s="5">
        <f>AY2+1</f>
        <v/>
      </c>
      <c r="BA2" s="5">
        <f>AZ2+1</f>
        <v/>
      </c>
      <c r="BB2" s="5">
        <f>BA2+1</f>
        <v/>
      </c>
      <c r="BC2" s="5">
        <f>BB2+1</f>
        <v/>
      </c>
      <c r="BD2" s="5">
        <f>BC2+1</f>
        <v/>
      </c>
      <c r="BE2" s="5">
        <f>BD2+1</f>
        <v/>
      </c>
      <c r="BF2" s="5">
        <f>BE2+1</f>
        <v/>
      </c>
      <c r="BG2" s="5">
        <f>BF2+1</f>
        <v/>
      </c>
      <c r="BH2" s="5">
        <f>BG2+1</f>
        <v/>
      </c>
      <c r="BI2" s="5">
        <f>BH2+1</f>
        <v/>
      </c>
      <c r="BJ2" s="5">
        <f>BI2+1</f>
        <v/>
      </c>
      <c r="BK2" s="5">
        <f>BJ2+1</f>
        <v/>
      </c>
      <c r="BL2" s="5">
        <f>BK2+1</f>
        <v/>
      </c>
      <c r="BM2" s="5">
        <f>BL2+1</f>
        <v/>
      </c>
      <c r="BN2" s="5">
        <f>BM2+1</f>
        <v/>
      </c>
      <c r="BO2" s="5">
        <f>BN2+1</f>
        <v/>
      </c>
      <c r="BP2" s="5">
        <f>BO2+1</f>
        <v/>
      </c>
      <c r="BQ2" s="5">
        <f>BP2+1</f>
        <v/>
      </c>
      <c r="BR2" s="5">
        <f>BQ2+1</f>
        <v/>
      </c>
      <c r="BS2" s="5">
        <f>BR2+1</f>
        <v/>
      </c>
      <c r="BT2" s="5">
        <f>BS2+1</f>
        <v/>
      </c>
      <c r="BU2" s="5">
        <f>BT2+1</f>
        <v/>
      </c>
      <c r="BV2" s="5">
        <f>BU2+1</f>
        <v/>
      </c>
      <c r="BW2" s="5">
        <f>BV2+1</f>
        <v/>
      </c>
      <c r="BX2" s="5">
        <f>BW2+1</f>
        <v/>
      </c>
      <c r="BY2" s="5">
        <f>BX2+1</f>
        <v/>
      </c>
      <c r="BZ2" s="5">
        <f>BY2+1</f>
        <v/>
      </c>
      <c r="CA2" s="5">
        <f>BZ2+1</f>
        <v/>
      </c>
      <c r="CB2" s="5">
        <f>CA2+1</f>
        <v/>
      </c>
      <c r="CC2" s="5">
        <f>CB2+1</f>
        <v/>
      </c>
      <c r="CD2" s="5">
        <f>CC2+1</f>
        <v/>
      </c>
      <c r="CE2" s="5">
        <f>CD2+1</f>
        <v/>
      </c>
      <c r="CF2" s="5">
        <f>CE2+1</f>
        <v/>
      </c>
      <c r="CG2" s="5">
        <f>CF2+1</f>
        <v/>
      </c>
      <c r="CH2" s="5">
        <f>CG2+1</f>
        <v/>
      </c>
      <c r="CI2" s="5">
        <f>CH2+1</f>
        <v/>
      </c>
      <c r="CJ2" s="5">
        <f>CI2+1</f>
        <v/>
      </c>
      <c r="CK2" s="5">
        <f>CJ2+1</f>
        <v/>
      </c>
      <c r="CL2" s="5">
        <f>CK2+1</f>
        <v/>
      </c>
      <c r="CM2" s="5">
        <f>CL2+1</f>
        <v/>
      </c>
      <c r="CN2" s="5">
        <f>CM2+1</f>
        <v/>
      </c>
      <c r="CO2" s="5">
        <f>CN2+1</f>
        <v/>
      </c>
      <c r="CP2" s="5">
        <f>CO2+1</f>
        <v/>
      </c>
      <c r="CQ2" s="5">
        <f>CP2+1</f>
        <v/>
      </c>
      <c r="CR2" s="5">
        <f>CQ2+1</f>
        <v/>
      </c>
      <c r="CS2" s="5">
        <f>CR2+1</f>
        <v/>
      </c>
    </row>
    <row r="3">
      <c r="A3" t="inlineStr">
        <is>
          <t>Others</t>
        </is>
      </c>
      <c r="B3" t="inlineStr">
        <is>
          <t>TH_Vichit Printing Co.,Ltd.</t>
        </is>
      </c>
      <c r="C3" s="123" t="n">
        <v/>
      </c>
      <c r="D3" s="123" t="n">
        <v>0</v>
      </c>
      <c r="E3" s="123" t="n">
        <v>55.01955444472177</v>
      </c>
      <c r="F3" s="68" t="n">
        <v/>
      </c>
      <c r="G3" s="123" t="n">
        <v/>
      </c>
      <c r="H3" s="123" t="n">
        <v/>
      </c>
      <c r="I3" s="123" t="n">
        <v/>
      </c>
      <c r="J3" s="123" t="n">
        <v/>
      </c>
      <c r="K3" s="123" t="n">
        <v/>
      </c>
      <c r="L3" s="123" t="n">
        <v/>
      </c>
      <c r="M3" s="123" t="n">
        <v/>
      </c>
      <c r="N3" s="123" t="n">
        <v/>
      </c>
      <c r="O3" s="123" t="n">
        <v/>
      </c>
      <c r="P3" s="123" t="n">
        <v/>
      </c>
      <c r="Q3" s="123" t="n">
        <v/>
      </c>
      <c r="R3" s="123" t="n">
        <v/>
      </c>
      <c r="S3" s="123" t="n">
        <v/>
      </c>
      <c r="T3" s="123" t="n">
        <v/>
      </c>
      <c r="U3" s="123" t="n">
        <v/>
      </c>
      <c r="V3" s="123" t="n">
        <v/>
      </c>
      <c r="W3" s="123" t="n">
        <v/>
      </c>
      <c r="X3" s="123" t="n">
        <v/>
      </c>
      <c r="Y3" s="123" t="n">
        <v/>
      </c>
      <c r="Z3" s="123" t="n">
        <v/>
      </c>
      <c r="AA3" s="123" t="n">
        <v/>
      </c>
      <c r="AB3" s="123" t="n">
        <v/>
      </c>
      <c r="AC3" s="123" t="n">
        <v/>
      </c>
      <c r="AD3" s="123" t="n">
        <v/>
      </c>
      <c r="AE3" s="123" t="n">
        <v/>
      </c>
      <c r="AF3" s="123" t="n">
        <v/>
      </c>
      <c r="AG3" s="123" t="n">
        <v/>
      </c>
      <c r="AH3" s="123" t="n">
        <v/>
      </c>
      <c r="AI3" s="123" t="n">
        <v/>
      </c>
      <c r="AJ3" s="123" t="n">
        <v/>
      </c>
      <c r="AK3" s="123" t="n">
        <v/>
      </c>
      <c r="AL3" s="123" t="n">
        <v/>
      </c>
      <c r="AM3" s="123" t="n">
        <v/>
      </c>
      <c r="AN3" s="123" t="n">
        <v/>
      </c>
      <c r="AO3" s="123" t="n">
        <v/>
      </c>
      <c r="AP3" s="123" t="n">
        <v/>
      </c>
      <c r="AQ3" s="123" t="n">
        <v/>
      </c>
      <c r="AR3" s="123" t="n">
        <v/>
      </c>
      <c r="AS3" s="123" t="n">
        <v/>
      </c>
      <c r="AT3" s="123" t="n">
        <v/>
      </c>
      <c r="AU3" s="123" t="n">
        <v/>
      </c>
      <c r="AV3" s="123" t="n">
        <v/>
      </c>
      <c r="AW3" s="123" t="n">
        <v/>
      </c>
      <c r="AX3" s="123" t="n">
        <v/>
      </c>
      <c r="AY3" s="123" t="n">
        <v/>
      </c>
      <c r="AZ3" s="123" t="n">
        <v/>
      </c>
      <c r="BA3" s="123" t="n">
        <v/>
      </c>
      <c r="BB3" s="123" t="n">
        <v/>
      </c>
      <c r="BC3" s="123" t="n">
        <v/>
      </c>
      <c r="BD3" s="123" t="n">
        <v/>
      </c>
      <c r="BE3" s="123" t="n">
        <v/>
      </c>
      <c r="BF3" s="123" t="n">
        <v/>
      </c>
      <c r="BG3" s="123" t="n">
        <v/>
      </c>
      <c r="BH3" s="123" t="n">
        <v/>
      </c>
      <c r="BI3" s="123" t="n">
        <v/>
      </c>
      <c r="BJ3" s="123" t="n">
        <v>0</v>
      </c>
      <c r="BK3" s="123" t="n">
        <v>0</v>
      </c>
      <c r="BL3" s="123" t="n">
        <v>0</v>
      </c>
      <c r="BM3" s="123" t="n">
        <v>0</v>
      </c>
      <c r="BN3" s="123" t="n">
        <v>0</v>
      </c>
      <c r="BO3" s="123" t="n">
        <v>0</v>
      </c>
      <c r="BP3" s="123" t="n">
        <v>0</v>
      </c>
      <c r="BQ3" s="123" t="n">
        <v>241.5319213867188</v>
      </c>
      <c r="BR3" s="123" t="n">
        <v>215.8686370849609</v>
      </c>
      <c r="BS3" s="123" t="n">
        <v>18.15366554260254</v>
      </c>
      <c r="BT3" s="123" t="n">
        <v>18.15366554260254</v>
      </c>
      <c r="BU3" s="123" t="n">
        <v>18.36589431762695</v>
      </c>
      <c r="BV3" s="123" t="n">
        <v>257.2694396972656</v>
      </c>
      <c r="BW3" s="123" t="n">
        <v>0.9305386543273926</v>
      </c>
      <c r="BX3" s="123" t="n"/>
      <c r="BY3" s="123" t="n"/>
      <c r="BZ3" s="123" t="n"/>
      <c r="CA3" s="123" t="n"/>
      <c r="CB3" s="123" t="n"/>
      <c r="CC3" s="123" t="n"/>
      <c r="CD3" s="123" t="n"/>
      <c r="CE3" s="123" t="n"/>
      <c r="CF3" s="123" t="n"/>
      <c r="CG3" s="123" t="n"/>
      <c r="CH3" s="123" t="n"/>
      <c r="CI3" s="123" t="n"/>
      <c r="CJ3" s="123" t="n"/>
      <c r="CK3" s="123" t="n"/>
      <c r="CL3" s="123" t="n"/>
      <c r="CM3" s="123" t="n"/>
      <c r="CN3" s="123" t="n"/>
      <c r="CO3" s="123" t="n"/>
      <c r="CP3" s="123" t="n"/>
      <c r="CQ3" s="123" t="n"/>
      <c r="CR3" s="123" t="n"/>
      <c r="CS3" s="123" t="n"/>
    </row>
    <row r="4">
      <c r="A4" t="inlineStr">
        <is>
          <t>EL</t>
        </is>
      </c>
      <c r="B4" t="inlineStr">
        <is>
          <t>TH_The I Life Co.,Ltd.</t>
        </is>
      </c>
      <c r="C4" s="123" t="n">
        <v>132.1144231980847</v>
      </c>
      <c r="D4" s="123" t="n">
        <v>122.4572257995605</v>
      </c>
      <c r="E4" s="123" t="n">
        <v>124.7449157714844</v>
      </c>
      <c r="F4" s="68" t="n">
        <v>208.9192504882812</v>
      </c>
      <c r="G4" s="123" t="n">
        <v>201.3366088867188</v>
      </c>
      <c r="H4" s="123" t="n">
        <v>201.3366088867188</v>
      </c>
      <c r="I4" s="123" t="n">
        <v>186.1713256835938</v>
      </c>
      <c r="J4" s="123" t="n">
        <v>171.0060424804688</v>
      </c>
      <c r="K4" s="123" t="n">
        <v>148.2581176757812</v>
      </c>
      <c r="L4" s="123" t="n">
        <v>148.2581176757812</v>
      </c>
      <c r="M4" s="123" t="n">
        <v>117.9275436401367</v>
      </c>
      <c r="N4" s="123" t="n">
        <v>117.9275436401367</v>
      </c>
      <c r="O4" s="123" t="n">
        <v>117.9275436401367</v>
      </c>
      <c r="P4" s="123" t="n">
        <v>117.9275436401367</v>
      </c>
      <c r="Q4" s="123" t="n">
        <v>117.9275436401367</v>
      </c>
      <c r="R4" s="123" t="n">
        <v>117.9275436401367</v>
      </c>
      <c r="S4" s="123" t="n">
        <v>117.9275436401367</v>
      </c>
      <c r="T4" s="123" t="n">
        <v>117.9275436401367</v>
      </c>
      <c r="U4" s="123" t="n">
        <v>117.9275436401367</v>
      </c>
      <c r="V4" s="123" t="n">
        <v>117.9275436401367</v>
      </c>
      <c r="W4" s="123" t="n">
        <v>117.9275436401367</v>
      </c>
      <c r="X4" s="123" t="n">
        <v>117.9275436401367</v>
      </c>
      <c r="Y4" s="123" t="n">
        <v>117.9275436401367</v>
      </c>
      <c r="Z4" s="123" t="n">
        <v>117.9275436401367</v>
      </c>
      <c r="AA4" s="123" t="n">
        <v>117.9275436401367</v>
      </c>
      <c r="AB4" s="123" t="n">
        <v>117.9275436401367</v>
      </c>
      <c r="AC4" s="123" t="n">
        <v>117.9275436401367</v>
      </c>
      <c r="AD4" s="123" t="n">
        <v>117.9275436401367</v>
      </c>
      <c r="AE4" s="123" t="n">
        <v>117.9275436401367</v>
      </c>
      <c r="AF4" s="123" t="n">
        <v>117.9275436401367</v>
      </c>
      <c r="AG4" s="123" t="n">
        <v>117.9275436401367</v>
      </c>
      <c r="AH4" s="123" t="n">
        <v>117.9275436401367</v>
      </c>
      <c r="AI4" s="123" t="n">
        <v>117.9275436401367</v>
      </c>
      <c r="AJ4" s="123" t="n">
        <v>117.9275436401367</v>
      </c>
      <c r="AK4" s="123" t="n">
        <v>118.6429061889648</v>
      </c>
      <c r="AL4" s="123" t="n">
        <v>118.6429061889648</v>
      </c>
      <c r="AM4" s="123" t="n">
        <v>118.6429061889648</v>
      </c>
      <c r="AN4" s="123" t="n">
        <v>118.6429061889648</v>
      </c>
      <c r="AO4" s="123" t="n">
        <v>118.6429061889648</v>
      </c>
      <c r="AP4" s="123" t="n">
        <v>118.6429061889648</v>
      </c>
      <c r="AQ4" s="123" t="n">
        <v>118.6429061889648</v>
      </c>
      <c r="AR4" s="123" t="n">
        <v>118.6429061889648</v>
      </c>
      <c r="AS4" s="123" t="n">
        <v>118.6429061889648</v>
      </c>
      <c r="AT4" s="123" t="n">
        <v>118.6429061889648</v>
      </c>
      <c r="AU4" s="123" t="n">
        <v>118.6429061889648</v>
      </c>
      <c r="AV4" s="123" t="n">
        <v>118.6429061889648</v>
      </c>
      <c r="AW4" s="123" t="n">
        <v>118.6429061889648</v>
      </c>
      <c r="AX4" s="123" t="n">
        <v>118.6429061889648</v>
      </c>
      <c r="AY4" s="123" t="n">
        <v>118.6429061889648</v>
      </c>
      <c r="AZ4" s="123" t="n">
        <v>126.2715454101562</v>
      </c>
      <c r="BA4" s="123" t="n">
        <v>126.2715454101562</v>
      </c>
      <c r="BB4" s="123" t="n">
        <v>126.2715454101562</v>
      </c>
      <c r="BC4" s="123" t="n">
        <v>126.2715454101562</v>
      </c>
      <c r="BD4" s="123" t="n">
        <v>126.2715454101562</v>
      </c>
      <c r="BE4" s="123" t="n">
        <v>126.2715454101562</v>
      </c>
      <c r="BF4" s="123" t="n">
        <v>126.2715454101562</v>
      </c>
      <c r="BG4" s="123" t="n">
        <v>126.2715454101562</v>
      </c>
      <c r="BH4" s="123" t="n">
        <v>126.2715454101562</v>
      </c>
      <c r="BI4" s="123" t="n">
        <v>126.2715454101562</v>
      </c>
      <c r="BJ4" s="123" t="n">
        <v>126.2715454101562</v>
      </c>
      <c r="BK4" s="123" t="n">
        <v>126.2715454101562</v>
      </c>
      <c r="BL4" s="123" t="n">
        <v>126.2715454101562</v>
      </c>
      <c r="BM4" s="123" t="n">
        <v>126.2715454101562</v>
      </c>
      <c r="BN4" s="123" t="n">
        <v>126.2715454101562</v>
      </c>
      <c r="BO4" s="123" t="n">
        <v>126.2685394287109</v>
      </c>
      <c r="BP4" s="123" t="n">
        <v>126.2685394287109</v>
      </c>
      <c r="BQ4" s="123" t="n">
        <v>126.2685394287109</v>
      </c>
      <c r="BR4" s="123" t="n">
        <v>126.2685394287109</v>
      </c>
      <c r="BS4" s="123" t="n">
        <v>126.2685394287109</v>
      </c>
      <c r="BT4" s="123" t="n">
        <v>126.2685394287109</v>
      </c>
      <c r="BU4" s="123" t="n">
        <v>126.2685394287109</v>
      </c>
      <c r="BV4" s="123" t="n">
        <v>126.2685394287109</v>
      </c>
      <c r="BW4" s="123" t="n">
        <v>126.2685394287109</v>
      </c>
      <c r="BX4" s="123" t="n"/>
      <c r="BY4" s="123" t="n"/>
      <c r="BZ4" s="123" t="n"/>
      <c r="CA4" s="123" t="n"/>
      <c r="CB4" s="123" t="n"/>
      <c r="CC4" s="123" t="n"/>
      <c r="CD4" s="123" t="n"/>
      <c r="CE4" s="123" t="n"/>
      <c r="CF4" s="123" t="n"/>
      <c r="CG4" s="123" t="n"/>
      <c r="CH4" s="123" t="n"/>
      <c r="CI4" s="123" t="n"/>
      <c r="CJ4" s="123" t="n"/>
      <c r="CK4" s="123" t="n"/>
      <c r="CL4" s="123" t="n"/>
      <c r="CM4" s="123" t="n"/>
      <c r="CN4" s="123" t="n"/>
      <c r="CO4" s="123" t="n"/>
      <c r="CP4" s="123" t="n"/>
      <c r="CQ4" s="123" t="n"/>
      <c r="CR4" s="123" t="n"/>
      <c r="CS4" s="123" t="n"/>
    </row>
    <row r="5">
      <c r="A5" t="inlineStr">
        <is>
          <t>FMCG</t>
        </is>
      </c>
      <c r="B5" t="inlineStr">
        <is>
          <t>TH_Thainamthip Commercial Co., Ltd</t>
        </is>
      </c>
      <c r="C5" s="123" t="n">
        <v>28833.88923891129</v>
      </c>
      <c r="D5" s="123" t="n">
        <v>3077.153501383464</v>
      </c>
      <c r="E5" s="123" t="n">
        <v>1613.644714355469</v>
      </c>
      <c r="F5" s="68" t="n">
        <v>43200.5546875</v>
      </c>
      <c r="G5" s="123" t="n">
        <v>43515.4765625</v>
      </c>
      <c r="H5" s="123" t="n">
        <v>43103.56640625</v>
      </c>
      <c r="I5" s="123" t="n">
        <v>43041.7421875</v>
      </c>
      <c r="J5" s="123" t="n">
        <v>42947.6640625</v>
      </c>
      <c r="K5" s="123" t="n">
        <v>42878.03125</v>
      </c>
      <c r="L5" s="123" t="n">
        <v>42343.38671875</v>
      </c>
      <c r="M5" s="123" t="n">
        <v>41705.24609375</v>
      </c>
      <c r="N5" s="123" t="n">
        <v>41508.88671875</v>
      </c>
      <c r="O5" s="123" t="n">
        <v>41404.98828125</v>
      </c>
      <c r="P5" s="123" t="n">
        <v>39873.28125</v>
      </c>
      <c r="Q5" s="123" t="n">
        <v>37999.39453125</v>
      </c>
      <c r="R5" s="123" t="n">
        <v>34724.60546875</v>
      </c>
      <c r="S5" s="123" t="n">
        <v>32573.53515625</v>
      </c>
      <c r="T5" s="123" t="n">
        <v>30982.97265625</v>
      </c>
      <c r="U5" s="123" t="n">
        <v>29745.8203125</v>
      </c>
      <c r="V5" s="123" t="n">
        <v>29216.58984375</v>
      </c>
      <c r="W5" s="123" t="n">
        <v>27601.6953125</v>
      </c>
      <c r="X5" s="123" t="n">
        <v>16021.564453125</v>
      </c>
      <c r="Y5" s="123" t="n">
        <v>15938.4384765625</v>
      </c>
      <c r="Z5" s="123" t="n">
        <v>15838.701171875</v>
      </c>
      <c r="AA5" s="123" t="n">
        <v>15822.8857421875</v>
      </c>
      <c r="AB5" s="123" t="n">
        <v>15801.353515625</v>
      </c>
      <c r="AC5" s="123" t="n">
        <v>15771.869140625</v>
      </c>
      <c r="AD5" s="123" t="n">
        <v>15771.869140625</v>
      </c>
      <c r="AE5" s="123" t="n">
        <v>15765.6640625</v>
      </c>
      <c r="AF5" s="123" t="n">
        <v>15764.158203125</v>
      </c>
      <c r="AG5" s="123" t="n">
        <v>15719.6240234375</v>
      </c>
      <c r="AH5" s="123" t="n">
        <v>15738.3310546875</v>
      </c>
      <c r="AI5" s="123" t="n">
        <v>15774.71484375</v>
      </c>
      <c r="AJ5" s="123" t="n">
        <v>15753.955078125</v>
      </c>
      <c r="AK5" s="123" t="n">
        <v>15819.568359375</v>
      </c>
      <c r="AL5" s="123" t="n">
        <v>3191.492919921875</v>
      </c>
      <c r="AM5" s="123" t="n">
        <v>5199.38671875</v>
      </c>
      <c r="AN5" s="123" t="n">
        <v>4994.89404296875</v>
      </c>
      <c r="AO5" s="123" t="n">
        <v>4826.017578125</v>
      </c>
      <c r="AP5" s="123" t="n">
        <v>4206.271484375</v>
      </c>
      <c r="AQ5" s="123" t="n">
        <v>4190.111328125</v>
      </c>
      <c r="AR5" s="123" t="n">
        <v>4127.54541015625</v>
      </c>
      <c r="AS5" s="123" t="n">
        <v>4051.483642578125</v>
      </c>
      <c r="AT5" s="123" t="n">
        <v>3911.28662109375</v>
      </c>
      <c r="AU5" s="123" t="n">
        <v>3883.23046875</v>
      </c>
      <c r="AV5" s="123" t="n">
        <v>3855.17431640625</v>
      </c>
      <c r="AW5" s="123" t="n">
        <v>3828.633056640625</v>
      </c>
      <c r="AX5" s="123" t="n">
        <v>3820.53125</v>
      </c>
      <c r="AY5" s="123" t="n">
        <v>1731.221435546875</v>
      </c>
      <c r="AZ5" s="123" t="n">
        <v>1737.087280273438</v>
      </c>
      <c r="BA5" s="123" t="n">
        <v>1737.087280273438</v>
      </c>
      <c r="BB5" s="123" t="n">
        <v>1647.292724609375</v>
      </c>
      <c r="BC5" s="123" t="n">
        <v>1486.080444335938</v>
      </c>
      <c r="BD5" s="123" t="n">
        <v>1469.20166015625</v>
      </c>
      <c r="BE5" s="123" t="n">
        <v>1469.20166015625</v>
      </c>
      <c r="BF5" s="123" t="n">
        <v>1469.20166015625</v>
      </c>
      <c r="BG5" s="123" t="n">
        <v>1410.764404296875</v>
      </c>
      <c r="BH5" s="123" t="n">
        <v>1373.255981445312</v>
      </c>
      <c r="BI5" s="123" t="n">
        <v>1348.366943359375</v>
      </c>
      <c r="BJ5" s="123" t="n">
        <v>1331.488159179688</v>
      </c>
      <c r="BK5" s="123" t="n">
        <v>1136.07958984375</v>
      </c>
      <c r="BL5" s="123" t="n">
        <v>1045.719482421875</v>
      </c>
      <c r="BM5" s="123" t="n">
        <v>1026.39453125</v>
      </c>
      <c r="BN5" s="123" t="n">
        <v>990.5346069335938</v>
      </c>
      <c r="BO5" s="123" t="n">
        <v>889.6181030273438</v>
      </c>
      <c r="BP5" s="123" t="n">
        <v>845.9889526367188</v>
      </c>
      <c r="BQ5" s="123" t="n">
        <v>821.009033203125</v>
      </c>
      <c r="BR5" s="123" t="n">
        <v>804.805908203125</v>
      </c>
      <c r="BS5" s="123" t="n">
        <v>804.805908203125</v>
      </c>
      <c r="BT5" s="123" t="n">
        <v>745.183837890625</v>
      </c>
      <c r="BU5" s="123" t="n">
        <v>633.3660888671875</v>
      </c>
      <c r="BV5" s="123" t="n">
        <v>603.00732421875</v>
      </c>
      <c r="BW5" s="123" t="n">
        <v>553.7227172851562</v>
      </c>
      <c r="BX5" s="123" t="n"/>
      <c r="BY5" s="123" t="n"/>
      <c r="BZ5" s="123" t="n"/>
      <c r="CA5" s="123" t="n"/>
      <c r="CB5" s="123" t="n"/>
      <c r="CC5" s="123" t="n"/>
      <c r="CD5" s="123" t="n"/>
      <c r="CE5" s="123" t="n"/>
      <c r="CF5" s="123" t="n"/>
      <c r="CG5" s="123" t="n"/>
      <c r="CH5" s="123" t="n"/>
      <c r="CI5" s="123" t="n"/>
      <c r="CJ5" s="123" t="n"/>
      <c r="CK5" s="123" t="n"/>
      <c r="CL5" s="123" t="n"/>
      <c r="CM5" s="123" t="n"/>
      <c r="CN5" s="123" t="n"/>
      <c r="CO5" s="123" t="n"/>
      <c r="CP5" s="123" t="n"/>
      <c r="CQ5" s="123" t="n"/>
      <c r="CR5" s="123" t="n"/>
      <c r="CS5" s="123" t="n"/>
    </row>
    <row r="6">
      <c r="A6" t="inlineStr">
        <is>
          <t>EL</t>
        </is>
      </c>
      <c r="B6" t="inlineStr">
        <is>
          <t>TH_Thai Samsung Electronics Co., Ltd</t>
        </is>
      </c>
      <c r="C6" s="123" t="n">
        <v>184098.8049395161</v>
      </c>
      <c r="D6" s="123" t="n">
        <v>124490.1041666667</v>
      </c>
      <c r="E6" s="123" t="n">
        <v>103319.3356770833</v>
      </c>
      <c r="F6" s="68" t="n">
        <v>209418.171875</v>
      </c>
      <c r="G6" s="123" t="n">
        <v>206962.5625</v>
      </c>
      <c r="H6" s="123" t="n">
        <v>201460.796875</v>
      </c>
      <c r="I6" s="123" t="n">
        <v>198274.53125</v>
      </c>
      <c r="J6" s="123" t="n">
        <v>196542.765625</v>
      </c>
      <c r="K6" s="123" t="n">
        <v>196171.328125</v>
      </c>
      <c r="L6" s="123" t="n">
        <v>194816.484375</v>
      </c>
      <c r="M6" s="123" t="n">
        <v>189517.71875</v>
      </c>
      <c r="N6" s="123" t="n">
        <v>187425.609375</v>
      </c>
      <c r="O6" s="123" t="n">
        <v>182315.078125</v>
      </c>
      <c r="P6" s="123" t="n">
        <v>176893.75</v>
      </c>
      <c r="Q6" s="123" t="n">
        <v>173497.03125</v>
      </c>
      <c r="R6" s="123" t="n">
        <v>169286.859375</v>
      </c>
      <c r="S6" s="123" t="n">
        <v>167061.203125</v>
      </c>
      <c r="T6" s="123" t="n">
        <v>164415.75</v>
      </c>
      <c r="U6" s="123" t="n">
        <v>164363.984375</v>
      </c>
      <c r="V6" s="123" t="n">
        <v>164057.21875</v>
      </c>
      <c r="W6" s="123" t="n">
        <v>163443.609375</v>
      </c>
      <c r="X6" s="123" t="n">
        <v>163389.546875</v>
      </c>
      <c r="Y6" s="123" t="n">
        <v>287309.15625</v>
      </c>
      <c r="Z6" s="123" t="n">
        <v>199376.09375</v>
      </c>
      <c r="AA6" s="123" t="n">
        <v>192666.21875</v>
      </c>
      <c r="AB6" s="123" t="n">
        <v>179682.9375</v>
      </c>
      <c r="AC6" s="123" t="n">
        <v>177558.5</v>
      </c>
      <c r="AD6" s="123" t="n">
        <v>176401.1875</v>
      </c>
      <c r="AE6" s="123" t="n">
        <v>173930.265625</v>
      </c>
      <c r="AF6" s="123" t="n">
        <v>170283.375</v>
      </c>
      <c r="AG6" s="123" t="n">
        <v>191131.90625</v>
      </c>
      <c r="AH6" s="123" t="n">
        <v>166341.296875</v>
      </c>
      <c r="AI6" s="123" t="n">
        <v>163633.921875</v>
      </c>
      <c r="AJ6" s="123" t="n">
        <v>159434.09375</v>
      </c>
      <c r="AK6" s="123" t="n">
        <v>158447.359375</v>
      </c>
      <c r="AL6" s="123" t="n">
        <v>155364.359375</v>
      </c>
      <c r="AM6" s="123" t="n">
        <v>153649.296875</v>
      </c>
      <c r="AN6" s="123" t="n">
        <v>148864.796875</v>
      </c>
      <c r="AO6" s="123" t="n">
        <v>147012.796875</v>
      </c>
      <c r="AP6" s="123" t="n">
        <v>146366.296875</v>
      </c>
      <c r="AQ6" s="123" t="n">
        <v>146366.296875</v>
      </c>
      <c r="AR6" s="123" t="n">
        <v>145790.390625</v>
      </c>
      <c r="AS6" s="123" t="n">
        <v>127857.34375</v>
      </c>
      <c r="AT6" s="123" t="n">
        <v>118962.390625</v>
      </c>
      <c r="AU6" s="123" t="n">
        <v>117628.78125</v>
      </c>
      <c r="AV6" s="123" t="n">
        <v>113300.625</v>
      </c>
      <c r="AW6" s="123" t="n">
        <v>118660.3359375</v>
      </c>
      <c r="AX6" s="123" t="n">
        <v>116894.5859375</v>
      </c>
      <c r="AY6" s="123" t="n">
        <v>114963.265625</v>
      </c>
      <c r="AZ6" s="123" t="n">
        <v>114146.984375</v>
      </c>
      <c r="BA6" s="123" t="n">
        <v>113738.84375</v>
      </c>
      <c r="BB6" s="123" t="n">
        <v>127271.84375</v>
      </c>
      <c r="BC6" s="123" t="n">
        <v>124309.9765625</v>
      </c>
      <c r="BD6" s="123" t="n">
        <v>121904.625</v>
      </c>
      <c r="BE6" s="123" t="n">
        <v>120376.546875</v>
      </c>
      <c r="BF6" s="123" t="n">
        <v>118680.3828125</v>
      </c>
      <c r="BG6" s="123" t="n">
        <v>115333.625</v>
      </c>
      <c r="BH6" s="123" t="n">
        <v>114194.984375</v>
      </c>
      <c r="BI6" s="123" t="n">
        <v>113242.1171875</v>
      </c>
      <c r="BJ6" s="123" t="n">
        <v>111563.875</v>
      </c>
      <c r="BK6" s="123" t="n">
        <v>110310.5234375</v>
      </c>
      <c r="BL6" s="123" t="n">
        <v>105283.375</v>
      </c>
      <c r="BM6" s="123" t="n">
        <v>98276.21875</v>
      </c>
      <c r="BN6" s="123" t="n">
        <v>95940.28125</v>
      </c>
      <c r="BO6" s="123" t="n">
        <v>90983.453125</v>
      </c>
      <c r="BP6" s="123" t="n">
        <v>88502.8984375</v>
      </c>
      <c r="BQ6" s="123" t="n">
        <v>84502.46875</v>
      </c>
      <c r="BR6" s="123" t="n">
        <v>75677.7578125</v>
      </c>
      <c r="BS6" s="123" t="n">
        <v>74934.375</v>
      </c>
      <c r="BT6" s="123" t="n">
        <v>73510.359375</v>
      </c>
      <c r="BU6" s="123" t="n">
        <v>69445.2421875</v>
      </c>
      <c r="BV6" s="123" t="n">
        <v>68645.7265625</v>
      </c>
      <c r="BW6" s="123" t="n">
        <v>68393.6015625</v>
      </c>
      <c r="BX6" s="123" t="n"/>
      <c r="BY6" s="123" t="n"/>
      <c r="BZ6" s="123" t="n"/>
      <c r="CA6" s="123" t="n"/>
      <c r="CB6" s="123" t="n"/>
      <c r="CC6" s="123" t="n"/>
      <c r="CD6" s="123" t="n"/>
      <c r="CE6" s="123" t="n"/>
      <c r="CF6" s="123" t="n"/>
      <c r="CG6" s="123" t="n"/>
      <c r="CH6" s="123" t="n"/>
      <c r="CI6" s="123" t="n"/>
      <c r="CJ6" s="123" t="n"/>
      <c r="CK6" s="123" t="n"/>
      <c r="CL6" s="123" t="n"/>
      <c r="CM6" s="123" t="n"/>
      <c r="CN6" s="123" t="n"/>
      <c r="CO6" s="123" t="n"/>
      <c r="CP6" s="123" t="n"/>
      <c r="CQ6" s="123" t="n"/>
      <c r="CR6" s="123" t="n"/>
      <c r="CS6" s="123" t="n"/>
    </row>
    <row r="7">
      <c r="A7" t="inlineStr">
        <is>
          <t>EL</t>
        </is>
      </c>
      <c r="B7" t="inlineStr">
        <is>
          <t>TH_Thai City Electric Co., Ltd.</t>
        </is>
      </c>
      <c r="C7" s="123" t="n">
        <v>0</v>
      </c>
      <c r="D7" s="123" t="n">
        <v>0</v>
      </c>
      <c r="E7" s="123" t="n">
        <v>1058.643912760417</v>
      </c>
      <c r="F7" s="68" t="n">
        <v>0</v>
      </c>
      <c r="G7" s="123" t="n">
        <v>0</v>
      </c>
      <c r="H7" s="123" t="n">
        <v>0</v>
      </c>
      <c r="I7" s="123" t="n">
        <v>0</v>
      </c>
      <c r="J7" s="123" t="n">
        <v>0</v>
      </c>
      <c r="K7" s="123" t="n">
        <v>0</v>
      </c>
      <c r="L7" s="123" t="n">
        <v>0</v>
      </c>
      <c r="M7" s="123" t="n">
        <v>0</v>
      </c>
      <c r="N7" s="123" t="n">
        <v>0</v>
      </c>
      <c r="O7" s="123" t="n">
        <v>0</v>
      </c>
      <c r="P7" s="123" t="n">
        <v>0</v>
      </c>
      <c r="Q7" s="123" t="n">
        <v>0</v>
      </c>
      <c r="R7" s="123" t="n">
        <v>0</v>
      </c>
      <c r="S7" s="123" t="n">
        <v>0</v>
      </c>
      <c r="T7" s="123" t="n">
        <v>0</v>
      </c>
      <c r="U7" s="123" t="n">
        <v>0</v>
      </c>
      <c r="V7" s="123" t="n">
        <v>0</v>
      </c>
      <c r="W7" s="123" t="n">
        <v>0</v>
      </c>
      <c r="X7" s="123" t="n">
        <v>0</v>
      </c>
      <c r="Y7" s="123" t="n">
        <v>0</v>
      </c>
      <c r="Z7" s="123" t="n">
        <v>0</v>
      </c>
      <c r="AA7" s="123" t="n">
        <v>0</v>
      </c>
      <c r="AB7" s="123" t="n">
        <v>0</v>
      </c>
      <c r="AC7" s="123" t="n">
        <v>0</v>
      </c>
      <c r="AD7" s="123" t="n">
        <v>0</v>
      </c>
      <c r="AE7" s="123" t="n">
        <v>0</v>
      </c>
      <c r="AF7" s="123" t="n">
        <v>0</v>
      </c>
      <c r="AG7" s="123" t="n">
        <v>0</v>
      </c>
      <c r="AH7" s="123" t="n">
        <v>0</v>
      </c>
      <c r="AI7" s="123" t="n">
        <v>0</v>
      </c>
      <c r="AJ7" s="123" t="n">
        <v>0</v>
      </c>
      <c r="AK7" s="123" t="n">
        <v>0</v>
      </c>
      <c r="AL7" s="123" t="n">
        <v>0</v>
      </c>
      <c r="AM7" s="123" t="n">
        <v>0</v>
      </c>
      <c r="AN7" s="123" t="n">
        <v>0</v>
      </c>
      <c r="AO7" s="123" t="n">
        <v>0</v>
      </c>
      <c r="AP7" s="123" t="n">
        <v>0</v>
      </c>
      <c r="AQ7" s="123" t="n">
        <v>0</v>
      </c>
      <c r="AR7" s="123" t="n">
        <v>0</v>
      </c>
      <c r="AS7" s="123" t="n">
        <v>0</v>
      </c>
      <c r="AT7" s="123" t="n">
        <v>0</v>
      </c>
      <c r="AU7" s="123" t="n">
        <v>0</v>
      </c>
      <c r="AV7" s="123" t="n">
        <v>0</v>
      </c>
      <c r="AW7" s="123" t="n">
        <v>0</v>
      </c>
      <c r="AX7" s="123" t="n">
        <v>0</v>
      </c>
      <c r="AY7" s="123" t="n">
        <v>0</v>
      </c>
      <c r="AZ7" s="123" t="n">
        <v>0</v>
      </c>
      <c r="BA7" s="123" t="n">
        <v>0</v>
      </c>
      <c r="BB7" s="123" t="n">
        <v>0</v>
      </c>
      <c r="BC7" s="123" t="n">
        <v>0</v>
      </c>
      <c r="BD7" s="123" t="n">
        <v>0</v>
      </c>
      <c r="BE7" s="123" t="n">
        <v>0</v>
      </c>
      <c r="BF7" s="123" t="n">
        <v>0</v>
      </c>
      <c r="BG7" s="123" t="n">
        <v>0</v>
      </c>
      <c r="BH7" s="123" t="n">
        <v>0</v>
      </c>
      <c r="BI7" s="123" t="n">
        <v>0</v>
      </c>
      <c r="BJ7" s="123" t="n">
        <v>0</v>
      </c>
      <c r="BK7" s="123" t="n">
        <v>0</v>
      </c>
      <c r="BL7" s="123" t="n">
        <v>0</v>
      </c>
      <c r="BM7" s="123" t="n">
        <v>0</v>
      </c>
      <c r="BN7" s="123" t="n">
        <v>0</v>
      </c>
      <c r="BO7" s="123" t="n">
        <v>0</v>
      </c>
      <c r="BP7" s="123" t="n">
        <v>0</v>
      </c>
      <c r="BQ7" s="123" t="n">
        <v>0</v>
      </c>
      <c r="BR7" s="123" t="n">
        <v>0</v>
      </c>
      <c r="BS7" s="123" t="n">
        <v>0</v>
      </c>
      <c r="BT7" s="123" t="n">
        <v>0</v>
      </c>
      <c r="BU7" s="123" t="n">
        <v>10040.3486328125</v>
      </c>
      <c r="BV7" s="123" t="n">
        <v>10636.546875</v>
      </c>
      <c r="BW7" s="123" t="n">
        <v>11082.421875</v>
      </c>
      <c r="BX7" s="123" t="n"/>
      <c r="BY7" s="123" t="n"/>
      <c r="BZ7" s="123" t="n"/>
      <c r="CA7" s="123" t="n"/>
      <c r="CB7" s="123" t="n"/>
      <c r="CC7" s="123" t="n"/>
      <c r="CD7" s="123" t="n"/>
      <c r="CE7" s="123" t="n"/>
      <c r="CF7" s="123" t="n"/>
      <c r="CG7" s="123" t="n"/>
      <c r="CH7" s="123" t="n"/>
      <c r="CI7" s="123" t="n"/>
      <c r="CJ7" s="123" t="n"/>
      <c r="CK7" s="123" t="n"/>
      <c r="CL7" s="123" t="n"/>
      <c r="CM7" s="123" t="n"/>
      <c r="CN7" s="123" t="n"/>
      <c r="CO7" s="123" t="n"/>
      <c r="CP7" s="123" t="n"/>
      <c r="CQ7" s="123" t="n"/>
      <c r="CR7" s="123" t="n"/>
      <c r="CS7" s="123" t="n"/>
    </row>
    <row r="8">
      <c r="A8" t="inlineStr">
        <is>
          <t>EL</t>
        </is>
      </c>
      <c r="B8" t="inlineStr">
        <is>
          <t>TH_TN Double K Electronics Co., Ltd.</t>
        </is>
      </c>
      <c r="C8" s="123" t="n">
        <v>0</v>
      </c>
      <c r="D8" s="123" t="n">
        <v>0</v>
      </c>
      <c r="E8" s="123" t="n">
        <v>0</v>
      </c>
      <c r="F8" s="68" t="n">
        <v>0</v>
      </c>
      <c r="G8" s="123" t="n">
        <v>0</v>
      </c>
      <c r="H8" s="123" t="n">
        <v>0</v>
      </c>
      <c r="I8" s="123" t="n">
        <v>0</v>
      </c>
      <c r="J8" s="123" t="n">
        <v>0</v>
      </c>
      <c r="K8" s="123" t="n">
        <v>0</v>
      </c>
      <c r="L8" s="123" t="n">
        <v>0</v>
      </c>
      <c r="M8" s="123" t="n">
        <v>0</v>
      </c>
      <c r="N8" s="123" t="n">
        <v>0</v>
      </c>
      <c r="O8" s="123" t="n">
        <v>0</v>
      </c>
      <c r="P8" s="123" t="n">
        <v>0</v>
      </c>
      <c r="Q8" s="123" t="n">
        <v>0</v>
      </c>
      <c r="R8" s="123" t="n">
        <v>0</v>
      </c>
      <c r="S8" s="123" t="n">
        <v>0</v>
      </c>
      <c r="T8" s="123" t="n">
        <v>0</v>
      </c>
      <c r="U8" s="123" t="n">
        <v>0</v>
      </c>
      <c r="V8" s="123" t="n">
        <v>0</v>
      </c>
      <c r="W8" s="123" t="n">
        <v>0</v>
      </c>
      <c r="X8" s="123" t="n">
        <v>0</v>
      </c>
      <c r="Y8" s="123" t="n">
        <v>0</v>
      </c>
      <c r="Z8" s="123" t="n">
        <v>0</v>
      </c>
      <c r="AA8" s="123" t="n">
        <v>0</v>
      </c>
      <c r="AB8" s="123" t="n">
        <v>0</v>
      </c>
      <c r="AC8" s="123" t="n">
        <v>0</v>
      </c>
      <c r="AD8" s="123" t="n">
        <v>0</v>
      </c>
      <c r="AE8" s="123" t="n">
        <v>0</v>
      </c>
      <c r="AF8" s="123" t="n">
        <v>0</v>
      </c>
      <c r="AG8" s="123" t="n">
        <v>0</v>
      </c>
      <c r="AH8" s="123" t="n">
        <v>0</v>
      </c>
      <c r="AI8" s="123" t="n">
        <v>0</v>
      </c>
      <c r="AJ8" s="123" t="n">
        <v>0</v>
      </c>
      <c r="AK8" s="123" t="n">
        <v>0</v>
      </c>
      <c r="AL8" s="123" t="n">
        <v>0</v>
      </c>
      <c r="AM8" s="123" t="n">
        <v>0</v>
      </c>
      <c r="AN8" s="123" t="n">
        <v>0</v>
      </c>
      <c r="AO8" s="123" t="n">
        <v>0</v>
      </c>
      <c r="AP8" s="123" t="n">
        <v>0</v>
      </c>
      <c r="AQ8" s="123" t="n">
        <v>0</v>
      </c>
      <c r="AR8" s="123" t="n">
        <v>0</v>
      </c>
      <c r="AS8" s="123" t="n">
        <v>0</v>
      </c>
      <c r="AT8" s="123" t="n">
        <v>0</v>
      </c>
      <c r="AU8" s="123" t="n">
        <v>0</v>
      </c>
      <c r="AV8" s="123" t="n">
        <v>0</v>
      </c>
      <c r="AW8" s="123" t="n">
        <v>0</v>
      </c>
      <c r="AX8" s="123" t="n">
        <v>0</v>
      </c>
      <c r="AY8" s="123" t="n">
        <v>0</v>
      </c>
      <c r="AZ8" s="123" t="n">
        <v>0</v>
      </c>
      <c r="BA8" s="123" t="n">
        <v>0</v>
      </c>
      <c r="BB8" s="123" t="n">
        <v>0</v>
      </c>
      <c r="BC8" s="123" t="n">
        <v>0</v>
      </c>
      <c r="BD8" s="123" t="n">
        <v>0</v>
      </c>
      <c r="BE8" s="123" t="n">
        <v>0</v>
      </c>
      <c r="BF8" s="123" t="n">
        <v>0</v>
      </c>
      <c r="BG8" s="123" t="n">
        <v>0</v>
      </c>
      <c r="BH8" s="123" t="n">
        <v>0</v>
      </c>
      <c r="BI8" s="123" t="n">
        <v>0</v>
      </c>
      <c r="BJ8" s="123" t="n">
        <v>0</v>
      </c>
      <c r="BK8" s="123" t="n">
        <v>0</v>
      </c>
      <c r="BL8" s="123" t="n">
        <v>0</v>
      </c>
      <c r="BM8" s="123" t="n">
        <v>0</v>
      </c>
      <c r="BN8" s="123" t="n">
        <v>0</v>
      </c>
      <c r="BO8" s="123" t="n">
        <v>0</v>
      </c>
      <c r="BP8" s="123" t="n">
        <v>0</v>
      </c>
      <c r="BQ8" s="123" t="n">
        <v>0</v>
      </c>
      <c r="BR8" s="123" t="n">
        <v>0</v>
      </c>
      <c r="BS8" s="123" t="n">
        <v>0</v>
      </c>
      <c r="BT8" s="123" t="n">
        <v>0</v>
      </c>
      <c r="BU8" s="123" t="n">
        <v>0</v>
      </c>
      <c r="BV8" s="123" t="n">
        <v>0</v>
      </c>
      <c r="BW8" s="123" t="n">
        <v>0</v>
      </c>
      <c r="BX8" s="123" t="n"/>
      <c r="BY8" s="123" t="n"/>
      <c r="BZ8" s="123" t="n"/>
      <c r="CA8" s="123" t="n"/>
      <c r="CB8" s="123" t="n"/>
      <c r="CC8" s="123" t="n"/>
      <c r="CD8" s="123" t="n"/>
      <c r="CE8" s="123" t="n"/>
      <c r="CF8" s="123" t="n"/>
      <c r="CG8" s="123" t="n"/>
      <c r="CH8" s="123" t="n"/>
      <c r="CI8" s="123" t="n"/>
      <c r="CJ8" s="123" t="n"/>
      <c r="CK8" s="123" t="n"/>
      <c r="CL8" s="123" t="n"/>
      <c r="CM8" s="123" t="n"/>
      <c r="CN8" s="123" t="n"/>
      <c r="CO8" s="123" t="n"/>
      <c r="CP8" s="123" t="n"/>
      <c r="CQ8" s="123" t="n"/>
      <c r="CR8" s="123" t="n"/>
      <c r="CS8" s="123" t="n"/>
    </row>
    <row r="9">
      <c r="A9" t="inlineStr">
        <is>
          <t>EL</t>
        </is>
      </c>
      <c r="B9" t="inlineStr">
        <is>
          <t>TH_THAI YI MING CO.,LTD.</t>
        </is>
      </c>
      <c r="C9" s="123" t="n">
        <v>32209.04678049395</v>
      </c>
      <c r="D9" s="123" t="n">
        <v>37303.26451822917</v>
      </c>
      <c r="E9" s="123" t="n">
        <v>33095.45572916666</v>
      </c>
      <c r="F9" s="68" t="n">
        <v>10567.439453125</v>
      </c>
      <c r="G9" s="123" t="n">
        <v>10102.205078125</v>
      </c>
      <c r="H9" s="123" t="n">
        <v>9611.4951171875</v>
      </c>
      <c r="I9" s="123" t="n">
        <v>9431.2109375</v>
      </c>
      <c r="J9" s="123" t="n">
        <v>41483.87109375</v>
      </c>
      <c r="K9" s="123" t="n">
        <v>40881.6796875</v>
      </c>
      <c r="L9" s="123" t="n">
        <v>40430.921875</v>
      </c>
      <c r="M9" s="123" t="n">
        <v>39798.90625</v>
      </c>
      <c r="N9" s="123" t="n">
        <v>39137.80859375</v>
      </c>
      <c r="O9" s="123" t="n">
        <v>37315.01171875</v>
      </c>
      <c r="P9" s="123" t="n">
        <v>36450.45703125</v>
      </c>
      <c r="Q9" s="123" t="n">
        <v>35847.91015625</v>
      </c>
      <c r="R9" s="123" t="n">
        <v>35177.14453125</v>
      </c>
      <c r="S9" s="123" t="n">
        <v>34952.8515625</v>
      </c>
      <c r="T9" s="123" t="n">
        <v>32307.8828125</v>
      </c>
      <c r="U9" s="123" t="n">
        <v>32171.8671875</v>
      </c>
      <c r="V9" s="123" t="n">
        <v>30874.177734375</v>
      </c>
      <c r="W9" s="123" t="n">
        <v>30735.82421875</v>
      </c>
      <c r="X9" s="123" t="n">
        <v>30656.083984375</v>
      </c>
      <c r="Y9" s="123" t="n">
        <v>30111.662109375</v>
      </c>
      <c r="Z9" s="123" t="n">
        <v>39711.5703125</v>
      </c>
      <c r="AA9" s="123" t="n">
        <v>39552.67578125</v>
      </c>
      <c r="AB9" s="123" t="n">
        <v>38583.06640625</v>
      </c>
      <c r="AC9" s="123" t="n">
        <v>37709.16796875</v>
      </c>
      <c r="AD9" s="123" t="n">
        <v>36813.55859375</v>
      </c>
      <c r="AE9" s="123" t="n">
        <v>35321.59765625</v>
      </c>
      <c r="AF9" s="123" t="n">
        <v>34290.359375</v>
      </c>
      <c r="AG9" s="123" t="n">
        <v>33095.421875</v>
      </c>
      <c r="AH9" s="123" t="n">
        <v>32363.25</v>
      </c>
      <c r="AI9" s="123" t="n">
        <v>31735.646484375</v>
      </c>
      <c r="AJ9" s="123" t="n">
        <v>31257.724609375</v>
      </c>
      <c r="AK9" s="123" t="n">
        <v>31210.126953125</v>
      </c>
      <c r="AL9" s="123" t="n">
        <v>31002.169921875</v>
      </c>
      <c r="AM9" s="123" t="n">
        <v>30256.154296875</v>
      </c>
      <c r="AN9" s="123" t="n">
        <v>40811.71875</v>
      </c>
      <c r="AO9" s="123" t="n">
        <v>40649.5703125</v>
      </c>
      <c r="AP9" s="123" t="n">
        <v>40126.890625</v>
      </c>
      <c r="AQ9" s="123" t="n">
        <v>49161.75390625</v>
      </c>
      <c r="AR9" s="123" t="n">
        <v>48585.98046875</v>
      </c>
      <c r="AS9" s="123" t="n">
        <v>47004.16015625</v>
      </c>
      <c r="AT9" s="123" t="n">
        <v>43416.30859375</v>
      </c>
      <c r="AU9" s="123" t="n">
        <v>42228.75</v>
      </c>
      <c r="AV9" s="123" t="n">
        <v>41365.38671875</v>
      </c>
      <c r="AW9" s="123" t="n">
        <v>40751.70703125</v>
      </c>
      <c r="AX9" s="123" t="n">
        <v>39988.05859375</v>
      </c>
      <c r="AY9" s="123" t="n">
        <v>39462.37109375</v>
      </c>
      <c r="AZ9" s="123" t="n">
        <v>38837.03515625</v>
      </c>
      <c r="BA9" s="123" t="n">
        <v>38135.6875</v>
      </c>
      <c r="BB9" s="123" t="n">
        <v>37412.94921875</v>
      </c>
      <c r="BC9" s="123" t="n">
        <v>36730.27734375</v>
      </c>
      <c r="BD9" s="123" t="n">
        <v>36215.140625</v>
      </c>
      <c r="BE9" s="123" t="n">
        <v>34995.6484375</v>
      </c>
      <c r="BF9" s="123" t="n">
        <v>33307.08984375</v>
      </c>
      <c r="BG9" s="123" t="n">
        <v>31919.017578125</v>
      </c>
      <c r="BH9" s="123" t="n">
        <v>30668.638671875</v>
      </c>
      <c r="BI9" s="123" t="n">
        <v>29252.455078125</v>
      </c>
      <c r="BJ9" s="123" t="n">
        <v>34532.81640625</v>
      </c>
      <c r="BK9" s="123" t="n">
        <v>33378.0390625</v>
      </c>
      <c r="BL9" s="123" t="n">
        <v>32498.087890625</v>
      </c>
      <c r="BM9" s="123" t="n">
        <v>31603.73828125</v>
      </c>
      <c r="BN9" s="123" t="n">
        <v>33590.20703125</v>
      </c>
      <c r="BO9" s="123" t="n">
        <v>31338.322265625</v>
      </c>
      <c r="BP9" s="123" t="n">
        <v>29753.435546875</v>
      </c>
      <c r="BQ9" s="123" t="n">
        <v>28266.205078125</v>
      </c>
      <c r="BR9" s="123" t="n">
        <v>27199.513671875</v>
      </c>
      <c r="BS9" s="123" t="n">
        <v>26252.12890625</v>
      </c>
      <c r="BT9" s="123" t="n">
        <v>24815.1484375</v>
      </c>
      <c r="BU9" s="123" t="n">
        <v>22982.998046875</v>
      </c>
      <c r="BV9" s="123" t="n">
        <v>21605.8671875</v>
      </c>
      <c r="BW9" s="123" t="n">
        <v>20360.642578125</v>
      </c>
      <c r="BX9" s="123" t="n"/>
      <c r="BY9" s="123" t="n"/>
      <c r="BZ9" s="123" t="n"/>
      <c r="CA9" s="123" t="n"/>
      <c r="CB9" s="123" t="n"/>
      <c r="CC9" s="123" t="n"/>
      <c r="CD9" s="123" t="n"/>
      <c r="CE9" s="123" t="n"/>
      <c r="CF9" s="123" t="n"/>
      <c r="CG9" s="123" t="n"/>
      <c r="CH9" s="123" t="n"/>
      <c r="CI9" s="123" t="n"/>
      <c r="CJ9" s="123" t="n"/>
      <c r="CK9" s="123" t="n"/>
      <c r="CL9" s="123" t="n"/>
      <c r="CM9" s="123" t="n"/>
      <c r="CN9" s="123" t="n"/>
      <c r="CO9" s="123" t="n"/>
      <c r="CP9" s="123" t="n"/>
      <c r="CQ9" s="123" t="n"/>
      <c r="CR9" s="123" t="n"/>
      <c r="CS9" s="123" t="n"/>
    </row>
    <row r="10">
      <c r="A10" t="inlineStr">
        <is>
          <t>EL</t>
        </is>
      </c>
      <c r="B10" t="inlineStr">
        <is>
          <t>TH_Synnex (Thailand) Plc.</t>
        </is>
      </c>
      <c r="C10" s="123" t="n">
        <v>21701.81517767137</v>
      </c>
      <c r="D10" s="123" t="n">
        <v>13619.02135416667</v>
      </c>
      <c r="E10" s="123" t="n">
        <v>13392.62054036458</v>
      </c>
      <c r="F10" s="68" t="n">
        <v>21140.533203125</v>
      </c>
      <c r="G10" s="123" t="n">
        <v>20200.376953125</v>
      </c>
      <c r="H10" s="123" t="n">
        <v>20153.48046875</v>
      </c>
      <c r="I10" s="123" t="n">
        <v>20060.984375</v>
      </c>
      <c r="J10" s="123" t="n">
        <v>18573.697265625</v>
      </c>
      <c r="K10" s="123" t="n">
        <v>18035.01953125</v>
      </c>
      <c r="L10" s="123" t="n">
        <v>26774.66015625</v>
      </c>
      <c r="M10" s="123" t="n">
        <v>26156.373046875</v>
      </c>
      <c r="N10" s="123" t="n">
        <v>25619.154296875</v>
      </c>
      <c r="O10" s="123" t="n">
        <v>25521.564453125</v>
      </c>
      <c r="P10" s="123" t="n">
        <v>25386.294921875</v>
      </c>
      <c r="Q10" s="123" t="n">
        <v>24849.40234375</v>
      </c>
      <c r="R10" s="123" t="n">
        <v>24539.494140625</v>
      </c>
      <c r="S10" s="123" t="n">
        <v>24371.251953125</v>
      </c>
      <c r="T10" s="123" t="n">
        <v>23713.53125</v>
      </c>
      <c r="U10" s="123" t="n">
        <v>23670.658203125</v>
      </c>
      <c r="V10" s="123" t="n">
        <v>24317.9609375</v>
      </c>
      <c r="W10" s="123" t="n">
        <v>24032.978515625</v>
      </c>
      <c r="X10" s="123" t="n">
        <v>23386.259765625</v>
      </c>
      <c r="Y10" s="123" t="n">
        <v>22918.07421875</v>
      </c>
      <c r="Z10" s="123" t="n">
        <v>22587.720703125</v>
      </c>
      <c r="AA10" s="123" t="n">
        <v>21524.3203125</v>
      </c>
      <c r="AB10" s="123" t="n">
        <v>21315.15234375</v>
      </c>
      <c r="AC10" s="123" t="n">
        <v>20686.380859375</v>
      </c>
      <c r="AD10" s="123" t="n">
        <v>20313.544921875</v>
      </c>
      <c r="AE10" s="123" t="n">
        <v>19163.1015625</v>
      </c>
      <c r="AF10" s="123" t="n">
        <v>18087.888671875</v>
      </c>
      <c r="AG10" s="123" t="n">
        <v>17355.84765625</v>
      </c>
      <c r="AH10" s="123" t="n">
        <v>16436.740234375</v>
      </c>
      <c r="AI10" s="123" t="n">
        <v>16168.341796875</v>
      </c>
      <c r="AJ10" s="123" t="n">
        <v>15695.4814453125</v>
      </c>
      <c r="AK10" s="123" t="n">
        <v>14999.32421875</v>
      </c>
      <c r="AL10" s="123" t="n">
        <v>20600.384765625</v>
      </c>
      <c r="AM10" s="123" t="n">
        <v>19949.025390625</v>
      </c>
      <c r="AN10" s="123" t="n">
        <v>19392.94140625</v>
      </c>
      <c r="AO10" s="123" t="n">
        <v>18612.283203125</v>
      </c>
      <c r="AP10" s="123" t="n">
        <v>17924.58203125</v>
      </c>
      <c r="AQ10" s="123" t="n">
        <v>17831.951171875</v>
      </c>
      <c r="AR10" s="123" t="n">
        <v>17652.826171875</v>
      </c>
      <c r="AS10" s="123" t="n">
        <v>16870.92578125</v>
      </c>
      <c r="AT10" s="123" t="n">
        <v>13505.626953125</v>
      </c>
      <c r="AU10" s="123" t="n">
        <v>12776.458984375</v>
      </c>
      <c r="AV10" s="123" t="n">
        <v>12193.2099609375</v>
      </c>
      <c r="AW10" s="123" t="n">
        <v>11764.3359375</v>
      </c>
      <c r="AX10" s="123" t="n">
        <v>11359.427734375</v>
      </c>
      <c r="AY10" s="123" t="n">
        <v>11249.3271484375</v>
      </c>
      <c r="AZ10" s="123" t="n">
        <v>11144.908203125</v>
      </c>
      <c r="BA10" s="123" t="n">
        <v>10668.00390625</v>
      </c>
      <c r="BB10" s="123" t="n">
        <v>10213.07421875</v>
      </c>
      <c r="BC10" s="123" t="n">
        <v>9774.3720703125</v>
      </c>
      <c r="BD10" s="123" t="n">
        <v>9569.7138671875</v>
      </c>
      <c r="BE10" s="123" t="n">
        <v>9370.4755859375</v>
      </c>
      <c r="BF10" s="123" t="n">
        <v>9285.2236328125</v>
      </c>
      <c r="BG10" s="123" t="n">
        <v>8945.912109375</v>
      </c>
      <c r="BH10" s="123" t="n">
        <v>8719.376953125</v>
      </c>
      <c r="BI10" s="123" t="n">
        <v>8183.5703125</v>
      </c>
      <c r="BJ10" s="123" t="n">
        <v>16221.427734375</v>
      </c>
      <c r="BK10" s="123" t="n">
        <v>15882.6708984375</v>
      </c>
      <c r="BL10" s="123" t="n">
        <v>15604.44921875</v>
      </c>
      <c r="BM10" s="123" t="n">
        <v>14378.6884765625</v>
      </c>
      <c r="BN10" s="123" t="n">
        <v>13926.142578125</v>
      </c>
      <c r="BO10" s="123" t="n">
        <v>13428.087890625</v>
      </c>
      <c r="BP10" s="123" t="n">
        <v>12334.3291015625</v>
      </c>
      <c r="BQ10" s="123" t="n">
        <v>19919.1328125</v>
      </c>
      <c r="BR10" s="123" t="n">
        <v>19538.52734375</v>
      </c>
      <c r="BS10" s="123" t="n">
        <v>18686.67578125</v>
      </c>
      <c r="BT10" s="123" t="n">
        <v>17966.080078125</v>
      </c>
      <c r="BU10" s="123" t="n">
        <v>20073.765625</v>
      </c>
      <c r="BV10" s="123" t="n">
        <v>18332.15625</v>
      </c>
      <c r="BW10" s="123" t="n">
        <v>16763.46484375</v>
      </c>
      <c r="BX10" s="123" t="n"/>
      <c r="BY10" s="123" t="n"/>
      <c r="BZ10" s="123" t="n"/>
      <c r="CA10" s="123" t="n"/>
      <c r="CB10" s="123" t="n"/>
      <c r="CC10" s="123" t="n"/>
      <c r="CD10" s="123" t="n"/>
      <c r="CE10" s="123" t="n"/>
      <c r="CF10" s="123" t="n"/>
      <c r="CG10" s="123" t="n"/>
      <c r="CH10" s="123" t="n"/>
      <c r="CI10" s="123" t="n"/>
      <c r="CJ10" s="123" t="n"/>
      <c r="CK10" s="123" t="n"/>
      <c r="CL10" s="123" t="n"/>
      <c r="CM10" s="123" t="n"/>
      <c r="CN10" s="123" t="n"/>
      <c r="CO10" s="123" t="n"/>
      <c r="CP10" s="123" t="n"/>
      <c r="CQ10" s="123" t="n"/>
      <c r="CR10" s="123" t="n"/>
      <c r="CS10" s="123" t="n"/>
    </row>
    <row r="11">
      <c r="A11" t="inlineStr">
        <is>
          <t>FMCG</t>
        </is>
      </c>
      <c r="B11" t="inlineStr">
        <is>
          <t>TH_Suntory PepsiCo Beverage (Thailand) Co., Ltd.</t>
        </is>
      </c>
      <c r="C11" s="123" t="n">
        <v>3480.841336158014</v>
      </c>
      <c r="D11" s="123" t="n">
        <v>15852.18540039062</v>
      </c>
      <c r="E11" s="123" t="n">
        <v>23717.3560546875</v>
      </c>
      <c r="F11" s="68" t="n">
        <v>1849.287353515625</v>
      </c>
      <c r="G11" s="123" t="n">
        <v>1839.116821289062</v>
      </c>
      <c r="H11" s="123" t="n">
        <v>1842.316772460938</v>
      </c>
      <c r="I11" s="123" t="n">
        <v>1835.340698242188</v>
      </c>
      <c r="J11" s="123" t="n">
        <v>1847.927856445312</v>
      </c>
      <c r="K11" s="123" t="n">
        <v>1826.862670898438</v>
      </c>
      <c r="L11" s="123" t="n">
        <v>5050.31103515625</v>
      </c>
      <c r="M11" s="123" t="n">
        <v>5009.72705078125</v>
      </c>
      <c r="N11" s="123" t="n">
        <v>4989.73974609375</v>
      </c>
      <c r="O11" s="123" t="n">
        <v>4987.99560546875</v>
      </c>
      <c r="P11" s="123" t="n">
        <v>4981.48974609375</v>
      </c>
      <c r="Q11" s="123" t="n">
        <v>4963.19970703125</v>
      </c>
      <c r="R11" s="123" t="n">
        <v>4542.83984375</v>
      </c>
      <c r="S11" s="123" t="n">
        <v>4433.89306640625</v>
      </c>
      <c r="T11" s="123" t="n">
        <v>4304.6943359375</v>
      </c>
      <c r="U11" s="123" t="n">
        <v>3630.03173828125</v>
      </c>
      <c r="V11" s="123" t="n">
        <v>3614.49609375</v>
      </c>
      <c r="W11" s="123" t="n">
        <v>3598.374755859375</v>
      </c>
      <c r="X11" s="123" t="n">
        <v>3572.961669921875</v>
      </c>
      <c r="Y11" s="123" t="n">
        <v>3554.64111328125</v>
      </c>
      <c r="Z11" s="123" t="n">
        <v>3512.581298828125</v>
      </c>
      <c r="AA11" s="123" t="n">
        <v>3468.9501953125</v>
      </c>
      <c r="AB11" s="123" t="n">
        <v>3429.9501953125</v>
      </c>
      <c r="AC11" s="123" t="n">
        <v>3272.201171875</v>
      </c>
      <c r="AD11" s="123" t="n">
        <v>3240.10498046875</v>
      </c>
      <c r="AE11" s="123" t="n">
        <v>3233.482421875</v>
      </c>
      <c r="AF11" s="123" t="n">
        <v>3190.847412109375</v>
      </c>
      <c r="AG11" s="123" t="n">
        <v>3132.95458984375</v>
      </c>
      <c r="AH11" s="123" t="n">
        <v>3103.762939453125</v>
      </c>
      <c r="AI11" s="123" t="n">
        <v>3073.23388671875</v>
      </c>
      <c r="AJ11" s="123" t="n">
        <v>2972.7646484375</v>
      </c>
      <c r="AK11" s="123" t="n">
        <v>2921.364013671875</v>
      </c>
      <c r="AL11" s="123" t="n">
        <v>6070.61328125</v>
      </c>
      <c r="AM11" s="123" t="n">
        <v>5419.7880859375</v>
      </c>
      <c r="AN11" s="123" t="n">
        <v>5268.5625</v>
      </c>
      <c r="AO11" s="123" t="n">
        <v>5056.14306640625</v>
      </c>
      <c r="AP11" s="123" t="n">
        <v>4994.6025390625</v>
      </c>
      <c r="AQ11" s="123" t="n">
        <v>4739.8330078125</v>
      </c>
      <c r="AR11" s="123" t="n">
        <v>4483.2734375</v>
      </c>
      <c r="AS11" s="123" t="n">
        <v>4057.657470703125</v>
      </c>
      <c r="AT11" s="123" t="n">
        <v>3506.239013671875</v>
      </c>
      <c r="AU11" s="123" t="n">
        <v>3319.009033203125</v>
      </c>
      <c r="AV11" s="123" t="n">
        <v>3184.8232421875</v>
      </c>
      <c r="AW11" s="123" t="n">
        <v>3152.684326171875</v>
      </c>
      <c r="AX11" s="123" t="n">
        <v>3108.206787109375</v>
      </c>
      <c r="AY11" s="123" t="n">
        <v>3101.188232421875</v>
      </c>
      <c r="AZ11" s="123" t="n">
        <v>3084.4599609375</v>
      </c>
      <c r="BA11" s="123" t="n">
        <v>3047.947265625</v>
      </c>
      <c r="BB11" s="123" t="n">
        <v>2647.549560546875</v>
      </c>
      <c r="BC11" s="123" t="n">
        <v>34223.47265625</v>
      </c>
      <c r="BD11" s="123" t="n">
        <v>33914.875</v>
      </c>
      <c r="BE11" s="123" t="n">
        <v>33674.81640625</v>
      </c>
      <c r="BF11" s="123" t="n">
        <v>33456.48828125</v>
      </c>
      <c r="BG11" s="123" t="n">
        <v>33678.98828125</v>
      </c>
      <c r="BH11" s="123" t="n">
        <v>33327.01953125</v>
      </c>
      <c r="BI11" s="123" t="n">
        <v>32750.923828125</v>
      </c>
      <c r="BJ11" s="123" t="n">
        <v>32460.365234375</v>
      </c>
      <c r="BK11" s="123" t="n">
        <v>38294.984375</v>
      </c>
      <c r="BL11" s="123" t="n">
        <v>34065.8671875</v>
      </c>
      <c r="BM11" s="123" t="n">
        <v>32648.08984375</v>
      </c>
      <c r="BN11" s="123" t="n">
        <v>31905.7265625</v>
      </c>
      <c r="BO11" s="123" t="n">
        <v>31087.95703125</v>
      </c>
      <c r="BP11" s="123" t="n">
        <v>30599.369140625</v>
      </c>
      <c r="BQ11" s="123" t="n">
        <v>30063.099609375</v>
      </c>
      <c r="BR11" s="123" t="n">
        <v>29876.484375</v>
      </c>
      <c r="BS11" s="123" t="n">
        <v>29746.8671875</v>
      </c>
      <c r="BT11" s="123" t="n">
        <v>29327.1171875</v>
      </c>
      <c r="BU11" s="123" t="n">
        <v>33166.7109375</v>
      </c>
      <c r="BV11" s="123" t="n">
        <v>33331.0078125</v>
      </c>
      <c r="BW11" s="123" t="n">
        <v>31768.34375</v>
      </c>
      <c r="BX11" s="123" t="n"/>
      <c r="BY11" s="123" t="n"/>
      <c r="BZ11" s="123" t="n"/>
      <c r="CA11" s="123" t="n"/>
      <c r="CB11" s="123" t="n"/>
      <c r="CC11" s="123" t="n"/>
      <c r="CD11" s="123" t="n"/>
      <c r="CE11" s="123" t="n"/>
      <c r="CF11" s="123" t="n"/>
      <c r="CG11" s="123" t="n"/>
      <c r="CH11" s="123" t="n"/>
      <c r="CI11" s="123" t="n"/>
      <c r="CJ11" s="123" t="n"/>
      <c r="CK11" s="123" t="n"/>
      <c r="CL11" s="123" t="n"/>
      <c r="CM11" s="123" t="n"/>
      <c r="CN11" s="123" t="n"/>
      <c r="CO11" s="123" t="n"/>
      <c r="CP11" s="123" t="n"/>
      <c r="CQ11" s="123" t="n"/>
      <c r="CR11" s="123" t="n"/>
      <c r="CS11" s="123" t="n"/>
    </row>
    <row r="12">
      <c r="A12" t="inlineStr">
        <is>
          <t>EL</t>
        </is>
      </c>
      <c r="B12" t="inlineStr">
        <is>
          <t>TH_Step Forward Group Co.,Ltd.</t>
        </is>
      </c>
      <c r="C12" s="123" t="n">
        <v>1276.183857579385</v>
      </c>
      <c r="D12" s="123" t="n">
        <v>1857.396048990885</v>
      </c>
      <c r="E12" s="123" t="n">
        <v>1710.72314860026</v>
      </c>
      <c r="F12" s="68" t="n">
        <v>1570.331176757812</v>
      </c>
      <c r="G12" s="123" t="n">
        <v>1534.241943359375</v>
      </c>
      <c r="H12" s="123" t="n">
        <v>1507.034790039062</v>
      </c>
      <c r="I12" s="123" t="n">
        <v>1497.9658203125</v>
      </c>
      <c r="J12" s="123" t="n">
        <v>1491.312622070312</v>
      </c>
      <c r="K12" s="123" t="n">
        <v>1468.984008789062</v>
      </c>
      <c r="L12" s="123" t="n">
        <v>1468.984008789062</v>
      </c>
      <c r="M12" s="123" t="n">
        <v>1457.819702148438</v>
      </c>
      <c r="N12" s="123" t="n">
        <v>1335.647094726562</v>
      </c>
      <c r="O12" s="123" t="n">
        <v>1319.971557617188</v>
      </c>
      <c r="P12" s="123" t="n">
        <v>1306.665283203125</v>
      </c>
      <c r="Q12" s="123" t="n">
        <v>1286.478759765625</v>
      </c>
      <c r="R12" s="123" t="n">
        <v>1266.519287109375</v>
      </c>
      <c r="S12" s="123" t="n">
        <v>1266.519287109375</v>
      </c>
      <c r="T12" s="123" t="n">
        <v>1259.866088867188</v>
      </c>
      <c r="U12" s="123" t="n">
        <v>1219.947265625</v>
      </c>
      <c r="V12" s="123" t="n">
        <v>1219.947265625</v>
      </c>
      <c r="W12" s="123" t="n">
        <v>1219.947265625</v>
      </c>
      <c r="X12" s="123" t="n">
        <v>1219.947265625</v>
      </c>
      <c r="Y12" s="123" t="n">
        <v>1179.346801757812</v>
      </c>
      <c r="Z12" s="123" t="n">
        <v>1172.693603515625</v>
      </c>
      <c r="AA12" s="123" t="n">
        <v>1166.04052734375</v>
      </c>
      <c r="AB12" s="123" t="n">
        <v>1166.04052734375</v>
      </c>
      <c r="AC12" s="123" t="n">
        <v>1166.04052734375</v>
      </c>
      <c r="AD12" s="123" t="n">
        <v>1159.387329101562</v>
      </c>
      <c r="AE12" s="123" t="n">
        <v>1154.876220703125</v>
      </c>
      <c r="AF12" s="123" t="n">
        <v>1132.547607421875</v>
      </c>
      <c r="AG12" s="123" t="n">
        <v>1109.991821289062</v>
      </c>
      <c r="AH12" s="123" t="n">
        <v>1078.868041992188</v>
      </c>
      <c r="AI12" s="123" t="n">
        <v>1078.868041992188</v>
      </c>
      <c r="AJ12" s="123" t="n">
        <v>1078.868041992188</v>
      </c>
      <c r="AK12" s="123" t="n">
        <v>1085.41259765625</v>
      </c>
      <c r="AL12" s="123" t="n">
        <v>1085.41259765625</v>
      </c>
      <c r="AM12" s="123" t="n">
        <v>2067.921630859375</v>
      </c>
      <c r="AN12" s="123" t="n">
        <v>2067.921630859375</v>
      </c>
      <c r="AO12" s="123" t="n">
        <v>2067.921630859375</v>
      </c>
      <c r="AP12" s="123" t="n">
        <v>2067.921630859375</v>
      </c>
      <c r="AQ12" s="123" t="n">
        <v>2040.6904296875</v>
      </c>
      <c r="AR12" s="123" t="n">
        <v>2036.15185546875</v>
      </c>
      <c r="AS12" s="123" t="n">
        <v>2036.15185546875</v>
      </c>
      <c r="AT12" s="123" t="n">
        <v>2031.613403320312</v>
      </c>
      <c r="AU12" s="123" t="n">
        <v>2017.997802734375</v>
      </c>
      <c r="AV12" s="123" t="n">
        <v>2017.997802734375</v>
      </c>
      <c r="AW12" s="123" t="n">
        <v>2017.997802734375</v>
      </c>
      <c r="AX12" s="123" t="n">
        <v>2017.997802734375</v>
      </c>
      <c r="AY12" s="123" t="n">
        <v>2013.459228515625</v>
      </c>
      <c r="AZ12" s="123" t="n">
        <v>1781.798583984375</v>
      </c>
      <c r="BA12" s="123" t="n">
        <v>1774.778564453125</v>
      </c>
      <c r="BB12" s="123" t="n">
        <v>1774.778564453125</v>
      </c>
      <c r="BC12" s="123" t="n">
        <v>1774.778564453125</v>
      </c>
      <c r="BD12" s="123" t="n">
        <v>1770.240112304688</v>
      </c>
      <c r="BE12" s="123" t="n">
        <v>1761.162963867188</v>
      </c>
      <c r="BF12" s="123" t="n">
        <v>1699.6806640625</v>
      </c>
      <c r="BG12" s="123" t="n">
        <v>2130.1220703125</v>
      </c>
      <c r="BH12" s="123" t="n">
        <v>1927.81494140625</v>
      </c>
      <c r="BI12" s="123" t="n">
        <v>1923.276489257812</v>
      </c>
      <c r="BJ12" s="123" t="n">
        <v>1923.276489257812</v>
      </c>
      <c r="BK12" s="123" t="n">
        <v>1743.79248046875</v>
      </c>
      <c r="BL12" s="123" t="n">
        <v>1734.715454101562</v>
      </c>
      <c r="BM12" s="123" t="n">
        <v>1716.300170898438</v>
      </c>
      <c r="BN12" s="123" t="n">
        <v>1612.795654296875</v>
      </c>
      <c r="BO12" s="123" t="n">
        <v>1577.3642578125</v>
      </c>
      <c r="BP12" s="123" t="n">
        <v>1577.3642578125</v>
      </c>
      <c r="BQ12" s="123" t="n">
        <v>1434.19189453125</v>
      </c>
      <c r="BR12" s="123" t="n">
        <v>1411.075317382812</v>
      </c>
      <c r="BS12" s="123" t="n">
        <v>1411.075317382812</v>
      </c>
      <c r="BT12" s="123" t="n">
        <v>1225.000244140625</v>
      </c>
      <c r="BU12" s="123" t="n">
        <v>1176.108154296875</v>
      </c>
      <c r="BV12" s="123" t="n">
        <v>1171.569702148438</v>
      </c>
      <c r="BW12" s="123" t="n">
        <v>1171.569702148438</v>
      </c>
      <c r="BX12" s="123" t="n"/>
      <c r="BY12" s="123" t="n"/>
      <c r="BZ12" s="123" t="n"/>
      <c r="CA12" s="123" t="n"/>
      <c r="CB12" s="123" t="n"/>
      <c r="CC12" s="123" t="n"/>
      <c r="CD12" s="123" t="n"/>
      <c r="CE12" s="123" t="n"/>
      <c r="CF12" s="123" t="n"/>
      <c r="CG12" s="123" t="n"/>
      <c r="CH12" s="123" t="n"/>
      <c r="CI12" s="123" t="n"/>
      <c r="CJ12" s="123" t="n"/>
      <c r="CK12" s="123" t="n"/>
      <c r="CL12" s="123" t="n"/>
      <c r="CM12" s="123" t="n"/>
      <c r="CN12" s="123" t="n"/>
      <c r="CO12" s="123" t="n"/>
      <c r="CP12" s="123" t="n"/>
      <c r="CQ12" s="123" t="n"/>
      <c r="CR12" s="123" t="n"/>
      <c r="CS12" s="123" t="n"/>
    </row>
    <row r="13">
      <c r="A13" t="inlineStr">
        <is>
          <t>Lifestyle</t>
        </is>
      </c>
      <c r="B13" t="inlineStr">
        <is>
          <t>TH_Starbucks Coffee (Thailand) Co.,Ltd</t>
        </is>
      </c>
      <c r="C13" s="123" t="n">
        <v>0.3978279175296907</v>
      </c>
      <c r="D13" s="123" t="n">
        <v>1013.587467447917</v>
      </c>
      <c r="E13" s="123" t="n">
        <v>1307.84447256724</v>
      </c>
      <c r="F13" s="68" t="n">
        <v>3.083166360855103</v>
      </c>
      <c r="G13" s="123" t="n">
        <v>3.083166360855103</v>
      </c>
      <c r="H13" s="123" t="n">
        <v>0</v>
      </c>
      <c r="I13" s="123" t="n">
        <v>0</v>
      </c>
      <c r="J13" s="123" t="n">
        <v>0</v>
      </c>
      <c r="K13" s="123" t="n">
        <v>0</v>
      </c>
      <c r="L13" s="123" t="n">
        <v>0</v>
      </c>
      <c r="M13" s="123" t="n">
        <v>3.083166360855103</v>
      </c>
      <c r="N13" s="123" t="n">
        <v>3.083166360855103</v>
      </c>
      <c r="O13" s="123" t="n">
        <v>0</v>
      </c>
      <c r="P13" s="123" t="n">
        <v>0</v>
      </c>
      <c r="Q13" s="123" t="n">
        <v>0</v>
      </c>
      <c r="R13" s="123" t="n">
        <v>0</v>
      </c>
      <c r="S13" s="123" t="n">
        <v>0</v>
      </c>
      <c r="T13" s="123" t="n">
        <v>0</v>
      </c>
      <c r="U13" s="123" t="n">
        <v>0</v>
      </c>
      <c r="V13" s="123" t="n">
        <v>0</v>
      </c>
      <c r="W13" s="123" t="n">
        <v>0</v>
      </c>
      <c r="X13" s="123" t="n">
        <v>0</v>
      </c>
      <c r="Y13" s="123" t="n">
        <v>0</v>
      </c>
      <c r="Z13" s="123" t="n">
        <v>0</v>
      </c>
      <c r="AA13" s="123" t="n">
        <v>0</v>
      </c>
      <c r="AB13" s="123" t="n">
        <v>0</v>
      </c>
      <c r="AC13" s="123" t="n">
        <v>0</v>
      </c>
      <c r="AD13" s="123" t="n">
        <v>0</v>
      </c>
      <c r="AE13" s="123" t="n">
        <v>0</v>
      </c>
      <c r="AF13" s="123" t="n">
        <v>0</v>
      </c>
      <c r="AG13" s="123" t="n">
        <v>0</v>
      </c>
      <c r="AH13" s="123" t="n">
        <v>0</v>
      </c>
      <c r="AI13" s="123" t="n">
        <v>0</v>
      </c>
      <c r="AJ13" s="123" t="n">
        <v>0</v>
      </c>
      <c r="AK13" s="123" t="n">
        <v>0</v>
      </c>
      <c r="AL13" s="123" t="n">
        <v>0</v>
      </c>
      <c r="AM13" s="123" t="n">
        <v>0</v>
      </c>
      <c r="AN13" s="123" t="n">
        <v>0</v>
      </c>
      <c r="AO13" s="123" t="n">
        <v>0</v>
      </c>
      <c r="AP13" s="123" t="n">
        <v>0</v>
      </c>
      <c r="AQ13" s="123" t="n">
        <v>0</v>
      </c>
      <c r="AR13" s="123" t="n">
        <v>0</v>
      </c>
      <c r="AS13" s="123" t="n">
        <v>0</v>
      </c>
      <c r="AT13" s="123" t="n">
        <v>0</v>
      </c>
      <c r="AU13" s="123" t="n">
        <v>0</v>
      </c>
      <c r="AV13" s="123" t="n">
        <v>0</v>
      </c>
      <c r="AW13" s="123" t="n">
        <v>0</v>
      </c>
      <c r="AX13" s="123" t="n">
        <v>0</v>
      </c>
      <c r="AY13" s="123" t="n">
        <v>0</v>
      </c>
      <c r="AZ13" s="123" t="n">
        <v>0</v>
      </c>
      <c r="BA13" s="123" t="n">
        <v>0</v>
      </c>
      <c r="BB13" s="123" t="n">
        <v>0</v>
      </c>
      <c r="BC13" s="123" t="n">
        <v>0</v>
      </c>
      <c r="BD13" s="123" t="n">
        <v>3101.869140625</v>
      </c>
      <c r="BE13" s="123" t="n">
        <v>3101.869140625</v>
      </c>
      <c r="BF13" s="123" t="n">
        <v>3101.869140625</v>
      </c>
      <c r="BG13" s="123" t="n">
        <v>3083.258056640625</v>
      </c>
      <c r="BH13" s="123" t="n">
        <v>2996.40576171875</v>
      </c>
      <c r="BI13" s="123" t="n">
        <v>2863.025390625</v>
      </c>
      <c r="BJ13" s="123" t="n">
        <v>2711.03369140625</v>
      </c>
      <c r="BK13" s="123" t="n">
        <v>2555.940185546875</v>
      </c>
      <c r="BL13" s="123" t="n">
        <v>2416.356201171875</v>
      </c>
      <c r="BM13" s="123" t="n">
        <v>2298.485107421875</v>
      </c>
      <c r="BN13" s="123" t="n">
        <v>2177.51220703125</v>
      </c>
      <c r="BO13" s="123" t="n">
        <v>2047.18505859375</v>
      </c>
      <c r="BP13" s="123" t="n">
        <v>1929.316772460938</v>
      </c>
      <c r="BQ13" s="123" t="n">
        <v>1749.412719726562</v>
      </c>
      <c r="BR13" s="123" t="n">
        <v>1442.3349609375</v>
      </c>
      <c r="BS13" s="123" t="n">
        <v>1035.999755859375</v>
      </c>
      <c r="BT13" s="123" t="n">
        <v>558.3231811523438</v>
      </c>
      <c r="BU13" s="123" t="n">
        <v>24.81436347961426</v>
      </c>
      <c r="BV13" s="123" t="n">
        <v>18.61077308654785</v>
      </c>
      <c r="BW13" s="123" t="n">
        <v>21.71256828308105</v>
      </c>
      <c r="BX13" s="123" t="n"/>
      <c r="BY13" s="123" t="n"/>
      <c r="BZ13" s="123" t="n"/>
      <c r="CA13" s="123" t="n"/>
      <c r="CB13" s="123" t="n"/>
      <c r="CC13" s="123" t="n"/>
      <c r="CD13" s="123" t="n"/>
      <c r="CE13" s="123" t="n"/>
      <c r="CF13" s="123" t="n"/>
      <c r="CG13" s="123" t="n"/>
      <c r="CH13" s="123" t="n"/>
      <c r="CI13" s="123" t="n"/>
      <c r="CJ13" s="123" t="n"/>
      <c r="CK13" s="123" t="n"/>
      <c r="CL13" s="123" t="n"/>
      <c r="CM13" s="123" t="n"/>
      <c r="CN13" s="123" t="n"/>
      <c r="CO13" s="123" t="n"/>
      <c r="CP13" s="123" t="n"/>
      <c r="CQ13" s="123" t="n"/>
      <c r="CR13" s="123" t="n"/>
      <c r="CS13" s="123" t="n"/>
    </row>
    <row r="14">
      <c r="A14" t="inlineStr">
        <is>
          <t>FMCG</t>
        </is>
      </c>
      <c r="B14" t="inlineStr">
        <is>
          <t>TH_Smart Management and Trading Center Part.,Ltd.</t>
        </is>
      </c>
      <c r="C14" s="123" t="n">
        <v/>
      </c>
      <c r="D14" s="123" t="n">
        <v>819.6335530598958</v>
      </c>
      <c r="E14" s="123" t="n">
        <v>889.3907928466797</v>
      </c>
      <c r="F14" s="68" t="n">
        <v/>
      </c>
      <c r="G14" s="123" t="n">
        <v/>
      </c>
      <c r="H14" s="123" t="n">
        <v/>
      </c>
      <c r="I14" s="123" t="n">
        <v/>
      </c>
      <c r="J14" s="123" t="n">
        <v/>
      </c>
      <c r="K14" s="123" t="n">
        <v/>
      </c>
      <c r="L14" s="123" t="n">
        <v/>
      </c>
      <c r="M14" s="123" t="n">
        <v/>
      </c>
      <c r="N14" s="123" t="n">
        <v/>
      </c>
      <c r="O14" s="123" t="n">
        <v/>
      </c>
      <c r="P14" s="123" t="n">
        <v/>
      </c>
      <c r="Q14" s="123" t="n">
        <v/>
      </c>
      <c r="R14" s="123" t="n">
        <v/>
      </c>
      <c r="S14" s="123" t="n">
        <v/>
      </c>
      <c r="T14" s="123" t="n">
        <v/>
      </c>
      <c r="U14" s="123" t="n">
        <v/>
      </c>
      <c r="V14" s="123" t="n">
        <v/>
      </c>
      <c r="W14" s="123" t="n">
        <v/>
      </c>
      <c r="X14" s="123" t="n">
        <v/>
      </c>
      <c r="Y14" s="123" t="n">
        <v/>
      </c>
      <c r="Z14" s="123" t="n">
        <v/>
      </c>
      <c r="AA14" s="123" t="n">
        <v/>
      </c>
      <c r="AB14" s="123" t="n">
        <v/>
      </c>
      <c r="AC14" s="123" t="n">
        <v/>
      </c>
      <c r="AD14" s="123" t="n">
        <v/>
      </c>
      <c r="AE14" s="123" t="n">
        <v/>
      </c>
      <c r="AF14" s="123" t="n">
        <v/>
      </c>
      <c r="AG14" s="123" t="n">
        <v/>
      </c>
      <c r="AH14" s="123" t="n">
        <v/>
      </c>
      <c r="AI14" s="123" t="n">
        <v/>
      </c>
      <c r="AJ14" s="123" t="n">
        <v/>
      </c>
      <c r="AK14" s="123" t="n">
        <v/>
      </c>
      <c r="AL14" s="123" t="n">
        <v/>
      </c>
      <c r="AM14" s="123" t="n">
        <v/>
      </c>
      <c r="AN14" s="123" t="n">
        <v/>
      </c>
      <c r="AO14" s="123" t="n">
        <v/>
      </c>
      <c r="AP14" s="123" t="n">
        <v/>
      </c>
      <c r="AQ14" s="123" t="n">
        <v/>
      </c>
      <c r="AR14" s="123" t="n">
        <v/>
      </c>
      <c r="AS14" s="123" t="n">
        <v/>
      </c>
      <c r="AT14" s="123" t="n">
        <v/>
      </c>
      <c r="AU14" s="123" t="n">
        <v/>
      </c>
      <c r="AV14" s="123" t="n">
        <v/>
      </c>
      <c r="AW14" s="123" t="n">
        <v/>
      </c>
      <c r="AX14" s="123" t="n">
        <v/>
      </c>
      <c r="AY14" s="123" t="n">
        <v/>
      </c>
      <c r="AZ14" s="123" t="n">
        <v>0</v>
      </c>
      <c r="BA14" s="123" t="n">
        <v>0</v>
      </c>
      <c r="BB14" s="123" t="n">
        <v>0</v>
      </c>
      <c r="BC14" s="123" t="n">
        <v>1026.555419921875</v>
      </c>
      <c r="BD14" s="123" t="n">
        <v>1026.555419921875</v>
      </c>
      <c r="BE14" s="123" t="n">
        <v>1026.555419921875</v>
      </c>
      <c r="BF14" s="123" t="n">
        <v>1026.555419921875</v>
      </c>
      <c r="BG14" s="123" t="n">
        <v>1026.555419921875</v>
      </c>
      <c r="BH14" s="123" t="n">
        <v>1026.555419921875</v>
      </c>
      <c r="BI14" s="123" t="n">
        <v>1026.555419921875</v>
      </c>
      <c r="BJ14" s="123" t="n">
        <v>1026.555419921875</v>
      </c>
      <c r="BK14" s="123" t="n">
        <v>1026.555419921875</v>
      </c>
      <c r="BL14" s="123" t="n">
        <v>1020.515014648438</v>
      </c>
      <c r="BM14" s="123" t="n">
        <v>1020.515014648438</v>
      </c>
      <c r="BN14" s="123" t="n">
        <v>1014.474487304688</v>
      </c>
      <c r="BO14" s="123" t="n">
        <v>1014.450317382812</v>
      </c>
      <c r="BP14" s="123" t="n">
        <v>1014.450317382812</v>
      </c>
      <c r="BQ14" s="123" t="n">
        <v>1014.450317382812</v>
      </c>
      <c r="BR14" s="123" t="n">
        <v>1008.410034179688</v>
      </c>
      <c r="BS14" s="123" t="n">
        <v>1008.410034179688</v>
      </c>
      <c r="BT14" s="123" t="n">
        <v>1002.206420898438</v>
      </c>
      <c r="BU14" s="123" t="n">
        <v>1002.206420898438</v>
      </c>
      <c r="BV14" s="123" t="n">
        <v>1002.206420898438</v>
      </c>
      <c r="BW14" s="123" t="n">
        <v>984.08544921875</v>
      </c>
      <c r="BX14" s="123" t="n"/>
      <c r="BY14" s="123" t="n"/>
      <c r="BZ14" s="123" t="n"/>
      <c r="CA14" s="123" t="n"/>
      <c r="CB14" s="123" t="n"/>
      <c r="CC14" s="123" t="n"/>
      <c r="CD14" s="123" t="n"/>
      <c r="CE14" s="123" t="n"/>
      <c r="CF14" s="123" t="n"/>
      <c r="CG14" s="123" t="n"/>
      <c r="CH14" s="123" t="n"/>
      <c r="CI14" s="123" t="n"/>
      <c r="CJ14" s="123" t="n"/>
      <c r="CK14" s="123" t="n"/>
      <c r="CL14" s="123" t="n"/>
      <c r="CM14" s="123" t="n"/>
      <c r="CN14" s="123" t="n"/>
      <c r="CO14" s="123" t="n"/>
      <c r="CP14" s="123" t="n"/>
      <c r="CQ14" s="123" t="n"/>
      <c r="CR14" s="123" t="n"/>
      <c r="CS14" s="123" t="n"/>
    </row>
    <row r="15">
      <c r="A15" t="inlineStr">
        <is>
          <t>EL</t>
        </is>
      </c>
      <c r="B15" t="inlineStr">
        <is>
          <t>TH_Smart Electrical Supplier Co., Ltd</t>
        </is>
      </c>
      <c r="C15" s="123" t="n">
        <v>4565.038272980721</v>
      </c>
      <c r="D15" s="123" t="n">
        <v>4959.7720703125</v>
      </c>
      <c r="E15" s="123" t="n">
        <v>3295.665580240885</v>
      </c>
      <c r="F15" s="68" t="n">
        <v>764.64990234375</v>
      </c>
      <c r="G15" s="123" t="n">
        <v>583.8764038085938</v>
      </c>
      <c r="H15" s="123" t="n">
        <v>583.8764038085938</v>
      </c>
      <c r="I15" s="123" t="n">
        <v>583.8764038085938</v>
      </c>
      <c r="J15" s="123" t="n">
        <v>583.8764038085938</v>
      </c>
      <c r="K15" s="123" t="n">
        <v>583.8764038085938</v>
      </c>
      <c r="L15" s="123" t="n">
        <v>7345.92431640625</v>
      </c>
      <c r="M15" s="123" t="n">
        <v>7264.0302734375</v>
      </c>
      <c r="N15" s="123" t="n">
        <v>7258.26708984375</v>
      </c>
      <c r="O15" s="123" t="n">
        <v>7151.8046875</v>
      </c>
      <c r="P15" s="123" t="n">
        <v>6969.21142578125</v>
      </c>
      <c r="Q15" s="123" t="n">
        <v>6938.2734375</v>
      </c>
      <c r="R15" s="123" t="n">
        <v>6689.8603515625</v>
      </c>
      <c r="S15" s="123" t="n">
        <v>6587.94775390625</v>
      </c>
      <c r="T15" s="123" t="n">
        <v>6430.52783203125</v>
      </c>
      <c r="U15" s="123" t="n">
        <v>6314.9658203125</v>
      </c>
      <c r="V15" s="123" t="n">
        <v>6131.76513671875</v>
      </c>
      <c r="W15" s="123" t="n">
        <v>6025.30126953125</v>
      </c>
      <c r="X15" s="123" t="n">
        <v>5743.8271484375</v>
      </c>
      <c r="Y15" s="123" t="n">
        <v>5743.8271484375</v>
      </c>
      <c r="Z15" s="123" t="n">
        <v>5414.12744140625</v>
      </c>
      <c r="AA15" s="123" t="n">
        <v>5030.4365234375</v>
      </c>
      <c r="AB15" s="123" t="n">
        <v>4826.611328125</v>
      </c>
      <c r="AC15" s="123" t="n">
        <v>4809.322265625</v>
      </c>
      <c r="AD15" s="123" t="n">
        <v>4547.26025390625</v>
      </c>
      <c r="AE15" s="123" t="n">
        <v>4415.62158203125</v>
      </c>
      <c r="AF15" s="123" t="n">
        <v>3983.7060546875</v>
      </c>
      <c r="AG15" s="123" t="n">
        <v>3529.950439453125</v>
      </c>
      <c r="AH15" s="123" t="n">
        <v>3066.790283203125</v>
      </c>
      <c r="AI15" s="123" t="n">
        <v>2970.640625</v>
      </c>
      <c r="AJ15" s="123" t="n">
        <v>2642.154052734375</v>
      </c>
      <c r="AK15" s="123" t="n">
        <v>2658.181884765625</v>
      </c>
      <c r="AL15" s="123" t="n">
        <v>8674.927734375</v>
      </c>
      <c r="AM15" s="123" t="n">
        <v>8510.75390625</v>
      </c>
      <c r="AN15" s="123" t="n">
        <v>8312.09765625</v>
      </c>
      <c r="AO15" s="123" t="n">
        <v>8203.6162109375</v>
      </c>
      <c r="AP15" s="123" t="n">
        <v>8062.787109375</v>
      </c>
      <c r="AQ15" s="123" t="n">
        <v>7903.8017578125</v>
      </c>
      <c r="AR15" s="123" t="n">
        <v>7706.52001953125</v>
      </c>
      <c r="AS15" s="123" t="n">
        <v>7639.3857421875</v>
      </c>
      <c r="AT15" s="123" t="n">
        <v>6741.0068359375</v>
      </c>
      <c r="AU15" s="123" t="n">
        <v>6482.54248046875</v>
      </c>
      <c r="AV15" s="123" t="n">
        <v>5884.13623046875</v>
      </c>
      <c r="AW15" s="123" t="n">
        <v>5705.46923828125</v>
      </c>
      <c r="AX15" s="123" t="n">
        <v>5079.4375</v>
      </c>
      <c r="AY15" s="123" t="n">
        <v>4844.7734375</v>
      </c>
      <c r="AZ15" s="123" t="n">
        <v>4544.65576171875</v>
      </c>
      <c r="BA15" s="123" t="n">
        <v>3920.619384765625</v>
      </c>
      <c r="BB15" s="123" t="n">
        <v>3741.952880859375</v>
      </c>
      <c r="BC15" s="123" t="n">
        <v>3633.7744140625</v>
      </c>
      <c r="BD15" s="123" t="n">
        <v>3611.6494140625</v>
      </c>
      <c r="BE15" s="123" t="n">
        <v>3568.317138671875</v>
      </c>
      <c r="BF15" s="123" t="n">
        <v>3205.023681640625</v>
      </c>
      <c r="BG15" s="123" t="n">
        <v>2981.64794921875</v>
      </c>
      <c r="BH15" s="123" t="n">
        <v>2802.36669921875</v>
      </c>
      <c r="BI15" s="123" t="n">
        <v>2568.3125</v>
      </c>
      <c r="BJ15" s="123" t="n">
        <v>2418.48046875</v>
      </c>
      <c r="BK15" s="123" t="n">
        <v>2380.9462890625</v>
      </c>
      <c r="BL15" s="123" t="n">
        <v>2351.956787109375</v>
      </c>
      <c r="BM15" s="123" t="n">
        <v>2335.325927734375</v>
      </c>
      <c r="BN15" s="123" t="n">
        <v>2318.695068359375</v>
      </c>
      <c r="BO15" s="123" t="n">
        <v>2191.08935546875</v>
      </c>
      <c r="BP15" s="123" t="n">
        <v>2156.302978515625</v>
      </c>
      <c r="BQ15" s="123" t="n">
        <v>2101.376953125</v>
      </c>
      <c r="BR15" s="123" t="n">
        <v>2056.520751953125</v>
      </c>
      <c r="BS15" s="123" t="n">
        <v>2033.329833984375</v>
      </c>
      <c r="BT15" s="123" t="n">
        <v>1959.48486328125</v>
      </c>
      <c r="BU15" s="123" t="n">
        <v>1750.765991210938</v>
      </c>
      <c r="BV15" s="123" t="n">
        <v>1750.003295898438</v>
      </c>
      <c r="BW15" s="123" t="n">
        <v>1750.003295898438</v>
      </c>
      <c r="BX15" s="123" t="n"/>
      <c r="BY15" s="123" t="n"/>
      <c r="BZ15" s="123" t="n"/>
      <c r="CA15" s="123" t="n"/>
      <c r="CB15" s="123" t="n"/>
      <c r="CC15" s="123" t="n"/>
      <c r="CD15" s="123" t="n"/>
      <c r="CE15" s="123" t="n"/>
      <c r="CF15" s="123" t="n"/>
      <c r="CG15" s="123" t="n"/>
      <c r="CH15" s="123" t="n"/>
      <c r="CI15" s="123" t="n"/>
      <c r="CJ15" s="123" t="n"/>
      <c r="CK15" s="123" t="n"/>
      <c r="CL15" s="123" t="n"/>
      <c r="CM15" s="123" t="n"/>
      <c r="CN15" s="123" t="n"/>
      <c r="CO15" s="123" t="n"/>
      <c r="CP15" s="123" t="n"/>
      <c r="CQ15" s="123" t="n"/>
      <c r="CR15" s="123" t="n"/>
      <c r="CS15" s="123" t="n"/>
    </row>
    <row r="16">
      <c r="A16" t="inlineStr">
        <is>
          <t>FMCG</t>
        </is>
      </c>
      <c r="B16" t="inlineStr">
        <is>
          <t>TH_Sino-Pacific Trading (Thailand) Co. Ltd.</t>
        </is>
      </c>
      <c r="C16" s="123" t="n">
        <v>22185.11050907258</v>
      </c>
      <c r="D16" s="123" t="n">
        <v>12085.61622721354</v>
      </c>
      <c r="E16" s="123" t="n">
        <v>9309.341015624999</v>
      </c>
      <c r="F16" s="68" t="n">
        <v>25260.31640625</v>
      </c>
      <c r="G16" s="123" t="n">
        <v>25095.00390625</v>
      </c>
      <c r="H16" s="123" t="n">
        <v>25023.76953125</v>
      </c>
      <c r="I16" s="123" t="n">
        <v>24875.6796875</v>
      </c>
      <c r="J16" s="123" t="n">
        <v>24753.912109375</v>
      </c>
      <c r="K16" s="123" t="n">
        <v>24691.00390625</v>
      </c>
      <c r="L16" s="123" t="n">
        <v>24503.697265625</v>
      </c>
      <c r="M16" s="123" t="n">
        <v>23362.314453125</v>
      </c>
      <c r="N16" s="123" t="n">
        <v>22847.76953125</v>
      </c>
      <c r="O16" s="123" t="n">
        <v>22737.65234375</v>
      </c>
      <c r="P16" s="123" t="n">
        <v>22457.416015625</v>
      </c>
      <c r="Q16" s="123" t="n">
        <v>22374.966796875</v>
      </c>
      <c r="R16" s="123" t="n">
        <v>22311.5703125</v>
      </c>
      <c r="S16" s="123" t="n">
        <v>22170.240234375</v>
      </c>
      <c r="T16" s="123" t="n">
        <v>22134.662109375</v>
      </c>
      <c r="U16" s="123" t="n">
        <v>22130.484375</v>
      </c>
      <c r="V16" s="123" t="n">
        <v>21813.67578125</v>
      </c>
      <c r="W16" s="123" t="n">
        <v>21810.7109375</v>
      </c>
      <c r="X16" s="123" t="n">
        <v>21223.88671875</v>
      </c>
      <c r="Y16" s="123" t="n">
        <v>21197.8984375</v>
      </c>
      <c r="Z16" s="123" t="n">
        <v>21131.431640625</v>
      </c>
      <c r="AA16" s="123" t="n">
        <v>21051.765625</v>
      </c>
      <c r="AB16" s="123" t="n">
        <v>20823.75</v>
      </c>
      <c r="AC16" s="123" t="n">
        <v>20746.302734375</v>
      </c>
      <c r="AD16" s="123" t="n">
        <v>20637.322265625</v>
      </c>
      <c r="AE16" s="123" t="n">
        <v>20540.1796875</v>
      </c>
      <c r="AF16" s="123" t="n">
        <v>20442.572265625</v>
      </c>
      <c r="AG16" s="123" t="n">
        <v>20231.015625</v>
      </c>
      <c r="AH16" s="123" t="n">
        <v>20075.548828125</v>
      </c>
      <c r="AI16" s="123" t="n">
        <v>19815.212890625</v>
      </c>
      <c r="AJ16" s="123" t="n">
        <v>19466.693359375</v>
      </c>
      <c r="AK16" s="123" t="n">
        <v>19532.359375</v>
      </c>
      <c r="AL16" s="123" t="n">
        <v>15908.9609375</v>
      </c>
      <c r="AM16" s="123" t="n">
        <v>15744.7412109375</v>
      </c>
      <c r="AN16" s="123" t="n">
        <v>15129.865234375</v>
      </c>
      <c r="AO16" s="123" t="n">
        <v>14791.08203125</v>
      </c>
      <c r="AP16" s="123" t="n">
        <v>14413.873046875</v>
      </c>
      <c r="AQ16" s="123" t="n">
        <v>14031.919921875</v>
      </c>
      <c r="AR16" s="123" t="n">
        <v>13851.6826171875</v>
      </c>
      <c r="AS16" s="123" t="n">
        <v>13349.9072265625</v>
      </c>
      <c r="AT16" s="123" t="n">
        <v>12370.759765625</v>
      </c>
      <c r="AU16" s="123" t="n">
        <v>12106.140625</v>
      </c>
      <c r="AV16" s="123" t="n">
        <v>11959.638671875</v>
      </c>
      <c r="AW16" s="123" t="n">
        <v>11851.3779296875</v>
      </c>
      <c r="AX16" s="123" t="n">
        <v>11569.439453125</v>
      </c>
      <c r="AY16" s="123" t="n">
        <v>11558.052734375</v>
      </c>
      <c r="AZ16" s="123" t="n">
        <v>11401.7802734375</v>
      </c>
      <c r="BA16" s="123" t="n">
        <v>11389.408203125</v>
      </c>
      <c r="BB16" s="123" t="n">
        <v>11373.041015625</v>
      </c>
      <c r="BC16" s="123" t="n">
        <v>11360.1767578125</v>
      </c>
      <c r="BD16" s="123" t="n">
        <v>11345.6513671875</v>
      </c>
      <c r="BE16" s="123" t="n">
        <v>11315.2783203125</v>
      </c>
      <c r="BF16" s="123" t="n">
        <v>11292.1669921875</v>
      </c>
      <c r="BG16" s="123" t="n">
        <v>12085.6796875</v>
      </c>
      <c r="BH16" s="123" t="n">
        <v>12063.9423828125</v>
      </c>
      <c r="BI16" s="123" t="n">
        <v>10036.2314453125</v>
      </c>
      <c r="BJ16" s="123" t="n">
        <v>9556.01953125</v>
      </c>
      <c r="BK16" s="123" t="n">
        <v>8787.0302734375</v>
      </c>
      <c r="BL16" s="123" t="n">
        <v>8009.79541015625</v>
      </c>
      <c r="BM16" s="123" t="n">
        <v>7396.3798828125</v>
      </c>
      <c r="BN16" s="123" t="n">
        <v>6986.1044921875</v>
      </c>
      <c r="BO16" s="123" t="n">
        <v>6643.92822265625</v>
      </c>
      <c r="BP16" s="123" t="n">
        <v>6530.5859375</v>
      </c>
      <c r="BQ16" s="123" t="n">
        <v>6376.18359375</v>
      </c>
      <c r="BR16" s="123" t="n">
        <v>6019.212890625</v>
      </c>
      <c r="BS16" s="123" t="n">
        <v>5827.958984375</v>
      </c>
      <c r="BT16" s="123" t="n">
        <v>5672.84912109375</v>
      </c>
      <c r="BU16" s="123" t="n">
        <v>5538.931640625</v>
      </c>
      <c r="BV16" s="123" t="n">
        <v>5487.70361328125</v>
      </c>
      <c r="BW16" s="123" t="n">
        <v>5368.78125</v>
      </c>
      <c r="BX16" s="123" t="n"/>
      <c r="BY16" s="123" t="n"/>
      <c r="BZ16" s="123" t="n"/>
      <c r="CA16" s="123" t="n"/>
      <c r="CB16" s="123" t="n"/>
      <c r="CC16" s="123" t="n"/>
      <c r="CD16" s="123" t="n"/>
      <c r="CE16" s="123" t="n"/>
      <c r="CF16" s="123" t="n"/>
      <c r="CG16" s="123" t="n"/>
      <c r="CH16" s="123" t="n"/>
      <c r="CI16" s="123" t="n"/>
      <c r="CJ16" s="123" t="n"/>
      <c r="CK16" s="123" t="n"/>
      <c r="CL16" s="123" t="n"/>
      <c r="CM16" s="123" t="n"/>
      <c r="CN16" s="123" t="n"/>
      <c r="CO16" s="123" t="n"/>
      <c r="CP16" s="123" t="n"/>
      <c r="CQ16" s="123" t="n"/>
      <c r="CR16" s="123" t="n"/>
      <c r="CS16" s="123" t="n"/>
    </row>
    <row r="17">
      <c r="A17" t="inlineStr">
        <is>
          <t>FMCG</t>
        </is>
      </c>
      <c r="B17" t="inlineStr">
        <is>
          <t>TH_Sinchai Liquor limited partnership.</t>
        </is>
      </c>
      <c r="C17" s="123" t="n">
        <v>268.4377116541709</v>
      </c>
      <c r="D17" s="123" t="n">
        <v>245.3091267903646</v>
      </c>
      <c r="E17" s="123" t="n">
        <v>241.6562174479167</v>
      </c>
      <c r="F17" s="68" t="n">
        <v>275.2098999023438</v>
      </c>
      <c r="G17" s="123" t="n">
        <v>271.3046875</v>
      </c>
      <c r="H17" s="123" t="n">
        <v>271.3046875</v>
      </c>
      <c r="I17" s="123" t="n">
        <v>271.3046875</v>
      </c>
      <c r="J17" s="123" t="n">
        <v>271.3046875</v>
      </c>
      <c r="K17" s="123" t="n">
        <v>272.790771484375</v>
      </c>
      <c r="L17" s="123" t="n">
        <v>271.3046875</v>
      </c>
      <c r="M17" s="123" t="n">
        <v>271.3046875</v>
      </c>
      <c r="N17" s="123" t="n">
        <v>271.3046875</v>
      </c>
      <c r="O17" s="123" t="n">
        <v>271.3046875</v>
      </c>
      <c r="P17" s="123" t="n">
        <v>271.3046875</v>
      </c>
      <c r="Q17" s="123" t="n">
        <v>271.3046875</v>
      </c>
      <c r="R17" s="123" t="n">
        <v>271.3046875</v>
      </c>
      <c r="S17" s="123" t="n">
        <v>271.3046875</v>
      </c>
      <c r="T17" s="123" t="n">
        <v>270.0029296875</v>
      </c>
      <c r="U17" s="123" t="n">
        <v>270.0029296875</v>
      </c>
      <c r="V17" s="123" t="n">
        <v>270.0029296875</v>
      </c>
      <c r="W17" s="123" t="n">
        <v>270.0029296875</v>
      </c>
      <c r="X17" s="123" t="n">
        <v>268.701171875</v>
      </c>
      <c r="Y17" s="123" t="n">
        <v>268.701171875</v>
      </c>
      <c r="Z17" s="123" t="n">
        <v>267.3994445800781</v>
      </c>
      <c r="AA17" s="123" t="n">
        <v>265.9133605957031</v>
      </c>
      <c r="AB17" s="123" t="n">
        <v>265.9133605957031</v>
      </c>
      <c r="AC17" s="123" t="n">
        <v>265.9133605957031</v>
      </c>
      <c r="AD17" s="123" t="n">
        <v>264.6116027832031</v>
      </c>
      <c r="AE17" s="123" t="n">
        <v>264.6116027832031</v>
      </c>
      <c r="AF17" s="123" t="n">
        <v>264.6116027832031</v>
      </c>
      <c r="AG17" s="123" t="n">
        <v>264.6116027832031</v>
      </c>
      <c r="AH17" s="123" t="n">
        <v>260.7063598632812</v>
      </c>
      <c r="AI17" s="123" t="n">
        <v>259.4046325683594</v>
      </c>
      <c r="AJ17" s="123" t="n">
        <v>256.8011474609375</v>
      </c>
      <c r="AK17" s="123" t="n">
        <v>258.3589172363281</v>
      </c>
      <c r="AL17" s="123" t="n">
        <v>257.0492858886719</v>
      </c>
      <c r="AM17" s="123" t="n">
        <v>255.5541839599609</v>
      </c>
      <c r="AN17" s="123" t="n">
        <v>252.5639801025391</v>
      </c>
      <c r="AO17" s="123" t="n">
        <v>249.9447021484375</v>
      </c>
      <c r="AP17" s="123" t="n">
        <v>248.6350555419922</v>
      </c>
      <c r="AQ17" s="123" t="n">
        <v>248.6350555419922</v>
      </c>
      <c r="AR17" s="123" t="n">
        <v>248.6350555419922</v>
      </c>
      <c r="AS17" s="123" t="n">
        <v>247.1399536132812</v>
      </c>
      <c r="AT17" s="123" t="n">
        <v>247.1399536132812</v>
      </c>
      <c r="AU17" s="123" t="n">
        <v>247.1399536132812</v>
      </c>
      <c r="AV17" s="123" t="n">
        <v>244.1497497558594</v>
      </c>
      <c r="AW17" s="123" t="n">
        <v>244.1497497558594</v>
      </c>
      <c r="AX17" s="123" t="n">
        <v>244.1497497558594</v>
      </c>
      <c r="AY17" s="123" t="n">
        <v>244.1497497558594</v>
      </c>
      <c r="AZ17" s="123" t="n">
        <v>244.1497497558594</v>
      </c>
      <c r="BA17" s="123" t="n">
        <v>242.6546630859375</v>
      </c>
      <c r="BB17" s="123" t="n">
        <v>242.6546630859375</v>
      </c>
      <c r="BC17" s="123" t="n">
        <v>242.6546630859375</v>
      </c>
      <c r="BD17" s="123" t="n">
        <v>242.6546630859375</v>
      </c>
      <c r="BE17" s="123" t="n">
        <v>242.6546630859375</v>
      </c>
      <c r="BF17" s="123" t="n">
        <v>241.1595611572266</v>
      </c>
      <c r="BG17" s="123" t="n">
        <v>241.1595611572266</v>
      </c>
      <c r="BH17" s="123" t="n">
        <v>241.1595611572266</v>
      </c>
      <c r="BI17" s="123" t="n">
        <v>241.1595611572266</v>
      </c>
      <c r="BJ17" s="123" t="n">
        <v>241.1595611572266</v>
      </c>
      <c r="BK17" s="123" t="n">
        <v>239.6644592285156</v>
      </c>
      <c r="BL17" s="123" t="n">
        <v>239.6644592285156</v>
      </c>
      <c r="BM17" s="123" t="n">
        <v>239.6644592285156</v>
      </c>
      <c r="BN17" s="123" t="n">
        <v>239.6644592285156</v>
      </c>
      <c r="BO17" s="123" t="n">
        <v>239.6587677001953</v>
      </c>
      <c r="BP17" s="123" t="n">
        <v>239.6587677001953</v>
      </c>
      <c r="BQ17" s="123" t="n">
        <v>239.6587677001953</v>
      </c>
      <c r="BR17" s="123" t="n">
        <v>239.6587677001953</v>
      </c>
      <c r="BS17" s="123" t="n">
        <v>239.6587677001953</v>
      </c>
      <c r="BT17" s="123" t="n">
        <v>239.6587677001953</v>
      </c>
      <c r="BU17" s="123" t="n">
        <v>239.6587677001953</v>
      </c>
      <c r="BV17" s="123" t="n">
        <v>239.6587677001953</v>
      </c>
      <c r="BW17" s="123" t="n">
        <v>239.6587677001953</v>
      </c>
      <c r="BX17" s="123" t="n"/>
      <c r="BY17" s="123" t="n"/>
      <c r="BZ17" s="123" t="n"/>
      <c r="CA17" s="123" t="n"/>
      <c r="CB17" s="123" t="n"/>
      <c r="CC17" s="123" t="n"/>
      <c r="CD17" s="123" t="n"/>
      <c r="CE17" s="123" t="n"/>
      <c r="CF17" s="123" t="n"/>
      <c r="CG17" s="123" t="n"/>
      <c r="CH17" s="123" t="n"/>
      <c r="CI17" s="123" t="n"/>
      <c r="CJ17" s="123" t="n"/>
      <c r="CK17" s="123" t="n"/>
      <c r="CL17" s="123" t="n"/>
      <c r="CM17" s="123" t="n"/>
      <c r="CN17" s="123" t="n"/>
      <c r="CO17" s="123" t="n"/>
      <c r="CP17" s="123" t="n"/>
      <c r="CQ17" s="123" t="n"/>
      <c r="CR17" s="123" t="n"/>
      <c r="CS17" s="123" t="n"/>
    </row>
    <row r="18">
      <c r="A18" t="inlineStr">
        <is>
          <t>Lifestyle</t>
        </is>
      </c>
      <c r="B18" t="inlineStr">
        <is>
          <t>TH_Saha Pathanapibul PLC (Outright)</t>
        </is>
      </c>
      <c r="C18" s="123" t="n">
        <v>170.7430902296497</v>
      </c>
      <c r="D18" s="123" t="n">
        <v>133.769655863444</v>
      </c>
      <c r="E18" s="123" t="n">
        <v>121.3910578409831</v>
      </c>
      <c r="F18" s="68" t="n">
        <v>256.2432556152344</v>
      </c>
      <c r="G18" s="123" t="n">
        <v>251.3750915527344</v>
      </c>
      <c r="H18" s="123" t="n">
        <v>247.2371520996094</v>
      </c>
      <c r="I18" s="123" t="n">
        <v>243.7888793945312</v>
      </c>
      <c r="J18" s="123" t="n">
        <v>201.9389495849609</v>
      </c>
      <c r="K18" s="123" t="n">
        <v>197.1681671142578</v>
      </c>
      <c r="L18" s="123" t="n">
        <v>186.6204833984375</v>
      </c>
      <c r="M18" s="123" t="n">
        <v>183.4237365722656</v>
      </c>
      <c r="N18" s="123" t="n">
        <v>178.7989807128906</v>
      </c>
      <c r="O18" s="123" t="n">
        <v>178.7989807128906</v>
      </c>
      <c r="P18" s="123" t="n">
        <v>178.7989807128906</v>
      </c>
      <c r="Q18" s="123" t="n">
        <v>171.7674102783203</v>
      </c>
      <c r="R18" s="123" t="n">
        <v>168.332763671875</v>
      </c>
      <c r="S18" s="123" t="n">
        <v>167.9270935058594</v>
      </c>
      <c r="T18" s="123" t="n">
        <v>162.8155212402344</v>
      </c>
      <c r="U18" s="123" t="n">
        <v>162.8155212402344</v>
      </c>
      <c r="V18" s="123" t="n">
        <v>154.8914642333984</v>
      </c>
      <c r="W18" s="123" t="n">
        <v>154.8914642333984</v>
      </c>
      <c r="X18" s="123" t="n">
        <v>150.1586303710938</v>
      </c>
      <c r="Y18" s="123" t="n">
        <v>150.1586303710938</v>
      </c>
      <c r="Z18" s="123" t="n">
        <v>148.4547882080078</v>
      </c>
      <c r="AA18" s="123" t="n">
        <v>145.8045501708984</v>
      </c>
      <c r="AB18" s="123" t="n">
        <v>143.1543273925781</v>
      </c>
      <c r="AC18" s="123" t="n">
        <v>140.8555908203125</v>
      </c>
      <c r="AD18" s="123" t="n">
        <v>139.5304718017578</v>
      </c>
      <c r="AE18" s="123" t="n">
        <v>139.5304718017578</v>
      </c>
      <c r="AF18" s="123" t="n">
        <v>139.5304718017578</v>
      </c>
      <c r="AG18" s="123" t="n">
        <v>138.2053680419922</v>
      </c>
      <c r="AH18" s="123" t="n">
        <v>138.2053680419922</v>
      </c>
      <c r="AI18" s="123" t="n">
        <v>135.9066162109375</v>
      </c>
      <c r="AJ18" s="123" t="n">
        <v>135.9066162109375</v>
      </c>
      <c r="AK18" s="123" t="n">
        <v>136.7310485839844</v>
      </c>
      <c r="AL18" s="123" t="n">
        <v>136.7310485839844</v>
      </c>
      <c r="AM18" s="123" t="n">
        <v>136.7310485839844</v>
      </c>
      <c r="AN18" s="123" t="n">
        <v>136.7310485839844</v>
      </c>
      <c r="AO18" s="123" t="n">
        <v>136.7310485839844</v>
      </c>
      <c r="AP18" s="123" t="n">
        <v>136.7310485839844</v>
      </c>
      <c r="AQ18" s="123" t="n">
        <v>136.7310485839844</v>
      </c>
      <c r="AR18" s="123" t="n">
        <v>136.7310485839844</v>
      </c>
      <c r="AS18" s="123" t="n">
        <v>136.7310485839844</v>
      </c>
      <c r="AT18" s="123" t="n">
        <v>136.7310485839844</v>
      </c>
      <c r="AU18" s="123" t="n">
        <v>136.7310485839844</v>
      </c>
      <c r="AV18" s="123" t="n">
        <v>136.7310485839844</v>
      </c>
      <c r="AW18" s="123" t="n">
        <v>136.7310485839844</v>
      </c>
      <c r="AX18" s="123" t="n">
        <v>136.7310485839844</v>
      </c>
      <c r="AY18" s="123" t="n">
        <v>136.7310485839844</v>
      </c>
      <c r="AZ18" s="123" t="n">
        <v>136.7310485839844</v>
      </c>
      <c r="BA18" s="123" t="n">
        <v>136.7310485839844</v>
      </c>
      <c r="BB18" s="123" t="n">
        <v>136.7310485839844</v>
      </c>
      <c r="BC18" s="123" t="n">
        <v>136.7310485839844</v>
      </c>
      <c r="BD18" s="123" t="n">
        <v>136.7310485839844</v>
      </c>
      <c r="BE18" s="123" t="n">
        <v>136.7310485839844</v>
      </c>
      <c r="BF18" s="123" t="n">
        <v>136.7310485839844</v>
      </c>
      <c r="BG18" s="123" t="n">
        <v>136.7310485839844</v>
      </c>
      <c r="BH18" s="123" t="n">
        <v>136.7310485839844</v>
      </c>
      <c r="BI18" s="123" t="n">
        <v>136.7310485839844</v>
      </c>
      <c r="BJ18" s="123" t="n">
        <v>130.4731140136719</v>
      </c>
      <c r="BK18" s="123" t="n">
        <v>130.4731140136719</v>
      </c>
      <c r="BL18" s="123" t="n">
        <v>117.7737274169922</v>
      </c>
      <c r="BM18" s="123" t="n">
        <v>109.2030944824219</v>
      </c>
      <c r="BN18" s="123" t="n">
        <v>106.8904113769531</v>
      </c>
      <c r="BO18" s="123" t="n">
        <v>106.8878707885742</v>
      </c>
      <c r="BP18" s="123" t="n">
        <v>106.8878707885742</v>
      </c>
      <c r="BQ18" s="123" t="n">
        <v>94.18879699707031</v>
      </c>
      <c r="BR18" s="123" t="n">
        <v>91.87615966796875</v>
      </c>
      <c r="BS18" s="123" t="n">
        <v>91.87615966796875</v>
      </c>
      <c r="BT18" s="123" t="n">
        <v>91.87615966796875</v>
      </c>
      <c r="BU18" s="123" t="n">
        <v>91.87615966796875</v>
      </c>
      <c r="BV18" s="123" t="n">
        <v>91.87615966796875</v>
      </c>
      <c r="BW18" s="123" t="n">
        <v>91.87615966796875</v>
      </c>
      <c r="BX18" s="123" t="n"/>
      <c r="BY18" s="123" t="n"/>
      <c r="BZ18" s="123" t="n"/>
      <c r="CA18" s="123" t="n"/>
      <c r="CB18" s="123" t="n"/>
      <c r="CC18" s="123" t="n"/>
      <c r="CD18" s="123" t="n"/>
      <c r="CE18" s="123" t="n"/>
      <c r="CF18" s="123" t="n"/>
      <c r="CG18" s="123" t="n"/>
      <c r="CH18" s="123" t="n"/>
      <c r="CI18" s="123" t="n"/>
      <c r="CJ18" s="123" t="n"/>
      <c r="CK18" s="123" t="n"/>
      <c r="CL18" s="123" t="n"/>
      <c r="CM18" s="123" t="n"/>
      <c r="CN18" s="123" t="n"/>
      <c r="CO18" s="123" t="n"/>
      <c r="CP18" s="123" t="n"/>
      <c r="CQ18" s="123" t="n"/>
      <c r="CR18" s="123" t="n"/>
      <c r="CS18" s="123" t="n"/>
    </row>
    <row r="19">
      <c r="A19" t="inlineStr">
        <is>
          <t>EL</t>
        </is>
      </c>
      <c r="B19" t="inlineStr">
        <is>
          <t>TH_SIS Distribution (Thailand) PCL.</t>
        </is>
      </c>
      <c r="C19" s="123" t="n">
        <v>11832.41847278226</v>
      </c>
      <c r="D19" s="123" t="n">
        <v>13049.58447265625</v>
      </c>
      <c r="E19" s="123" t="n">
        <v>9799.74765625</v>
      </c>
      <c r="F19" s="68" t="n">
        <v>4670.607421875</v>
      </c>
      <c r="G19" s="123" t="n">
        <v>4502.720703125</v>
      </c>
      <c r="H19" s="123" t="n">
        <v>4455.662109375</v>
      </c>
      <c r="I19" s="123" t="n">
        <v>4369.658203125</v>
      </c>
      <c r="J19" s="123" t="n">
        <v>4262.55859375</v>
      </c>
      <c r="K19" s="123" t="n">
        <v>4199.2724609375</v>
      </c>
      <c r="L19" s="123" t="n">
        <v>9001.22265625</v>
      </c>
      <c r="M19" s="123" t="n">
        <v>8898.3427734375</v>
      </c>
      <c r="N19" s="123" t="n">
        <v>8782.15625</v>
      </c>
      <c r="O19" s="123" t="n">
        <v>8779.234375</v>
      </c>
      <c r="P19" s="123" t="n">
        <v>8742.5615234375</v>
      </c>
      <c r="Q19" s="123" t="n">
        <v>8597.814453125</v>
      </c>
      <c r="R19" s="123" t="n">
        <v>8655.6806640625</v>
      </c>
      <c r="S19" s="123" t="n">
        <v>8616.4111328125</v>
      </c>
      <c r="T19" s="123" t="n">
        <v>8573.8955078125</v>
      </c>
      <c r="U19" s="123" t="n">
        <v>8537.22265625</v>
      </c>
      <c r="V19" s="123" t="n">
        <v>8318.70703125</v>
      </c>
      <c r="W19" s="123" t="n">
        <v>8304.751953125</v>
      </c>
      <c r="X19" s="123" t="n">
        <v>8282.033203125</v>
      </c>
      <c r="Y19" s="123" t="n">
        <v>8529.3359375</v>
      </c>
      <c r="Z19" s="123" t="n">
        <v>21063.21875</v>
      </c>
      <c r="AA19" s="123" t="n">
        <v>20956.119140625</v>
      </c>
      <c r="AB19" s="123" t="n">
        <v>20578.673828125</v>
      </c>
      <c r="AC19" s="123" t="n">
        <v>20485.53125</v>
      </c>
      <c r="AD19" s="123" t="n">
        <v>20230.439453125</v>
      </c>
      <c r="AE19" s="123" t="n">
        <v>20201.87890625</v>
      </c>
      <c r="AF19" s="123" t="n">
        <v>19941.919921875</v>
      </c>
      <c r="AG19" s="123" t="n">
        <v>19925.04296875</v>
      </c>
      <c r="AH19" s="123" t="n">
        <v>19538.51171875</v>
      </c>
      <c r="AI19" s="123" t="n">
        <v>18434.185546875</v>
      </c>
      <c r="AJ19" s="123" t="n">
        <v>18369.6015625</v>
      </c>
      <c r="AK19" s="123" t="n">
        <v>18249.439453125</v>
      </c>
      <c r="AL19" s="123" t="n">
        <v>20248.349609375</v>
      </c>
      <c r="AM19" s="123" t="n">
        <v>19681.849609375</v>
      </c>
      <c r="AN19" s="123" t="n">
        <v>19565.611328125</v>
      </c>
      <c r="AO19" s="123" t="n">
        <v>19562.671875</v>
      </c>
      <c r="AP19" s="123" t="n">
        <v>19428.802734375</v>
      </c>
      <c r="AQ19" s="123" t="n">
        <v>19425.86328125</v>
      </c>
      <c r="AR19" s="123" t="n">
        <v>19371.990234375</v>
      </c>
      <c r="AS19" s="123" t="n">
        <v>14533.400390625</v>
      </c>
      <c r="AT19" s="123" t="n">
        <v>13589.1259765625</v>
      </c>
      <c r="AU19" s="123" t="n">
        <v>12737.9072265625</v>
      </c>
      <c r="AV19" s="123" t="n">
        <v>12421.84375</v>
      </c>
      <c r="AW19" s="123" t="n">
        <v>12453.61328125</v>
      </c>
      <c r="AX19" s="123" t="n">
        <v>12439.5732421875</v>
      </c>
      <c r="AY19" s="123" t="n">
        <v>12393.861328125</v>
      </c>
      <c r="AZ19" s="123" t="n">
        <v>12334.109375</v>
      </c>
      <c r="BA19" s="123" t="n">
        <v>12294.6015625</v>
      </c>
      <c r="BB19" s="123" t="n">
        <v>11697.736328125</v>
      </c>
      <c r="BC19" s="123" t="n">
        <v>11635.373046875</v>
      </c>
      <c r="BD19" s="123" t="n">
        <v>11632.43359375</v>
      </c>
      <c r="BE19" s="123" t="n">
        <v>9978.6484375</v>
      </c>
      <c r="BF19" s="123" t="n">
        <v>9686.4189453125</v>
      </c>
      <c r="BG19" s="123" t="n">
        <v>9512.3876953125</v>
      </c>
      <c r="BH19" s="123" t="n">
        <v>7576.4951171875</v>
      </c>
      <c r="BI19" s="123" t="n">
        <v>9635.1572265625</v>
      </c>
      <c r="BJ19" s="123" t="n">
        <v>9395.072265625</v>
      </c>
      <c r="BK19" s="123" t="n">
        <v>7765.4482421875</v>
      </c>
      <c r="BL19" s="123" t="n">
        <v>7599.57958984375</v>
      </c>
      <c r="BM19" s="123" t="n">
        <v>7382.44873046875</v>
      </c>
      <c r="BN19" s="123" t="n">
        <v>7257.720703125</v>
      </c>
      <c r="BO19" s="123" t="n">
        <v>7172.3310546875</v>
      </c>
      <c r="BP19" s="123" t="n">
        <v>7055.7685546875</v>
      </c>
      <c r="BQ19" s="123" t="n">
        <v>7450.1865234375</v>
      </c>
      <c r="BR19" s="123" t="n">
        <v>7364.64208984375</v>
      </c>
      <c r="BS19" s="123" t="n">
        <v>6957.8173828125</v>
      </c>
      <c r="BT19" s="123" t="n">
        <v>6811.86962890625</v>
      </c>
      <c r="BU19" s="123" t="n">
        <v>6399.8203125</v>
      </c>
      <c r="BV19" s="123" t="n">
        <v>11868.44921875</v>
      </c>
      <c r="BW19" s="123" t="n">
        <v>11491.9892578125</v>
      </c>
      <c r="BX19" s="123" t="n"/>
      <c r="BY19" s="123" t="n"/>
      <c r="BZ19" s="123" t="n"/>
      <c r="CA19" s="123" t="n"/>
      <c r="CB19" s="123" t="n"/>
      <c r="CC19" s="123" t="n"/>
      <c r="CD19" s="123" t="n"/>
      <c r="CE19" s="123" t="n"/>
      <c r="CF19" s="123" t="n"/>
      <c r="CG19" s="123" t="n"/>
      <c r="CH19" s="123" t="n"/>
      <c r="CI19" s="123" t="n"/>
      <c r="CJ19" s="123" t="n"/>
      <c r="CK19" s="123" t="n"/>
      <c r="CL19" s="123" t="n"/>
      <c r="CM19" s="123" t="n"/>
      <c r="CN19" s="123" t="n"/>
      <c r="CO19" s="123" t="n"/>
      <c r="CP19" s="123" t="n"/>
      <c r="CQ19" s="123" t="n"/>
      <c r="CR19" s="123" t="n"/>
      <c r="CS19" s="123" t="n"/>
    </row>
    <row r="20">
      <c r="A20" t="inlineStr">
        <is>
          <t>FMCG</t>
        </is>
      </c>
      <c r="B20" t="inlineStr">
        <is>
          <t>TH_SANKO (THAILAND).CO.,LTD</t>
        </is>
      </c>
      <c r="C20" s="123" t="n">
        <v>11061.9298922631</v>
      </c>
      <c r="D20" s="123" t="n">
        <v>8221.0619140625</v>
      </c>
      <c r="E20" s="123" t="n">
        <v>7999.020865885416</v>
      </c>
      <c r="F20" s="68" t="n">
        <v>85930.0546875</v>
      </c>
      <c r="G20" s="123" t="n">
        <v>8834.8310546875</v>
      </c>
      <c r="H20" s="123" t="n">
        <v>8834.8310546875</v>
      </c>
      <c r="I20" s="123" t="n">
        <v>8834.8310546875</v>
      </c>
      <c r="J20" s="123" t="n">
        <v>8834.8310546875</v>
      </c>
      <c r="K20" s="123" t="n">
        <v>8834.8310546875</v>
      </c>
      <c r="L20" s="123" t="n">
        <v>8834.8310546875</v>
      </c>
      <c r="M20" s="123" t="n">
        <v>8834.8310546875</v>
      </c>
      <c r="N20" s="123" t="n">
        <v>8834.8310546875</v>
      </c>
      <c r="O20" s="123" t="n">
        <v>8834.8310546875</v>
      </c>
      <c r="P20" s="123" t="n">
        <v>8834.8310546875</v>
      </c>
      <c r="Q20" s="123" t="n">
        <v>8834.8310546875</v>
      </c>
      <c r="R20" s="123" t="n">
        <v>8834.8310546875</v>
      </c>
      <c r="S20" s="123" t="n">
        <v>8834.8310546875</v>
      </c>
      <c r="T20" s="123" t="n">
        <v>8730.2958984375</v>
      </c>
      <c r="U20" s="123" t="n">
        <v>8693.9794921875</v>
      </c>
      <c r="V20" s="123" t="n">
        <v>8537.17578125</v>
      </c>
      <c r="W20" s="123" t="n">
        <v>8511.04296875</v>
      </c>
      <c r="X20" s="123" t="n">
        <v>8458.775390625</v>
      </c>
      <c r="Y20" s="123" t="n">
        <v>8406.5078125</v>
      </c>
      <c r="Z20" s="123" t="n">
        <v>8406.5078125</v>
      </c>
      <c r="AA20" s="123" t="n">
        <v>8406.5078125</v>
      </c>
      <c r="AB20" s="123" t="n">
        <v>8349.8984375</v>
      </c>
      <c r="AC20" s="123" t="n">
        <v>8297.630859375</v>
      </c>
      <c r="AD20" s="123" t="n">
        <v>8297.630859375</v>
      </c>
      <c r="AE20" s="123" t="n">
        <v>8271.4970703125</v>
      </c>
      <c r="AF20" s="123" t="n">
        <v>8193.095703125</v>
      </c>
      <c r="AG20" s="123" t="n">
        <v>8193.095703125</v>
      </c>
      <c r="AH20" s="123" t="n">
        <v>8162.62060546875</v>
      </c>
      <c r="AI20" s="123" t="n">
        <v>8110.35302734375</v>
      </c>
      <c r="AJ20" s="123" t="n">
        <v>8110.35302734375</v>
      </c>
      <c r="AK20" s="123" t="n">
        <v>8106.966796875</v>
      </c>
      <c r="AL20" s="123" t="n">
        <v>8045.6474609375</v>
      </c>
      <c r="AM20" s="123" t="n">
        <v>8098.232421875</v>
      </c>
      <c r="AN20" s="123" t="n">
        <v>10585.529296875</v>
      </c>
      <c r="AO20" s="123" t="n">
        <v>10527.134765625</v>
      </c>
      <c r="AP20" s="123" t="n">
        <v>10474.55078125</v>
      </c>
      <c r="AQ20" s="123" t="n">
        <v>10331.4501953125</v>
      </c>
      <c r="AR20" s="123" t="n">
        <v>10305.158203125</v>
      </c>
      <c r="AS20" s="123" t="n">
        <v>10042.2373046875</v>
      </c>
      <c r="AT20" s="123" t="n">
        <v>8780.30078125</v>
      </c>
      <c r="AU20" s="123" t="n">
        <v>7844.0322265625</v>
      </c>
      <c r="AV20" s="123" t="n">
        <v>7537.34814453125</v>
      </c>
      <c r="AW20" s="123" t="n">
        <v>7327.00927734375</v>
      </c>
      <c r="AX20" s="123" t="n">
        <v>7237.8876953125</v>
      </c>
      <c r="AY20" s="123" t="n">
        <v>7075.76708984375</v>
      </c>
      <c r="AZ20" s="123" t="n">
        <v>6909.27880859375</v>
      </c>
      <c r="BA20" s="123" t="n">
        <v>6878.619140625</v>
      </c>
      <c r="BB20" s="123" t="n">
        <v>6878.619140625</v>
      </c>
      <c r="BC20" s="123" t="n">
        <v>6878.619140625</v>
      </c>
      <c r="BD20" s="123" t="n">
        <v>6909.27880859375</v>
      </c>
      <c r="BE20" s="123" t="n">
        <v>6847.9599609375</v>
      </c>
      <c r="BF20" s="123" t="n">
        <v>6817.30029296875</v>
      </c>
      <c r="BG20" s="123" t="n">
        <v>6791.0078125</v>
      </c>
      <c r="BH20" s="123" t="n">
        <v>6791.0078125</v>
      </c>
      <c r="BI20" s="123" t="n">
        <v>6791.0078125</v>
      </c>
      <c r="BJ20" s="123" t="n">
        <v>6791.0078125</v>
      </c>
      <c r="BK20" s="123" t="n">
        <v>9775.4970703125</v>
      </c>
      <c r="BL20" s="123" t="n">
        <v>9775.4970703125</v>
      </c>
      <c r="BM20" s="123" t="n">
        <v>9775.4970703125</v>
      </c>
      <c r="BN20" s="123" t="n">
        <v>9702.4072265625</v>
      </c>
      <c r="BO20" s="123" t="n">
        <v>9386.6103515625</v>
      </c>
      <c r="BP20" s="123" t="n">
        <v>9256.5712890625</v>
      </c>
      <c r="BQ20" s="123" t="n">
        <v>9183.4912109375</v>
      </c>
      <c r="BR20" s="123" t="n">
        <v>9090.0048828125</v>
      </c>
      <c r="BS20" s="123" t="n">
        <v>8924.9482421875</v>
      </c>
      <c r="BT20" s="123" t="n">
        <v>8888.404296875</v>
      </c>
      <c r="BU20" s="123" t="n">
        <v>8618.189453125</v>
      </c>
      <c r="BV20" s="123" t="n">
        <v>8282.203125</v>
      </c>
      <c r="BW20" s="123" t="n">
        <v>8225.2529296875</v>
      </c>
      <c r="BX20" s="123" t="n"/>
      <c r="BY20" s="123" t="n"/>
      <c r="BZ20" s="123" t="n"/>
      <c r="CA20" s="123" t="n"/>
      <c r="CB20" s="123" t="n"/>
      <c r="CC20" s="123" t="n"/>
      <c r="CD20" s="123" t="n"/>
      <c r="CE20" s="123" t="n"/>
      <c r="CF20" s="123" t="n"/>
      <c r="CG20" s="123" t="n"/>
      <c r="CH20" s="123" t="n"/>
      <c r="CI20" s="123" t="n"/>
      <c r="CJ20" s="123" t="n"/>
      <c r="CK20" s="123" t="n"/>
      <c r="CL20" s="123" t="n"/>
      <c r="CM20" s="123" t="n"/>
      <c r="CN20" s="123" t="n"/>
      <c r="CO20" s="123" t="n"/>
      <c r="CP20" s="123" t="n"/>
      <c r="CQ20" s="123" t="n"/>
      <c r="CR20" s="123" t="n"/>
      <c r="CS20" s="123" t="n"/>
    </row>
    <row r="21">
      <c r="A21" t="inlineStr">
        <is>
          <t>EL</t>
        </is>
      </c>
      <c r="B21" t="inlineStr">
        <is>
          <t>TH_S.J.M. Electronics Co., Ltd.</t>
        </is>
      </c>
      <c r="C21" s="123" t="n">
        <v>2414.363037109375</v>
      </c>
      <c r="D21" s="123" t="n">
        <v>2429.0087890625</v>
      </c>
      <c r="E21" s="123" t="n">
        <v>2428.99150390625</v>
      </c>
      <c r="F21" s="68" t="n">
        <v>2414.363037109375</v>
      </c>
      <c r="G21" s="123" t="n">
        <v>2414.363037109375</v>
      </c>
      <c r="H21" s="123" t="n">
        <v>2414.363037109375</v>
      </c>
      <c r="I21" s="123" t="n">
        <v>2414.363037109375</v>
      </c>
      <c r="J21" s="123" t="n">
        <v>2414.363037109375</v>
      </c>
      <c r="K21" s="123" t="n">
        <v>2414.363037109375</v>
      </c>
      <c r="L21" s="123" t="n">
        <v>2414.363037109375</v>
      </c>
      <c r="M21" s="123" t="n">
        <v>2414.363037109375</v>
      </c>
      <c r="N21" s="123" t="n">
        <v>2414.363037109375</v>
      </c>
      <c r="O21" s="123" t="n">
        <v>2414.363037109375</v>
      </c>
      <c r="P21" s="123" t="n">
        <v>2414.363037109375</v>
      </c>
      <c r="Q21" s="123" t="n">
        <v>2414.363037109375</v>
      </c>
      <c r="R21" s="123" t="n">
        <v>2414.363037109375</v>
      </c>
      <c r="S21" s="123" t="n">
        <v>2414.363037109375</v>
      </c>
      <c r="T21" s="123" t="n">
        <v>2414.363037109375</v>
      </c>
      <c r="U21" s="123" t="n">
        <v>2414.363037109375</v>
      </c>
      <c r="V21" s="123" t="n">
        <v>2414.363037109375</v>
      </c>
      <c r="W21" s="123" t="n">
        <v>2414.363037109375</v>
      </c>
      <c r="X21" s="123" t="n">
        <v>2414.363037109375</v>
      </c>
      <c r="Y21" s="123" t="n">
        <v>2414.363037109375</v>
      </c>
      <c r="Z21" s="123" t="n">
        <v>2414.363037109375</v>
      </c>
      <c r="AA21" s="123" t="n">
        <v>2414.363037109375</v>
      </c>
      <c r="AB21" s="123" t="n">
        <v>2414.363037109375</v>
      </c>
      <c r="AC21" s="123" t="n">
        <v>2414.363037109375</v>
      </c>
      <c r="AD21" s="123" t="n">
        <v>2414.363037109375</v>
      </c>
      <c r="AE21" s="123" t="n">
        <v>2414.363037109375</v>
      </c>
      <c r="AF21" s="123" t="n">
        <v>2414.363037109375</v>
      </c>
      <c r="AG21" s="123" t="n">
        <v>2414.363037109375</v>
      </c>
      <c r="AH21" s="123" t="n">
        <v>2414.363037109375</v>
      </c>
      <c r="AI21" s="123" t="n">
        <v>2414.363037109375</v>
      </c>
      <c r="AJ21" s="123" t="n">
        <v>2414.363037109375</v>
      </c>
      <c r="AK21" s="123" t="n">
        <v>2429.0087890625</v>
      </c>
      <c r="AL21" s="123" t="n">
        <v>2429.0087890625</v>
      </c>
      <c r="AM21" s="123" t="n">
        <v>2429.0087890625</v>
      </c>
      <c r="AN21" s="123" t="n">
        <v>2429.0087890625</v>
      </c>
      <c r="AO21" s="123" t="n">
        <v>2429.0087890625</v>
      </c>
      <c r="AP21" s="123" t="n">
        <v>2429.0087890625</v>
      </c>
      <c r="AQ21" s="123" t="n">
        <v>2429.0087890625</v>
      </c>
      <c r="AR21" s="123" t="n">
        <v>2429.0087890625</v>
      </c>
      <c r="AS21" s="123" t="n">
        <v>2429.0087890625</v>
      </c>
      <c r="AT21" s="123" t="n">
        <v>2429.0087890625</v>
      </c>
      <c r="AU21" s="123" t="n">
        <v>2429.0087890625</v>
      </c>
      <c r="AV21" s="123" t="n">
        <v>2429.0087890625</v>
      </c>
      <c r="AW21" s="123" t="n">
        <v>2429.0087890625</v>
      </c>
      <c r="AX21" s="123" t="n">
        <v>2429.0087890625</v>
      </c>
      <c r="AY21" s="123" t="n">
        <v>2429.0087890625</v>
      </c>
      <c r="AZ21" s="123" t="n">
        <v>2429.0087890625</v>
      </c>
      <c r="BA21" s="123" t="n">
        <v>2429.0087890625</v>
      </c>
      <c r="BB21" s="123" t="n">
        <v>2429.0087890625</v>
      </c>
      <c r="BC21" s="123" t="n">
        <v>2429.0087890625</v>
      </c>
      <c r="BD21" s="123" t="n">
        <v>2429.0087890625</v>
      </c>
      <c r="BE21" s="123" t="n">
        <v>2429.0087890625</v>
      </c>
      <c r="BF21" s="123" t="n">
        <v>2429.0087890625</v>
      </c>
      <c r="BG21" s="123" t="n">
        <v>2429.0087890625</v>
      </c>
      <c r="BH21" s="123" t="n">
        <v>2429.0087890625</v>
      </c>
      <c r="BI21" s="123" t="n">
        <v>2429.0087890625</v>
      </c>
      <c r="BJ21" s="123" t="n">
        <v>2429.0087890625</v>
      </c>
      <c r="BK21" s="123" t="n">
        <v>2429.0087890625</v>
      </c>
      <c r="BL21" s="123" t="n">
        <v>2429.0087890625</v>
      </c>
      <c r="BM21" s="123" t="n">
        <v>2429.0087890625</v>
      </c>
      <c r="BN21" s="123" t="n">
        <v>2429.0087890625</v>
      </c>
      <c r="BO21" s="123" t="n">
        <v>2428.951171875</v>
      </c>
      <c r="BP21" s="123" t="n">
        <v>2428.951171875</v>
      </c>
      <c r="BQ21" s="123" t="n">
        <v>2428.951171875</v>
      </c>
      <c r="BR21" s="123" t="n">
        <v>2428.951171875</v>
      </c>
      <c r="BS21" s="123" t="n">
        <v>2428.951171875</v>
      </c>
      <c r="BT21" s="123" t="n">
        <v>2428.951171875</v>
      </c>
      <c r="BU21" s="123" t="n">
        <v>2428.951171875</v>
      </c>
      <c r="BV21" s="123" t="n">
        <v>2428.951171875</v>
      </c>
      <c r="BW21" s="123" t="n">
        <v>2428.951171875</v>
      </c>
      <c r="BX21" s="123" t="n"/>
      <c r="BY21" s="123" t="n"/>
      <c r="BZ21" s="123" t="n"/>
      <c r="CA21" s="123" t="n"/>
      <c r="CB21" s="123" t="n"/>
      <c r="CC21" s="123" t="n"/>
      <c r="CD21" s="123" t="n"/>
      <c r="CE21" s="123" t="n"/>
      <c r="CF21" s="123" t="n"/>
      <c r="CG21" s="123" t="n"/>
      <c r="CH21" s="123" t="n"/>
      <c r="CI21" s="123" t="n"/>
      <c r="CJ21" s="123" t="n"/>
      <c r="CK21" s="123" t="n"/>
      <c r="CL21" s="123" t="n"/>
      <c r="CM21" s="123" t="n"/>
      <c r="CN21" s="123" t="n"/>
      <c r="CO21" s="123" t="n"/>
      <c r="CP21" s="123" t="n"/>
      <c r="CQ21" s="123" t="n"/>
      <c r="CR21" s="123" t="n"/>
      <c r="CS21" s="123" t="n"/>
    </row>
    <row r="22">
      <c r="A22" t="inlineStr">
        <is>
          <t>EL</t>
        </is>
      </c>
      <c r="B22" t="inlineStr">
        <is>
          <t>TH_Rosalyn's Group Company Limited</t>
        </is>
      </c>
      <c r="C22" s="123" t="n">
        <v>209.2853240966797</v>
      </c>
      <c r="D22" s="123" t="n">
        <v>210.5548858642578</v>
      </c>
      <c r="E22" s="123" t="n">
        <v>210.5533843994141</v>
      </c>
      <c r="F22" s="68" t="n">
        <v>209.2853240966797</v>
      </c>
      <c r="G22" s="123" t="n">
        <v>209.2853240966797</v>
      </c>
      <c r="H22" s="123" t="n">
        <v>209.2853240966797</v>
      </c>
      <c r="I22" s="123" t="n">
        <v>209.2853240966797</v>
      </c>
      <c r="J22" s="123" t="n">
        <v>209.2853240966797</v>
      </c>
      <c r="K22" s="123" t="n">
        <v>209.2853240966797</v>
      </c>
      <c r="L22" s="123" t="n">
        <v>209.2853240966797</v>
      </c>
      <c r="M22" s="123" t="n">
        <v>209.2853240966797</v>
      </c>
      <c r="N22" s="123" t="n">
        <v>209.2853240966797</v>
      </c>
      <c r="O22" s="123" t="n">
        <v>209.2853240966797</v>
      </c>
      <c r="P22" s="123" t="n">
        <v>209.2853240966797</v>
      </c>
      <c r="Q22" s="123" t="n">
        <v>209.2853240966797</v>
      </c>
      <c r="R22" s="123" t="n">
        <v>209.2853240966797</v>
      </c>
      <c r="S22" s="123" t="n">
        <v>209.2853240966797</v>
      </c>
      <c r="T22" s="123" t="n">
        <v>209.2853240966797</v>
      </c>
      <c r="U22" s="123" t="n">
        <v>209.2853240966797</v>
      </c>
      <c r="V22" s="123" t="n">
        <v>209.2853240966797</v>
      </c>
      <c r="W22" s="123" t="n">
        <v>209.2853240966797</v>
      </c>
      <c r="X22" s="123" t="n">
        <v>209.2853240966797</v>
      </c>
      <c r="Y22" s="123" t="n">
        <v>209.2853240966797</v>
      </c>
      <c r="Z22" s="123" t="n">
        <v>209.2853240966797</v>
      </c>
      <c r="AA22" s="123" t="n">
        <v>209.2853240966797</v>
      </c>
      <c r="AB22" s="123" t="n">
        <v>209.2853240966797</v>
      </c>
      <c r="AC22" s="123" t="n">
        <v>209.2853240966797</v>
      </c>
      <c r="AD22" s="123" t="n">
        <v>209.2853240966797</v>
      </c>
      <c r="AE22" s="123" t="n">
        <v>209.2853240966797</v>
      </c>
      <c r="AF22" s="123" t="n">
        <v>209.2853240966797</v>
      </c>
      <c r="AG22" s="123" t="n">
        <v>209.2853240966797</v>
      </c>
      <c r="AH22" s="123" t="n">
        <v>209.2853240966797</v>
      </c>
      <c r="AI22" s="123" t="n">
        <v>209.2853240966797</v>
      </c>
      <c r="AJ22" s="123" t="n">
        <v>209.2853240966797</v>
      </c>
      <c r="AK22" s="123" t="n">
        <v>210.5548858642578</v>
      </c>
      <c r="AL22" s="123" t="n">
        <v>210.5548858642578</v>
      </c>
      <c r="AM22" s="123" t="n">
        <v>210.5548858642578</v>
      </c>
      <c r="AN22" s="123" t="n">
        <v>210.5548858642578</v>
      </c>
      <c r="AO22" s="123" t="n">
        <v>210.5548858642578</v>
      </c>
      <c r="AP22" s="123" t="n">
        <v>210.5548858642578</v>
      </c>
      <c r="AQ22" s="123" t="n">
        <v>210.5548858642578</v>
      </c>
      <c r="AR22" s="123" t="n">
        <v>210.5548858642578</v>
      </c>
      <c r="AS22" s="123" t="n">
        <v>210.5548858642578</v>
      </c>
      <c r="AT22" s="123" t="n">
        <v>210.5548858642578</v>
      </c>
      <c r="AU22" s="123" t="n">
        <v>210.5548858642578</v>
      </c>
      <c r="AV22" s="123" t="n">
        <v>210.5548858642578</v>
      </c>
      <c r="AW22" s="123" t="n">
        <v>210.5548858642578</v>
      </c>
      <c r="AX22" s="123" t="n">
        <v>210.5548858642578</v>
      </c>
      <c r="AY22" s="123" t="n">
        <v>210.5548858642578</v>
      </c>
      <c r="AZ22" s="123" t="n">
        <v>210.5548858642578</v>
      </c>
      <c r="BA22" s="123" t="n">
        <v>210.5548858642578</v>
      </c>
      <c r="BB22" s="123" t="n">
        <v>210.5548858642578</v>
      </c>
      <c r="BC22" s="123" t="n">
        <v>210.5548858642578</v>
      </c>
      <c r="BD22" s="123" t="n">
        <v>210.5548858642578</v>
      </c>
      <c r="BE22" s="123" t="n">
        <v>210.5548858642578</v>
      </c>
      <c r="BF22" s="123" t="n">
        <v>210.5548858642578</v>
      </c>
      <c r="BG22" s="123" t="n">
        <v>210.5548858642578</v>
      </c>
      <c r="BH22" s="123" t="n">
        <v>210.5548858642578</v>
      </c>
      <c r="BI22" s="123" t="n">
        <v>210.5548858642578</v>
      </c>
      <c r="BJ22" s="123" t="n">
        <v>210.5548858642578</v>
      </c>
      <c r="BK22" s="123" t="n">
        <v>210.5548858642578</v>
      </c>
      <c r="BL22" s="123" t="n">
        <v>210.5548858642578</v>
      </c>
      <c r="BM22" s="123" t="n">
        <v>210.5548858642578</v>
      </c>
      <c r="BN22" s="123" t="n">
        <v>210.5548858642578</v>
      </c>
      <c r="BO22" s="123" t="n">
        <v>210.5498809814453</v>
      </c>
      <c r="BP22" s="123" t="n">
        <v>210.5498809814453</v>
      </c>
      <c r="BQ22" s="123" t="n">
        <v>210.5498809814453</v>
      </c>
      <c r="BR22" s="123" t="n">
        <v>210.5498809814453</v>
      </c>
      <c r="BS22" s="123" t="n">
        <v>210.5498809814453</v>
      </c>
      <c r="BT22" s="123" t="n">
        <v>210.5498809814453</v>
      </c>
      <c r="BU22" s="123" t="n">
        <v>210.5498809814453</v>
      </c>
      <c r="BV22" s="123" t="n">
        <v>210.5498809814453</v>
      </c>
      <c r="BW22" s="123" t="n">
        <v>210.5498809814453</v>
      </c>
      <c r="BX22" s="123" t="n"/>
      <c r="BY22" s="123" t="n"/>
      <c r="BZ22" s="123" t="n"/>
      <c r="CA22" s="123" t="n"/>
      <c r="CB22" s="123" t="n"/>
      <c r="CC22" s="123" t="n"/>
      <c r="CD22" s="123" t="n"/>
      <c r="CE22" s="123" t="n"/>
      <c r="CF22" s="123" t="n"/>
      <c r="CG22" s="123" t="n"/>
      <c r="CH22" s="123" t="n"/>
      <c r="CI22" s="123" t="n"/>
      <c r="CJ22" s="123" t="n"/>
      <c r="CK22" s="123" t="n"/>
      <c r="CL22" s="123" t="n"/>
      <c r="CM22" s="123" t="n"/>
      <c r="CN22" s="123" t="n"/>
      <c r="CO22" s="123" t="n"/>
      <c r="CP22" s="123" t="n"/>
      <c r="CQ22" s="123" t="n"/>
      <c r="CR22" s="123" t="n"/>
      <c r="CS22" s="123" t="n"/>
    </row>
    <row r="23">
      <c r="A23" t="inlineStr">
        <is>
          <t>FMCG</t>
        </is>
      </c>
      <c r="B23" t="inlineStr">
        <is>
          <t>TH_Reckitt Benckiser (Thailand) Ltd.</t>
        </is>
      </c>
      <c r="C23" s="123" t="n">
        <v>42481.20060483871</v>
      </c>
      <c r="D23" s="123" t="n">
        <v>47405.73450520833</v>
      </c>
      <c r="E23" s="123" t="n">
        <v>51824.534375</v>
      </c>
      <c r="F23" s="68" t="n">
        <v>31342.162109375</v>
      </c>
      <c r="G23" s="123" t="n">
        <v>31011.5546875</v>
      </c>
      <c r="H23" s="123" t="n">
        <v>30731.2734375</v>
      </c>
      <c r="I23" s="123" t="n">
        <v>30385.4609375</v>
      </c>
      <c r="J23" s="123" t="n">
        <v>30009.111328125</v>
      </c>
      <c r="K23" s="123" t="n">
        <v>29472.646484375</v>
      </c>
      <c r="L23" s="123" t="n">
        <v>28538.58984375</v>
      </c>
      <c r="M23" s="123" t="n">
        <v>26777.359375</v>
      </c>
      <c r="N23" s="123" t="n">
        <v>26362.103515625</v>
      </c>
      <c r="O23" s="123" t="n">
        <v>26209.482421875</v>
      </c>
      <c r="P23" s="123" t="n">
        <v>26070.59375</v>
      </c>
      <c r="Q23" s="123" t="n">
        <v>26002.6640625</v>
      </c>
      <c r="R23" s="123" t="n">
        <v>25829.02734375</v>
      </c>
      <c r="S23" s="123" t="n">
        <v>25373.052734375</v>
      </c>
      <c r="T23" s="123" t="n">
        <v>25115.509765625</v>
      </c>
      <c r="U23" s="123" t="n">
        <v>24486.9375</v>
      </c>
      <c r="V23" s="123" t="n">
        <v>30029.07421875</v>
      </c>
      <c r="W23" s="123" t="n">
        <v>29772.9765625</v>
      </c>
      <c r="X23" s="123" t="n">
        <v>29464.255859375</v>
      </c>
      <c r="Y23" s="123" t="n">
        <v>29274.740234375</v>
      </c>
      <c r="Z23" s="123" t="n">
        <v>28959.82421875</v>
      </c>
      <c r="AA23" s="123" t="n">
        <v>28524.794921875</v>
      </c>
      <c r="AB23" s="123" t="n">
        <v>74471.671875</v>
      </c>
      <c r="AC23" s="123" t="n">
        <v>108487.453125</v>
      </c>
      <c r="AD23" s="123" t="n">
        <v>107817.609375</v>
      </c>
      <c r="AE23" s="123" t="n">
        <v>106826.0546875</v>
      </c>
      <c r="AF23" s="123" t="n">
        <v>99950.203125</v>
      </c>
      <c r="AG23" s="123" t="n">
        <v>64652.9765625</v>
      </c>
      <c r="AH23" s="123" t="n">
        <v>47232.390625</v>
      </c>
      <c r="AI23" s="123" t="n">
        <v>44590.0546875</v>
      </c>
      <c r="AJ23" s="123" t="n">
        <v>43145.609375</v>
      </c>
      <c r="AK23" s="123" t="n">
        <v>42578.6015625</v>
      </c>
      <c r="AL23" s="123" t="n">
        <v>41681.98828125</v>
      </c>
      <c r="AM23" s="123" t="n">
        <v>40913.2578125</v>
      </c>
      <c r="AN23" s="123" t="n">
        <v>39630.5546875</v>
      </c>
      <c r="AO23" s="123" t="n">
        <v>38838.99609375</v>
      </c>
      <c r="AP23" s="123" t="n">
        <v>37961.109375</v>
      </c>
      <c r="AQ23" s="123" t="n">
        <v>59896.8046875</v>
      </c>
      <c r="AR23" s="123" t="n">
        <v>58220.6484375</v>
      </c>
      <c r="AS23" s="123" t="n">
        <v>52252.53125</v>
      </c>
      <c r="AT23" s="123" t="n">
        <v>45074.08203125</v>
      </c>
      <c r="AU23" s="123" t="n">
        <v>42724.9453125</v>
      </c>
      <c r="AV23" s="123" t="n">
        <v>40634.5625</v>
      </c>
      <c r="AW23" s="123" t="n">
        <v>57026.43359375</v>
      </c>
      <c r="AX23" s="123" t="n">
        <v>55951.19921875</v>
      </c>
      <c r="AY23" s="123" t="n">
        <v>55305.55078125</v>
      </c>
      <c r="AZ23" s="123" t="n">
        <v>54514.29296875</v>
      </c>
      <c r="BA23" s="123" t="n">
        <v>53937.62109375</v>
      </c>
      <c r="BB23" s="123" t="n">
        <v>53230.71484375</v>
      </c>
      <c r="BC23" s="123" t="n">
        <v>52558.2265625</v>
      </c>
      <c r="BD23" s="123" t="n">
        <v>52197.75390625</v>
      </c>
      <c r="BE23" s="123" t="n">
        <v>51630.03125</v>
      </c>
      <c r="BF23" s="123" t="n">
        <v>50792.33203125</v>
      </c>
      <c r="BG23" s="123" t="n">
        <v>48197.5546875</v>
      </c>
      <c r="BH23" s="123" t="n">
        <v>46207.98828125</v>
      </c>
      <c r="BI23" s="123" t="n">
        <v>44849.91015625</v>
      </c>
      <c r="BJ23" s="123" t="n">
        <v>43756.90625</v>
      </c>
      <c r="BK23" s="123" t="n">
        <v>42056.0078125</v>
      </c>
      <c r="BL23" s="123" t="n">
        <v>41011.7109375</v>
      </c>
      <c r="BM23" s="123" t="n">
        <v>39993.73828125</v>
      </c>
      <c r="BN23" s="123" t="n">
        <v>38545.98046875</v>
      </c>
      <c r="BO23" s="123" t="n">
        <v>35724.76953125</v>
      </c>
      <c r="BP23" s="123" t="n">
        <v>33596.72265625</v>
      </c>
      <c r="BQ23" s="123" t="n">
        <v>43047.49609375</v>
      </c>
      <c r="BR23" s="123" t="n">
        <v>41525.35546875</v>
      </c>
      <c r="BS23" s="123" t="n">
        <v>40076.9921875</v>
      </c>
      <c r="BT23" s="123" t="n">
        <v>37501.7890625</v>
      </c>
      <c r="BU23" s="123" t="n">
        <v>35892.51953125</v>
      </c>
      <c r="BV23" s="123" t="n">
        <v>140231.390625</v>
      </c>
      <c r="BW23" s="123" t="n">
        <v>136941.453125</v>
      </c>
      <c r="BX23" s="123" t="n"/>
      <c r="BY23" s="123" t="n"/>
      <c r="BZ23" s="123" t="n"/>
      <c r="CA23" s="123" t="n"/>
      <c r="CB23" s="123" t="n"/>
      <c r="CC23" s="123" t="n"/>
      <c r="CD23" s="123" t="n"/>
      <c r="CE23" s="123" t="n"/>
      <c r="CF23" s="123" t="n"/>
      <c r="CG23" s="123" t="n"/>
      <c r="CH23" s="123" t="n"/>
      <c r="CI23" s="123" t="n"/>
      <c r="CJ23" s="123" t="n"/>
      <c r="CK23" s="123" t="n"/>
      <c r="CL23" s="123" t="n"/>
      <c r="CM23" s="123" t="n"/>
      <c r="CN23" s="123" t="n"/>
      <c r="CO23" s="123" t="n"/>
      <c r="CP23" s="123" t="n"/>
      <c r="CQ23" s="123" t="n"/>
      <c r="CR23" s="123" t="n"/>
      <c r="CS23" s="123" t="n"/>
    </row>
    <row r="24">
      <c r="A24" t="inlineStr">
        <is>
          <t>EL</t>
        </is>
      </c>
      <c r="B24" t="inlineStr">
        <is>
          <t>TH_Qool Distribution Thailand Co., Ltd.</t>
        </is>
      </c>
      <c r="C24" s="123" t="n">
        <v>0</v>
      </c>
      <c r="D24" s="123" t="n">
        <v>0</v>
      </c>
      <c r="E24" s="123" t="n">
        <v>0</v>
      </c>
      <c r="F24" s="68" t="n">
        <v>0</v>
      </c>
      <c r="G24" s="123" t="n">
        <v>0</v>
      </c>
      <c r="H24" s="123" t="n">
        <v>0</v>
      </c>
      <c r="I24" s="123" t="n">
        <v>0</v>
      </c>
      <c r="J24" s="123" t="n">
        <v>0</v>
      </c>
      <c r="K24" s="123" t="n">
        <v>0</v>
      </c>
      <c r="L24" s="123" t="n">
        <v>0</v>
      </c>
      <c r="M24" s="123" t="n">
        <v>0</v>
      </c>
      <c r="N24" s="123" t="n">
        <v>0</v>
      </c>
      <c r="O24" s="123" t="n">
        <v>0</v>
      </c>
      <c r="P24" s="123" t="n">
        <v>0</v>
      </c>
      <c r="Q24" s="123" t="n">
        <v>0</v>
      </c>
      <c r="R24" s="123" t="n">
        <v>0</v>
      </c>
      <c r="S24" s="123" t="n">
        <v>0</v>
      </c>
      <c r="T24" s="123" t="n">
        <v>0</v>
      </c>
      <c r="U24" s="123" t="n">
        <v>0</v>
      </c>
      <c r="V24" s="123" t="n">
        <v>0</v>
      </c>
      <c r="W24" s="123" t="n">
        <v>0</v>
      </c>
      <c r="X24" s="123" t="n">
        <v>0</v>
      </c>
      <c r="Y24" s="123" t="n">
        <v>0</v>
      </c>
      <c r="Z24" s="123" t="n">
        <v>0</v>
      </c>
      <c r="AA24" s="123" t="n">
        <v>0</v>
      </c>
      <c r="AB24" s="123" t="n">
        <v>0</v>
      </c>
      <c r="AC24" s="123" t="n">
        <v>0</v>
      </c>
      <c r="AD24" s="123" t="n">
        <v>0</v>
      </c>
      <c r="AE24" s="123" t="n">
        <v>0</v>
      </c>
      <c r="AF24" s="123" t="n">
        <v>0</v>
      </c>
      <c r="AG24" s="123" t="n">
        <v>0</v>
      </c>
      <c r="AH24" s="123" t="n">
        <v>0</v>
      </c>
      <c r="AI24" s="123" t="n">
        <v>0</v>
      </c>
      <c r="AJ24" s="123" t="n">
        <v>0</v>
      </c>
      <c r="AK24" s="123" t="n">
        <v>0</v>
      </c>
      <c r="AL24" s="123" t="n">
        <v>0</v>
      </c>
      <c r="AM24" s="123" t="n">
        <v>0</v>
      </c>
      <c r="AN24" s="123" t="n">
        <v>0</v>
      </c>
      <c r="AO24" s="123" t="n">
        <v>0</v>
      </c>
      <c r="AP24" s="123" t="n">
        <v>0</v>
      </c>
      <c r="AQ24" s="123" t="n">
        <v>0</v>
      </c>
      <c r="AR24" s="123" t="n">
        <v>0</v>
      </c>
      <c r="AS24" s="123" t="n">
        <v>0</v>
      </c>
      <c r="AT24" s="123" t="n">
        <v>0</v>
      </c>
      <c r="AU24" s="123" t="n">
        <v>0</v>
      </c>
      <c r="AV24" s="123" t="n">
        <v>0</v>
      </c>
      <c r="AW24" s="123" t="n">
        <v>0</v>
      </c>
      <c r="AX24" s="123" t="n">
        <v>0</v>
      </c>
      <c r="AY24" s="123" t="n">
        <v>0</v>
      </c>
      <c r="AZ24" s="123" t="n">
        <v>0</v>
      </c>
      <c r="BA24" s="123" t="n">
        <v>0</v>
      </c>
      <c r="BB24" s="123" t="n">
        <v>0</v>
      </c>
      <c r="BC24" s="123" t="n">
        <v>0</v>
      </c>
      <c r="BD24" s="123" t="n">
        <v>0</v>
      </c>
      <c r="BE24" s="123" t="n">
        <v>0</v>
      </c>
      <c r="BF24" s="123" t="n">
        <v>0</v>
      </c>
      <c r="BG24" s="123" t="n">
        <v>0</v>
      </c>
      <c r="BH24" s="123" t="n">
        <v>0</v>
      </c>
      <c r="BI24" s="123" t="n">
        <v>0</v>
      </c>
      <c r="BJ24" s="123" t="n">
        <v>0</v>
      </c>
      <c r="BK24" s="123" t="n">
        <v>0</v>
      </c>
      <c r="BL24" s="123" t="n">
        <v>0</v>
      </c>
      <c r="BM24" s="123" t="n">
        <v>0</v>
      </c>
      <c r="BN24" s="123" t="n">
        <v>0</v>
      </c>
      <c r="BO24" s="123" t="n">
        <v>0</v>
      </c>
      <c r="BP24" s="123" t="n">
        <v>0</v>
      </c>
      <c r="BQ24" s="123" t="n">
        <v>0</v>
      </c>
      <c r="BR24" s="123" t="n">
        <v>0</v>
      </c>
      <c r="BS24" s="123" t="n">
        <v>0</v>
      </c>
      <c r="BT24" s="123" t="n">
        <v>0</v>
      </c>
      <c r="BU24" s="123" t="n">
        <v>0</v>
      </c>
      <c r="BV24" s="123" t="n">
        <v>0</v>
      </c>
      <c r="BW24" s="123" t="n">
        <v>0</v>
      </c>
      <c r="BX24" s="123" t="n"/>
      <c r="BY24" s="123" t="n"/>
      <c r="BZ24" s="123" t="n"/>
      <c r="CA24" s="123" t="n"/>
      <c r="CB24" s="123" t="n"/>
      <c r="CC24" s="123" t="n"/>
      <c r="CD24" s="123" t="n"/>
      <c r="CE24" s="123" t="n"/>
      <c r="CF24" s="123" t="n"/>
      <c r="CG24" s="123" t="n"/>
      <c r="CH24" s="123" t="n"/>
      <c r="CI24" s="123" t="n"/>
      <c r="CJ24" s="123" t="n"/>
      <c r="CK24" s="123" t="n"/>
      <c r="CL24" s="123" t="n"/>
      <c r="CM24" s="123" t="n"/>
      <c r="CN24" s="123" t="n"/>
      <c r="CO24" s="123" t="n"/>
      <c r="CP24" s="123" t="n"/>
      <c r="CQ24" s="123" t="n"/>
      <c r="CR24" s="123" t="n"/>
      <c r="CS24" s="123" t="n"/>
    </row>
    <row r="25">
      <c r="A25" t="inlineStr">
        <is>
          <t>FMCG</t>
        </is>
      </c>
      <c r="B25" t="inlineStr">
        <is>
          <t>TH_Pongsup Wattana Co., Ltd.</t>
        </is>
      </c>
      <c r="C25" s="123" t="n">
        <v>294.3242320399131</v>
      </c>
      <c r="D25" s="123" t="n">
        <v>188.4574727376302</v>
      </c>
      <c r="E25" s="123" t="n">
        <v>145.8132466634115</v>
      </c>
      <c r="F25" s="68" t="n">
        <v>328.1900634765625</v>
      </c>
      <c r="G25" s="123" t="n">
        <v>328.1900634765625</v>
      </c>
      <c r="H25" s="123" t="n">
        <v>327.1852722167969</v>
      </c>
      <c r="I25" s="123" t="n">
        <v>327.1852722167969</v>
      </c>
      <c r="J25" s="123" t="n">
        <v>327.1852722167969</v>
      </c>
      <c r="K25" s="123" t="n">
        <v>316.148193359375</v>
      </c>
      <c r="L25" s="123" t="n">
        <v>316.148193359375</v>
      </c>
      <c r="M25" s="123" t="n">
        <v>316.148193359375</v>
      </c>
      <c r="N25" s="123" t="n">
        <v>315.1434020996094</v>
      </c>
      <c r="O25" s="123" t="n">
        <v>315.1434020996094</v>
      </c>
      <c r="P25" s="123" t="n">
        <v>305.5648193359375</v>
      </c>
      <c r="Q25" s="123" t="n">
        <v>305.5648193359375</v>
      </c>
      <c r="R25" s="123" t="n">
        <v>302.8905639648438</v>
      </c>
      <c r="S25" s="123" t="n">
        <v>302.8905639648438</v>
      </c>
      <c r="T25" s="123" t="n">
        <v>302.8905639648438</v>
      </c>
      <c r="U25" s="123" t="n">
        <v>302.8905639648438</v>
      </c>
      <c r="V25" s="123" t="n">
        <v>302.8905639648438</v>
      </c>
      <c r="W25" s="123" t="n">
        <v>302.8905639648438</v>
      </c>
      <c r="X25" s="123" t="n">
        <v>292.8427124023438</v>
      </c>
      <c r="Y25" s="123" t="n">
        <v>292.8427124023438</v>
      </c>
      <c r="Z25" s="123" t="n">
        <v>287.4942321777344</v>
      </c>
      <c r="AA25" s="123" t="n">
        <v>287.4942321777344</v>
      </c>
      <c r="AB25" s="123" t="n">
        <v>267.3984680175781</v>
      </c>
      <c r="AC25" s="123" t="n">
        <v>267.3984680175781</v>
      </c>
      <c r="AD25" s="123" t="n">
        <v>267.3984680175781</v>
      </c>
      <c r="AE25" s="123" t="n">
        <v>267.3984680175781</v>
      </c>
      <c r="AF25" s="123" t="n">
        <v>255.6678314208984</v>
      </c>
      <c r="AG25" s="123" t="n">
        <v>252.9935913085938</v>
      </c>
      <c r="AH25" s="123" t="n">
        <v>250.3193511962891</v>
      </c>
      <c r="AI25" s="123" t="n">
        <v>247.6451110839844</v>
      </c>
      <c r="AJ25" s="123" t="n">
        <v>242.0171966552734</v>
      </c>
      <c r="AK25" s="123" t="n">
        <v>243.4853057861328</v>
      </c>
      <c r="AL25" s="123" t="n">
        <v>239.8450164794922</v>
      </c>
      <c r="AM25" s="123" t="n">
        <v>239.8450164794922</v>
      </c>
      <c r="AN25" s="123" t="n">
        <v>239.8450164794922</v>
      </c>
      <c r="AO25" s="123" t="n">
        <v>238.8341369628906</v>
      </c>
      <c r="AP25" s="123" t="n">
        <v>229.8449249267578</v>
      </c>
      <c r="AQ25" s="123" t="n">
        <v>229.8449249267578</v>
      </c>
      <c r="AR25" s="123" t="n">
        <v>229.8449249267578</v>
      </c>
      <c r="AS25" s="123" t="n">
        <v>224.7905120849609</v>
      </c>
      <c r="AT25" s="123" t="n">
        <v>224.7905120849609</v>
      </c>
      <c r="AU25" s="123" t="n">
        <v>207.7965087890625</v>
      </c>
      <c r="AV25" s="123" t="n">
        <v>202.7420806884766</v>
      </c>
      <c r="AW25" s="123" t="n">
        <v>197.6876678466797</v>
      </c>
      <c r="AX25" s="123" t="n">
        <v>196.6767883300781</v>
      </c>
      <c r="AY25" s="123" t="n">
        <v>191.0758056640625</v>
      </c>
      <c r="AZ25" s="123" t="n">
        <v>191.0758056640625</v>
      </c>
      <c r="BA25" s="123" t="n">
        <v>190.0649108886719</v>
      </c>
      <c r="BB25" s="123" t="n">
        <v>187.4965667724609</v>
      </c>
      <c r="BC25" s="123" t="n">
        <v>182.4421539306641</v>
      </c>
      <c r="BD25" s="123" t="n">
        <v>162.8798065185547</v>
      </c>
      <c r="BE25" s="123" t="n">
        <v>162.8798065185547</v>
      </c>
      <c r="BF25" s="123" t="n">
        <v>159.0272827148438</v>
      </c>
      <c r="BG25" s="123" t="n">
        <v>157.7431182861328</v>
      </c>
      <c r="BH25" s="123" t="n">
        <v>152.6886901855469</v>
      </c>
      <c r="BI25" s="123" t="n">
        <v>145.2569427490234</v>
      </c>
      <c r="BJ25" s="123" t="n">
        <v>137.8251953125</v>
      </c>
      <c r="BK25" s="123" t="n">
        <v>127.1697845458984</v>
      </c>
      <c r="BL25" s="123" t="n">
        <v>127.1697845458984</v>
      </c>
      <c r="BM25" s="123" t="n">
        <v>119.7380294799805</v>
      </c>
      <c r="BN25" s="123" t="n">
        <v>113.3171615600586</v>
      </c>
      <c r="BO25" s="123" t="n">
        <v>105.6096115112305</v>
      </c>
      <c r="BP25" s="123" t="n">
        <v>103.0413208007812</v>
      </c>
      <c r="BQ25" s="123" t="n">
        <v>104.0521774291992</v>
      </c>
      <c r="BR25" s="123" t="n">
        <v>96.34732055664062</v>
      </c>
      <c r="BS25" s="123" t="n">
        <v>88.6424560546875</v>
      </c>
      <c r="BT25" s="123" t="n">
        <v>88.6424560546875</v>
      </c>
      <c r="BU25" s="123" t="n">
        <v>86.07417297363281</v>
      </c>
      <c r="BV25" s="123" t="n">
        <v>86.07417297363281</v>
      </c>
      <c r="BW25" s="123" t="n">
        <v>78.36930847167969</v>
      </c>
      <c r="BX25" s="123" t="n"/>
      <c r="BY25" s="123" t="n"/>
      <c r="BZ25" s="123" t="n"/>
      <c r="CA25" s="123" t="n"/>
      <c r="CB25" s="123" t="n"/>
      <c r="CC25" s="123" t="n"/>
      <c r="CD25" s="123" t="n"/>
      <c r="CE25" s="123" t="n"/>
      <c r="CF25" s="123" t="n"/>
      <c r="CG25" s="123" t="n"/>
      <c r="CH25" s="123" t="n"/>
      <c r="CI25" s="123" t="n"/>
      <c r="CJ25" s="123" t="n"/>
      <c r="CK25" s="123" t="n"/>
      <c r="CL25" s="123" t="n"/>
      <c r="CM25" s="123" t="n"/>
      <c r="CN25" s="123" t="n"/>
      <c r="CO25" s="123" t="n"/>
      <c r="CP25" s="123" t="n"/>
      <c r="CQ25" s="123" t="n"/>
      <c r="CR25" s="123" t="n"/>
      <c r="CS25" s="123" t="n"/>
    </row>
    <row r="26">
      <c r="A26" t="inlineStr">
        <is>
          <t>FMCG</t>
        </is>
      </c>
      <c r="B26" t="inlineStr">
        <is>
          <t>TH_PREMIER MARKETING PUBLIC COMPANY LIMITED</t>
        </is>
      </c>
      <c r="C26" s="123" t="n">
        <v>3503.93408203125</v>
      </c>
      <c r="D26" s="123" t="n">
        <v>2546.666255696614</v>
      </c>
      <c r="E26" s="123" t="n">
        <v>2539.001615397136</v>
      </c>
      <c r="F26" s="68" t="n">
        <v>3100.044921875</v>
      </c>
      <c r="G26" s="123" t="n">
        <v>2822.284423828125</v>
      </c>
      <c r="H26" s="123" t="n">
        <v>2769.873779296875</v>
      </c>
      <c r="I26" s="123" t="n">
        <v>2613.955810546875</v>
      </c>
      <c r="J26" s="123" t="n">
        <v>3499.672119140625</v>
      </c>
      <c r="K26" s="123" t="n">
        <v>3491.810546875</v>
      </c>
      <c r="L26" s="123" t="n">
        <v>3457.74560546875</v>
      </c>
      <c r="M26" s="123" t="n">
        <v>3269.07763671875</v>
      </c>
      <c r="N26" s="123" t="n">
        <v>3232.393798828125</v>
      </c>
      <c r="O26" s="123" t="n">
        <v>3107.92919921875</v>
      </c>
      <c r="P26" s="123" t="n">
        <v>3105.30859375</v>
      </c>
      <c r="Q26" s="123" t="n">
        <v>3026.694580078125</v>
      </c>
      <c r="R26" s="123" t="n">
        <v>3018.834228515625</v>
      </c>
      <c r="S26" s="123" t="n">
        <v>2979.52392578125</v>
      </c>
      <c r="T26" s="123" t="n">
        <v>2674.227783203125</v>
      </c>
      <c r="U26" s="123" t="n">
        <v>2628.36962890625</v>
      </c>
      <c r="V26" s="123" t="n">
        <v>2600.856201171875</v>
      </c>
      <c r="W26" s="123" t="n">
        <v>2509.135498046875</v>
      </c>
      <c r="X26" s="123" t="n">
        <v>2461.964111328125</v>
      </c>
      <c r="Y26" s="123" t="n">
        <v>4938.29736328125</v>
      </c>
      <c r="Z26" s="123" t="n">
        <v>4908.16015625</v>
      </c>
      <c r="AA26" s="123" t="n">
        <v>4800.71142578125</v>
      </c>
      <c r="AB26" s="123" t="n">
        <v>4625.134765625</v>
      </c>
      <c r="AC26" s="123" t="n">
        <v>4605.48046875</v>
      </c>
      <c r="AD26" s="123" t="n">
        <v>4601.54931640625</v>
      </c>
      <c r="AE26" s="123" t="n">
        <v>4574.0361328125</v>
      </c>
      <c r="AF26" s="123" t="n">
        <v>4344.74267578125</v>
      </c>
      <c r="AG26" s="123" t="n">
        <v>3984.426513671875</v>
      </c>
      <c r="AH26" s="123" t="n">
        <v>3791.826904296875</v>
      </c>
      <c r="AI26" s="123" t="n">
        <v>3575.632568359375</v>
      </c>
      <c r="AJ26" s="123" t="n">
        <v>3502.255859375</v>
      </c>
      <c r="AK26" s="123" t="n">
        <v>3371.90576171875</v>
      </c>
      <c r="AL26" s="123" t="n">
        <v>3240.08154296875</v>
      </c>
      <c r="AM26" s="123" t="n">
        <v>3188.671875</v>
      </c>
      <c r="AN26" s="123" t="n">
        <v>3114.849853515625</v>
      </c>
      <c r="AO26" s="123" t="n">
        <v>2860.443603515625</v>
      </c>
      <c r="AP26" s="123" t="n">
        <v>2720.714599609375</v>
      </c>
      <c r="AQ26" s="123" t="n">
        <v>2582.304931640625</v>
      </c>
      <c r="AR26" s="123" t="n">
        <v>2528.255859375</v>
      </c>
      <c r="AS26" s="123" t="n">
        <v>2437.300048828125</v>
      </c>
      <c r="AT26" s="123" t="n">
        <v>2169.701416015625</v>
      </c>
      <c r="AU26" s="123" t="n">
        <v>2082.7001953125</v>
      </c>
      <c r="AV26" s="123" t="n">
        <v>1940.347534179688</v>
      </c>
      <c r="AW26" s="123" t="n">
        <v>1892.890869140625</v>
      </c>
      <c r="AX26" s="123" t="n">
        <v>2816.9423828125</v>
      </c>
      <c r="AY26" s="123" t="n">
        <v>2749.712158203125</v>
      </c>
      <c r="AZ26" s="123" t="n">
        <v>2747.075439453125</v>
      </c>
      <c r="BA26" s="123" t="n">
        <v>2744.43896484375</v>
      </c>
      <c r="BB26" s="123" t="n">
        <v>2740.484130859375</v>
      </c>
      <c r="BC26" s="123" t="n">
        <v>2735.2109375</v>
      </c>
      <c r="BD26" s="123" t="n">
        <v>2644.252197265625</v>
      </c>
      <c r="BE26" s="123" t="n">
        <v>2644.252197265625</v>
      </c>
      <c r="BF26" s="123" t="n">
        <v>2492.674560546875</v>
      </c>
      <c r="BG26" s="123" t="n">
        <v>2450.490966796875</v>
      </c>
      <c r="BH26" s="123" t="n">
        <v>2397.761962890625</v>
      </c>
      <c r="BI26" s="123" t="n">
        <v>2234.2939453125</v>
      </c>
      <c r="BJ26" s="123" t="n">
        <v>2205.292236328125</v>
      </c>
      <c r="BK26" s="123" t="n">
        <v>2193.427978515625</v>
      </c>
      <c r="BL26" s="123" t="n">
        <v>2189.473388671875</v>
      </c>
      <c r="BM26" s="123" t="n">
        <v>2174.9736328125</v>
      </c>
      <c r="BN26" s="123" t="n">
        <v>2109.0625</v>
      </c>
      <c r="BO26" s="123" t="n">
        <v>3217.604736328125</v>
      </c>
      <c r="BP26" s="123" t="n">
        <v>3149.059326171875</v>
      </c>
      <c r="BQ26" s="123" t="n">
        <v>3077.878662109375</v>
      </c>
      <c r="BR26" s="123" t="n">
        <v>3019.87646484375</v>
      </c>
      <c r="BS26" s="123" t="n">
        <v>2977.69482421875</v>
      </c>
      <c r="BT26" s="123" t="n">
        <v>2654.739013671875</v>
      </c>
      <c r="BU26" s="123" t="n">
        <v>2372.64892578125</v>
      </c>
      <c r="BV26" s="123" t="n">
        <v>2711.430419921875</v>
      </c>
      <c r="BW26" s="123" t="n">
        <v>2633.656494140625</v>
      </c>
      <c r="BX26" s="123" t="n"/>
      <c r="BY26" s="123" t="n"/>
      <c r="BZ26" s="123" t="n"/>
      <c r="CA26" s="123" t="n"/>
      <c r="CB26" s="123" t="n"/>
      <c r="CC26" s="123" t="n"/>
      <c r="CD26" s="123" t="n"/>
      <c r="CE26" s="123" t="n"/>
      <c r="CF26" s="123" t="n"/>
      <c r="CG26" s="123" t="n"/>
      <c r="CH26" s="123" t="n"/>
      <c r="CI26" s="123" t="n"/>
      <c r="CJ26" s="123" t="n"/>
      <c r="CK26" s="123" t="n"/>
      <c r="CL26" s="123" t="n"/>
      <c r="CM26" s="123" t="n"/>
      <c r="CN26" s="123" t="n"/>
      <c r="CO26" s="123" t="n"/>
      <c r="CP26" s="123" t="n"/>
      <c r="CQ26" s="123" t="n"/>
      <c r="CR26" s="123" t="n"/>
      <c r="CS26" s="123" t="n"/>
    </row>
    <row r="27">
      <c r="A27" t="inlineStr">
        <is>
          <t>FMCG</t>
        </is>
      </c>
      <c r="B27" t="inlineStr">
        <is>
          <t>TH_PHILLIPS(THAILAND) LTD.</t>
        </is>
      </c>
      <c r="C27" s="123" t="n">
        <v>29125.07591985887</v>
      </c>
      <c r="D27" s="123" t="n">
        <v>32578.06575520833</v>
      </c>
      <c r="E27" s="123" t="n">
        <v>30127.40208333333</v>
      </c>
      <c r="F27" s="68" t="n">
        <v>25917.232421875</v>
      </c>
      <c r="G27" s="123" t="n">
        <v>25707.283203125</v>
      </c>
      <c r="H27" s="123" t="n">
        <v>25638.40234375</v>
      </c>
      <c r="I27" s="123" t="n">
        <v>25356.775390625</v>
      </c>
      <c r="J27" s="123" t="n">
        <v>25269.720703125</v>
      </c>
      <c r="K27" s="123" t="n">
        <v>27076.912109375</v>
      </c>
      <c r="L27" s="123" t="n">
        <v>25906.048828125</v>
      </c>
      <c r="M27" s="123" t="n">
        <v>25792.6875</v>
      </c>
      <c r="N27" s="123" t="n">
        <v>25507.888671875</v>
      </c>
      <c r="O27" s="123" t="n">
        <v>25470.908203125</v>
      </c>
      <c r="P27" s="123" t="n">
        <v>25391.48046875</v>
      </c>
      <c r="Q27" s="123" t="n">
        <v>25291.080078125</v>
      </c>
      <c r="R27" s="123" t="n">
        <v>24850.9765625</v>
      </c>
      <c r="S27" s="123" t="n">
        <v>24356.478515625</v>
      </c>
      <c r="T27" s="123" t="n">
        <v>24336.90625</v>
      </c>
      <c r="U27" s="123" t="n">
        <v>24330.806640625</v>
      </c>
      <c r="V27" s="123" t="n">
        <v>31259.359375</v>
      </c>
      <c r="W27" s="123" t="n">
        <v>31210.048828125</v>
      </c>
      <c r="X27" s="123" t="n">
        <v>31190.3515625</v>
      </c>
      <c r="Y27" s="123" t="n">
        <v>31083.470703125</v>
      </c>
      <c r="Z27" s="123" t="n">
        <v>31026.53515625</v>
      </c>
      <c r="AA27" s="123" t="n">
        <v>30958.2890625</v>
      </c>
      <c r="AB27" s="123" t="n">
        <v>35146.59375</v>
      </c>
      <c r="AC27" s="123" t="n">
        <v>35139.22265625</v>
      </c>
      <c r="AD27" s="123" t="n">
        <v>34886.83203125</v>
      </c>
      <c r="AE27" s="123" t="n">
        <v>34816.171875</v>
      </c>
      <c r="AF27" s="123" t="n">
        <v>34231.3125</v>
      </c>
      <c r="AG27" s="123" t="n">
        <v>34108.9296875</v>
      </c>
      <c r="AH27" s="123" t="n">
        <v>33941.6796875</v>
      </c>
      <c r="AI27" s="123" t="n">
        <v>33865.171875</v>
      </c>
      <c r="AJ27" s="123" t="n">
        <v>33811.796875</v>
      </c>
      <c r="AK27" s="123" t="n">
        <v>33919.09375</v>
      </c>
      <c r="AL27" s="123" t="n">
        <v>33590.87890625</v>
      </c>
      <c r="AM27" s="123" t="n">
        <v>33021.78125</v>
      </c>
      <c r="AN27" s="123" t="n">
        <v>34564.25390625</v>
      </c>
      <c r="AO27" s="123" t="n">
        <v>34346.640625</v>
      </c>
      <c r="AP27" s="123" t="n">
        <v>34175.0546875</v>
      </c>
      <c r="AQ27" s="123" t="n">
        <v>34024.1796875</v>
      </c>
      <c r="AR27" s="123" t="n">
        <v>33064.46875</v>
      </c>
      <c r="AS27" s="123" t="n">
        <v>32271.36328125</v>
      </c>
      <c r="AT27" s="123" t="n">
        <v>31667.486328125</v>
      </c>
      <c r="AU27" s="123" t="n">
        <v>31475.826171875</v>
      </c>
      <c r="AV27" s="123" t="n">
        <v>31087.0078125</v>
      </c>
      <c r="AW27" s="123" t="n">
        <v>30800.60546875</v>
      </c>
      <c r="AX27" s="123" t="n">
        <v>30720.8203125</v>
      </c>
      <c r="AY27" s="123" t="n">
        <v>30698.0625</v>
      </c>
      <c r="AZ27" s="123" t="n">
        <v>30628.123046875</v>
      </c>
      <c r="BA27" s="123" t="n">
        <v>31003.3828125</v>
      </c>
      <c r="BB27" s="123" t="n">
        <v>30946.615234375</v>
      </c>
      <c r="BC27" s="123" t="n">
        <v>30924.623046875</v>
      </c>
      <c r="BD27" s="123" t="n">
        <v>30802.64453125</v>
      </c>
      <c r="BE27" s="123" t="n">
        <v>30764.54296875</v>
      </c>
      <c r="BF27" s="123" t="n">
        <v>30652.5390625</v>
      </c>
      <c r="BG27" s="123" t="n">
        <v>30568.919921875</v>
      </c>
      <c r="BH27" s="123" t="n">
        <v>30500.259765625</v>
      </c>
      <c r="BI27" s="123" t="n">
        <v>36666.37109375</v>
      </c>
      <c r="BJ27" s="123" t="n">
        <v>36115.30078125</v>
      </c>
      <c r="BK27" s="123" t="n">
        <v>35921.72265625</v>
      </c>
      <c r="BL27" s="123" t="n">
        <v>35837.20703125</v>
      </c>
      <c r="BM27" s="123" t="n">
        <v>35702.95703125</v>
      </c>
      <c r="BN27" s="123" t="n">
        <v>30879.240234375</v>
      </c>
      <c r="BO27" s="123" t="n">
        <v>25853.2890625</v>
      </c>
      <c r="BP27" s="123" t="n">
        <v>25477.90625</v>
      </c>
      <c r="BQ27" s="123" t="n">
        <v>27036.34765625</v>
      </c>
      <c r="BR27" s="123" t="n">
        <v>26060.30078125</v>
      </c>
      <c r="BS27" s="123" t="n">
        <v>25528.419921875</v>
      </c>
      <c r="BT27" s="123" t="n">
        <v>24798.4921875</v>
      </c>
      <c r="BU27" s="123" t="n">
        <v>24208.56640625</v>
      </c>
      <c r="BV27" s="123" t="n">
        <v>22611.265625</v>
      </c>
      <c r="BW27" s="123" t="n">
        <v>27883.216796875</v>
      </c>
      <c r="BX27" s="123" t="n"/>
      <c r="BY27" s="123" t="n"/>
      <c r="BZ27" s="123" t="n"/>
      <c r="CA27" s="123" t="n"/>
      <c r="CB27" s="123" t="n"/>
      <c r="CC27" s="123" t="n"/>
      <c r="CD27" s="123" t="n"/>
      <c r="CE27" s="123" t="n"/>
      <c r="CF27" s="123" t="n"/>
      <c r="CG27" s="123" t="n"/>
      <c r="CH27" s="123" t="n"/>
      <c r="CI27" s="123" t="n"/>
      <c r="CJ27" s="123" t="n"/>
      <c r="CK27" s="123" t="n"/>
      <c r="CL27" s="123" t="n"/>
      <c r="CM27" s="123" t="n"/>
      <c r="CN27" s="123" t="n"/>
      <c r="CO27" s="123" t="n"/>
      <c r="CP27" s="123" t="n"/>
      <c r="CQ27" s="123" t="n"/>
      <c r="CR27" s="123" t="n"/>
      <c r="CS27" s="123" t="n"/>
    </row>
    <row r="28">
      <c r="A28" t="inlineStr">
        <is>
          <t>FMCG</t>
        </is>
      </c>
      <c r="B28" t="inlineStr">
        <is>
          <t>TH_PEPSI-COLA(THAI)TRADING CO.,LTD</t>
        </is>
      </c>
      <c r="C28" s="123" t="n">
        <v>11014.93686995968</v>
      </c>
      <c r="D28" s="123" t="n">
        <v>12327.00245768229</v>
      </c>
      <c r="E28" s="123" t="n">
        <v>14456.0873046875</v>
      </c>
      <c r="F28" s="68" t="n">
        <v>10851.3193359375</v>
      </c>
      <c r="G28" s="123" t="n">
        <v>8817.2568359375</v>
      </c>
      <c r="H28" s="123" t="n">
        <v>8568.8779296875</v>
      </c>
      <c r="I28" s="123" t="n">
        <v>8373.296875</v>
      </c>
      <c r="J28" s="123" t="n">
        <v>8310.2998046875</v>
      </c>
      <c r="K28" s="123" t="n">
        <v>8270.3115234375</v>
      </c>
      <c r="L28" s="123" t="n">
        <v>8156.814453125</v>
      </c>
      <c r="M28" s="123" t="n">
        <v>7808.02734375</v>
      </c>
      <c r="N28" s="123" t="n">
        <v>7636.2294921875</v>
      </c>
      <c r="O28" s="123" t="n">
        <v>12764.435546875</v>
      </c>
      <c r="P28" s="123" t="n">
        <v>12734.064453125</v>
      </c>
      <c r="Q28" s="123" t="n">
        <v>12692.138671875</v>
      </c>
      <c r="R28" s="123" t="n">
        <v>12686.5546875</v>
      </c>
      <c r="S28" s="123" t="n">
        <v>12612.998046875</v>
      </c>
      <c r="T28" s="123" t="n">
        <v>11744.78515625</v>
      </c>
      <c r="U28" s="123" t="n">
        <v>11720.8369140625</v>
      </c>
      <c r="V28" s="123" t="n">
        <v>11736.4892578125</v>
      </c>
      <c r="W28" s="123" t="n">
        <v>11692.0556640625</v>
      </c>
      <c r="X28" s="123" t="n">
        <v>12542.11328125</v>
      </c>
      <c r="Y28" s="123" t="n">
        <v>12469.2939453125</v>
      </c>
      <c r="Z28" s="123" t="n">
        <v>12283.560546875</v>
      </c>
      <c r="AA28" s="123" t="n">
        <v>12114.875</v>
      </c>
      <c r="AB28" s="123" t="n">
        <v>12091.318359375</v>
      </c>
      <c r="AC28" s="123" t="n">
        <v>11974.2373046875</v>
      </c>
      <c r="AD28" s="123" t="n">
        <v>11858.802734375</v>
      </c>
      <c r="AE28" s="123" t="n">
        <v>11831.283203125</v>
      </c>
      <c r="AF28" s="123" t="n">
        <v>11695.814453125</v>
      </c>
      <c r="AG28" s="123" t="n">
        <v>11591.701171875</v>
      </c>
      <c r="AH28" s="123" t="n">
        <v>11568.27734375</v>
      </c>
      <c r="AI28" s="123" t="n">
        <v>11365.5244140625</v>
      </c>
      <c r="AJ28" s="123" t="n">
        <v>10899.44921875</v>
      </c>
      <c r="AK28" s="123" t="n">
        <v>10752.6669921875</v>
      </c>
      <c r="AL28" s="123" t="n">
        <v>8829.880859375</v>
      </c>
      <c r="AM28" s="123" t="n">
        <v>8659.9970703125</v>
      </c>
      <c r="AN28" s="123" t="n">
        <v>8595.5068359375</v>
      </c>
      <c r="AO28" s="123" t="n">
        <v>8346.5078125</v>
      </c>
      <c r="AP28" s="123" t="n">
        <v>8199.693359375</v>
      </c>
      <c r="AQ28" s="123" t="n">
        <v>7777.1455078125</v>
      </c>
      <c r="AR28" s="123" t="n">
        <v>7442.62841796875</v>
      </c>
      <c r="AS28" s="123" t="n">
        <v>6681.798828125</v>
      </c>
      <c r="AT28" s="123" t="n">
        <v>5874.21630859375</v>
      </c>
      <c r="AU28" s="123" t="n">
        <v>4917.890625</v>
      </c>
      <c r="AV28" s="123" t="n">
        <v>4855.56884765625</v>
      </c>
      <c r="AW28" s="123" t="n">
        <v>4805.09326171875</v>
      </c>
      <c r="AX28" s="123" t="n">
        <v>4723.546875</v>
      </c>
      <c r="AY28" s="123" t="n">
        <v>4717.12158203125</v>
      </c>
      <c r="AZ28" s="123" t="n">
        <v>4690.9453125</v>
      </c>
      <c r="BA28" s="123" t="n">
        <v>19315.263671875</v>
      </c>
      <c r="BB28" s="123" t="n">
        <v>18454.388671875</v>
      </c>
      <c r="BC28" s="123" t="n">
        <v>17475.396484375</v>
      </c>
      <c r="BD28" s="123" t="n">
        <v>19366.0234375</v>
      </c>
      <c r="BE28" s="123" t="n">
        <v>19285.6484375</v>
      </c>
      <c r="BF28" s="123" t="n">
        <v>19095.46875</v>
      </c>
      <c r="BG28" s="123" t="n">
        <v>18979.0390625</v>
      </c>
      <c r="BH28" s="123" t="n">
        <v>18922.4296875</v>
      </c>
      <c r="BI28" s="123" t="n">
        <v>18878.41015625</v>
      </c>
      <c r="BJ28" s="123" t="n">
        <v>18776.42578125</v>
      </c>
      <c r="BK28" s="123" t="n">
        <v>18613.30078125</v>
      </c>
      <c r="BL28" s="123" t="n">
        <v>19221.75</v>
      </c>
      <c r="BM28" s="123" t="n">
        <v>16922.912109375</v>
      </c>
      <c r="BN28" s="123" t="n">
        <v>16633.408203125</v>
      </c>
      <c r="BO28" s="123" t="n">
        <v>16111.935546875</v>
      </c>
      <c r="BP28" s="123" t="n">
        <v>15867.8916015625</v>
      </c>
      <c r="BQ28" s="123" t="n">
        <v>15679.9267578125</v>
      </c>
      <c r="BR28" s="123" t="n">
        <v>15816.1025390625</v>
      </c>
      <c r="BS28" s="123" t="n">
        <v>15687.9755859375</v>
      </c>
      <c r="BT28" s="123" t="n">
        <v>15292.6708984375</v>
      </c>
      <c r="BU28" s="123" t="n">
        <v>17277.375</v>
      </c>
      <c r="BV28" s="123" t="n">
        <v>14683.5419921875</v>
      </c>
      <c r="BW28" s="123" t="n">
        <v>12740.951171875</v>
      </c>
      <c r="BX28" s="123" t="n"/>
      <c r="BY28" s="123" t="n"/>
      <c r="BZ28" s="123" t="n"/>
      <c r="CA28" s="123" t="n"/>
      <c r="CB28" s="123" t="n"/>
      <c r="CC28" s="123" t="n"/>
      <c r="CD28" s="123" t="n"/>
      <c r="CE28" s="123" t="n"/>
      <c r="CF28" s="123" t="n"/>
      <c r="CG28" s="123" t="n"/>
      <c r="CH28" s="123" t="n"/>
      <c r="CI28" s="123" t="n"/>
      <c r="CJ28" s="123" t="n"/>
      <c r="CK28" s="123" t="n"/>
      <c r="CL28" s="123" t="n"/>
      <c r="CM28" s="123" t="n"/>
      <c r="CN28" s="123" t="n"/>
      <c r="CO28" s="123" t="n"/>
      <c r="CP28" s="123" t="n"/>
      <c r="CQ28" s="123" t="n"/>
      <c r="CR28" s="123" t="n"/>
      <c r="CS28" s="123" t="n"/>
    </row>
    <row r="29">
      <c r="A29" t="inlineStr">
        <is>
          <t>Lifestyle</t>
        </is>
      </c>
      <c r="B29" t="inlineStr">
        <is>
          <t>TH_Neo Corporate Co., Ltd</t>
        </is>
      </c>
      <c r="C29" s="123" t="n">
        <v>6515.801458543347</v>
      </c>
      <c r="D29" s="123" t="n">
        <v>7374.305192057292</v>
      </c>
      <c r="E29" s="123" t="n">
        <v>7760.3380859375</v>
      </c>
      <c r="F29" s="68" t="n">
        <v>7377.87158203125</v>
      </c>
      <c r="G29" s="123" t="n">
        <v>6994.38623046875</v>
      </c>
      <c r="H29" s="123" t="n">
        <v>6791.78515625</v>
      </c>
      <c r="I29" s="123" t="n">
        <v>6722.69384765625</v>
      </c>
      <c r="J29" s="123" t="n">
        <v>6657.7880859375</v>
      </c>
      <c r="K29" s="123" t="n">
        <v>6620.85546875</v>
      </c>
      <c r="L29" s="123" t="n">
        <v>6785.1298828125</v>
      </c>
      <c r="M29" s="123" t="n">
        <v>6667.41259765625</v>
      </c>
      <c r="N29" s="123" t="n">
        <v>6565.37548828125</v>
      </c>
      <c r="O29" s="123" t="n">
        <v>6538.80810546875</v>
      </c>
      <c r="P29" s="123" t="n">
        <v>6501.9423828125</v>
      </c>
      <c r="Q29" s="123" t="n">
        <v>6418.09912109375</v>
      </c>
      <c r="R29" s="123" t="n">
        <v>6410.88720703125</v>
      </c>
      <c r="S29" s="123" t="n">
        <v>6378.650390625</v>
      </c>
      <c r="T29" s="123" t="n">
        <v>6308.47412109375</v>
      </c>
      <c r="U29" s="123" t="n">
        <v>6245.361328125</v>
      </c>
      <c r="V29" s="123" t="n">
        <v>8053.31103515625</v>
      </c>
      <c r="W29" s="123" t="n">
        <v>7566.30419921875</v>
      </c>
      <c r="X29" s="123" t="n">
        <v>7329.06103515625</v>
      </c>
      <c r="Y29" s="123" t="n">
        <v>7143.8662109375</v>
      </c>
      <c r="Z29" s="123" t="n">
        <v>6767.66015625</v>
      </c>
      <c r="AA29" s="123" t="n">
        <v>6443.84375</v>
      </c>
      <c r="AB29" s="123" t="n">
        <v>6170.421875</v>
      </c>
      <c r="AC29" s="123" t="n">
        <v>5933.6689453125</v>
      </c>
      <c r="AD29" s="123" t="n">
        <v>5802.87646484375</v>
      </c>
      <c r="AE29" s="123" t="n">
        <v>5709.48974609375</v>
      </c>
      <c r="AF29" s="123" t="n">
        <v>6016.36279296875</v>
      </c>
      <c r="AG29" s="123" t="n">
        <v>5953.830078125</v>
      </c>
      <c r="AH29" s="123" t="n">
        <v>5842.49267578125</v>
      </c>
      <c r="AI29" s="123" t="n">
        <v>5696.82177734375</v>
      </c>
      <c r="AJ29" s="123" t="n">
        <v>5574.3134765625</v>
      </c>
      <c r="AK29" s="123" t="n">
        <v>5513.19921875</v>
      </c>
      <c r="AL29" s="123" t="n">
        <v>5379.84814453125</v>
      </c>
      <c r="AM29" s="123" t="n">
        <v>5268.763671875</v>
      </c>
      <c r="AN29" s="123" t="n">
        <v>8039.69775390625</v>
      </c>
      <c r="AO29" s="123" t="n">
        <v>8770.89453125</v>
      </c>
      <c r="AP29" s="123" t="n">
        <v>8487.4482421875</v>
      </c>
      <c r="AQ29" s="123" t="n">
        <v>8128.38427734375</v>
      </c>
      <c r="AR29" s="123" t="n">
        <v>7710.98828125</v>
      </c>
      <c r="AS29" s="123" t="n">
        <v>7125.17431640625</v>
      </c>
      <c r="AT29" s="123" t="n">
        <v>6347.6806640625</v>
      </c>
      <c r="AU29" s="123" t="n">
        <v>6594.650390625</v>
      </c>
      <c r="AV29" s="123" t="n">
        <v>6326.638671875</v>
      </c>
      <c r="AW29" s="123" t="n">
        <v>6285.02978515625</v>
      </c>
      <c r="AX29" s="123" t="n">
        <v>6242.6328125</v>
      </c>
      <c r="AY29" s="123" t="n">
        <v>6221.24755859375</v>
      </c>
      <c r="AZ29" s="123" t="n">
        <v>6196.9189453125</v>
      </c>
      <c r="BA29" s="123" t="n">
        <v>6178.83544921875</v>
      </c>
      <c r="BB29" s="123" t="n">
        <v>6959.43994140625</v>
      </c>
      <c r="BC29" s="123" t="n">
        <v>6891.6689453125</v>
      </c>
      <c r="BD29" s="123" t="n">
        <v>7285.30078125</v>
      </c>
      <c r="BE29" s="123" t="n">
        <v>7231.02099609375</v>
      </c>
      <c r="BF29" s="123" t="n">
        <v>7213.7333984375</v>
      </c>
      <c r="BG29" s="123" t="n">
        <v>7120.33544921875</v>
      </c>
      <c r="BH29" s="123" t="n">
        <v>7083.23974609375</v>
      </c>
      <c r="BI29" s="123" t="n">
        <v>6976.2470703125</v>
      </c>
      <c r="BJ29" s="123" t="n">
        <v>10344.876953125</v>
      </c>
      <c r="BK29" s="123" t="n">
        <v>10369.267578125</v>
      </c>
      <c r="BL29" s="123" t="n">
        <v>9975.1572265625</v>
      </c>
      <c r="BM29" s="123" t="n">
        <v>9575.732421875</v>
      </c>
      <c r="BN29" s="123" t="n">
        <v>9385.1025390625</v>
      </c>
      <c r="BO29" s="123" t="n">
        <v>9213.2138671875</v>
      </c>
      <c r="BP29" s="123" t="n">
        <v>8926.830078125</v>
      </c>
      <c r="BQ29" s="123" t="n">
        <v>8596.5625</v>
      </c>
      <c r="BR29" s="123" t="n">
        <v>8476.3740234375</v>
      </c>
      <c r="BS29" s="123" t="n">
        <v>8198.8974609375</v>
      </c>
      <c r="BT29" s="123" t="n">
        <v>7922.6572265625</v>
      </c>
      <c r="BU29" s="123" t="n">
        <v>7537.05517578125</v>
      </c>
      <c r="BV29" s="123" t="n">
        <v>8876.109375</v>
      </c>
      <c r="BW29" s="123" t="n">
        <v>8257.685546875</v>
      </c>
      <c r="BX29" s="123" t="n"/>
      <c r="BY29" s="123" t="n"/>
      <c r="BZ29" s="123" t="n"/>
      <c r="CA29" s="123" t="n"/>
      <c r="CB29" s="123" t="n"/>
      <c r="CC29" s="123" t="n"/>
      <c r="CD29" s="123" t="n"/>
      <c r="CE29" s="123" t="n"/>
      <c r="CF29" s="123" t="n"/>
      <c r="CG29" s="123" t="n"/>
      <c r="CH29" s="123" t="n"/>
      <c r="CI29" s="123" t="n"/>
      <c r="CJ29" s="123" t="n"/>
      <c r="CK29" s="123" t="n"/>
      <c r="CL29" s="123" t="n"/>
      <c r="CM29" s="123" t="n"/>
      <c r="CN29" s="123" t="n"/>
      <c r="CO29" s="123" t="n"/>
      <c r="CP29" s="123" t="n"/>
      <c r="CQ29" s="123" t="n"/>
      <c r="CR29" s="123" t="n"/>
      <c r="CS29" s="123" t="n"/>
    </row>
    <row r="30">
      <c r="A30" t="inlineStr">
        <is>
          <t>FMCG</t>
        </is>
      </c>
      <c r="B30" t="inlineStr">
        <is>
          <t>TH_N-Squared eCommerce Co., Ltd(Outright)</t>
        </is>
      </c>
      <c r="C30" s="123" t="n">
        <v>3095.791655509703</v>
      </c>
      <c r="D30" s="123" t="n">
        <v>4080.810306803386</v>
      </c>
      <c r="E30" s="123" t="n">
        <v>4649.844299316406</v>
      </c>
      <c r="F30" s="68" t="n">
        <v>1283.308837890625</v>
      </c>
      <c r="G30" s="123" t="n">
        <v>940.1200561523438</v>
      </c>
      <c r="H30" s="123" t="n">
        <v>907.511474609375</v>
      </c>
      <c r="I30" s="123" t="n">
        <v>878.8955078125</v>
      </c>
      <c r="J30" s="123" t="n">
        <v>878.8955078125</v>
      </c>
      <c r="K30" s="123" t="n">
        <v>869.6297607421875</v>
      </c>
      <c r="L30" s="123" t="n">
        <v>869.6297607421875</v>
      </c>
      <c r="M30" s="123" t="n">
        <v>816.0570068359375</v>
      </c>
      <c r="N30" s="123" t="n">
        <v>791.296875</v>
      </c>
      <c r="O30" s="123" t="n">
        <v>4031.17431640625</v>
      </c>
      <c r="P30" s="123" t="n">
        <v>4031.17431640625</v>
      </c>
      <c r="Q30" s="123" t="n">
        <v>4020.364501953125</v>
      </c>
      <c r="R30" s="123" t="n">
        <v>4028.563232421875</v>
      </c>
      <c r="S30" s="123" t="n">
        <v>4034.014892578125</v>
      </c>
      <c r="T30" s="123" t="n">
        <v>4033.931396484375</v>
      </c>
      <c r="U30" s="123" t="n">
        <v>4043.0185546875</v>
      </c>
      <c r="V30" s="123" t="n">
        <v>4024.487060546875</v>
      </c>
      <c r="W30" s="123" t="n">
        <v>4010.588623046875</v>
      </c>
      <c r="X30" s="123" t="n">
        <v>4015.759521484375</v>
      </c>
      <c r="Y30" s="123" t="n">
        <v>4011.126708984375</v>
      </c>
      <c r="Z30" s="123" t="n">
        <v>4000.443603515625</v>
      </c>
      <c r="AA30" s="123" t="n">
        <v>3986.545166015625</v>
      </c>
      <c r="AB30" s="123" t="n">
        <v>3986.545166015625</v>
      </c>
      <c r="AC30" s="123" t="n">
        <v>3977.279296875</v>
      </c>
      <c r="AD30" s="123" t="n">
        <v>3972.646484375</v>
      </c>
      <c r="AE30" s="123" t="n">
        <v>3961.96337890625</v>
      </c>
      <c r="AF30" s="123" t="n">
        <v>3948.06494140625</v>
      </c>
      <c r="AG30" s="123" t="n">
        <v>3929.533447265625</v>
      </c>
      <c r="AH30" s="123" t="n">
        <v>3934.166259765625</v>
      </c>
      <c r="AI30" s="123" t="n">
        <v>3920.024169921875</v>
      </c>
      <c r="AJ30" s="123" t="n">
        <v>3832.781494140625</v>
      </c>
      <c r="AK30" s="123" t="n">
        <v>3851.37060546875</v>
      </c>
      <c r="AL30" s="123" t="n">
        <v>3785.456787109375</v>
      </c>
      <c r="AM30" s="123" t="n">
        <v>3765.83349609375</v>
      </c>
      <c r="AN30" s="123" t="n">
        <v>3745.38623046875</v>
      </c>
      <c r="AO30" s="123" t="n">
        <v>3720.857177734375</v>
      </c>
      <c r="AP30" s="123" t="n">
        <v>3711.290283203125</v>
      </c>
      <c r="AQ30" s="123" t="n">
        <v>3591.337646484375</v>
      </c>
      <c r="AR30" s="123" t="n">
        <v>3523.880126953125</v>
      </c>
      <c r="AS30" s="123" t="n">
        <v>3311.451416015625</v>
      </c>
      <c r="AT30" s="123" t="n">
        <v>2777.483642578125</v>
      </c>
      <c r="AU30" s="123" t="n">
        <v>2022.028564453125</v>
      </c>
      <c r="AV30" s="123" t="n">
        <v>1994.91943359375</v>
      </c>
      <c r="AW30" s="123" t="n">
        <v>1985.597534179688</v>
      </c>
      <c r="AX30" s="123" t="n">
        <v>1924.918212890625</v>
      </c>
      <c r="AY30" s="123" t="n">
        <v>1924.918212890625</v>
      </c>
      <c r="AZ30" s="123" t="n">
        <v>1924.918212890625</v>
      </c>
      <c r="BA30" s="123" t="n">
        <v>5408.8984375</v>
      </c>
      <c r="BB30" s="123" t="n">
        <v>5113.810546875</v>
      </c>
      <c r="BC30" s="123" t="n">
        <v>4275.10546875</v>
      </c>
      <c r="BD30" s="123" t="n">
        <v>5186.15478515625</v>
      </c>
      <c r="BE30" s="123" t="n">
        <v>5131.1162109375</v>
      </c>
      <c r="BF30" s="123" t="n">
        <v>5096.77490234375</v>
      </c>
      <c r="BG30" s="123" t="n">
        <v>5083.1796875</v>
      </c>
      <c r="BH30" s="123" t="n">
        <v>5079.90966796875</v>
      </c>
      <c r="BI30" s="123" t="n">
        <v>5058.78076171875</v>
      </c>
      <c r="BJ30" s="123" t="n">
        <v>5051.166015625</v>
      </c>
      <c r="BK30" s="123" t="n">
        <v>5050.0927734375</v>
      </c>
      <c r="BL30" s="123" t="n">
        <v>6817.70166015625</v>
      </c>
      <c r="BM30" s="123" t="n">
        <v>6283.6474609375</v>
      </c>
      <c r="BN30" s="123" t="n">
        <v>6226.3232421875</v>
      </c>
      <c r="BO30" s="123" t="n">
        <v>6065.71875</v>
      </c>
      <c r="BP30" s="123" t="n">
        <v>6019.1669921875</v>
      </c>
      <c r="BQ30" s="123" t="n">
        <v>5977.521484375</v>
      </c>
      <c r="BR30" s="123" t="n">
        <v>5952.03271484375</v>
      </c>
      <c r="BS30" s="123" t="n">
        <v>5915.35791015625</v>
      </c>
      <c r="BT30" s="123" t="n">
        <v>5771.27783203125</v>
      </c>
      <c r="BU30" s="123" t="n">
        <v>5565.58642578125</v>
      </c>
      <c r="BV30" s="123" t="n">
        <v>4927.2666015625</v>
      </c>
      <c r="BW30" s="123" t="n">
        <v>3883.954833984375</v>
      </c>
      <c r="BX30" s="123" t="n"/>
      <c r="BY30" s="123" t="n"/>
      <c r="BZ30" s="123" t="n"/>
      <c r="CA30" s="123" t="n"/>
      <c r="CB30" s="123" t="n"/>
      <c r="CC30" s="123" t="n"/>
      <c r="CD30" s="123" t="n"/>
      <c r="CE30" s="123" t="n"/>
      <c r="CF30" s="123" t="n"/>
      <c r="CG30" s="123" t="n"/>
      <c r="CH30" s="123" t="n"/>
      <c r="CI30" s="123" t="n"/>
      <c r="CJ30" s="123" t="n"/>
      <c r="CK30" s="123" t="n"/>
      <c r="CL30" s="123" t="n"/>
      <c r="CM30" s="123" t="n"/>
      <c r="CN30" s="123" t="n"/>
      <c r="CO30" s="123" t="n"/>
      <c r="CP30" s="123" t="n"/>
      <c r="CQ30" s="123" t="n"/>
      <c r="CR30" s="123" t="n"/>
      <c r="CS30" s="123" t="n"/>
    </row>
    <row r="31">
      <c r="A31" t="inlineStr">
        <is>
          <t>EL</t>
        </is>
      </c>
      <c r="B31" t="inlineStr">
        <is>
          <t>TH_Mitsuta (Thailand) Co., Ltd.</t>
        </is>
      </c>
      <c r="C31" s="123" t="n">
        <v/>
      </c>
      <c r="D31" s="123" t="n">
        <v>0</v>
      </c>
      <c r="E31" s="123" t="n">
        <v>0</v>
      </c>
      <c r="F31" s="68" t="n">
        <v/>
      </c>
      <c r="G31" s="123" t="n">
        <v/>
      </c>
      <c r="H31" s="123" t="n">
        <v/>
      </c>
      <c r="I31" s="123" t="n">
        <v/>
      </c>
      <c r="J31" s="123" t="n">
        <v/>
      </c>
      <c r="K31" s="123" t="n">
        <v/>
      </c>
      <c r="L31" s="123" t="n">
        <v/>
      </c>
      <c r="M31" s="123" t="n">
        <v/>
      </c>
      <c r="N31" s="123" t="n">
        <v/>
      </c>
      <c r="O31" s="123" t="n">
        <v/>
      </c>
      <c r="P31" s="123" t="n">
        <v/>
      </c>
      <c r="Q31" s="123" t="n">
        <v/>
      </c>
      <c r="R31" s="123" t="n">
        <v/>
      </c>
      <c r="S31" s="123" t="n">
        <v/>
      </c>
      <c r="T31" s="123" t="n">
        <v/>
      </c>
      <c r="U31" s="123" t="n">
        <v/>
      </c>
      <c r="V31" s="123" t="n">
        <v/>
      </c>
      <c r="W31" s="123" t="n">
        <v/>
      </c>
      <c r="X31" s="123" t="n">
        <v/>
      </c>
      <c r="Y31" s="123" t="n">
        <v/>
      </c>
      <c r="Z31" s="123" t="n">
        <v/>
      </c>
      <c r="AA31" s="123" t="n">
        <v/>
      </c>
      <c r="AB31" s="123" t="n">
        <v/>
      </c>
      <c r="AC31" s="123" t="n">
        <v/>
      </c>
      <c r="AD31" s="123" t="n">
        <v/>
      </c>
      <c r="AE31" s="123" t="n">
        <v/>
      </c>
      <c r="AF31" s="123" t="n">
        <v/>
      </c>
      <c r="AG31" s="123" t="n">
        <v/>
      </c>
      <c r="AH31" s="123" t="n">
        <v/>
      </c>
      <c r="AI31" s="123" t="n">
        <v/>
      </c>
      <c r="AJ31" s="123" t="n">
        <v/>
      </c>
      <c r="AK31" s="123" t="n">
        <v/>
      </c>
      <c r="AL31" s="123" t="n">
        <v/>
      </c>
      <c r="AM31" s="123" t="n">
        <v/>
      </c>
      <c r="AN31" s="123" t="n">
        <v/>
      </c>
      <c r="AO31" s="123" t="n">
        <v/>
      </c>
      <c r="AP31" s="123" t="n">
        <v/>
      </c>
      <c r="AQ31" s="123" t="n">
        <v/>
      </c>
      <c r="AR31" s="123" t="n">
        <v/>
      </c>
      <c r="AS31" s="123" t="n">
        <v/>
      </c>
      <c r="AT31" s="123" t="n">
        <v/>
      </c>
      <c r="AU31" s="123" t="n">
        <v/>
      </c>
      <c r="AV31" s="123" t="n">
        <v/>
      </c>
      <c r="AW31" s="123" t="n">
        <v/>
      </c>
      <c r="AX31" s="123" t="n">
        <v/>
      </c>
      <c r="AY31" s="123" t="n">
        <v/>
      </c>
      <c r="AZ31" s="123" t="n">
        <v/>
      </c>
      <c r="BA31" s="123" t="n">
        <v/>
      </c>
      <c r="BB31" s="123" t="n">
        <v/>
      </c>
      <c r="BC31" s="123" t="n">
        <v/>
      </c>
      <c r="BD31" s="123" t="n">
        <v/>
      </c>
      <c r="BE31" s="123" t="n">
        <v/>
      </c>
      <c r="BF31" s="123" t="n">
        <v/>
      </c>
      <c r="BG31" s="123" t="n">
        <v/>
      </c>
      <c r="BH31" s="123" t="n">
        <v/>
      </c>
      <c r="BI31" s="123" t="n">
        <v/>
      </c>
      <c r="BJ31" s="123" t="n">
        <v/>
      </c>
      <c r="BK31" s="123" t="n">
        <v/>
      </c>
      <c r="BL31" s="123" t="n">
        <v/>
      </c>
      <c r="BM31" s="123" t="n">
        <v/>
      </c>
      <c r="BN31" s="123" t="n">
        <v>0</v>
      </c>
      <c r="BO31" s="123" t="n">
        <v>0</v>
      </c>
      <c r="BP31" s="123" t="n">
        <v>0</v>
      </c>
      <c r="BQ31" s="123" t="n">
        <v>0</v>
      </c>
      <c r="BR31" s="123" t="n">
        <v>0</v>
      </c>
      <c r="BS31" s="123" t="n">
        <v>0</v>
      </c>
      <c r="BT31" s="123" t="n">
        <v>0</v>
      </c>
      <c r="BU31" s="123" t="n">
        <v>0</v>
      </c>
      <c r="BV31" s="123" t="n">
        <v>0</v>
      </c>
      <c r="BW31" s="123" t="n">
        <v>0</v>
      </c>
      <c r="BX31" s="123" t="n"/>
      <c r="BY31" s="123" t="n"/>
      <c r="BZ31" s="123" t="n"/>
      <c r="CA31" s="123" t="n"/>
      <c r="CB31" s="123" t="n"/>
      <c r="CC31" s="123" t="n"/>
      <c r="CD31" s="123" t="n"/>
      <c r="CE31" s="123" t="n"/>
      <c r="CF31" s="123" t="n"/>
      <c r="CG31" s="123" t="n"/>
      <c r="CH31" s="123" t="n"/>
      <c r="CI31" s="123" t="n"/>
      <c r="CJ31" s="123" t="n"/>
      <c r="CK31" s="123" t="n"/>
      <c r="CL31" s="123" t="n"/>
      <c r="CM31" s="123" t="n"/>
      <c r="CN31" s="123" t="n"/>
      <c r="CO31" s="123" t="n"/>
      <c r="CP31" s="123" t="n"/>
      <c r="CQ31" s="123" t="n"/>
      <c r="CR31" s="123" t="n"/>
      <c r="CS31" s="123" t="n"/>
    </row>
    <row r="32">
      <c r="A32" t="inlineStr">
        <is>
          <t>FMCG</t>
        </is>
      </c>
      <c r="B32" t="inlineStr">
        <is>
          <t>TH_Mead Johnson Nutrition (Thailand) Co.,Ltd.</t>
        </is>
      </c>
      <c r="C32" s="123" t="n">
        <v>132841.1020665323</v>
      </c>
      <c r="D32" s="123" t="n">
        <v>185538.3890625</v>
      </c>
      <c r="E32" s="123" t="n">
        <v>178511.2958333333</v>
      </c>
      <c r="F32" s="68" t="n">
        <v>98472.6640625</v>
      </c>
      <c r="G32" s="123" t="n">
        <v>97460.765625</v>
      </c>
      <c r="H32" s="123" t="n">
        <v>96598.3984375</v>
      </c>
      <c r="I32" s="123" t="n">
        <v>95434.5859375</v>
      </c>
      <c r="J32" s="123" t="n">
        <v>105254.7734375</v>
      </c>
      <c r="K32" s="123" t="n">
        <v>97794.9296875</v>
      </c>
      <c r="L32" s="123" t="n">
        <v>92921.71875</v>
      </c>
      <c r="M32" s="123" t="n">
        <v>85219.015625</v>
      </c>
      <c r="N32" s="123" t="n">
        <v>82866.1484375</v>
      </c>
      <c r="O32" s="123" t="n">
        <v>81251.625</v>
      </c>
      <c r="P32" s="123" t="n">
        <v>80608</v>
      </c>
      <c r="Q32" s="123" t="n">
        <v>79518.9453125</v>
      </c>
      <c r="R32" s="123" t="n">
        <v>75298.0078125</v>
      </c>
      <c r="S32" s="123" t="n">
        <v>70299.4609375</v>
      </c>
      <c r="T32" s="123" t="n">
        <v>69242.125</v>
      </c>
      <c r="U32" s="123" t="n">
        <v>98963.7890625</v>
      </c>
      <c r="V32" s="123" t="n">
        <v>101768.0703125</v>
      </c>
      <c r="W32" s="123" t="n">
        <v>101306.1640625</v>
      </c>
      <c r="X32" s="123" t="n">
        <v>100551.5703125</v>
      </c>
      <c r="Y32" s="123" t="n">
        <v>135741.46875</v>
      </c>
      <c r="Z32" s="123" t="n">
        <v>135095.984375</v>
      </c>
      <c r="AA32" s="123" t="n">
        <v>134733.484375</v>
      </c>
      <c r="AB32" s="123" t="n">
        <v>134241.046875</v>
      </c>
      <c r="AC32" s="123" t="n">
        <v>305936.15625</v>
      </c>
      <c r="AD32" s="123" t="n">
        <v>305149.0625</v>
      </c>
      <c r="AE32" s="123" t="n">
        <v>304046.78125</v>
      </c>
      <c r="AF32" s="123" t="n">
        <v>238877.296875</v>
      </c>
      <c r="AG32" s="123" t="n">
        <v>139425.5625</v>
      </c>
      <c r="AH32" s="123" t="n">
        <v>191961.40625</v>
      </c>
      <c r="AI32" s="123" t="n">
        <v>192143.546875</v>
      </c>
      <c r="AJ32" s="123" t="n">
        <v>189891.609375</v>
      </c>
      <c r="AK32" s="123" t="n">
        <v>189629.25</v>
      </c>
      <c r="AL32" s="123" t="n">
        <v>166279.75</v>
      </c>
      <c r="AM32" s="123" t="n">
        <v>161651.5625</v>
      </c>
      <c r="AN32" s="123" t="n">
        <v>160062.6875</v>
      </c>
      <c r="AO32" s="123" t="n">
        <v>159013.5</v>
      </c>
      <c r="AP32" s="123" t="n">
        <v>214344.953125</v>
      </c>
      <c r="AQ32" s="123" t="n">
        <v>222412.15625</v>
      </c>
      <c r="AR32" s="123" t="n">
        <v>221136.625</v>
      </c>
      <c r="AS32" s="123" t="n">
        <v>210816.59375</v>
      </c>
      <c r="AT32" s="123" t="n">
        <v>184693.046875</v>
      </c>
      <c r="AU32" s="123" t="n">
        <v>172452.65625</v>
      </c>
      <c r="AV32" s="123" t="n">
        <v>161287.78125</v>
      </c>
      <c r="AW32" s="123" t="n">
        <v>157667.234375</v>
      </c>
      <c r="AX32" s="123" t="n">
        <v>157103.796875</v>
      </c>
      <c r="AY32" s="123" t="n">
        <v>156240.0625</v>
      </c>
      <c r="AZ32" s="123" t="n">
        <v>155900.6875</v>
      </c>
      <c r="BA32" s="123" t="n">
        <v>155514.53125</v>
      </c>
      <c r="BB32" s="123" t="n">
        <v>154641.625</v>
      </c>
      <c r="BC32" s="123" t="n">
        <v>213884.890625</v>
      </c>
      <c r="BD32" s="123" t="n">
        <v>221837.109375</v>
      </c>
      <c r="BE32" s="123" t="n">
        <v>221284.46875</v>
      </c>
      <c r="BF32" s="123" t="n">
        <v>220158.5</v>
      </c>
      <c r="BG32" s="123" t="n">
        <v>215208.765625</v>
      </c>
      <c r="BH32" s="123" t="n">
        <v>209417.828125</v>
      </c>
      <c r="BI32" s="123" t="n">
        <v>202434.453125</v>
      </c>
      <c r="BJ32" s="123" t="n">
        <v>190128.3125</v>
      </c>
      <c r="BK32" s="123" t="n">
        <v>183029.015625</v>
      </c>
      <c r="BL32" s="123" t="n">
        <v>178637.328125</v>
      </c>
      <c r="BM32" s="123" t="n">
        <v>175297.4375</v>
      </c>
      <c r="BN32" s="123" t="n">
        <v>173985.0625</v>
      </c>
      <c r="BO32" s="123" t="n">
        <v>170581.53125</v>
      </c>
      <c r="BP32" s="123" t="n">
        <v>167619.140625</v>
      </c>
      <c r="BQ32" s="123" t="n">
        <v>165188.015625</v>
      </c>
      <c r="BR32" s="123" t="n">
        <v>163200.265625</v>
      </c>
      <c r="BS32" s="123" t="n">
        <v>161436.453125</v>
      </c>
      <c r="BT32" s="123" t="n">
        <v>160489.296875</v>
      </c>
      <c r="BU32" s="123" t="n">
        <v>185315.75</v>
      </c>
      <c r="BV32" s="123" t="n">
        <v>164502.28125</v>
      </c>
      <c r="BW32" s="123" t="n">
        <v>156201.546875</v>
      </c>
      <c r="BX32" s="123" t="n"/>
      <c r="BY32" s="123" t="n"/>
      <c r="BZ32" s="123" t="n"/>
      <c r="CA32" s="123" t="n"/>
      <c r="CB32" s="123" t="n"/>
      <c r="CC32" s="123" t="n"/>
      <c r="CD32" s="123" t="n"/>
      <c r="CE32" s="123" t="n"/>
      <c r="CF32" s="123" t="n"/>
      <c r="CG32" s="123" t="n"/>
      <c r="CH32" s="123" t="n"/>
      <c r="CI32" s="123" t="n"/>
      <c r="CJ32" s="123" t="n"/>
      <c r="CK32" s="123" t="n"/>
      <c r="CL32" s="123" t="n"/>
      <c r="CM32" s="123" t="n"/>
      <c r="CN32" s="123" t="n"/>
      <c r="CO32" s="123" t="n"/>
      <c r="CP32" s="123" t="n"/>
      <c r="CQ32" s="123" t="n"/>
      <c r="CR32" s="123" t="n"/>
      <c r="CS32" s="123" t="n"/>
    </row>
    <row r="33">
      <c r="A33" t="inlineStr">
        <is>
          <t>EL</t>
        </is>
      </c>
      <c r="B33" t="inlineStr">
        <is>
          <t>TH_Masterkool International Co., Plc(Outright)</t>
        </is>
      </c>
      <c r="C33" s="123" t="n">
        <v>6.02710336254489</v>
      </c>
      <c r="D33" s="123" t="n">
        <v>0</v>
      </c>
      <c r="E33" s="123" t="n">
        <v>0</v>
      </c>
      <c r="F33" s="68" t="n">
        <v>26.69145774841309</v>
      </c>
      <c r="G33" s="123" t="n">
        <v>26.69145774841309</v>
      </c>
      <c r="H33" s="123" t="n">
        <v>26.69145774841309</v>
      </c>
      <c r="I33" s="123" t="n">
        <v>26.69145774841309</v>
      </c>
      <c r="J33" s="123" t="n">
        <v>26.69145774841309</v>
      </c>
      <c r="K33" s="123" t="n">
        <v>26.69145774841309</v>
      </c>
      <c r="L33" s="123" t="n">
        <v>26.69145774841309</v>
      </c>
      <c r="M33" s="123" t="n">
        <v>0</v>
      </c>
      <c r="N33" s="123" t="n">
        <v>0</v>
      </c>
      <c r="O33" s="123" t="n">
        <v>0</v>
      </c>
      <c r="P33" s="123" t="n">
        <v>0</v>
      </c>
      <c r="Q33" s="123" t="n">
        <v>0</v>
      </c>
      <c r="R33" s="123" t="n">
        <v>0</v>
      </c>
      <c r="S33" s="123" t="n">
        <v>0</v>
      </c>
      <c r="T33" s="123" t="n">
        <v>0</v>
      </c>
      <c r="U33" s="123" t="n">
        <v>0</v>
      </c>
      <c r="V33" s="123" t="n">
        <v>0</v>
      </c>
      <c r="W33" s="123" t="n">
        <v>0</v>
      </c>
      <c r="X33" s="123" t="n">
        <v>0</v>
      </c>
      <c r="Y33" s="123" t="n">
        <v>0</v>
      </c>
      <c r="Z33" s="123" t="n">
        <v>0</v>
      </c>
      <c r="AA33" s="123" t="n">
        <v>0</v>
      </c>
      <c r="AB33" s="123" t="n">
        <v>0</v>
      </c>
      <c r="AC33" s="123" t="n">
        <v>0</v>
      </c>
      <c r="AD33" s="123" t="n">
        <v>0</v>
      </c>
      <c r="AE33" s="123" t="n">
        <v>0</v>
      </c>
      <c r="AF33" s="123" t="n">
        <v>0</v>
      </c>
      <c r="AG33" s="123" t="n">
        <v>0</v>
      </c>
      <c r="AH33" s="123" t="n">
        <v>0</v>
      </c>
      <c r="AI33" s="123" t="n">
        <v>0</v>
      </c>
      <c r="AJ33" s="123" t="n">
        <v>0</v>
      </c>
      <c r="AK33" s="123" t="n">
        <v>0</v>
      </c>
      <c r="AL33" s="123" t="n">
        <v>0</v>
      </c>
      <c r="AM33" s="123" t="n">
        <v>0</v>
      </c>
      <c r="AN33" s="123" t="n">
        <v>0</v>
      </c>
      <c r="AO33" s="123" t="n">
        <v>0</v>
      </c>
      <c r="AP33" s="123" t="n">
        <v>0</v>
      </c>
      <c r="AQ33" s="123" t="n">
        <v>0</v>
      </c>
      <c r="AR33" s="123" t="n">
        <v>0</v>
      </c>
      <c r="AS33" s="123" t="n">
        <v>0</v>
      </c>
      <c r="AT33" s="123" t="n">
        <v>0</v>
      </c>
      <c r="AU33" s="123" t="n">
        <v>0</v>
      </c>
      <c r="AV33" s="123" t="n">
        <v>0</v>
      </c>
      <c r="AW33" s="123" t="n">
        <v>0</v>
      </c>
      <c r="AX33" s="123" t="n">
        <v>0</v>
      </c>
      <c r="AY33" s="123" t="n">
        <v>0</v>
      </c>
      <c r="AZ33" s="123" t="n">
        <v>0</v>
      </c>
      <c r="BA33" s="123" t="n">
        <v>0</v>
      </c>
      <c r="BB33" s="123" t="n">
        <v>0</v>
      </c>
      <c r="BC33" s="123" t="n">
        <v>0</v>
      </c>
      <c r="BD33" s="123" t="n">
        <v>0</v>
      </c>
      <c r="BE33" s="123" t="n">
        <v>0</v>
      </c>
      <c r="BF33" s="123" t="n">
        <v>0</v>
      </c>
      <c r="BG33" s="123" t="n">
        <v>0</v>
      </c>
      <c r="BH33" s="123" t="n">
        <v>0</v>
      </c>
      <c r="BI33" s="123" t="n">
        <v>0</v>
      </c>
      <c r="BJ33" s="123" t="n">
        <v>0</v>
      </c>
      <c r="BK33" s="123" t="n">
        <v>0</v>
      </c>
      <c r="BL33" s="123" t="n">
        <v>0</v>
      </c>
      <c r="BM33" s="123" t="n">
        <v>0</v>
      </c>
      <c r="BN33" s="123" t="n">
        <v>0</v>
      </c>
      <c r="BO33" s="123" t="n">
        <v>0</v>
      </c>
      <c r="BP33" s="123" t="n">
        <v>0</v>
      </c>
      <c r="BQ33" s="123" t="n">
        <v>0</v>
      </c>
      <c r="BR33" s="123" t="n">
        <v>0</v>
      </c>
      <c r="BS33" s="123" t="n">
        <v>0</v>
      </c>
      <c r="BT33" s="123" t="n">
        <v>0</v>
      </c>
      <c r="BU33" s="123" t="n">
        <v>0</v>
      </c>
      <c r="BV33" s="123" t="n">
        <v>0</v>
      </c>
      <c r="BW33" s="123" t="n">
        <v>0</v>
      </c>
      <c r="BX33" s="123" t="n"/>
      <c r="BY33" s="123" t="n"/>
      <c r="BZ33" s="123" t="n"/>
      <c r="CA33" s="123" t="n"/>
      <c r="CB33" s="123" t="n"/>
      <c r="CC33" s="123" t="n"/>
      <c r="CD33" s="123" t="n"/>
      <c r="CE33" s="123" t="n"/>
      <c r="CF33" s="123" t="n"/>
      <c r="CG33" s="123" t="n"/>
      <c r="CH33" s="123" t="n"/>
      <c r="CI33" s="123" t="n"/>
      <c r="CJ33" s="123" t="n"/>
      <c r="CK33" s="123" t="n"/>
      <c r="CL33" s="123" t="n"/>
      <c r="CM33" s="123" t="n"/>
      <c r="CN33" s="123" t="n"/>
      <c r="CO33" s="123" t="n"/>
      <c r="CP33" s="123" t="n"/>
      <c r="CQ33" s="123" t="n"/>
      <c r="CR33" s="123" t="n"/>
      <c r="CS33" s="123" t="n"/>
    </row>
    <row r="34">
      <c r="A34" t="inlineStr">
        <is>
          <t>EL</t>
        </is>
      </c>
      <c r="B34" t="inlineStr">
        <is>
          <t>TH_Mahajak Development Co.,Ltd. (Outright)</t>
        </is>
      </c>
      <c r="C34" s="123" t="n">
        <v>815.9626799552672</v>
      </c>
      <c r="D34" s="123" t="n">
        <v>62.81078491210938</v>
      </c>
      <c r="E34" s="123" t="n">
        <v>0</v>
      </c>
      <c r="F34" s="68" t="n">
        <v>1754.669555664062</v>
      </c>
      <c r="G34" s="123" t="n">
        <v>1754.669555664062</v>
      </c>
      <c r="H34" s="123" t="n">
        <v>1734.9541015625</v>
      </c>
      <c r="I34" s="123" t="n">
        <v>1656.092529296875</v>
      </c>
      <c r="J34" s="123" t="n">
        <v>1616.661743164062</v>
      </c>
      <c r="K34" s="123" t="n">
        <v>1143.492431640625</v>
      </c>
      <c r="L34" s="123" t="n">
        <v>1084.346435546875</v>
      </c>
      <c r="M34" s="123" t="n">
        <v>985.7694091796875</v>
      </c>
      <c r="N34" s="123" t="n">
        <v>926.623291015625</v>
      </c>
      <c r="O34" s="123" t="n">
        <v>887.1925048828125</v>
      </c>
      <c r="P34" s="123" t="n">
        <v>828.0463256835938</v>
      </c>
      <c r="Q34" s="123" t="n">
        <v>808.3309326171875</v>
      </c>
      <c r="R34" s="123" t="n">
        <v>768.900146484375</v>
      </c>
      <c r="S34" s="123" t="n">
        <v>729.4693603515625</v>
      </c>
      <c r="T34" s="123" t="n">
        <v>690.03857421875</v>
      </c>
      <c r="U34" s="123" t="n">
        <v>650.6077880859375</v>
      </c>
      <c r="V34" s="123" t="n">
        <v>630.8924560546875</v>
      </c>
      <c r="W34" s="123" t="n">
        <v>630.8924560546875</v>
      </c>
      <c r="X34" s="123" t="n">
        <v>571.7462768554688</v>
      </c>
      <c r="Y34" s="123" t="n">
        <v>552.0308837890625</v>
      </c>
      <c r="Z34" s="123" t="n">
        <v>552.0308837890625</v>
      </c>
      <c r="AA34" s="123" t="n">
        <v>552.0308837890625</v>
      </c>
      <c r="AB34" s="123" t="n">
        <v>532.3154907226562</v>
      </c>
      <c r="AC34" s="123" t="n">
        <v>512.60009765625</v>
      </c>
      <c r="AD34" s="123" t="n">
        <v>512.60009765625</v>
      </c>
      <c r="AE34" s="123" t="n">
        <v>433.738525390625</v>
      </c>
      <c r="AF34" s="123" t="n">
        <v>414.0231628417969</v>
      </c>
      <c r="AG34" s="123" t="n">
        <v>394.3077697753906</v>
      </c>
      <c r="AH34" s="123" t="n">
        <v>374.5923767089844</v>
      </c>
      <c r="AI34" s="123" t="n">
        <v>315.4461975097656</v>
      </c>
      <c r="AJ34" s="123" t="n">
        <v>295.7308349609375</v>
      </c>
      <c r="AK34" s="123" t="n">
        <v>277.6897888183594</v>
      </c>
      <c r="AL34" s="123" t="n">
        <v>257.8547973632812</v>
      </c>
      <c r="AM34" s="123" t="n">
        <v>238.0198211669922</v>
      </c>
      <c r="AN34" s="123" t="n">
        <v>238.0198211669922</v>
      </c>
      <c r="AO34" s="123" t="n">
        <v>218.1848297119141</v>
      </c>
      <c r="AP34" s="123" t="n">
        <v>218.1848297119141</v>
      </c>
      <c r="AQ34" s="123" t="n">
        <v>218.1848297119141</v>
      </c>
      <c r="AR34" s="123" t="n">
        <v>218.1848297119141</v>
      </c>
      <c r="AS34" s="123" t="n">
        <v>0</v>
      </c>
      <c r="AT34" s="123" t="n">
        <v>0</v>
      </c>
      <c r="AU34" s="123" t="n">
        <v>0</v>
      </c>
      <c r="AV34" s="123" t="n">
        <v>0</v>
      </c>
      <c r="AW34" s="123" t="n">
        <v>0</v>
      </c>
      <c r="AX34" s="123" t="n">
        <v>0</v>
      </c>
      <c r="AY34" s="123" t="n">
        <v>0</v>
      </c>
      <c r="AZ34" s="123" t="n">
        <v>0</v>
      </c>
      <c r="BA34" s="123" t="n">
        <v>0</v>
      </c>
      <c r="BB34" s="123" t="n">
        <v>0</v>
      </c>
      <c r="BC34" s="123" t="n">
        <v>0</v>
      </c>
      <c r="BD34" s="123" t="n">
        <v>0</v>
      </c>
      <c r="BE34" s="123" t="n">
        <v>0</v>
      </c>
      <c r="BF34" s="123" t="n">
        <v>0</v>
      </c>
      <c r="BG34" s="123" t="n">
        <v>0</v>
      </c>
      <c r="BH34" s="123" t="n">
        <v>0</v>
      </c>
      <c r="BI34" s="123" t="n">
        <v>0</v>
      </c>
      <c r="BJ34" s="123" t="n">
        <v>0</v>
      </c>
      <c r="BK34" s="123" t="n">
        <v>0</v>
      </c>
      <c r="BL34" s="123" t="n">
        <v>0</v>
      </c>
      <c r="BM34" s="123" t="n">
        <v>0</v>
      </c>
      <c r="BN34" s="123" t="n">
        <v>0</v>
      </c>
      <c r="BO34" s="123" t="n">
        <v>0</v>
      </c>
      <c r="BP34" s="123" t="n">
        <v>0</v>
      </c>
      <c r="BQ34" s="123" t="n">
        <v>0</v>
      </c>
      <c r="BR34" s="123" t="n">
        <v>0</v>
      </c>
      <c r="BS34" s="123" t="n">
        <v>0</v>
      </c>
      <c r="BT34" s="123" t="n">
        <v>0</v>
      </c>
      <c r="BU34" s="123" t="n">
        <v>0</v>
      </c>
      <c r="BV34" s="123" t="n">
        <v>0</v>
      </c>
      <c r="BW34" s="123" t="n">
        <v>0</v>
      </c>
      <c r="BX34" s="123" t="n"/>
      <c r="BY34" s="123" t="n"/>
      <c r="BZ34" s="123" t="n"/>
      <c r="CA34" s="123" t="n"/>
      <c r="CB34" s="123" t="n"/>
      <c r="CC34" s="123" t="n"/>
      <c r="CD34" s="123" t="n"/>
      <c r="CE34" s="123" t="n"/>
      <c r="CF34" s="123" t="n"/>
      <c r="CG34" s="123" t="n"/>
      <c r="CH34" s="123" t="n"/>
      <c r="CI34" s="123" t="n"/>
      <c r="CJ34" s="123" t="n"/>
      <c r="CK34" s="123" t="n"/>
      <c r="CL34" s="123" t="n"/>
      <c r="CM34" s="123" t="n"/>
      <c r="CN34" s="123" t="n"/>
      <c r="CO34" s="123" t="n"/>
      <c r="CP34" s="123" t="n"/>
      <c r="CQ34" s="123" t="n"/>
      <c r="CR34" s="123" t="n"/>
      <c r="CS34" s="123" t="n"/>
    </row>
    <row r="35">
      <c r="A35" t="inlineStr">
        <is>
          <t>FMCG</t>
        </is>
      </c>
      <c r="B35" t="inlineStr">
        <is>
          <t>TH_MALEE ENTERPRISE CO.,LTD.</t>
        </is>
      </c>
      <c r="C35" s="123" t="n">
        <v>4737.919759114583</v>
      </c>
      <c r="D35" s="123" t="n">
        <v>8191.506852213542</v>
      </c>
      <c r="E35" s="123" t="n">
        <v>7002.97158203125</v>
      </c>
      <c r="F35" s="68" t="n">
        <v/>
      </c>
      <c r="G35" s="123" t="n">
        <v/>
      </c>
      <c r="H35" s="123" t="n">
        <v/>
      </c>
      <c r="I35" s="123" t="n">
        <v/>
      </c>
      <c r="J35" s="123" t="n">
        <v/>
      </c>
      <c r="K35" s="123" t="n">
        <v/>
      </c>
      <c r="L35" s="123" t="n">
        <v/>
      </c>
      <c r="M35" s="123" t="n">
        <v/>
      </c>
      <c r="N35" s="123" t="n">
        <v/>
      </c>
      <c r="O35" s="123" t="n">
        <v/>
      </c>
      <c r="P35" s="123" t="n">
        <v/>
      </c>
      <c r="Q35" s="123" t="n">
        <v/>
      </c>
      <c r="R35" s="123" t="n">
        <v/>
      </c>
      <c r="S35" s="123" t="n">
        <v>0</v>
      </c>
      <c r="T35" s="123" t="n">
        <v>0</v>
      </c>
      <c r="U35" s="123" t="n">
        <v>0</v>
      </c>
      <c r="V35" s="123" t="n">
        <v>0</v>
      </c>
      <c r="W35" s="123" t="n">
        <v>0</v>
      </c>
      <c r="X35" s="123" t="n">
        <v>0</v>
      </c>
      <c r="Y35" s="123" t="n">
        <v>0</v>
      </c>
      <c r="Z35" s="123" t="n">
        <v>0</v>
      </c>
      <c r="AA35" s="123" t="n">
        <v>8574.7646484375</v>
      </c>
      <c r="AB35" s="123" t="n">
        <v>8574.7646484375</v>
      </c>
      <c r="AC35" s="123" t="n">
        <v>8574.7646484375</v>
      </c>
      <c r="AD35" s="123" t="n">
        <v>8574.7646484375</v>
      </c>
      <c r="AE35" s="123" t="n">
        <v>8450.740234375</v>
      </c>
      <c r="AF35" s="123" t="n">
        <v>8450.740234375</v>
      </c>
      <c r="AG35" s="123" t="n">
        <v>8450.740234375</v>
      </c>
      <c r="AH35" s="123" t="n">
        <v>8543.7587890625</v>
      </c>
      <c r="AI35" s="123" t="n">
        <v>8543.7587890625</v>
      </c>
      <c r="AJ35" s="123" t="n">
        <v>8543.7587890625</v>
      </c>
      <c r="AK35" s="123" t="n">
        <v>8595.5859375</v>
      </c>
      <c r="AL35" s="123" t="n">
        <v>9055.958984375</v>
      </c>
      <c r="AM35" s="123" t="n">
        <v>9022.13671875</v>
      </c>
      <c r="AN35" s="123" t="n">
        <v>9020.822265625</v>
      </c>
      <c r="AO35" s="123" t="n">
        <v>9014.5390625</v>
      </c>
      <c r="AP35" s="123" t="n">
        <v>9012.5556640625</v>
      </c>
      <c r="AQ35" s="123" t="n">
        <v>8981.3623046875</v>
      </c>
      <c r="AR35" s="123" t="n">
        <v>8975.4111328125</v>
      </c>
      <c r="AS35" s="123" t="n">
        <v>8819.3701171875</v>
      </c>
      <c r="AT35" s="123" t="n">
        <v>8815.427734375</v>
      </c>
      <c r="AU35" s="123" t="n">
        <v>8759.169921875</v>
      </c>
      <c r="AV35" s="123" t="n">
        <v>8730.7353515625</v>
      </c>
      <c r="AW35" s="123" t="n">
        <v>8722.8505859375</v>
      </c>
      <c r="AX35" s="123" t="n">
        <v>8645.95703125</v>
      </c>
      <c r="AY35" s="123" t="n">
        <v>8614.7626953125</v>
      </c>
      <c r="AZ35" s="123" t="n">
        <v>8538.9150390625</v>
      </c>
      <c r="BA35" s="123" t="n">
        <v>8529.177734375</v>
      </c>
      <c r="BB35" s="123" t="n">
        <v>8183.91650390625</v>
      </c>
      <c r="BC35" s="123" t="n">
        <v>8156.42529296875</v>
      </c>
      <c r="BD35" s="123" t="n">
        <v>8148.5400390625</v>
      </c>
      <c r="BE35" s="123" t="n">
        <v>8138.6220703125</v>
      </c>
      <c r="BF35" s="123" t="n">
        <v>8094.4609375</v>
      </c>
      <c r="BG35" s="123" t="n">
        <v>8053.1337890625</v>
      </c>
      <c r="BH35" s="123" t="n">
        <v>8051.35498046875</v>
      </c>
      <c r="BI35" s="123" t="n">
        <v>7980.4267578125</v>
      </c>
      <c r="BJ35" s="123" t="n">
        <v>8447.787109375</v>
      </c>
      <c r="BK35" s="123" t="n">
        <v>6751.45751953125</v>
      </c>
      <c r="BL35" s="123" t="n">
        <v>5594.859375</v>
      </c>
      <c r="BM35" s="123" t="n">
        <v>5187.68994140625</v>
      </c>
      <c r="BN35" s="123" t="n">
        <v>5101.79296875</v>
      </c>
      <c r="BO35" s="123" t="n">
        <v>5025.97119140625</v>
      </c>
      <c r="BP35" s="123" t="n">
        <v>5024.65673828125</v>
      </c>
      <c r="BQ35" s="123" t="n">
        <v>4861.73486328125</v>
      </c>
      <c r="BR35" s="123" t="n">
        <v>4499.0947265625</v>
      </c>
      <c r="BS35" s="123" t="n">
        <v>4499.0947265625</v>
      </c>
      <c r="BT35" s="123" t="n">
        <v>4499.0947265625</v>
      </c>
      <c r="BU35" s="123" t="n">
        <v>4481.89208984375</v>
      </c>
      <c r="BV35" s="123" t="n">
        <v>6201.33203125</v>
      </c>
      <c r="BW35" s="123" t="n">
        <v>5748.81298828125</v>
      </c>
      <c r="BX35" s="123" t="n"/>
      <c r="BY35" s="123" t="n"/>
      <c r="BZ35" s="123" t="n"/>
      <c r="CA35" s="123" t="n"/>
      <c r="CB35" s="123" t="n"/>
      <c r="CC35" s="123" t="n"/>
      <c r="CD35" s="123" t="n"/>
      <c r="CE35" s="123" t="n"/>
      <c r="CF35" s="123" t="n"/>
      <c r="CG35" s="123" t="n"/>
      <c r="CH35" s="123" t="n"/>
      <c r="CI35" s="123" t="n"/>
      <c r="CJ35" s="123" t="n"/>
      <c r="CK35" s="123" t="n"/>
      <c r="CL35" s="123" t="n"/>
      <c r="CM35" s="123" t="n"/>
      <c r="CN35" s="123" t="n"/>
      <c r="CO35" s="123" t="n"/>
      <c r="CP35" s="123" t="n"/>
      <c r="CQ35" s="123" t="n"/>
      <c r="CR35" s="123" t="n"/>
      <c r="CS35" s="123" t="n"/>
    </row>
    <row r="36">
      <c r="A36" t="inlineStr">
        <is>
          <t>FMCG</t>
        </is>
      </c>
      <c r="B36" t="inlineStr">
        <is>
          <t>TH_Lactasoy Co., Ltd.</t>
        </is>
      </c>
      <c r="C36" s="123" t="n">
        <v>1538.896338678175</v>
      </c>
      <c r="D36" s="123" t="n">
        <v>3624.219873046875</v>
      </c>
      <c r="E36" s="123" t="n">
        <v>3546.906648763021</v>
      </c>
      <c r="F36" s="68" t="n">
        <v>1001.558166503906</v>
      </c>
      <c r="G36" s="123" t="n">
        <v>971.2899169921875</v>
      </c>
      <c r="H36" s="123" t="n">
        <v>951.1116943359375</v>
      </c>
      <c r="I36" s="123" t="n">
        <v>949.8499145507812</v>
      </c>
      <c r="J36" s="123" t="n">
        <v>956.1589965820312</v>
      </c>
      <c r="K36" s="123" t="n">
        <v>901.8790283203125</v>
      </c>
      <c r="L36" s="123" t="n">
        <v>1282.848022460938</v>
      </c>
      <c r="M36" s="123" t="n">
        <v>2030.065673828125</v>
      </c>
      <c r="N36" s="123" t="n">
        <v>1195.843017578125</v>
      </c>
      <c r="O36" s="123" t="n">
        <v>1187.1953125</v>
      </c>
      <c r="P36" s="123" t="n">
        <v>1146.69189453125</v>
      </c>
      <c r="Q36" s="123" t="n">
        <v>1128.308349609375</v>
      </c>
      <c r="R36" s="123" t="n">
        <v>1119.660278320312</v>
      </c>
      <c r="S36" s="123" t="n">
        <v>1087.581420898438</v>
      </c>
      <c r="T36" s="123" t="n">
        <v>1087.581420898438</v>
      </c>
      <c r="U36" s="123" t="n">
        <v>1085.980102539062</v>
      </c>
      <c r="V36" s="123" t="n">
        <v>1083.578125</v>
      </c>
      <c r="W36" s="123" t="n">
        <v>1074.930419921875</v>
      </c>
      <c r="X36" s="123" t="n">
        <v>1048.506713867188</v>
      </c>
      <c r="Y36" s="123" t="n">
        <v>1040.500122070312</v>
      </c>
      <c r="Z36" s="123" t="n">
        <v>1026.88916015625</v>
      </c>
      <c r="AA36" s="123" t="n">
        <v>996.6234741210938</v>
      </c>
      <c r="AB36" s="123" t="n">
        <v>2009.979736328125</v>
      </c>
      <c r="AC36" s="123" t="n">
        <v>1985.317260742188</v>
      </c>
      <c r="AD36" s="123" t="n">
        <v>1939.355102539062</v>
      </c>
      <c r="AE36" s="123" t="n">
        <v>1894.834228515625</v>
      </c>
      <c r="AF36" s="123" t="n">
        <v>1886.186401367188</v>
      </c>
      <c r="AG36" s="123" t="n">
        <v>1864.566528320312</v>
      </c>
      <c r="AH36" s="123" t="n">
        <v>3954.347900390625</v>
      </c>
      <c r="AI36" s="123" t="n">
        <v>3938.814208984375</v>
      </c>
      <c r="AJ36" s="123" t="n">
        <v>3877.75390625</v>
      </c>
      <c r="AK36" s="123" t="n">
        <v>3880.976318359375</v>
      </c>
      <c r="AL36" s="123" t="n">
        <v>3851.3310546875</v>
      </c>
      <c r="AM36" s="123" t="n">
        <v>3763.525390625</v>
      </c>
      <c r="AN36" s="123" t="n">
        <v>3760.625244140625</v>
      </c>
      <c r="AO36" s="123" t="n">
        <v>3691.9892578125</v>
      </c>
      <c r="AP36" s="123" t="n">
        <v>3678.93896484375</v>
      </c>
      <c r="AQ36" s="123" t="n">
        <v>3678.93896484375</v>
      </c>
      <c r="AR36" s="123" t="n">
        <v>3644.136962890625</v>
      </c>
      <c r="AS36" s="123" t="n">
        <v>3572.31787109375</v>
      </c>
      <c r="AT36" s="123" t="n">
        <v>3487.08837890625</v>
      </c>
      <c r="AU36" s="123" t="n">
        <v>3427.638427734375</v>
      </c>
      <c r="AV36" s="123" t="n">
        <v>3407.981689453125</v>
      </c>
      <c r="AW36" s="123" t="n">
        <v>3407.981689453125</v>
      </c>
      <c r="AX36" s="123" t="n">
        <v>3396.70458984375</v>
      </c>
      <c r="AY36" s="123" t="n">
        <v>3379.303466796875</v>
      </c>
      <c r="AZ36" s="123" t="n">
        <v>3379.303466796875</v>
      </c>
      <c r="BA36" s="123" t="n">
        <v>3454.705322265625</v>
      </c>
      <c r="BB36" s="123" t="n">
        <v>3443.1044921875</v>
      </c>
      <c r="BC36" s="123" t="n">
        <v>3409.111572265625</v>
      </c>
      <c r="BD36" s="123" t="n">
        <v>3409.111572265625</v>
      </c>
      <c r="BE36" s="123" t="n">
        <v>3409.111572265625</v>
      </c>
      <c r="BF36" s="123" t="n">
        <v>3407.500732421875</v>
      </c>
      <c r="BG36" s="123" t="n">
        <v>3388.97265625</v>
      </c>
      <c r="BH36" s="123" t="n">
        <v>3387.522705078125</v>
      </c>
      <c r="BI36" s="123" t="n">
        <v>4120.08642578125</v>
      </c>
      <c r="BJ36" s="123" t="n">
        <v>4195.4794921875</v>
      </c>
      <c r="BK36" s="123" t="n">
        <v>4116.7724609375</v>
      </c>
      <c r="BL36" s="123" t="n">
        <v>3908.344970703125</v>
      </c>
      <c r="BM36" s="123" t="n">
        <v>3845.192138671875</v>
      </c>
      <c r="BN36" s="123" t="n">
        <v>3822.79833984375</v>
      </c>
      <c r="BO36" s="123" t="n">
        <v>3767.609375</v>
      </c>
      <c r="BP36" s="123" t="n">
        <v>3715.410888671875</v>
      </c>
      <c r="BQ36" s="123" t="n">
        <v>3603.939453125</v>
      </c>
      <c r="BR36" s="123" t="n">
        <v>3570.76904296875</v>
      </c>
      <c r="BS36" s="123" t="n">
        <v>3518.645751953125</v>
      </c>
      <c r="BT36" s="123" t="n">
        <v>3499.473388671875</v>
      </c>
      <c r="BU36" s="123" t="n">
        <v>3279.283203125</v>
      </c>
      <c r="BV36" s="123" t="n">
        <v>3183.2568359375</v>
      </c>
      <c r="BW36" s="123" t="n">
        <v>3064.995361328125</v>
      </c>
      <c r="BX36" s="123" t="n"/>
      <c r="BY36" s="123" t="n"/>
      <c r="BZ36" s="123" t="n"/>
      <c r="CA36" s="123" t="n"/>
      <c r="CB36" s="123" t="n"/>
      <c r="CC36" s="123" t="n"/>
      <c r="CD36" s="123" t="n"/>
      <c r="CE36" s="123" t="n"/>
      <c r="CF36" s="123" t="n"/>
      <c r="CG36" s="123" t="n"/>
      <c r="CH36" s="123" t="n"/>
      <c r="CI36" s="123" t="n"/>
      <c r="CJ36" s="123" t="n"/>
      <c r="CK36" s="123" t="n"/>
      <c r="CL36" s="123" t="n"/>
      <c r="CM36" s="123" t="n"/>
      <c r="CN36" s="123" t="n"/>
      <c r="CO36" s="123" t="n"/>
      <c r="CP36" s="123" t="n"/>
      <c r="CQ36" s="123" t="n"/>
      <c r="CR36" s="123" t="n"/>
      <c r="CS36" s="123" t="n"/>
    </row>
    <row r="37">
      <c r="A37" t="inlineStr">
        <is>
          <t>EL</t>
        </is>
      </c>
      <c r="B37" t="inlineStr">
        <is>
          <t>TH_Kanok Intertrade Group Co.,Ltd</t>
        </is>
      </c>
      <c r="C37" s="123" t="n">
        <v>23.05169868469238</v>
      </c>
      <c r="D37" s="123" t="n">
        <v>23.1915340423584</v>
      </c>
      <c r="E37" s="123" t="n">
        <v>23.19136867523194</v>
      </c>
      <c r="F37" s="68" t="n">
        <v>23.05169868469238</v>
      </c>
      <c r="G37" s="123" t="n">
        <v>23.05169868469238</v>
      </c>
      <c r="H37" t="n">
        <v>23.05169868469238</v>
      </c>
      <c r="I37" t="n">
        <v>23.05169868469238</v>
      </c>
      <c r="J37" t="n">
        <v>23.05169868469238</v>
      </c>
      <c r="K37" t="n">
        <v>23.05169868469238</v>
      </c>
      <c r="L37" t="n">
        <v>23.05169868469238</v>
      </c>
      <c r="M37" t="n">
        <v>23.05169868469238</v>
      </c>
      <c r="N37" t="n">
        <v>23.05169868469238</v>
      </c>
      <c r="O37" t="n">
        <v>23.05169868469238</v>
      </c>
      <c r="P37" t="n">
        <v>23.05169868469238</v>
      </c>
      <c r="Q37" t="n">
        <v>23.05169868469238</v>
      </c>
      <c r="R37" t="n">
        <v>23.05169868469238</v>
      </c>
      <c r="S37" t="n">
        <v>23.05169868469238</v>
      </c>
      <c r="T37" t="n">
        <v>23.05169868469238</v>
      </c>
      <c r="U37" t="n">
        <v>23.05169868469238</v>
      </c>
      <c r="V37" t="n">
        <v>23.05169868469238</v>
      </c>
      <c r="W37" t="n">
        <v>23.05169868469238</v>
      </c>
      <c r="X37" t="n">
        <v>23.05169868469238</v>
      </c>
      <c r="Y37" t="n">
        <v>23.05169868469238</v>
      </c>
      <c r="Z37" t="n">
        <v>23.05169868469238</v>
      </c>
      <c r="AA37" t="n">
        <v>23.05169868469238</v>
      </c>
      <c r="AB37" t="n">
        <v>23.05169868469238</v>
      </c>
      <c r="AC37" t="n">
        <v>23.05169868469238</v>
      </c>
      <c r="AD37" t="n">
        <v>23.05169868469238</v>
      </c>
      <c r="AE37" t="n">
        <v>23.05169868469238</v>
      </c>
      <c r="AF37" t="n">
        <v>23.05169868469238</v>
      </c>
      <c r="AG37" t="n">
        <v>23.05169868469238</v>
      </c>
      <c r="AH37" t="n">
        <v>23.05169868469238</v>
      </c>
      <c r="AI37" t="n">
        <v>23.05169868469238</v>
      </c>
      <c r="AJ37" t="n">
        <v>23.05169868469238</v>
      </c>
      <c r="AK37" t="n">
        <v>23.1915340423584</v>
      </c>
      <c r="AL37" t="n">
        <v>23.1915340423584</v>
      </c>
      <c r="AM37" t="n">
        <v>23.1915340423584</v>
      </c>
      <c r="AN37" t="n">
        <v>23.1915340423584</v>
      </c>
      <c r="AO37" t="n">
        <v>23.1915340423584</v>
      </c>
      <c r="AP37" t="n">
        <v>23.1915340423584</v>
      </c>
      <c r="AQ37" t="n">
        <v>23.1915340423584</v>
      </c>
      <c r="AR37" t="n">
        <v>23.1915340423584</v>
      </c>
      <c r="AS37" t="n">
        <v>23.1915340423584</v>
      </c>
      <c r="AT37" t="n">
        <v>23.1915340423584</v>
      </c>
      <c r="AU37" t="n">
        <v>23.1915340423584</v>
      </c>
      <c r="AV37" t="n">
        <v>23.1915340423584</v>
      </c>
      <c r="AW37" t="n">
        <v>23.1915340423584</v>
      </c>
      <c r="AX37" t="n">
        <v>23.1915340423584</v>
      </c>
      <c r="AY37" t="n">
        <v>23.1915340423584</v>
      </c>
      <c r="AZ37" t="n">
        <v>23.1915340423584</v>
      </c>
      <c r="BA37" t="n">
        <v>23.1915340423584</v>
      </c>
      <c r="BB37" t="n">
        <v>23.1915340423584</v>
      </c>
      <c r="BC37" t="n">
        <v>23.1915340423584</v>
      </c>
      <c r="BD37" t="n">
        <v>23.1915340423584</v>
      </c>
      <c r="BE37" t="n">
        <v>23.1915340423584</v>
      </c>
      <c r="BF37" t="n">
        <v>23.1915340423584</v>
      </c>
      <c r="BG37" t="n">
        <v>23.1915340423584</v>
      </c>
      <c r="BH37" t="n">
        <v>23.1915340423584</v>
      </c>
      <c r="BI37" t="n">
        <v>23.1915340423584</v>
      </c>
      <c r="BJ37" t="n">
        <v>23.1915340423584</v>
      </c>
      <c r="BK37" t="n">
        <v>23.1915340423584</v>
      </c>
      <c r="BL37" t="n">
        <v>23.1915340423584</v>
      </c>
      <c r="BM37" t="n">
        <v>23.1915340423584</v>
      </c>
      <c r="BN37" t="n">
        <v>23.1915340423584</v>
      </c>
      <c r="BO37" t="n">
        <v>23.19098281860352</v>
      </c>
      <c r="BP37" t="n">
        <v>23.19098281860352</v>
      </c>
      <c r="BQ37" t="n">
        <v>23.19098281860352</v>
      </c>
      <c r="BR37" t="n">
        <v>23.19098281860352</v>
      </c>
      <c r="BS37" t="n">
        <v>23.19098281860352</v>
      </c>
      <c r="BT37" t="n">
        <v>23.19098281860352</v>
      </c>
      <c r="BU37" t="n">
        <v>23.19098281860352</v>
      </c>
      <c r="BV37" t="n">
        <v>23.19098281860352</v>
      </c>
      <c r="BW37" t="n">
        <v>23.19098281860352</v>
      </c>
    </row>
    <row r="38">
      <c r="A38" t="inlineStr">
        <is>
          <t>FMCG</t>
        </is>
      </c>
      <c r="B38" t="inlineStr">
        <is>
          <t>TH_Johnson &amp; Johnson Consumer (Thailand) Co., Ltd.</t>
        </is>
      </c>
      <c r="C38" s="123" t="n">
        <v>71394.73305191532</v>
      </c>
      <c r="D38" s="123" t="n">
        <v>76347.86731770834</v>
      </c>
      <c r="E38" s="123" t="n">
        <v>77327.44674479167</v>
      </c>
      <c r="F38" s="68" t="n">
        <v>32998.6640625</v>
      </c>
      <c r="G38" s="123" t="n">
        <v>32862.05859375</v>
      </c>
      <c r="H38" s="123" t="n">
        <v>32673.72265625</v>
      </c>
      <c r="I38" s="123" t="n">
        <v>32521.59375</v>
      </c>
      <c r="J38" s="123" t="n">
        <v>32295.474609375</v>
      </c>
      <c r="K38" s="123" t="n">
        <v>38546.83203125</v>
      </c>
      <c r="L38" s="123" t="n">
        <v>52882.24609375</v>
      </c>
      <c r="M38" s="123" t="n">
        <v>50464.953125</v>
      </c>
      <c r="N38" s="123" t="n">
        <v>48727.83203125</v>
      </c>
      <c r="O38" s="123" t="n">
        <v>48373.40234375</v>
      </c>
      <c r="P38" s="123" t="n">
        <v>47882.16015625</v>
      </c>
      <c r="Q38" s="123" t="n">
        <v>47411.04296875</v>
      </c>
      <c r="R38" s="123" t="n">
        <v>46708.44140625</v>
      </c>
      <c r="S38" s="123" t="n">
        <v>41089.02734375</v>
      </c>
      <c r="T38" s="123" t="n">
        <v>38983.4765625</v>
      </c>
      <c r="U38" s="123" t="n">
        <v>38104.8125</v>
      </c>
      <c r="V38" s="123" t="n">
        <v>75180.6796875</v>
      </c>
      <c r="W38" s="123" t="n">
        <v>145598.375</v>
      </c>
      <c r="X38" s="123" t="n">
        <v>147864.5</v>
      </c>
      <c r="Y38" s="123" t="n">
        <v>151947.78125</v>
      </c>
      <c r="Z38" s="123" t="n">
        <v>159910.0625</v>
      </c>
      <c r="AA38" s="123" t="n">
        <v>107900.1171875</v>
      </c>
      <c r="AB38" s="123" t="n">
        <v>88356.8984375</v>
      </c>
      <c r="AC38" s="123" t="n">
        <v>86511.046875</v>
      </c>
      <c r="AD38" s="123" t="n">
        <v>84931.1953125</v>
      </c>
      <c r="AE38" s="123" t="n">
        <v>84606.0703125</v>
      </c>
      <c r="AF38" s="123" t="n">
        <v>84261.7734375</v>
      </c>
      <c r="AG38" s="123" t="n">
        <v>83892.4453125</v>
      </c>
      <c r="AH38" s="123" t="n">
        <v>83524.34375</v>
      </c>
      <c r="AI38" s="123" t="n">
        <v>83327.640625</v>
      </c>
      <c r="AJ38" s="123" t="n">
        <v>82898.0546875</v>
      </c>
      <c r="AK38" s="123" t="n">
        <v>83101.140625</v>
      </c>
      <c r="AL38" s="123" t="n">
        <v>80865.9375</v>
      </c>
      <c r="AM38" s="123" t="n">
        <v>80145.2265625</v>
      </c>
      <c r="AN38" s="123" t="n">
        <v>79759.40625</v>
      </c>
      <c r="AO38" s="123" t="n">
        <v>79469.34375</v>
      </c>
      <c r="AP38" s="123" t="n">
        <v>81890.2421875</v>
      </c>
      <c r="AQ38" s="123" t="n">
        <v>81413.1171875</v>
      </c>
      <c r="AR38" s="123" t="n">
        <v>80639.5625</v>
      </c>
      <c r="AS38" s="123" t="n">
        <v>76714.4453125</v>
      </c>
      <c r="AT38" s="123" t="n">
        <v>71553.234375</v>
      </c>
      <c r="AU38" s="123" t="n">
        <v>70457.5546875</v>
      </c>
      <c r="AV38" s="123" t="n">
        <v>69430.921875</v>
      </c>
      <c r="AW38" s="123" t="n">
        <v>69208.2890625</v>
      </c>
      <c r="AX38" s="123" t="n">
        <v>68514.3203125</v>
      </c>
      <c r="AY38" s="123" t="n">
        <v>68414.515625</v>
      </c>
      <c r="AZ38" s="123" t="n">
        <v>68371.8359375</v>
      </c>
      <c r="BA38" s="123" t="n">
        <v>68223.7734375</v>
      </c>
      <c r="BB38" s="123" t="n">
        <v>67783.453125</v>
      </c>
      <c r="BC38" s="123" t="n">
        <v>67667.5078125</v>
      </c>
      <c r="BD38" s="123" t="n">
        <v>66860.9609375</v>
      </c>
      <c r="BE38" s="123" t="n">
        <v>66343.8515625</v>
      </c>
      <c r="BF38" s="123" t="n">
        <v>65927.9921875</v>
      </c>
      <c r="BG38" s="123" t="n">
        <v>65374.22265625</v>
      </c>
      <c r="BH38" s="123" t="n">
        <v>65032.921875</v>
      </c>
      <c r="BI38" s="123" t="n">
        <v>64101.3203125</v>
      </c>
      <c r="BJ38" s="123" t="n">
        <v>101889.7734375</v>
      </c>
      <c r="BK38" s="123" t="n">
        <v>101872.65625</v>
      </c>
      <c r="BL38" s="123" t="n">
        <v>97540.3203125</v>
      </c>
      <c r="BM38" s="123" t="n">
        <v>92937.953125</v>
      </c>
      <c r="BN38" s="123" t="n">
        <v>88930.21875</v>
      </c>
      <c r="BO38" s="123" t="n">
        <v>86975.921875</v>
      </c>
      <c r="BP38" s="123" t="n">
        <v>87936.109375</v>
      </c>
      <c r="BQ38" s="123" t="n">
        <v>86511.2890625</v>
      </c>
      <c r="BR38" s="123" t="n">
        <v>85013.6171875</v>
      </c>
      <c r="BS38" s="123" t="n">
        <v>84370.3671875</v>
      </c>
      <c r="BT38" s="123" t="n">
        <v>83276.1953125</v>
      </c>
      <c r="BU38" s="123" t="n">
        <v>82270.6484375</v>
      </c>
      <c r="BV38" s="123" t="n">
        <v>79938.390625</v>
      </c>
      <c r="BW38" s="123" t="n">
        <v>77093.265625</v>
      </c>
      <c r="BX38" s="123" t="n"/>
      <c r="BY38" s="123" t="n"/>
      <c r="BZ38" s="123" t="n"/>
      <c r="CA38" s="123" t="n"/>
      <c r="CB38" s="123" t="n"/>
      <c r="CC38" s="123" t="n"/>
      <c r="CD38" s="123" t="n"/>
      <c r="CE38" s="123" t="n"/>
      <c r="CF38" s="123" t="n"/>
      <c r="CG38" s="123" t="n"/>
      <c r="CH38" s="123" t="n"/>
      <c r="CI38" s="123" t="n"/>
      <c r="CJ38" s="123" t="n"/>
      <c r="CK38" s="123" t="n"/>
      <c r="CL38" s="123" t="n"/>
      <c r="CM38" s="123" t="n"/>
      <c r="CN38" s="123" t="n"/>
      <c r="CO38" s="123" t="n"/>
      <c r="CP38" s="123" t="n"/>
      <c r="CQ38" s="123" t="n"/>
      <c r="CR38" s="123" t="n"/>
      <c r="CS38" s="123" t="n"/>
    </row>
    <row r="39">
      <c r="A39" t="inlineStr">
        <is>
          <t>EL</t>
        </is>
      </c>
      <c r="B39" t="inlineStr">
        <is>
          <t>TH_JRS Solution Co., Ltd.</t>
        </is>
      </c>
      <c r="C39" s="123" t="n">
        <v>1933.760813067036</v>
      </c>
      <c r="D39" s="123" t="n">
        <v>1005.1705078125</v>
      </c>
      <c r="E39" s="123" t="n">
        <v>558.4253997802734</v>
      </c>
      <c r="F39" s="68" t="n">
        <v>2220.243896484375</v>
      </c>
      <c r="G39" s="123" t="n">
        <v>2220.243896484375</v>
      </c>
      <c r="H39" s="123" t="n">
        <v>2220.243896484375</v>
      </c>
      <c r="I39" s="123" t="n">
        <v>2220.243896484375</v>
      </c>
      <c r="J39" s="123" t="n">
        <v>2220.243896484375</v>
      </c>
      <c r="K39" s="123" t="n">
        <v>2220.243896484375</v>
      </c>
      <c r="L39" s="123" t="n">
        <v>2220.243896484375</v>
      </c>
      <c r="M39" s="123" t="n">
        <v>1850.203247070312</v>
      </c>
      <c r="N39" s="123" t="n">
        <v>1850.203247070312</v>
      </c>
      <c r="O39" s="123" t="n">
        <v>1850.203247070312</v>
      </c>
      <c r="P39" s="123" t="n">
        <v>1850.203247070312</v>
      </c>
      <c r="Q39" s="123" t="n">
        <v>1850.203247070312</v>
      </c>
      <c r="R39" s="123" t="n">
        <v>1850.203247070312</v>
      </c>
      <c r="S39" s="123" t="n">
        <v>1850.203247070312</v>
      </c>
      <c r="T39" s="123" t="n">
        <v>1850.203247070312</v>
      </c>
      <c r="U39" s="123" t="n">
        <v>1850.203247070312</v>
      </c>
      <c r="V39" s="123" t="n">
        <v>1850.203247070312</v>
      </c>
      <c r="W39" s="123" t="n">
        <v>1850.203247070312</v>
      </c>
      <c r="X39" s="123" t="n">
        <v>1850.203247070312</v>
      </c>
      <c r="Y39" s="123" t="n">
        <v>1850.203247070312</v>
      </c>
      <c r="Z39" s="123" t="n">
        <v>1850.203247070312</v>
      </c>
      <c r="AA39" s="123" t="n">
        <v>1850.203247070312</v>
      </c>
      <c r="AB39" s="123" t="n">
        <v>1850.203247070312</v>
      </c>
      <c r="AC39" s="123" t="n">
        <v>1850.203247070312</v>
      </c>
      <c r="AD39" s="123" t="n">
        <v>1850.203247070312</v>
      </c>
      <c r="AE39" s="123" t="n">
        <v>1850.203247070312</v>
      </c>
      <c r="AF39" s="123" t="n">
        <v>1850.203247070312</v>
      </c>
      <c r="AG39" s="123" t="n">
        <v>1850.203247070312</v>
      </c>
      <c r="AH39" s="123" t="n">
        <v>1850.203247070312</v>
      </c>
      <c r="AI39" s="123" t="n">
        <v>1850.203247070312</v>
      </c>
      <c r="AJ39" s="123" t="n">
        <v>1850.203247070312</v>
      </c>
      <c r="AK39" s="123" t="n">
        <v>1861.426879882812</v>
      </c>
      <c r="AL39" s="123" t="n">
        <v>1861.426879882812</v>
      </c>
      <c r="AM39" s="123" t="n">
        <v>1861.426879882812</v>
      </c>
      <c r="AN39" s="123" t="n">
        <v>1861.426879882812</v>
      </c>
      <c r="AO39" s="123" t="n">
        <v>1861.426879882812</v>
      </c>
      <c r="AP39" s="123" t="n">
        <v>1861.426879882812</v>
      </c>
      <c r="AQ39" s="123" t="n">
        <v>1861.426879882812</v>
      </c>
      <c r="AR39" s="123" t="n">
        <v>1861.426879882812</v>
      </c>
      <c r="AS39" s="123" t="n">
        <v>1861.426879882812</v>
      </c>
      <c r="AT39" s="123" t="n">
        <v>744.5707397460938</v>
      </c>
      <c r="AU39" s="123" t="n">
        <v>744.5707397460938</v>
      </c>
      <c r="AV39" s="123" t="n">
        <v>744.5707397460938</v>
      </c>
      <c r="AW39" s="123" t="n">
        <v>744.5707397460938</v>
      </c>
      <c r="AX39" s="123" t="n">
        <v>744.5707397460938</v>
      </c>
      <c r="AY39" s="123" t="n">
        <v>744.5707397460938</v>
      </c>
      <c r="AZ39" s="123" t="n">
        <v>744.5707397460938</v>
      </c>
      <c r="BA39" s="123" t="n">
        <v>744.5707397460938</v>
      </c>
      <c r="BB39" s="123" t="n">
        <v>744.5707397460938</v>
      </c>
      <c r="BC39" s="123" t="n">
        <v>744.5707397460938</v>
      </c>
      <c r="BD39" s="123" t="n">
        <v>744.5707397460938</v>
      </c>
      <c r="BE39" s="123" t="n">
        <v>744.5707397460938</v>
      </c>
      <c r="BF39" s="123" t="n">
        <v>744.5707397460938</v>
      </c>
      <c r="BG39" s="123" t="n">
        <v>744.5707397460938</v>
      </c>
      <c r="BH39" s="123" t="n">
        <v>744.5707397460938</v>
      </c>
      <c r="BI39" s="123" t="n">
        <v>372.2853698730469</v>
      </c>
      <c r="BJ39" s="123" t="n">
        <v>372.2853698730469</v>
      </c>
      <c r="BK39" s="123" t="n">
        <v>372.2853698730469</v>
      </c>
      <c r="BL39" s="123" t="n">
        <v>372.2853698730469</v>
      </c>
      <c r="BM39" s="123" t="n">
        <v>372.2853698730469</v>
      </c>
      <c r="BN39" s="123" t="n">
        <v>372.2853698730469</v>
      </c>
      <c r="BO39" s="123" t="n">
        <v>372.2765197753906</v>
      </c>
      <c r="BP39" s="123" t="n">
        <v>372.2765197753906</v>
      </c>
      <c r="BQ39" s="123" t="n">
        <v>372.2765197753906</v>
      </c>
      <c r="BR39" s="123" t="n">
        <v>372.2765197753906</v>
      </c>
      <c r="BS39" s="123" t="n">
        <v>372.2765197753906</v>
      </c>
      <c r="BT39" s="123" t="n">
        <v>372.2765197753906</v>
      </c>
      <c r="BU39" s="123" t="n">
        <v>372.2765197753906</v>
      </c>
      <c r="BV39" s="123" t="n">
        <v>372.2765197753906</v>
      </c>
      <c r="BW39" s="123" t="n">
        <v>372.2765197753906</v>
      </c>
      <c r="BX39" s="123" t="n"/>
      <c r="BY39" s="123" t="n"/>
      <c r="BZ39" s="123" t="n"/>
      <c r="CA39" s="123" t="n"/>
      <c r="CB39" s="123" t="n"/>
      <c r="CC39" s="123" t="n"/>
      <c r="CD39" s="123" t="n"/>
      <c r="CE39" s="123" t="n"/>
      <c r="CF39" s="123" t="n"/>
      <c r="CG39" s="123" t="n"/>
      <c r="CH39" s="123" t="n"/>
      <c r="CI39" s="123" t="n"/>
      <c r="CJ39" s="123" t="n"/>
      <c r="CK39" s="123" t="n"/>
      <c r="CL39" s="123" t="n"/>
      <c r="CM39" s="123" t="n"/>
      <c r="CN39" s="123" t="n"/>
      <c r="CO39" s="123" t="n"/>
      <c r="CP39" s="123" t="n"/>
      <c r="CQ39" s="123" t="n"/>
      <c r="CR39" s="123" t="n"/>
      <c r="CS39" s="123" t="n"/>
    </row>
    <row r="40">
      <c r="A40" t="inlineStr">
        <is>
          <t>Fashion</t>
        </is>
      </c>
      <c r="B40" t="inlineStr">
        <is>
          <t>TH_JBS TEXTILE GROUP A/S</t>
        </is>
      </c>
      <c r="C40" s="123" t="n">
        <v>0</v>
      </c>
      <c r="D40" s="123" t="n">
        <v>602.6505249023437</v>
      </c>
      <c r="E40" s="123" t="n">
        <v>919.9844645182292</v>
      </c>
      <c r="F40" s="68" t="n">
        <v/>
      </c>
      <c r="G40" s="123" t="n">
        <v/>
      </c>
      <c r="H40" s="123" t="n">
        <v/>
      </c>
      <c r="I40" s="123" t="n">
        <v/>
      </c>
      <c r="J40" s="123" t="n">
        <v/>
      </c>
      <c r="K40" s="123" t="n">
        <v/>
      </c>
      <c r="L40" s="123" t="n">
        <v/>
      </c>
      <c r="M40" s="123" t="n">
        <v/>
      </c>
      <c r="N40" s="123" t="n">
        <v/>
      </c>
      <c r="O40" s="123" t="n">
        <v/>
      </c>
      <c r="P40" s="123" t="n">
        <v/>
      </c>
      <c r="Q40" s="123" t="n">
        <v/>
      </c>
      <c r="R40" s="123" t="n">
        <v/>
      </c>
      <c r="S40" s="123" t="n">
        <v/>
      </c>
      <c r="T40" s="123" t="n">
        <v/>
      </c>
      <c r="U40" s="123" t="n">
        <v/>
      </c>
      <c r="V40" s="123" t="n">
        <v/>
      </c>
      <c r="W40" s="123" t="n">
        <v/>
      </c>
      <c r="X40" s="123" t="n">
        <v/>
      </c>
      <c r="Y40" s="123" t="n">
        <v/>
      </c>
      <c r="Z40" s="123" t="n">
        <v/>
      </c>
      <c r="AA40" s="123" t="n">
        <v>0</v>
      </c>
      <c r="AB40" s="123" t="n">
        <v>0</v>
      </c>
      <c r="AC40" s="123" t="n">
        <v>0</v>
      </c>
      <c r="AD40" s="123" t="n">
        <v>0</v>
      </c>
      <c r="AE40" s="123" t="n">
        <v>0</v>
      </c>
      <c r="AF40" s="123" t="n">
        <v>0</v>
      </c>
      <c r="AG40" s="123" t="n">
        <v>0</v>
      </c>
      <c r="AH40" s="123" t="n">
        <v>0</v>
      </c>
      <c r="AI40" s="123" t="n">
        <v>0</v>
      </c>
      <c r="AJ40" s="123" t="n">
        <v>0</v>
      </c>
      <c r="AK40" s="123" t="n">
        <v>0</v>
      </c>
      <c r="AL40" s="123" t="n">
        <v>0</v>
      </c>
      <c r="AM40" s="123" t="n">
        <v>0</v>
      </c>
      <c r="AN40" s="123" t="n">
        <v>0</v>
      </c>
      <c r="AO40" s="123" t="n">
        <v>0</v>
      </c>
      <c r="AP40" s="123" t="n">
        <v>0</v>
      </c>
      <c r="AQ40" s="123" t="n">
        <v>0</v>
      </c>
      <c r="AR40" s="123" t="n">
        <v>0</v>
      </c>
      <c r="AS40" s="123" t="n">
        <v>0</v>
      </c>
      <c r="AT40" s="123" t="n">
        <v>0</v>
      </c>
      <c r="AU40" s="123" t="n">
        <v>0</v>
      </c>
      <c r="AV40" s="123" t="n">
        <v>0</v>
      </c>
      <c r="AW40" s="123" t="n">
        <v>0</v>
      </c>
      <c r="AX40" s="123" t="n">
        <v>1007.532836914062</v>
      </c>
      <c r="AY40" s="123" t="n">
        <v>1007.532836914062</v>
      </c>
      <c r="AZ40" s="123" t="n">
        <v>1068.26416015625</v>
      </c>
      <c r="BA40" s="123" t="n">
        <v>1088.507934570312</v>
      </c>
      <c r="BB40" s="123" t="n">
        <v>1088.507934570312</v>
      </c>
      <c r="BC40" s="123" t="n">
        <v>1088.507934570312</v>
      </c>
      <c r="BD40" s="123" t="n">
        <v>1088.507934570312</v>
      </c>
      <c r="BE40" s="123" t="n">
        <v>1071.30078125</v>
      </c>
      <c r="BF40" s="123" t="n">
        <v>1071.30078125</v>
      </c>
      <c r="BG40" s="123" t="n">
        <v>1071.30078125</v>
      </c>
      <c r="BH40" s="123" t="n">
        <v>1061.178833007812</v>
      </c>
      <c r="BI40" s="123" t="n">
        <v>1061.178833007812</v>
      </c>
      <c r="BJ40" s="123" t="n">
        <v>1061.178833007812</v>
      </c>
      <c r="BK40" s="123" t="n">
        <v>1061.178833007812</v>
      </c>
      <c r="BL40" s="123" t="n">
        <v>1061.178833007812</v>
      </c>
      <c r="BM40" s="123" t="n">
        <v>1061.178833007812</v>
      </c>
      <c r="BN40" s="123" t="n">
        <v>1061.178833007812</v>
      </c>
      <c r="BO40" s="123" t="n">
        <v>1061.153686523438</v>
      </c>
      <c r="BP40" s="123" t="n">
        <v>1061.153686523438</v>
      </c>
      <c r="BQ40" s="123" t="n">
        <v>1061.153686523438</v>
      </c>
      <c r="BR40" s="123" t="n">
        <v>1061.153686523438</v>
      </c>
      <c r="BS40" s="123" t="n">
        <v>1061.153686523438</v>
      </c>
      <c r="BT40" s="123" t="n">
        <v>1061.153686523438</v>
      </c>
      <c r="BU40" s="123" t="n">
        <v>1061.153686523438</v>
      </c>
      <c r="BV40" s="123" t="n">
        <v>1051.031982421875</v>
      </c>
      <c r="BW40" s="123" t="n">
        <v>1040.910400390625</v>
      </c>
      <c r="BX40" s="123" t="n"/>
      <c r="BY40" s="123" t="n"/>
      <c r="BZ40" s="123" t="n"/>
      <c r="CA40" s="123" t="n"/>
      <c r="CB40" s="123" t="n"/>
      <c r="CC40" s="123" t="n"/>
      <c r="CD40" s="123" t="n"/>
      <c r="CE40" s="123" t="n"/>
      <c r="CF40" s="123" t="n"/>
      <c r="CG40" s="123" t="n"/>
      <c r="CH40" s="123" t="n"/>
      <c r="CI40" s="123" t="n"/>
      <c r="CJ40" s="123" t="n"/>
      <c r="CK40" s="123" t="n"/>
      <c r="CL40" s="123" t="n"/>
      <c r="CM40" s="123" t="n"/>
      <c r="CN40" s="123" t="n"/>
      <c r="CO40" s="123" t="n"/>
      <c r="CP40" s="123" t="n"/>
      <c r="CQ40" s="123" t="n"/>
      <c r="CR40" s="123" t="n"/>
      <c r="CS40" s="123" t="n"/>
    </row>
    <row r="41">
      <c r="A41" t="inlineStr">
        <is>
          <t>Others</t>
        </is>
      </c>
      <c r="B41" t="inlineStr">
        <is>
          <t>TH_Infinity Color Printing Co., Ltd.</t>
        </is>
      </c>
      <c r="C41" s="123" t="n">
        <v>250.8797026603453</v>
      </c>
      <c r="D41" s="123" t="n">
        <v>292.1307678222656</v>
      </c>
      <c r="E41" s="123" t="n">
        <v>292.1286895751953</v>
      </c>
      <c r="F41" s="68" t="n">
        <v>137.3469543457031</v>
      </c>
      <c r="G41" s="123" t="n">
        <v>137.3469543457031</v>
      </c>
      <c r="H41" s="123" t="n">
        <v>137.3469543457031</v>
      </c>
      <c r="I41" s="123" t="n">
        <v>137.3469543457031</v>
      </c>
      <c r="J41" s="123" t="n">
        <v>137.3469543457031</v>
      </c>
      <c r="K41" s="123" t="n">
        <v>137.3469543457031</v>
      </c>
      <c r="L41" s="123" t="n">
        <v>137.3469543457031</v>
      </c>
      <c r="M41" s="123" t="n">
        <v>137.3469543457031</v>
      </c>
      <c r="N41" s="123" t="n">
        <v>290.3693542480469</v>
      </c>
      <c r="O41" s="123" t="n">
        <v>290.3693542480469</v>
      </c>
      <c r="P41" s="123" t="n">
        <v>290.3693542480469</v>
      </c>
      <c r="Q41" s="123" t="n">
        <v>290.3693542480469</v>
      </c>
      <c r="R41" s="123" t="n">
        <v>290.3693542480469</v>
      </c>
      <c r="S41" s="123" t="n">
        <v>290.3693542480469</v>
      </c>
      <c r="T41" s="123" t="n">
        <v>290.3693542480469</v>
      </c>
      <c r="U41" s="123" t="n">
        <v>290.3693542480469</v>
      </c>
      <c r="V41" s="123" t="n">
        <v>290.3693542480469</v>
      </c>
      <c r="W41" s="123" t="n">
        <v>290.3693542480469</v>
      </c>
      <c r="X41" s="123" t="n">
        <v>290.3693542480469</v>
      </c>
      <c r="Y41" s="123" t="n">
        <v>290.3693542480469</v>
      </c>
      <c r="Z41" s="123" t="n">
        <v>290.3693542480469</v>
      </c>
      <c r="AA41" s="123" t="n">
        <v>290.3693542480469</v>
      </c>
      <c r="AB41" s="123" t="n">
        <v>290.3693542480469</v>
      </c>
      <c r="AC41" s="123" t="n">
        <v>290.3693542480469</v>
      </c>
      <c r="AD41" s="123" t="n">
        <v>290.3693542480469</v>
      </c>
      <c r="AE41" s="123" t="n">
        <v>290.3693542480469</v>
      </c>
      <c r="AF41" s="123" t="n">
        <v>290.3693542480469</v>
      </c>
      <c r="AG41" s="123" t="n">
        <v>290.3693542480469</v>
      </c>
      <c r="AH41" s="123" t="n">
        <v>290.3693542480469</v>
      </c>
      <c r="AI41" s="123" t="n">
        <v>290.3693542480469</v>
      </c>
      <c r="AJ41" s="123" t="n">
        <v>290.3693542480469</v>
      </c>
      <c r="AK41" s="123" t="n">
        <v>292.1307678222656</v>
      </c>
      <c r="AL41" s="123" t="n">
        <v>292.1307678222656</v>
      </c>
      <c r="AM41" s="123" t="n">
        <v>292.1307678222656</v>
      </c>
      <c r="AN41" s="123" t="n">
        <v>292.1307678222656</v>
      </c>
      <c r="AO41" s="123" t="n">
        <v>292.1307678222656</v>
      </c>
      <c r="AP41" s="123" t="n">
        <v>292.1307678222656</v>
      </c>
      <c r="AQ41" s="123" t="n">
        <v>292.1307678222656</v>
      </c>
      <c r="AR41" s="123" t="n">
        <v>292.1307678222656</v>
      </c>
      <c r="AS41" s="123" t="n">
        <v>292.1307678222656</v>
      </c>
      <c r="AT41" s="123" t="n">
        <v>292.1307678222656</v>
      </c>
      <c r="AU41" s="123" t="n">
        <v>292.1307678222656</v>
      </c>
      <c r="AV41" s="123" t="n">
        <v>292.1307678222656</v>
      </c>
      <c r="AW41" s="123" t="n">
        <v>292.1307678222656</v>
      </c>
      <c r="AX41" s="123" t="n">
        <v>292.1307678222656</v>
      </c>
      <c r="AY41" s="123" t="n">
        <v>292.1307678222656</v>
      </c>
      <c r="AZ41" s="123" t="n">
        <v>292.1307678222656</v>
      </c>
      <c r="BA41" s="123" t="n">
        <v>292.1307678222656</v>
      </c>
      <c r="BB41" s="123" t="n">
        <v>292.1307678222656</v>
      </c>
      <c r="BC41" s="123" t="n">
        <v>292.1307678222656</v>
      </c>
      <c r="BD41" s="123" t="n">
        <v>292.1307678222656</v>
      </c>
      <c r="BE41" s="123" t="n">
        <v>292.1307678222656</v>
      </c>
      <c r="BF41" s="123" t="n">
        <v>292.1307678222656</v>
      </c>
      <c r="BG41" s="123" t="n">
        <v>292.1307678222656</v>
      </c>
      <c r="BH41" s="123" t="n">
        <v>292.1307678222656</v>
      </c>
      <c r="BI41" s="123" t="n">
        <v>292.1307678222656</v>
      </c>
      <c r="BJ41" s="123" t="n">
        <v>292.1307678222656</v>
      </c>
      <c r="BK41" s="123" t="n">
        <v>292.1307678222656</v>
      </c>
      <c r="BL41" s="123" t="n">
        <v>292.1307678222656</v>
      </c>
      <c r="BM41" s="123" t="n">
        <v>292.1307678222656</v>
      </c>
      <c r="BN41" s="123" t="n">
        <v>292.1307678222656</v>
      </c>
      <c r="BO41" s="123" t="n">
        <v>292.1238403320312</v>
      </c>
      <c r="BP41" s="123" t="n">
        <v>292.1238403320312</v>
      </c>
      <c r="BQ41" s="123" t="n">
        <v>292.1238403320312</v>
      </c>
      <c r="BR41" s="123" t="n">
        <v>292.1238403320312</v>
      </c>
      <c r="BS41" s="123" t="n">
        <v>292.1238403320312</v>
      </c>
      <c r="BT41" s="123" t="n">
        <v>292.1238403320312</v>
      </c>
      <c r="BU41" s="123" t="n">
        <v>292.1238403320312</v>
      </c>
      <c r="BV41" s="123" t="n">
        <v>292.1238403320312</v>
      </c>
      <c r="BW41" s="123" t="n">
        <v>292.1238403320312</v>
      </c>
      <c r="BX41" s="123" t="n"/>
      <c r="BY41" s="123" t="n"/>
      <c r="BZ41" s="123" t="n"/>
      <c r="CA41" s="123" t="n"/>
      <c r="CB41" s="123" t="n"/>
      <c r="CC41" s="123" t="n"/>
      <c r="CD41" s="123" t="n"/>
      <c r="CE41" s="123" t="n"/>
      <c r="CF41" s="123" t="n"/>
      <c r="CG41" s="123" t="n"/>
      <c r="CH41" s="123" t="n"/>
      <c r="CI41" s="123" t="n"/>
      <c r="CJ41" s="123" t="n"/>
      <c r="CK41" s="123" t="n"/>
      <c r="CL41" s="123" t="n"/>
      <c r="CM41" s="123" t="n"/>
      <c r="CN41" s="123" t="n"/>
      <c r="CO41" s="123" t="n"/>
      <c r="CP41" s="123" t="n"/>
      <c r="CQ41" s="123" t="n"/>
      <c r="CR41" s="123" t="n"/>
      <c r="CS41" s="123" t="n"/>
    </row>
    <row r="42">
      <c r="A42" t="inlineStr">
        <is>
          <t>EL</t>
        </is>
      </c>
      <c r="B42" t="inlineStr">
        <is>
          <t>TH_Imarflex Industrial Co.,Ltd.</t>
        </is>
      </c>
      <c r="C42" s="123" t="n">
        <v>1270.812425182712</v>
      </c>
      <c r="D42" s="123" t="n">
        <v>1051.893953450521</v>
      </c>
      <c r="E42" s="123" t="n">
        <v>969.5988220214844</v>
      </c>
      <c r="F42" s="68" t="n">
        <v>1466.20361328125</v>
      </c>
      <c r="G42" s="123" t="n">
        <v>1466.20361328125</v>
      </c>
      <c r="H42" s="123" t="n">
        <v>1437.6923828125</v>
      </c>
      <c r="I42" s="123" t="n">
        <v>1437.6923828125</v>
      </c>
      <c r="J42" s="123" t="n">
        <v>1437.6923828125</v>
      </c>
      <c r="K42" s="123" t="n">
        <v>1437.6923828125</v>
      </c>
      <c r="L42" s="123" t="n">
        <v>1437.6923828125</v>
      </c>
      <c r="M42" s="123" t="n">
        <v>1357.618041992188</v>
      </c>
      <c r="N42" s="123" t="n">
        <v>1357.618041992188</v>
      </c>
      <c r="O42" s="123" t="n">
        <v>1357.618041992188</v>
      </c>
      <c r="P42" s="123" t="n">
        <v>1357.618041992188</v>
      </c>
      <c r="Q42" s="123" t="n">
        <v>1357.618041992188</v>
      </c>
      <c r="R42" s="123" t="n">
        <v>1247.212890625</v>
      </c>
      <c r="S42" s="123" t="n">
        <v>1192.616821289062</v>
      </c>
      <c r="T42" s="123" t="n">
        <v>1192.616821289062</v>
      </c>
      <c r="U42" s="123" t="n">
        <v>1192.616821289062</v>
      </c>
      <c r="V42" s="123" t="n">
        <v>1192.616821289062</v>
      </c>
      <c r="W42" s="123" t="n">
        <v>1192.616821289062</v>
      </c>
      <c r="X42" s="123" t="n">
        <v>1192.616821289062</v>
      </c>
      <c r="Y42" s="123" t="n">
        <v>1192.616821289062</v>
      </c>
      <c r="Z42" s="123" t="n">
        <v>1192.616821289062</v>
      </c>
      <c r="AA42" s="123" t="n">
        <v>1192.616821289062</v>
      </c>
      <c r="AB42" s="123" t="n">
        <v>1192.616821289062</v>
      </c>
      <c r="AC42" s="123" t="n">
        <v>1164.105590820312</v>
      </c>
      <c r="AD42" s="123" t="n">
        <v>1164.105590820312</v>
      </c>
      <c r="AE42" s="123" t="n">
        <v>1164.105590820312</v>
      </c>
      <c r="AF42" s="123" t="n">
        <v>1164.105590820312</v>
      </c>
      <c r="AG42" s="123" t="n">
        <v>1164.105590820312</v>
      </c>
      <c r="AH42" s="123" t="n">
        <v>1164.105590820312</v>
      </c>
      <c r="AI42" s="123" t="n">
        <v>1164.105590820312</v>
      </c>
      <c r="AJ42" s="123" t="n">
        <v>1164.105590820312</v>
      </c>
      <c r="AK42" s="123" t="n">
        <v>1171.167236328125</v>
      </c>
      <c r="AL42" s="123" t="n">
        <v>1171.167236328125</v>
      </c>
      <c r="AM42" s="123" t="n">
        <v>1171.167236328125</v>
      </c>
      <c r="AN42" s="123" t="n">
        <v>1171.167236328125</v>
      </c>
      <c r="AO42" s="123" t="n">
        <v>1143.70361328125</v>
      </c>
      <c r="AP42" s="123" t="n">
        <v>1115.019409179688</v>
      </c>
      <c r="AQ42" s="123" t="n">
        <v>1115.019409179688</v>
      </c>
      <c r="AR42" s="123" t="n">
        <v>1115.019409179688</v>
      </c>
      <c r="AS42" s="123" t="n">
        <v>1115.019409179688</v>
      </c>
      <c r="AT42" s="123" t="n">
        <v>1115.019409179688</v>
      </c>
      <c r="AU42" s="123" t="n">
        <v>1115.019409179688</v>
      </c>
      <c r="AV42" s="123" t="n">
        <v>1058.871704101562</v>
      </c>
      <c r="AW42" s="123" t="n">
        <v>1058.871704101562</v>
      </c>
      <c r="AX42" s="123" t="n">
        <v>1058.871704101562</v>
      </c>
      <c r="AY42" s="123" t="n">
        <v>1058.871704101562</v>
      </c>
      <c r="AZ42" s="123" t="n">
        <v>1058.871704101562</v>
      </c>
      <c r="BA42" s="123" t="n">
        <v>1058.871704101562</v>
      </c>
      <c r="BB42" s="123" t="n">
        <v>1058.871704101562</v>
      </c>
      <c r="BC42" s="123" t="n">
        <v>1058.871704101562</v>
      </c>
      <c r="BD42" s="123" t="n">
        <v>1058.871704101562</v>
      </c>
      <c r="BE42" s="123" t="n">
        <v>1058.871704101562</v>
      </c>
      <c r="BF42" s="123" t="n">
        <v>1058.871704101562</v>
      </c>
      <c r="BG42" s="123" t="n">
        <v>945.355712890625</v>
      </c>
      <c r="BH42" s="123" t="n">
        <v>945.355712890625</v>
      </c>
      <c r="BI42" s="123" t="n">
        <v>916.6715698242188</v>
      </c>
      <c r="BJ42" s="123" t="n">
        <v>916.6715698242188</v>
      </c>
      <c r="BK42" s="123" t="n">
        <v>916.6715698242188</v>
      </c>
      <c r="BL42" s="123" t="n">
        <v>916.6715698242188</v>
      </c>
      <c r="BM42" s="123" t="n">
        <v>916.6715698242188</v>
      </c>
      <c r="BN42" s="123" t="n">
        <v>916.6715698242188</v>
      </c>
      <c r="BO42" s="123" t="n">
        <v>916.6497802734375</v>
      </c>
      <c r="BP42" s="123" t="n">
        <v>916.6497802734375</v>
      </c>
      <c r="BQ42" s="123" t="n">
        <v>916.6497802734375</v>
      </c>
      <c r="BR42" s="123" t="n">
        <v>887.96630859375</v>
      </c>
      <c r="BS42" s="123" t="n">
        <v>887.96630859375</v>
      </c>
      <c r="BT42" s="123" t="n">
        <v>887.96630859375</v>
      </c>
      <c r="BU42" s="123" t="n">
        <v>830.5994262695312</v>
      </c>
      <c r="BV42" s="123" t="n">
        <v>801.916015625</v>
      </c>
      <c r="BW42" s="123" t="n">
        <v>773.2325439453125</v>
      </c>
      <c r="BX42" s="123" t="n"/>
      <c r="BY42" s="123" t="n"/>
      <c r="BZ42" s="123" t="n"/>
      <c r="CA42" s="123" t="n"/>
      <c r="CB42" s="123" t="n"/>
      <c r="CC42" s="123" t="n"/>
      <c r="CD42" s="123" t="n"/>
      <c r="CE42" s="123" t="n"/>
      <c r="CF42" s="123" t="n"/>
      <c r="CG42" s="123" t="n"/>
      <c r="CH42" s="123" t="n"/>
      <c r="CI42" s="123" t="n"/>
      <c r="CJ42" s="123" t="n"/>
      <c r="CK42" s="123" t="n"/>
      <c r="CL42" s="123" t="n"/>
      <c r="CM42" s="123" t="n"/>
      <c r="CN42" s="123" t="n"/>
      <c r="CO42" s="123" t="n"/>
      <c r="CP42" s="123" t="n"/>
      <c r="CQ42" s="123" t="n"/>
      <c r="CR42" s="123" t="n"/>
      <c r="CS42" s="123" t="n"/>
    </row>
    <row r="43">
      <c r="A43" t="inlineStr">
        <is>
          <t>EL</t>
        </is>
      </c>
      <c r="B43" t="inlineStr">
        <is>
          <t>TH_Haier Electrical Appliance(Thailand) Co.,Ltd.</t>
        </is>
      </c>
      <c r="C43" s="123" t="n">
        <v>33651.01033266129</v>
      </c>
      <c r="D43" s="123" t="n">
        <v>31730.805078125</v>
      </c>
      <c r="E43" s="123" t="n">
        <v>24489.66881510417</v>
      </c>
      <c r="F43" s="68" t="n">
        <v>23209.673828125</v>
      </c>
      <c r="G43" s="123" t="n">
        <v>22966.734375</v>
      </c>
      <c r="H43" s="123" t="n">
        <v>22966.734375</v>
      </c>
      <c r="I43" s="123" t="n">
        <v>22966.734375</v>
      </c>
      <c r="J43" s="123" t="n">
        <v>22834.435546875</v>
      </c>
      <c r="K43" s="123" t="n">
        <v>22688.533203125</v>
      </c>
      <c r="L43" s="123" t="n">
        <v>22591.494140625</v>
      </c>
      <c r="M43" s="123" t="n">
        <v>22348.5546875</v>
      </c>
      <c r="N43" s="123" t="n">
        <v>22251.515625</v>
      </c>
      <c r="O43" s="123" t="n">
        <v>22251.515625</v>
      </c>
      <c r="P43" s="123" t="n">
        <v>22251.515625</v>
      </c>
      <c r="Q43" s="123" t="n">
        <v>22251.515625</v>
      </c>
      <c r="R43" s="123" t="n">
        <v>44704.3984375</v>
      </c>
      <c r="S43" s="123" t="n">
        <v>48216.75</v>
      </c>
      <c r="T43" s="123" t="n">
        <v>47968.94921875</v>
      </c>
      <c r="U43" s="123" t="n">
        <v>46253.92578125</v>
      </c>
      <c r="V43" s="123" t="n">
        <v>47859.015625</v>
      </c>
      <c r="W43" s="123" t="n">
        <v>45027.52734375</v>
      </c>
      <c r="X43" s="123" t="n">
        <v>42004.671875</v>
      </c>
      <c r="Y43" s="123" t="n">
        <v>41446.9765625</v>
      </c>
      <c r="Z43" s="123" t="n">
        <v>40783.046875</v>
      </c>
      <c r="AA43" s="123" t="n">
        <v>40058.1484375</v>
      </c>
      <c r="AB43" s="123" t="n">
        <v>39375.671875</v>
      </c>
      <c r="AC43" s="123" t="n">
        <v>38284.375</v>
      </c>
      <c r="AD43" s="123" t="n">
        <v>37780.62890625</v>
      </c>
      <c r="AE43" s="123" t="n">
        <v>37564.89453125</v>
      </c>
      <c r="AF43" s="123" t="n">
        <v>36684.02734375</v>
      </c>
      <c r="AG43" s="123" t="n">
        <v>35321.60546875</v>
      </c>
      <c r="AH43" s="123" t="n">
        <v>34756.578125</v>
      </c>
      <c r="AI43" s="123" t="n">
        <v>34050.578125</v>
      </c>
      <c r="AJ43" s="123" t="n">
        <v>33460.59375</v>
      </c>
      <c r="AK43" s="123" t="n">
        <v>33179.6015625</v>
      </c>
      <c r="AL43" s="123" t="n">
        <v>32748.60546875</v>
      </c>
      <c r="AM43" s="123" t="n">
        <v>32099.673828125</v>
      </c>
      <c r="AN43" s="123" t="n">
        <v>48130.62890625</v>
      </c>
      <c r="AO43" s="123" t="n">
        <v>46959.97265625</v>
      </c>
      <c r="AP43" s="123" t="n">
        <v>47128.41015625</v>
      </c>
      <c r="AQ43" s="123" t="n">
        <v>47079.25</v>
      </c>
      <c r="AR43" s="123" t="n">
        <v>46872.05859375</v>
      </c>
      <c r="AS43" s="123" t="n">
        <v>40339.7578125</v>
      </c>
      <c r="AT43" s="123" t="n">
        <v>35159.6484375</v>
      </c>
      <c r="AU43" s="123" t="n">
        <v>34014.59765625</v>
      </c>
      <c r="AV43" s="123" t="n">
        <v>32588.224609375</v>
      </c>
      <c r="AW43" s="123" t="n">
        <v>32504.27734375</v>
      </c>
      <c r="AX43" s="123" t="n">
        <v>31860.19921875</v>
      </c>
      <c r="AY43" s="123" t="n">
        <v>31860.19921875</v>
      </c>
      <c r="AZ43" s="123" t="n">
        <v>31703.015625</v>
      </c>
      <c r="BA43" s="123" t="n">
        <v>30700.986328125</v>
      </c>
      <c r="BB43" s="123" t="n">
        <v>29495.19140625</v>
      </c>
      <c r="BC43" s="123" t="n">
        <v>28611.353515625</v>
      </c>
      <c r="BD43" s="123" t="n">
        <v>28320.208984375</v>
      </c>
      <c r="BE43" s="123" t="n">
        <v>27600.29296875</v>
      </c>
      <c r="BF43" s="123" t="n">
        <v>27600.29296875</v>
      </c>
      <c r="BG43" s="123" t="n">
        <v>25854.82421875</v>
      </c>
      <c r="BH43" s="123" t="n">
        <v>25104.42578125</v>
      </c>
      <c r="BI43" s="123" t="n">
        <v>23158.10546875</v>
      </c>
      <c r="BJ43" s="123" t="n">
        <v>20664.830078125</v>
      </c>
      <c r="BK43" s="123" t="n">
        <v>20615.669921875</v>
      </c>
      <c r="BL43" s="123" t="n">
        <v>20266.576171875</v>
      </c>
      <c r="BM43" s="123" t="n">
        <v>19767.689453125</v>
      </c>
      <c r="BN43" s="123" t="n">
        <v>19935.583984375</v>
      </c>
      <c r="BO43" s="123" t="n">
        <v>19811.861328125</v>
      </c>
      <c r="BP43" s="123" t="n">
        <v>19688.61328125</v>
      </c>
      <c r="BQ43" s="123" t="n">
        <v>19274.2265625</v>
      </c>
      <c r="BR43" s="123" t="n">
        <v>19041.06640625</v>
      </c>
      <c r="BS43" s="123" t="n">
        <v>18300.541015625</v>
      </c>
      <c r="BT43" s="123" t="n">
        <v>16533.88671875</v>
      </c>
      <c r="BU43" s="123" t="n">
        <v>15156.8984375</v>
      </c>
      <c r="BV43" s="123" t="n">
        <v>14874.578125</v>
      </c>
      <c r="BW43" s="123" t="n">
        <v>14622.19921875</v>
      </c>
      <c r="BX43" s="123" t="n"/>
      <c r="BY43" s="123" t="n"/>
      <c r="BZ43" s="123" t="n"/>
      <c r="CA43" s="123" t="n"/>
      <c r="CB43" s="123" t="n"/>
      <c r="CC43" s="123" t="n"/>
      <c r="CD43" s="123" t="n"/>
      <c r="CE43" s="123" t="n"/>
      <c r="CF43" s="123" t="n"/>
      <c r="CG43" s="123" t="n"/>
      <c r="CH43" s="123" t="n"/>
      <c r="CI43" s="123" t="n"/>
      <c r="CJ43" s="123" t="n"/>
      <c r="CK43" s="123" t="n"/>
      <c r="CL43" s="123" t="n"/>
      <c r="CM43" s="123" t="n"/>
      <c r="CN43" s="123" t="n"/>
      <c r="CO43" s="123" t="n"/>
      <c r="CP43" s="123" t="n"/>
      <c r="CQ43" s="123" t="n"/>
      <c r="CR43" s="123" t="n"/>
      <c r="CS43" s="123" t="n"/>
    </row>
    <row r="44">
      <c r="A44" t="inlineStr">
        <is>
          <t>EL</t>
        </is>
      </c>
      <c r="B44" t="inlineStr">
        <is>
          <t>TH_HATARI ELECTRIC CO.,LTD.</t>
        </is>
      </c>
      <c r="C44" s="123" t="n">
        <v>8272.917165448589</v>
      </c>
      <c r="D44" s="123" t="n">
        <v>7400.696598307291</v>
      </c>
      <c r="E44" s="123" t="n">
        <v>6868.911572265625</v>
      </c>
      <c r="F44" s="68" t="n">
        <v>9141.1337890625</v>
      </c>
      <c r="G44" s="123" t="n">
        <v>9118.578125</v>
      </c>
      <c r="H44" s="123" t="n">
        <v>9118.578125</v>
      </c>
      <c r="I44" s="123" t="n">
        <v>9118.578125</v>
      </c>
      <c r="J44" s="123" t="n">
        <v>9118.578125</v>
      </c>
      <c r="K44" s="123" t="n">
        <v>9118.578125</v>
      </c>
      <c r="L44" s="123" t="n">
        <v>9118.578125</v>
      </c>
      <c r="M44" s="123" t="n">
        <v>8689.3037109375</v>
      </c>
      <c r="N44" s="123" t="n">
        <v>8563.283203125</v>
      </c>
      <c r="O44" s="123" t="n">
        <v>8563.283203125</v>
      </c>
      <c r="P44" s="123" t="n">
        <v>8563.283203125</v>
      </c>
      <c r="Q44" s="123" t="n">
        <v>8543.4541015625</v>
      </c>
      <c r="R44" s="123" t="n">
        <v>8417.43359375</v>
      </c>
      <c r="S44" s="123" t="n">
        <v>8165.39306640625</v>
      </c>
      <c r="T44" s="123" t="n">
        <v>8165.39306640625</v>
      </c>
      <c r="U44" s="123" t="n">
        <v>8145.56298828125</v>
      </c>
      <c r="V44" s="123" t="n">
        <v>8145.56298828125</v>
      </c>
      <c r="W44" s="123" t="n">
        <v>8145.56298828125</v>
      </c>
      <c r="X44" s="123" t="n">
        <v>8145.56298828125</v>
      </c>
      <c r="Y44" s="123" t="n">
        <v>8145.56298828125</v>
      </c>
      <c r="Z44" s="123" t="n">
        <v>8019.54248046875</v>
      </c>
      <c r="AA44" s="123" t="n">
        <v>8019.54248046875</v>
      </c>
      <c r="AB44" s="123" t="n">
        <v>8019.54248046875</v>
      </c>
      <c r="AC44" s="123" t="n">
        <v>7641.4814453125</v>
      </c>
      <c r="AD44" s="123" t="n">
        <v>7515.4609375</v>
      </c>
      <c r="AE44" s="123" t="n">
        <v>7515.4609375</v>
      </c>
      <c r="AF44" s="123" t="n">
        <v>7495.63134765625</v>
      </c>
      <c r="AG44" s="123" t="n">
        <v>7495.63134765625</v>
      </c>
      <c r="AH44" s="123" t="n">
        <v>7495.63134765625</v>
      </c>
      <c r="AI44" s="123" t="n">
        <v>7495.63134765625</v>
      </c>
      <c r="AJ44" s="123" t="n">
        <v>7495.63134765625</v>
      </c>
      <c r="AK44" s="123" t="n">
        <v>7541.10107421875</v>
      </c>
      <c r="AL44" s="123" t="n">
        <v>7541.10107421875</v>
      </c>
      <c r="AM44" s="123" t="n">
        <v>7521.1513671875</v>
      </c>
      <c r="AN44" s="123" t="n">
        <v>7521.1513671875</v>
      </c>
      <c r="AO44" s="123" t="n">
        <v>7521.1513671875</v>
      </c>
      <c r="AP44" s="123" t="n">
        <v>8813.259765625</v>
      </c>
      <c r="AQ44" s="123" t="n">
        <v>8432.9052734375</v>
      </c>
      <c r="AR44" s="123" t="n">
        <v>8432.9052734375</v>
      </c>
      <c r="AS44" s="123" t="n">
        <v>8332.501953125</v>
      </c>
      <c r="AT44" s="123" t="n">
        <v>8161.736328125</v>
      </c>
      <c r="AU44" s="123" t="n">
        <v>7381.07763671875</v>
      </c>
      <c r="AV44" s="123" t="n">
        <v>7358.384765625</v>
      </c>
      <c r="AW44" s="123" t="n">
        <v>7358.384765625</v>
      </c>
      <c r="AX44" s="123" t="n">
        <v>7338.43505859375</v>
      </c>
      <c r="AY44" s="123" t="n">
        <v>7338.43505859375</v>
      </c>
      <c r="AZ44" s="123" t="n">
        <v>7338.43505859375</v>
      </c>
      <c r="BA44" s="123" t="n">
        <v>7338.43505859375</v>
      </c>
      <c r="BB44" s="123" t="n">
        <v>7326.41943359375</v>
      </c>
      <c r="BC44" s="123" t="n">
        <v>7199.634765625</v>
      </c>
      <c r="BD44" s="123" t="n">
        <v>7199.634765625</v>
      </c>
      <c r="BE44" s="123" t="n">
        <v>7148.7314453125</v>
      </c>
      <c r="BF44" s="123" t="n">
        <v>7112.68408203125</v>
      </c>
      <c r="BG44" s="123" t="n">
        <v>7112.68408203125</v>
      </c>
      <c r="BH44" s="123" t="n">
        <v>6939.76318359375</v>
      </c>
      <c r="BI44" s="123" t="n">
        <v>6856.9921875</v>
      </c>
      <c r="BJ44" s="123" t="n">
        <v>6832.9609375</v>
      </c>
      <c r="BK44" s="123" t="n">
        <v>6810.2685546875</v>
      </c>
      <c r="BL44" s="123" t="n">
        <v>6810.2685546875</v>
      </c>
      <c r="BM44" s="123" t="n">
        <v>6763.54443359375</v>
      </c>
      <c r="BN44" s="123" t="n">
        <v>6636.75927734375</v>
      </c>
      <c r="BO44" s="123" t="n">
        <v>6371.02294921875</v>
      </c>
      <c r="BP44" s="123" t="n">
        <v>6371.02294921875</v>
      </c>
      <c r="BQ44" s="123" t="n">
        <v>6308.10546875</v>
      </c>
      <c r="BR44" s="123" t="n">
        <v>6288.15576171875</v>
      </c>
      <c r="BS44" s="123" t="n">
        <v>6161.3740234375</v>
      </c>
      <c r="BT44" s="123" t="n">
        <v>6129.4091796875</v>
      </c>
      <c r="BU44" s="123" t="n">
        <v>6048.95849609375</v>
      </c>
      <c r="BV44" s="123" t="n">
        <v>6012.814453125</v>
      </c>
      <c r="BW44" s="123" t="n">
        <v>6012.814453125</v>
      </c>
      <c r="BX44" s="123" t="n"/>
      <c r="BY44" s="123" t="n"/>
      <c r="BZ44" s="123" t="n"/>
      <c r="CA44" s="123" t="n"/>
      <c r="CB44" s="123" t="n"/>
      <c r="CC44" s="123" t="n"/>
      <c r="CD44" s="123" t="n"/>
      <c r="CE44" s="123" t="n"/>
      <c r="CF44" s="123" t="n"/>
      <c r="CG44" s="123" t="n"/>
      <c r="CH44" s="123" t="n"/>
      <c r="CI44" s="123" t="n"/>
      <c r="CJ44" s="123" t="n"/>
      <c r="CK44" s="123" t="n"/>
      <c r="CL44" s="123" t="n"/>
      <c r="CM44" s="123" t="n"/>
      <c r="CN44" s="123" t="n"/>
      <c r="CO44" s="123" t="n"/>
      <c r="CP44" s="123" t="n"/>
      <c r="CQ44" s="123" t="n"/>
      <c r="CR44" s="123" t="n"/>
      <c r="CS44" s="123" t="n"/>
    </row>
    <row r="45">
      <c r="A45" t="inlineStr">
        <is>
          <t>EL</t>
        </is>
      </c>
      <c r="B45" t="inlineStr">
        <is>
          <t>TH_Good Deal Corporation Co., Ltd.(Outright)</t>
        </is>
      </c>
      <c r="C45" s="123" t="n">
        <v>5569.688271799395</v>
      </c>
      <c r="D45" s="123" t="n">
        <v>1325.885021972656</v>
      </c>
      <c r="E45" s="123" t="n">
        <v>906.2939758300781</v>
      </c>
      <c r="F45" s="68" t="n">
        <v>7006.50634765625</v>
      </c>
      <c r="G45" s="123" t="n">
        <v>7006.50634765625</v>
      </c>
      <c r="H45" s="123" t="n">
        <v>7006.50634765625</v>
      </c>
      <c r="I45" s="123" t="n">
        <v>7006.50634765625</v>
      </c>
      <c r="J45" s="123" t="n">
        <v>7006.50634765625</v>
      </c>
      <c r="K45" s="123" t="n">
        <v>7006.50634765625</v>
      </c>
      <c r="L45" s="123" t="n">
        <v>7006.50634765625</v>
      </c>
      <c r="M45" s="123" t="n">
        <v>7006.50634765625</v>
      </c>
      <c r="N45" s="123" t="n">
        <v>7006.50634765625</v>
      </c>
      <c r="O45" s="123" t="n">
        <v>7006.50634765625</v>
      </c>
      <c r="P45" s="123" t="n">
        <v>7006.50634765625</v>
      </c>
      <c r="Q45" s="123" t="n">
        <v>7006.50634765625</v>
      </c>
      <c r="R45" s="123" t="n">
        <v>7006.50634765625</v>
      </c>
      <c r="S45" s="123" t="n">
        <v>7006.50634765625</v>
      </c>
      <c r="T45" s="123" t="n">
        <v>7006.50634765625</v>
      </c>
      <c r="U45" s="123" t="n">
        <v>7006.50634765625</v>
      </c>
      <c r="V45" s="123" t="n">
        <v>7006.50634765625</v>
      </c>
      <c r="W45" s="123" t="n">
        <v>7006.50634765625</v>
      </c>
      <c r="X45" s="123" t="n">
        <v>7006.50634765625</v>
      </c>
      <c r="Y45" s="123" t="n">
        <v>6506.04150390625</v>
      </c>
      <c r="Z45" s="123" t="n">
        <v>3002.78857421875</v>
      </c>
      <c r="AA45" s="123" t="n">
        <v>3002.78857421875</v>
      </c>
      <c r="AB45" s="123" t="n">
        <v>3002.78857421875</v>
      </c>
      <c r="AC45" s="123" t="n">
        <v>3002.78857421875</v>
      </c>
      <c r="AD45" s="123" t="n">
        <v>3002.78857421875</v>
      </c>
      <c r="AE45" s="123" t="n">
        <v>3002.78857421875</v>
      </c>
      <c r="AF45" s="123" t="n">
        <v>3002.78857421875</v>
      </c>
      <c r="AG45" s="123" t="n">
        <v>3002.78857421875</v>
      </c>
      <c r="AH45" s="123" t="n">
        <v>3002.78857421875</v>
      </c>
      <c r="AI45" s="123" t="n">
        <v>3002.78857421875</v>
      </c>
      <c r="AJ45" s="123" t="n">
        <v>3002.78857421875</v>
      </c>
      <c r="AK45" s="123" t="n">
        <v>3021.00390625</v>
      </c>
      <c r="AL45" s="123" t="n">
        <v>3021.00390625</v>
      </c>
      <c r="AM45" s="123" t="n">
        <v>2517.503173828125</v>
      </c>
      <c r="AN45" s="123" t="n">
        <v>2517.503173828125</v>
      </c>
      <c r="AO45" s="123" t="n">
        <v>2517.503173828125</v>
      </c>
      <c r="AP45" s="123" t="n">
        <v>2014.002563476562</v>
      </c>
      <c r="AQ45" s="123" t="n">
        <v>2014.002563476562</v>
      </c>
      <c r="AR45" s="123" t="n">
        <v>2014.002563476562</v>
      </c>
      <c r="AS45" s="123" t="n">
        <v>2014.002563476562</v>
      </c>
      <c r="AT45" s="123" t="n">
        <v>503.5006408691406</v>
      </c>
      <c r="AU45" s="123" t="n">
        <v>503.5006408691406</v>
      </c>
      <c r="AV45" s="123" t="n">
        <v>503.5006408691406</v>
      </c>
      <c r="AW45" s="123" t="n">
        <v>503.5006408691406</v>
      </c>
      <c r="AX45" s="123" t="n">
        <v>503.5006408691406</v>
      </c>
      <c r="AY45" s="123" t="n">
        <v>503.5006408691406</v>
      </c>
      <c r="AZ45" s="123" t="n">
        <v>1007.001281738281</v>
      </c>
      <c r="BA45" s="123" t="n">
        <v>1007.001281738281</v>
      </c>
      <c r="BB45" s="123" t="n">
        <v>1007.001281738281</v>
      </c>
      <c r="BC45" s="123" t="n">
        <v>1007.001281738281</v>
      </c>
      <c r="BD45" s="123" t="n">
        <v>1007.001281738281</v>
      </c>
      <c r="BE45" s="123" t="n">
        <v>1007.001281738281</v>
      </c>
      <c r="BF45" s="123" t="n">
        <v>1007.001281738281</v>
      </c>
      <c r="BG45" s="123" t="n">
        <v>1007.001281738281</v>
      </c>
      <c r="BH45" s="123" t="n">
        <v>1007.001281738281</v>
      </c>
      <c r="BI45" s="123" t="n">
        <v>1007.001281738281</v>
      </c>
      <c r="BJ45" s="123" t="n">
        <v>1007.001281738281</v>
      </c>
      <c r="BK45" s="123" t="n">
        <v>1007.001281738281</v>
      </c>
      <c r="BL45" s="123" t="n">
        <v>1007.001281738281</v>
      </c>
      <c r="BM45" s="123" t="n">
        <v>1007.001281738281</v>
      </c>
      <c r="BN45" s="123" t="n">
        <v>1007.001281738281</v>
      </c>
      <c r="BO45" s="123" t="n">
        <v>1006.977355957031</v>
      </c>
      <c r="BP45" s="123" t="n">
        <v>1006.977355957031</v>
      </c>
      <c r="BQ45" s="123" t="n">
        <v>1006.977355957031</v>
      </c>
      <c r="BR45" s="123" t="n">
        <v>1006.977355957031</v>
      </c>
      <c r="BS45" s="123" t="n">
        <v>1006.977355957031</v>
      </c>
      <c r="BT45" s="123" t="n">
        <v>1006.977355957031</v>
      </c>
      <c r="BU45" s="123" t="n">
        <v>1006.977355957031</v>
      </c>
      <c r="BV45" s="123" t="n">
        <v>1006.977355957031</v>
      </c>
      <c r="BW45" s="123" t="n">
        <v>1006.977355957031</v>
      </c>
      <c r="BX45" s="123" t="n"/>
      <c r="BY45" s="123" t="n"/>
      <c r="BZ45" s="123" t="n"/>
      <c r="CA45" s="123" t="n"/>
      <c r="CB45" s="123" t="n"/>
      <c r="CC45" s="123" t="n"/>
      <c r="CD45" s="123" t="n"/>
      <c r="CE45" s="123" t="n"/>
      <c r="CF45" s="123" t="n"/>
      <c r="CG45" s="123" t="n"/>
      <c r="CH45" s="123" t="n"/>
      <c r="CI45" s="123" t="n"/>
      <c r="CJ45" s="123" t="n"/>
      <c r="CK45" s="123" t="n"/>
      <c r="CL45" s="123" t="n"/>
      <c r="CM45" s="123" t="n"/>
      <c r="CN45" s="123" t="n"/>
      <c r="CO45" s="123" t="n"/>
      <c r="CP45" s="123" t="n"/>
      <c r="CQ45" s="123" t="n"/>
      <c r="CR45" s="123" t="n"/>
      <c r="CS45" s="123" t="n"/>
    </row>
    <row r="46">
      <c r="A46" t="inlineStr">
        <is>
          <t>EL</t>
        </is>
      </c>
      <c r="B46" t="inlineStr">
        <is>
          <t>TH_Glory Technologies (Thailand) Co., Ltd</t>
        </is>
      </c>
      <c r="C46" s="123" t="n">
        <v>188.9753723144531</v>
      </c>
      <c r="D46" s="123" t="n">
        <v>190.1217346191406</v>
      </c>
      <c r="E46" s="123" t="n">
        <v>190.1203750610352</v>
      </c>
      <c r="F46" s="68" t="n">
        <v>188.9753723144531</v>
      </c>
      <c r="G46" s="123" t="n">
        <v>188.9753723144531</v>
      </c>
      <c r="H46" s="123" t="n">
        <v>188.9753723144531</v>
      </c>
      <c r="I46" s="123" t="n">
        <v>188.9753723144531</v>
      </c>
      <c r="J46" s="123" t="n">
        <v>188.9753723144531</v>
      </c>
      <c r="K46" s="123" t="n">
        <v>188.9753723144531</v>
      </c>
      <c r="L46" s="123" t="n">
        <v>188.9753723144531</v>
      </c>
      <c r="M46" s="123" t="n">
        <v>188.9753723144531</v>
      </c>
      <c r="N46" s="123" t="n">
        <v>188.9753723144531</v>
      </c>
      <c r="O46" s="123" t="n">
        <v>188.9753723144531</v>
      </c>
      <c r="P46" s="123" t="n">
        <v>188.9753723144531</v>
      </c>
      <c r="Q46" s="123" t="n">
        <v>188.9753723144531</v>
      </c>
      <c r="R46" s="123" t="n">
        <v>188.9753723144531</v>
      </c>
      <c r="S46" s="123" t="n">
        <v>188.9753723144531</v>
      </c>
      <c r="T46" s="123" t="n">
        <v>188.9753723144531</v>
      </c>
      <c r="U46" s="123" t="n">
        <v>188.9753723144531</v>
      </c>
      <c r="V46" s="123" t="n">
        <v>188.9753723144531</v>
      </c>
      <c r="W46" s="123" t="n">
        <v>188.9753723144531</v>
      </c>
      <c r="X46" s="123" t="n">
        <v>188.9753723144531</v>
      </c>
      <c r="Y46" s="123" t="n">
        <v>188.9753723144531</v>
      </c>
      <c r="Z46" s="123" t="n">
        <v>188.9753723144531</v>
      </c>
      <c r="AA46" s="123" t="n">
        <v>188.9753723144531</v>
      </c>
      <c r="AB46" s="123" t="n">
        <v>188.9753723144531</v>
      </c>
      <c r="AC46" s="123" t="n">
        <v>188.9753723144531</v>
      </c>
      <c r="AD46" s="123" t="n">
        <v>188.9753723144531</v>
      </c>
      <c r="AE46" s="123" t="n">
        <v>188.9753723144531</v>
      </c>
      <c r="AF46" s="123" t="n">
        <v>188.9753723144531</v>
      </c>
      <c r="AG46" s="123" t="n">
        <v>188.9753723144531</v>
      </c>
      <c r="AH46" s="123" t="n">
        <v>188.9753723144531</v>
      </c>
      <c r="AI46" s="123" t="n">
        <v>188.9753723144531</v>
      </c>
      <c r="AJ46" s="123" t="n">
        <v>188.9753723144531</v>
      </c>
      <c r="AK46" s="123" t="n">
        <v>190.1217346191406</v>
      </c>
      <c r="AL46" s="123" t="n">
        <v>190.1217346191406</v>
      </c>
      <c r="AM46" s="123" t="n">
        <v>190.1217346191406</v>
      </c>
      <c r="AN46" s="123" t="n">
        <v>190.1217346191406</v>
      </c>
      <c r="AO46" s="123" t="n">
        <v>190.1217346191406</v>
      </c>
      <c r="AP46" s="123" t="n">
        <v>190.1217346191406</v>
      </c>
      <c r="AQ46" s="123" t="n">
        <v>190.1217346191406</v>
      </c>
      <c r="AR46" s="123" t="n">
        <v>190.1217346191406</v>
      </c>
      <c r="AS46" s="123" t="n">
        <v>190.1217346191406</v>
      </c>
      <c r="AT46" s="123" t="n">
        <v>190.1217346191406</v>
      </c>
      <c r="AU46" s="123" t="n">
        <v>190.1217346191406</v>
      </c>
      <c r="AV46" s="123" t="n">
        <v>190.1217346191406</v>
      </c>
      <c r="AW46" s="123" t="n">
        <v>190.1217346191406</v>
      </c>
      <c r="AX46" s="123" t="n">
        <v>190.1217346191406</v>
      </c>
      <c r="AY46" s="123" t="n">
        <v>190.1217346191406</v>
      </c>
      <c r="AZ46" s="123" t="n">
        <v>190.1217346191406</v>
      </c>
      <c r="BA46" s="123" t="n">
        <v>190.1217346191406</v>
      </c>
      <c r="BB46" s="123" t="n">
        <v>190.1217346191406</v>
      </c>
      <c r="BC46" s="123" t="n">
        <v>190.1217346191406</v>
      </c>
      <c r="BD46" s="123" t="n">
        <v>190.1217346191406</v>
      </c>
      <c r="BE46" s="123" t="n">
        <v>190.1217346191406</v>
      </c>
      <c r="BF46" s="123" t="n">
        <v>190.1217346191406</v>
      </c>
      <c r="BG46" s="123" t="n">
        <v>190.1217346191406</v>
      </c>
      <c r="BH46" s="123" t="n">
        <v>190.1217346191406</v>
      </c>
      <c r="BI46" s="123" t="n">
        <v>190.1217346191406</v>
      </c>
      <c r="BJ46" s="123" t="n">
        <v>190.1217346191406</v>
      </c>
      <c r="BK46" s="123" t="n">
        <v>190.1217346191406</v>
      </c>
      <c r="BL46" s="123" t="n">
        <v>190.1217346191406</v>
      </c>
      <c r="BM46" s="123" t="n">
        <v>190.1217346191406</v>
      </c>
      <c r="BN46" s="123" t="n">
        <v>190.1217346191406</v>
      </c>
      <c r="BO46" s="123" t="n">
        <v>190.1172027587891</v>
      </c>
      <c r="BP46" s="123" t="n">
        <v>190.1172027587891</v>
      </c>
      <c r="BQ46" s="123" t="n">
        <v>190.1172027587891</v>
      </c>
      <c r="BR46" s="123" t="n">
        <v>190.1172027587891</v>
      </c>
      <c r="BS46" s="123" t="n">
        <v>190.1172027587891</v>
      </c>
      <c r="BT46" s="123" t="n">
        <v>190.1172027587891</v>
      </c>
      <c r="BU46" s="123" t="n">
        <v>190.1172027587891</v>
      </c>
      <c r="BV46" s="123" t="n">
        <v>190.1172027587891</v>
      </c>
      <c r="BW46" s="123" t="n">
        <v>190.1172027587891</v>
      </c>
      <c r="BX46" s="123" t="n"/>
      <c r="BY46" s="123" t="n"/>
      <c r="BZ46" s="123" t="n"/>
      <c r="CA46" s="123" t="n"/>
      <c r="CB46" s="123" t="n"/>
      <c r="CC46" s="123" t="n"/>
      <c r="CD46" s="123" t="n"/>
      <c r="CE46" s="123" t="n"/>
      <c r="CF46" s="123" t="n"/>
      <c r="CG46" s="123" t="n"/>
      <c r="CH46" s="123" t="n"/>
      <c r="CI46" s="123" t="n"/>
      <c r="CJ46" s="123" t="n"/>
      <c r="CK46" s="123" t="n"/>
      <c r="CL46" s="123" t="n"/>
      <c r="CM46" s="123" t="n"/>
      <c r="CN46" s="123" t="n"/>
      <c r="CO46" s="123" t="n"/>
      <c r="CP46" s="123" t="n"/>
      <c r="CQ46" s="123" t="n"/>
      <c r="CR46" s="123" t="n"/>
      <c r="CS46" s="123" t="n"/>
    </row>
    <row r="47">
      <c r="A47" t="inlineStr">
        <is>
          <t>FMCG</t>
        </is>
      </c>
      <c r="B47" t="inlineStr">
        <is>
          <t>TH_Friesland Campina (Thailand) PCL</t>
        </is>
      </c>
      <c r="C47" s="123" t="n">
        <v>59959.52690272177</v>
      </c>
      <c r="D47" s="123" t="n">
        <v>116811.5919270833</v>
      </c>
      <c r="E47" s="123" t="n">
        <v>108623.6010416667</v>
      </c>
      <c r="F47" s="68" t="n">
        <v>29683.173828125</v>
      </c>
      <c r="G47" s="123" t="n">
        <v>29488.068359375</v>
      </c>
      <c r="H47" s="123" t="n">
        <v>98918.296875</v>
      </c>
      <c r="I47" s="123" t="n">
        <v>98335.4375</v>
      </c>
      <c r="J47" s="123" t="n">
        <v>97681.140625</v>
      </c>
      <c r="K47" s="123" t="n">
        <v>82950.9375</v>
      </c>
      <c r="L47" s="123" t="n">
        <v>75704.2890625</v>
      </c>
      <c r="M47" s="123" t="n">
        <v>40257.7421875</v>
      </c>
      <c r="N47" s="123" t="n">
        <v>34025.3359375</v>
      </c>
      <c r="O47" s="123" t="n">
        <v>30603.07421875</v>
      </c>
      <c r="P47" s="123" t="n">
        <v>30088.86328125</v>
      </c>
      <c r="Q47" s="123" t="n">
        <v>28615.75390625</v>
      </c>
      <c r="R47" s="123" t="n">
        <v>27673.080078125</v>
      </c>
      <c r="S47" s="123" t="n">
        <v>27162.7890625</v>
      </c>
      <c r="T47" s="123" t="n">
        <v>26844</v>
      </c>
      <c r="U47" s="123" t="n">
        <v>37613.6015625</v>
      </c>
      <c r="V47" s="123" t="n">
        <v>37460.34375</v>
      </c>
      <c r="W47" s="123" t="n">
        <v>37337.9609375</v>
      </c>
      <c r="X47" s="123" t="n">
        <v>36603.08984375</v>
      </c>
      <c r="Y47" s="123" t="n">
        <v>35189.61328125</v>
      </c>
      <c r="Z47" s="123" t="n">
        <v>73813.9921875</v>
      </c>
      <c r="AA47" s="123" t="n">
        <v>52255.00390625</v>
      </c>
      <c r="AB47" s="123" t="n">
        <v>51777.9375</v>
      </c>
      <c r="AC47" s="123" t="n">
        <v>51515.89453125</v>
      </c>
      <c r="AD47" s="123" t="n">
        <v>51256.1328125</v>
      </c>
      <c r="AE47" s="123" t="n">
        <v>73858.7109375</v>
      </c>
      <c r="AF47" s="123" t="n">
        <v>74594.7109375</v>
      </c>
      <c r="AG47" s="123" t="n">
        <v>70638</v>
      </c>
      <c r="AH47" s="123" t="n">
        <v>145474.484375</v>
      </c>
      <c r="AI47" s="123" t="n">
        <v>136538.5625</v>
      </c>
      <c r="AJ47" s="123" t="n">
        <v>134785.3125</v>
      </c>
      <c r="AK47" s="123" t="n">
        <v>135031.78125</v>
      </c>
      <c r="AL47" s="123" t="n">
        <v>120270</v>
      </c>
      <c r="AM47" s="123" t="n">
        <v>116938.21875</v>
      </c>
      <c r="AN47" s="123" t="n">
        <v>115393.328125</v>
      </c>
      <c r="AO47" s="123" t="n">
        <v>114171.65625</v>
      </c>
      <c r="AP47" s="123" t="n">
        <v>162246.890625</v>
      </c>
      <c r="AQ47" s="123" t="n">
        <v>161515.671875</v>
      </c>
      <c r="AR47" s="123" t="n">
        <v>160895.03125</v>
      </c>
      <c r="AS47" s="123" t="n">
        <v>131400.34375</v>
      </c>
      <c r="AT47" s="123" t="n">
        <v>114300.8359375</v>
      </c>
      <c r="AU47" s="123" t="n">
        <v>112161.28125</v>
      </c>
      <c r="AV47" s="123" t="n">
        <v>110941.9140625</v>
      </c>
      <c r="AW47" s="123" t="n">
        <v>102335.0625</v>
      </c>
      <c r="AX47" s="123" t="n">
        <v>97006.6015625</v>
      </c>
      <c r="AY47" s="123" t="n">
        <v>97274.828125</v>
      </c>
      <c r="AZ47" s="123" t="n">
        <v>96895.796875</v>
      </c>
      <c r="BA47" s="123" t="n">
        <v>96631</v>
      </c>
      <c r="BB47" s="123" t="n">
        <v>111621.828125</v>
      </c>
      <c r="BC47" s="123" t="n">
        <v>111705.0859375</v>
      </c>
      <c r="BD47" s="123" t="n">
        <v>111491.046875</v>
      </c>
      <c r="BE47" s="123" t="n">
        <v>111425.1640625</v>
      </c>
      <c r="BF47" s="123" t="n">
        <v>111205.953125</v>
      </c>
      <c r="BG47" s="123" t="n">
        <v>111093.671875</v>
      </c>
      <c r="BH47" s="123" t="n">
        <v>115454.5703125</v>
      </c>
      <c r="BI47" s="123" t="n">
        <v>119939.6171875</v>
      </c>
      <c r="BJ47" s="123" t="n">
        <v>116775.7421875</v>
      </c>
      <c r="BK47" s="123" t="n">
        <v>111656.984375</v>
      </c>
      <c r="BL47" s="123" t="n">
        <v>110471.0078125</v>
      </c>
      <c r="BM47" s="123" t="n">
        <v>110031.015625</v>
      </c>
      <c r="BN47" s="123" t="n">
        <v>106065.828125</v>
      </c>
      <c r="BO47" s="123" t="n">
        <v>104667.359375</v>
      </c>
      <c r="BP47" s="123" t="n">
        <v>103121.4140625</v>
      </c>
      <c r="BQ47" s="123" t="n">
        <v>102313.7421875</v>
      </c>
      <c r="BR47" s="123" t="n">
        <v>101125.8984375</v>
      </c>
      <c r="BS47" s="123" t="n">
        <v>100385.5234375</v>
      </c>
      <c r="BT47" s="123" t="n">
        <v>99827.453125</v>
      </c>
      <c r="BU47" s="123" t="n">
        <v>136731.21875</v>
      </c>
      <c r="BV47" s="123" t="n">
        <v>117843.625</v>
      </c>
      <c r="BW47" s="123" t="n">
        <v>106206.9609375</v>
      </c>
      <c r="BX47" s="123" t="n"/>
      <c r="BY47" s="123" t="n"/>
      <c r="BZ47" s="123" t="n"/>
      <c r="CA47" s="123" t="n"/>
      <c r="CB47" s="123" t="n"/>
      <c r="CC47" s="123" t="n"/>
      <c r="CD47" s="123" t="n"/>
      <c r="CE47" s="123" t="n"/>
      <c r="CF47" s="123" t="n"/>
      <c r="CG47" s="123" t="n"/>
      <c r="CH47" s="123" t="n"/>
      <c r="CI47" s="123" t="n"/>
      <c r="CJ47" s="123" t="n"/>
      <c r="CK47" s="123" t="n"/>
      <c r="CL47" s="123" t="n"/>
      <c r="CM47" s="123" t="n"/>
      <c r="CN47" s="123" t="n"/>
      <c r="CO47" s="123" t="n"/>
      <c r="CP47" s="123" t="n"/>
      <c r="CQ47" s="123" t="n"/>
      <c r="CR47" s="123" t="n"/>
      <c r="CS47" s="123" t="n"/>
    </row>
    <row r="48">
      <c r="A48" t="inlineStr">
        <is>
          <t>Lifestyle</t>
        </is>
      </c>
      <c r="B48" t="inlineStr">
        <is>
          <t>TH_Food Passion Co.,Ltd.</t>
        </is>
      </c>
      <c r="C48" s="123" t="n">
        <v>149.1907112367691</v>
      </c>
      <c r="D48" s="123" t="n">
        <v>1381.068155415853</v>
      </c>
      <c r="E48" s="123" t="n">
        <v>1741.051496887207</v>
      </c>
      <c r="F48" s="68" t="n">
        <v>823.2979125976562</v>
      </c>
      <c r="G48" s="123" t="n">
        <v>696.1922607421875</v>
      </c>
      <c r="H48" s="123" t="n">
        <v>597.9742431640625</v>
      </c>
      <c r="I48" s="123" t="n">
        <v>517.0888671875</v>
      </c>
      <c r="J48" s="123" t="n">
        <v>413.0933227539062</v>
      </c>
      <c r="K48" s="123" t="n">
        <v>309.0978088378906</v>
      </c>
      <c r="L48" s="123" t="n">
        <v>199.3247528076172</v>
      </c>
      <c r="M48" s="123" t="n">
        <v>86.66293334960938</v>
      </c>
      <c r="N48" s="123" t="n">
        <v>43.33146667480469</v>
      </c>
      <c r="O48" s="123" t="n">
        <v>43.33146667480469</v>
      </c>
      <c r="P48" s="123" t="n">
        <v>37.55393981933594</v>
      </c>
      <c r="Q48" s="123" t="n">
        <v>34.66517639160156</v>
      </c>
      <c r="R48" s="123" t="n">
        <v>34.66517639160156</v>
      </c>
      <c r="S48" s="123" t="n">
        <v>37.55393981933594</v>
      </c>
      <c r="T48" s="123" t="n">
        <v>37.55393981933594</v>
      </c>
      <c r="U48" s="123" t="n">
        <v>40.44270324707031</v>
      </c>
      <c r="V48" s="123" t="n">
        <v>43.33146667480469</v>
      </c>
      <c r="W48" s="123" t="n">
        <v>43.33146667480469</v>
      </c>
      <c r="X48" s="123" t="n">
        <v>43.33146667480469</v>
      </c>
      <c r="Y48" s="123" t="n">
        <v>43.33146667480469</v>
      </c>
      <c r="Z48" s="123" t="n">
        <v>43.33146667480469</v>
      </c>
      <c r="AA48" s="123" t="n">
        <v>43.33146667480469</v>
      </c>
      <c r="AB48" s="123" t="n">
        <v>43.33146667480469</v>
      </c>
      <c r="AC48" s="123" t="n">
        <v>46.22023391723633</v>
      </c>
      <c r="AD48" s="123" t="n">
        <v>46.22023391723633</v>
      </c>
      <c r="AE48" s="123" t="n">
        <v>46.22023391723633</v>
      </c>
      <c r="AF48" s="123" t="n">
        <v>46.22023391723633</v>
      </c>
      <c r="AG48" s="123" t="n">
        <v>46.22023391723633</v>
      </c>
      <c r="AH48" s="123" t="n">
        <v>46.22023391723633</v>
      </c>
      <c r="AI48" s="123" t="n">
        <v>46.22023391723633</v>
      </c>
      <c r="AJ48" s="123" t="n">
        <v>46.22023391723633</v>
      </c>
      <c r="AK48" s="123" t="n">
        <v>46.5006103515625</v>
      </c>
      <c r="AL48" s="123" t="n">
        <v>46.5006103515625</v>
      </c>
      <c r="AM48" s="123" t="n">
        <v>46.5006103515625</v>
      </c>
      <c r="AN48" s="123" t="n">
        <v>46.5006103515625</v>
      </c>
      <c r="AO48" s="123" t="n">
        <v>46.5006103515625</v>
      </c>
      <c r="AP48" s="123" t="n">
        <v>46.5006103515625</v>
      </c>
      <c r="AQ48" s="123" t="n">
        <v>46.5006103515625</v>
      </c>
      <c r="AR48" s="123" t="n">
        <v>46.5006103515625</v>
      </c>
      <c r="AS48" s="123" t="n">
        <v>46.5006103515625</v>
      </c>
      <c r="AT48" s="123" t="n">
        <v>46.5006103515625</v>
      </c>
      <c r="AU48" s="123" t="n">
        <v>40.68803405761719</v>
      </c>
      <c r="AV48" s="123" t="n">
        <v>40.68803405761719</v>
      </c>
      <c r="AW48" s="123" t="n">
        <v>40.68803405761719</v>
      </c>
      <c r="AX48" s="123" t="n">
        <v>40.68803405761719</v>
      </c>
      <c r="AY48" s="123" t="n">
        <v>40.68803405761719</v>
      </c>
      <c r="AZ48" s="123" t="n">
        <v>3092.290771484375</v>
      </c>
      <c r="BA48" s="123" t="n">
        <v>3092.290771484375</v>
      </c>
      <c r="BB48" s="123" t="n">
        <v>3092.290771484375</v>
      </c>
      <c r="BC48" s="123" t="n">
        <v>3013.82080078125</v>
      </c>
      <c r="BD48" s="123" t="n">
        <v>2903.3818359375</v>
      </c>
      <c r="BE48" s="123" t="n">
        <v>2824.912109375</v>
      </c>
      <c r="BF48" s="123" t="n">
        <v>2772.598876953125</v>
      </c>
      <c r="BG48" s="123" t="n">
        <v>2729.004638671875</v>
      </c>
      <c r="BH48" s="123" t="n">
        <v>2679.59765625</v>
      </c>
      <c r="BI48" s="123" t="n">
        <v>2615.659423828125</v>
      </c>
      <c r="BJ48" s="123" t="n">
        <v>2531.376953125</v>
      </c>
      <c r="BK48" s="123" t="n">
        <v>2484.87646484375</v>
      </c>
      <c r="BL48" s="123" t="n">
        <v>2429.656982421875</v>
      </c>
      <c r="BM48" s="123" t="n">
        <v>2310.4990234375</v>
      </c>
      <c r="BN48" s="123" t="n">
        <v>2191.34130859375</v>
      </c>
      <c r="BO48" s="123" t="n">
        <v>1967.510375976562</v>
      </c>
      <c r="BP48" s="123" t="n">
        <v>1781.512329101562</v>
      </c>
      <c r="BQ48" s="123" t="n">
        <v>1665.263549804688</v>
      </c>
      <c r="BR48" s="123" t="n">
        <v>1572.264526367188</v>
      </c>
      <c r="BS48" s="123" t="n">
        <v>1386.266479492188</v>
      </c>
      <c r="BT48" s="123" t="n">
        <v>1101.45703125</v>
      </c>
      <c r="BU48" s="123" t="n">
        <v>712.023681640625</v>
      </c>
      <c r="BV48" s="123" t="n">
        <v>584.1500244140625</v>
      </c>
      <c r="BW48" s="123" t="n">
        <v>447.5577392578125</v>
      </c>
      <c r="BX48" s="123" t="n"/>
      <c r="BY48" s="123" t="n"/>
      <c r="BZ48" s="123" t="n"/>
      <c r="CA48" s="123" t="n"/>
      <c r="CB48" s="123" t="n"/>
      <c r="CC48" s="123" t="n"/>
      <c r="CD48" s="123" t="n"/>
      <c r="CE48" s="123" t="n"/>
      <c r="CF48" s="123" t="n"/>
      <c r="CG48" s="123" t="n"/>
      <c r="CH48" s="123" t="n"/>
      <c r="CI48" s="123" t="n"/>
      <c r="CJ48" s="123" t="n"/>
      <c r="CK48" s="123" t="n"/>
      <c r="CL48" s="123" t="n"/>
      <c r="CM48" s="123" t="n"/>
      <c r="CN48" s="123" t="n"/>
      <c r="CO48" s="123" t="n"/>
      <c r="CP48" s="123" t="n"/>
      <c r="CQ48" s="123" t="n"/>
      <c r="CR48" s="123" t="n"/>
      <c r="CS48" s="123" t="n"/>
    </row>
    <row r="49">
      <c r="A49" t="inlineStr">
        <is>
          <t>FMCG</t>
        </is>
      </c>
      <c r="B49" t="inlineStr">
        <is>
          <t>TH_Fonterra Brands (Thailand) Ltd.</t>
        </is>
      </c>
      <c r="C49" s="123" t="n">
        <v>11023.25262254284</v>
      </c>
      <c r="D49" s="123" t="n">
        <v>20516.6171875</v>
      </c>
      <c r="E49" s="123" t="n">
        <v>9731.907161458334</v>
      </c>
      <c r="F49" s="68" t="n">
        <v>4053.766845703125</v>
      </c>
      <c r="G49" s="123" t="n">
        <v>3605.99462890625</v>
      </c>
      <c r="H49" s="123" t="n">
        <v>2817.786865234375</v>
      </c>
      <c r="I49" s="123" t="n">
        <v>2507.76904296875</v>
      </c>
      <c r="J49" s="123" t="n">
        <v>2311.1083984375</v>
      </c>
      <c r="K49" s="123" t="n">
        <v>5462.392578125</v>
      </c>
      <c r="L49" s="123" t="n">
        <v>5477.71923828125</v>
      </c>
      <c r="M49" s="123" t="n">
        <v>4958.04638671875</v>
      </c>
      <c r="N49" s="123" t="n">
        <v>4788.52734375</v>
      </c>
      <c r="O49" s="123" t="n">
        <v>4507.20947265625</v>
      </c>
      <c r="P49" s="123" t="n">
        <v>4276.8212890625</v>
      </c>
      <c r="Q49" s="123" t="n">
        <v>4019.611328125</v>
      </c>
      <c r="R49" s="123" t="n">
        <v>3658.5439453125</v>
      </c>
      <c r="S49" s="123" t="n">
        <v>3444.431396484375</v>
      </c>
      <c r="T49" s="123" t="n">
        <v>3132.669921875</v>
      </c>
      <c r="U49" s="123" t="n">
        <v>8163.140625</v>
      </c>
      <c r="V49" s="123" t="n">
        <v>9272.2646484375</v>
      </c>
      <c r="W49" s="123" t="n">
        <v>9018.5009765625</v>
      </c>
      <c r="X49" s="123" t="n">
        <v>8749.5595703125</v>
      </c>
      <c r="Y49" s="123" t="n">
        <v>15751.45703125</v>
      </c>
      <c r="Z49" s="123" t="n">
        <v>15401.103515625</v>
      </c>
      <c r="AA49" s="123" t="n">
        <v>15132.3447265625</v>
      </c>
      <c r="AB49" s="123" t="n">
        <v>15047.7802734375</v>
      </c>
      <c r="AC49" s="123" t="n">
        <v>14929.99609375</v>
      </c>
      <c r="AD49" s="123" t="n">
        <v>14749.6787109375</v>
      </c>
      <c r="AE49" s="123" t="n">
        <v>14177.7685546875</v>
      </c>
      <c r="AF49" s="123" t="n">
        <v>13705.0615234375</v>
      </c>
      <c r="AG49" s="123" t="n">
        <v>13399.8544921875</v>
      </c>
      <c r="AH49" s="123" t="n">
        <v>38752.76171875</v>
      </c>
      <c r="AI49" s="123" t="n">
        <v>38403.21484375</v>
      </c>
      <c r="AJ49" s="123" t="n">
        <v>38043.9453125</v>
      </c>
      <c r="AK49" s="123" t="n">
        <v>37889.734375</v>
      </c>
      <c r="AL49" s="123" t="n">
        <v>37357.87109375</v>
      </c>
      <c r="AM49" s="123" t="n">
        <v>37005.4453125</v>
      </c>
      <c r="AN49" s="123" t="n">
        <v>36513.8046875</v>
      </c>
      <c r="AO49" s="123" t="n">
        <v>35601.828125</v>
      </c>
      <c r="AP49" s="123" t="n">
        <v>35270.7109375</v>
      </c>
      <c r="AQ49" s="123" t="n">
        <v>34958.12890625</v>
      </c>
      <c r="AR49" s="123" t="n">
        <v>34667.0078125</v>
      </c>
      <c r="AS49" s="123" t="n">
        <v>34276.76953125</v>
      </c>
      <c r="AT49" s="123" t="n">
        <v>33500.85546875</v>
      </c>
      <c r="AU49" s="123" t="n">
        <v>33009.89453125</v>
      </c>
      <c r="AV49" s="123" t="n">
        <v>32535.5625</v>
      </c>
      <c r="AW49" s="123" t="n">
        <v>32374.373046875</v>
      </c>
      <c r="AX49" s="123" t="n">
        <v>32221.02734375</v>
      </c>
      <c r="AY49" s="123" t="n">
        <v>32088.404296875</v>
      </c>
      <c r="AZ49" s="123" t="n">
        <v>32225.572265625</v>
      </c>
      <c r="BA49" s="123" t="n">
        <v>32061.580078125</v>
      </c>
      <c r="BB49" s="123" t="n">
        <v>31939.9453125</v>
      </c>
      <c r="BC49" s="123" t="n">
        <v>0</v>
      </c>
      <c r="BD49" s="123" t="n">
        <v>0</v>
      </c>
      <c r="BE49" s="123" t="n">
        <v>0</v>
      </c>
      <c r="BF49" s="123" t="n">
        <v>0</v>
      </c>
      <c r="BG49" s="123" t="n">
        <v>0</v>
      </c>
      <c r="BH49" s="123" t="n">
        <v>0</v>
      </c>
      <c r="BI49" s="123" t="n">
        <v>0</v>
      </c>
      <c r="BJ49" s="123" t="n">
        <v>0</v>
      </c>
      <c r="BK49" s="123" t="n">
        <v>0</v>
      </c>
      <c r="BL49" s="123" t="n">
        <v>0</v>
      </c>
      <c r="BM49" s="123" t="n">
        <v>0</v>
      </c>
      <c r="BN49" s="123" t="n">
        <v>0</v>
      </c>
      <c r="BO49" s="123" t="n">
        <v>0</v>
      </c>
      <c r="BP49" s="123" t="n">
        <v>0</v>
      </c>
      <c r="BQ49" s="123" t="n">
        <v>0</v>
      </c>
      <c r="BR49" s="123" t="n">
        <v>0</v>
      </c>
      <c r="BS49" s="123" t="n">
        <v>0</v>
      </c>
      <c r="BT49" s="123" t="n">
        <v>0</v>
      </c>
      <c r="BU49" s="123" t="n">
        <v>0</v>
      </c>
      <c r="BV49" s="123" t="n">
        <v>0</v>
      </c>
      <c r="BW49" s="123" t="n">
        <v>0</v>
      </c>
      <c r="BX49" s="123" t="n"/>
      <c r="BY49" s="123" t="n"/>
      <c r="BZ49" s="123" t="n"/>
      <c r="CA49" s="123" t="n"/>
      <c r="CB49" s="123" t="n"/>
      <c r="CC49" s="123" t="n"/>
      <c r="CD49" s="123" t="n"/>
      <c r="CE49" s="123" t="n"/>
      <c r="CF49" s="123" t="n"/>
      <c r="CG49" s="123" t="n"/>
      <c r="CH49" s="123" t="n"/>
      <c r="CI49" s="123" t="n"/>
      <c r="CJ49" s="123" t="n"/>
      <c r="CK49" s="123" t="n"/>
      <c r="CL49" s="123" t="n"/>
      <c r="CM49" s="123" t="n"/>
      <c r="CN49" s="123" t="n"/>
      <c r="CO49" s="123" t="n"/>
      <c r="CP49" s="123" t="n"/>
      <c r="CQ49" s="123" t="n"/>
      <c r="CR49" s="123" t="n"/>
      <c r="CS49" s="123" t="n"/>
    </row>
    <row r="50">
      <c r="A50" t="inlineStr">
        <is>
          <t>Lifestyle</t>
        </is>
      </c>
      <c r="B50" t="inlineStr">
        <is>
          <t>TH_Feilo Sylvania (Thailand) Ltd.</t>
        </is>
      </c>
      <c r="C50" s="123" t="n">
        <v>3651.034187563004</v>
      </c>
      <c r="D50" s="123" t="n">
        <v>3287.400162760417</v>
      </c>
      <c r="E50" s="123" t="n">
        <v>3149.678881835937</v>
      </c>
      <c r="F50" s="68" t="n">
        <v>3897.251953125</v>
      </c>
      <c r="G50" s="123" t="n">
        <v>3885.828125</v>
      </c>
      <c r="H50" s="123" t="n">
        <v>3881.60888671875</v>
      </c>
      <c r="I50" s="123" t="n">
        <v>3881.60888671875</v>
      </c>
      <c r="J50" s="123" t="n">
        <v>3758.087646484375</v>
      </c>
      <c r="K50" s="123" t="n">
        <v>3758.087646484375</v>
      </c>
      <c r="L50" s="123" t="n">
        <v>3752.9921875</v>
      </c>
      <c r="M50" s="123" t="n">
        <v>3736.4404296875</v>
      </c>
      <c r="N50" s="123" t="n">
        <v>3719.888671875</v>
      </c>
      <c r="O50" s="123" t="n">
        <v>3719.888671875</v>
      </c>
      <c r="P50" s="123" t="n">
        <v>3719.888671875</v>
      </c>
      <c r="Q50" s="123" t="n">
        <v>3719.888671875</v>
      </c>
      <c r="R50" s="123" t="n">
        <v>3719.888671875</v>
      </c>
      <c r="S50" s="123" t="n">
        <v>3704.602783203125</v>
      </c>
      <c r="T50" s="123" t="n">
        <v>3704.602783203125</v>
      </c>
      <c r="U50" s="123" t="n">
        <v>3627.361328125</v>
      </c>
      <c r="V50" s="123" t="n">
        <v>3611.2314453125</v>
      </c>
      <c r="W50" s="123" t="n">
        <v>3611.2314453125</v>
      </c>
      <c r="X50" s="123" t="n">
        <v>3611.2314453125</v>
      </c>
      <c r="Y50" s="123" t="n">
        <v>3611.2314453125</v>
      </c>
      <c r="Z50" s="123" t="n">
        <v>3611.2314453125</v>
      </c>
      <c r="AA50" s="123" t="n">
        <v>3611.2314453125</v>
      </c>
      <c r="AB50" s="123" t="n">
        <v>3575.564208984375</v>
      </c>
      <c r="AC50" s="123" t="n">
        <v>3560.2783203125</v>
      </c>
      <c r="AD50" s="123" t="n">
        <v>3533.11376953125</v>
      </c>
      <c r="AE50" s="123" t="n">
        <v>3481.73876953125</v>
      </c>
      <c r="AF50" s="123" t="n">
        <v>3481.73876953125</v>
      </c>
      <c r="AG50" s="123" t="n">
        <v>3454.15234375</v>
      </c>
      <c r="AH50" s="123" t="n">
        <v>3413.3896484375</v>
      </c>
      <c r="AI50" s="123" t="n">
        <v>3413.3896484375</v>
      </c>
      <c r="AJ50" s="123" t="n">
        <v>3413.3896484375</v>
      </c>
      <c r="AK50" s="123" t="n">
        <v>3434.095703125</v>
      </c>
      <c r="AL50" s="123" t="n">
        <v>3434.095703125</v>
      </c>
      <c r="AM50" s="123" t="n">
        <v>3434.095703125</v>
      </c>
      <c r="AN50" s="123" t="n">
        <v>3434.095703125</v>
      </c>
      <c r="AO50" s="123" t="n">
        <v>3434.095703125</v>
      </c>
      <c r="AP50" s="123" t="n">
        <v>3434.095703125</v>
      </c>
      <c r="AQ50" s="123" t="n">
        <v>3428.544921875</v>
      </c>
      <c r="AR50" s="123" t="n">
        <v>3392.6611328125</v>
      </c>
      <c r="AS50" s="123" t="n">
        <v>3392.6611328125</v>
      </c>
      <c r="AT50" s="123" t="n">
        <v>3337.154296875</v>
      </c>
      <c r="AU50" s="123" t="n">
        <v>3342.704833984375</v>
      </c>
      <c r="AV50" s="123" t="n">
        <v>3342.704833984375</v>
      </c>
      <c r="AW50" s="123" t="n">
        <v>3332.452392578125</v>
      </c>
      <c r="AX50" s="123" t="n">
        <v>3332.452392578125</v>
      </c>
      <c r="AY50" s="123" t="n">
        <v>3332.452392578125</v>
      </c>
      <c r="AZ50" s="123" t="n">
        <v>3332.452392578125</v>
      </c>
      <c r="BA50" s="123" t="n">
        <v>3326.90185546875</v>
      </c>
      <c r="BB50" s="123" t="n">
        <v>3321.775390625</v>
      </c>
      <c r="BC50" s="123" t="n">
        <v>3311.098388671875</v>
      </c>
      <c r="BD50" s="123" t="n">
        <v>3300.845947265625</v>
      </c>
      <c r="BE50" s="123" t="n">
        <v>3264.11328125</v>
      </c>
      <c r="BF50" s="123" t="n">
        <v>3216.70361328125</v>
      </c>
      <c r="BG50" s="123" t="n">
        <v>3164.59228515625</v>
      </c>
      <c r="BH50" s="123" t="n">
        <v>3107.779296875</v>
      </c>
      <c r="BI50" s="123" t="n">
        <v>3097.10205078125</v>
      </c>
      <c r="BJ50" s="123" t="n">
        <v>3097.10205078125</v>
      </c>
      <c r="BK50" s="123" t="n">
        <v>3066.3447265625</v>
      </c>
      <c r="BL50" s="123" t="n">
        <v>3060.7939453125</v>
      </c>
      <c r="BM50" s="123" t="n">
        <v>3060.7939453125</v>
      </c>
      <c r="BN50" s="123" t="n">
        <v>3055.2431640625</v>
      </c>
      <c r="BO50" s="123" t="n">
        <v>3039.792236328125</v>
      </c>
      <c r="BP50" s="123" t="n">
        <v>3023.56494140625</v>
      </c>
      <c r="BQ50" s="123" t="n">
        <v>3023.56494140625</v>
      </c>
      <c r="BR50" s="123" t="n">
        <v>2987.2578125</v>
      </c>
      <c r="BS50" s="123" t="n">
        <v>2926.62548828125</v>
      </c>
      <c r="BT50" s="123" t="n">
        <v>2926.62548828125</v>
      </c>
      <c r="BU50" s="123" t="n">
        <v>2926.62548828125</v>
      </c>
      <c r="BV50" s="123" t="n">
        <v>2926.62548828125</v>
      </c>
      <c r="BW50" s="123" t="n">
        <v>2906.12109375</v>
      </c>
      <c r="BX50" s="123" t="n"/>
      <c r="BY50" s="123" t="n"/>
      <c r="BZ50" s="123" t="n"/>
      <c r="CA50" s="123" t="n"/>
      <c r="CB50" s="123" t="n"/>
      <c r="CC50" s="123" t="n"/>
      <c r="CD50" s="123" t="n"/>
      <c r="CE50" s="123" t="n"/>
      <c r="CF50" s="123" t="n"/>
      <c r="CG50" s="123" t="n"/>
      <c r="CH50" s="123" t="n"/>
      <c r="CI50" s="123" t="n"/>
      <c r="CJ50" s="123" t="n"/>
      <c r="CK50" s="123" t="n"/>
      <c r="CL50" s="123" t="n"/>
      <c r="CM50" s="123" t="n"/>
      <c r="CN50" s="123" t="n"/>
      <c r="CO50" s="123" t="n"/>
      <c r="CP50" s="123" t="n"/>
      <c r="CQ50" s="123" t="n"/>
      <c r="CR50" s="123" t="n"/>
      <c r="CS50" s="123" t="n"/>
    </row>
    <row r="51">
      <c r="A51" t="inlineStr">
        <is>
          <t>EL</t>
        </is>
      </c>
      <c r="B51" t="inlineStr">
        <is>
          <t>TH_Fanslink Communication Co.,Ltd.</t>
        </is>
      </c>
      <c r="C51" s="123" t="n">
        <v>30727.4376890121</v>
      </c>
      <c r="D51" s="123" t="n">
        <v>11801.23410644531</v>
      </c>
      <c r="E51" s="123" t="n">
        <v>4947.836478678385</v>
      </c>
      <c r="F51" s="68" t="n">
        <v>37559.45703125</v>
      </c>
      <c r="G51" s="123" t="n">
        <v>37373.83203125</v>
      </c>
      <c r="H51" s="123" t="n">
        <v>36852.2890625</v>
      </c>
      <c r="I51" s="123" t="n">
        <v>36274.7890625</v>
      </c>
      <c r="J51" s="123" t="n">
        <v>35676.66015625</v>
      </c>
      <c r="K51" s="123" t="n">
        <v>35237.62109375</v>
      </c>
      <c r="L51" s="123" t="n">
        <v>34990.1171875</v>
      </c>
      <c r="M51" s="123" t="n">
        <v>33731.98828125</v>
      </c>
      <c r="N51" s="123" t="n">
        <v>33340.11328125</v>
      </c>
      <c r="O51" s="123" t="n">
        <v>32927.609375</v>
      </c>
      <c r="P51" s="123" t="n">
        <v>32406.068359375</v>
      </c>
      <c r="Q51" s="123" t="n">
        <v>31905.150390625</v>
      </c>
      <c r="R51" s="123" t="n">
        <v>31445.484375</v>
      </c>
      <c r="S51" s="123" t="n">
        <v>31053.609375</v>
      </c>
      <c r="T51" s="123" t="n">
        <v>30826.732421875</v>
      </c>
      <c r="U51" s="123" t="n">
        <v>29094.224609375</v>
      </c>
      <c r="V51" s="123" t="n">
        <v>28846.724609375</v>
      </c>
      <c r="W51" s="123" t="n">
        <v>28722.974609375</v>
      </c>
      <c r="X51" s="123" t="n">
        <v>28749.513671875</v>
      </c>
      <c r="Y51" s="123" t="n">
        <v>28475.47265625</v>
      </c>
      <c r="Z51" s="123" t="n">
        <v>28269.22265625</v>
      </c>
      <c r="AA51" s="123" t="n">
        <v>28145.470703125</v>
      </c>
      <c r="AB51" s="123" t="n">
        <v>27712.345703125</v>
      </c>
      <c r="AC51" s="123" t="n">
        <v>27402.96875</v>
      </c>
      <c r="AD51" s="123" t="n">
        <v>27258.59375</v>
      </c>
      <c r="AE51" s="123" t="n">
        <v>27134.841796875</v>
      </c>
      <c r="AF51" s="123" t="n">
        <v>26804.841796875</v>
      </c>
      <c r="AG51" s="123" t="n">
        <v>26701.71484375</v>
      </c>
      <c r="AH51" s="123" t="n">
        <v>26103.587890625</v>
      </c>
      <c r="AI51" s="123" t="n">
        <v>25876.712890625</v>
      </c>
      <c r="AJ51" s="123" t="n">
        <v>25649.8359375</v>
      </c>
      <c r="AK51" s="123" t="n">
        <v>25743.181640625</v>
      </c>
      <c r="AL51" s="123" t="n">
        <v>25722.4296875</v>
      </c>
      <c r="AM51" s="123" t="n">
        <v>24975.423828125</v>
      </c>
      <c r="AN51" s="123" t="n">
        <v>24809.421875</v>
      </c>
      <c r="AO51" s="123" t="n">
        <v>24684.919921875</v>
      </c>
      <c r="AP51" s="123" t="n">
        <v>24415.16796875</v>
      </c>
      <c r="AQ51" s="123" t="n">
        <v>24352.91796875</v>
      </c>
      <c r="AR51" s="123" t="n">
        <v>24311.416015625</v>
      </c>
      <c r="AS51" s="123" t="n">
        <v>17775.103515625</v>
      </c>
      <c r="AT51" s="123" t="n">
        <v>16115.087890625</v>
      </c>
      <c r="AU51" s="123" t="n">
        <v>15471.83203125</v>
      </c>
      <c r="AV51" s="123" t="n">
        <v>14600.32421875</v>
      </c>
      <c r="AW51" s="123" t="n">
        <v>14336.5224609375</v>
      </c>
      <c r="AX51" s="123" t="n">
        <v>13589.5146484375</v>
      </c>
      <c r="AY51" s="123" t="n">
        <v>12946.2587890625</v>
      </c>
      <c r="AZ51" s="123" t="n">
        <v>12282.251953125</v>
      </c>
      <c r="BA51" s="123" t="n">
        <v>11784.248046875</v>
      </c>
      <c r="BB51" s="123" t="n">
        <v>11161.7412109375</v>
      </c>
      <c r="BC51" s="123" t="n">
        <v>1243.146606445312</v>
      </c>
      <c r="BD51" s="123" t="n">
        <v>1263.896728515625</v>
      </c>
      <c r="BE51" s="123" t="n">
        <v>1243.146606445312</v>
      </c>
      <c r="BF51" s="123" t="n">
        <v>1243.146606445312</v>
      </c>
      <c r="BG51" s="123" t="n">
        <v>1243.146606445312</v>
      </c>
      <c r="BH51" s="123" t="n">
        <v>1263.896728515625</v>
      </c>
      <c r="BI51" s="123" t="n">
        <v>1243.146606445312</v>
      </c>
      <c r="BJ51" s="123" t="n">
        <v>1243.146606445312</v>
      </c>
      <c r="BK51" s="123" t="n">
        <v>1243.146606445312</v>
      </c>
      <c r="BL51" s="123" t="n">
        <v>1243.146606445312</v>
      </c>
      <c r="BM51" s="123" t="n">
        <v>1243.146606445312</v>
      </c>
      <c r="BN51" s="123" t="n">
        <v>1243.146606445312</v>
      </c>
      <c r="BO51" s="123" t="n">
        <v>1243.117065429688</v>
      </c>
      <c r="BP51" s="123" t="n">
        <v>1243.117065429688</v>
      </c>
      <c r="BQ51" s="123" t="n">
        <v>1243.117065429688</v>
      </c>
      <c r="BR51" s="123" t="n">
        <v>1243.117065429688</v>
      </c>
      <c r="BS51" s="123" t="n">
        <v>1243.117065429688</v>
      </c>
      <c r="BT51" s="123" t="n">
        <v>1243.117065429688</v>
      </c>
      <c r="BU51" s="123" t="n">
        <v>1243.117065429688</v>
      </c>
      <c r="BV51" s="123" t="n">
        <v>1243.117065429688</v>
      </c>
      <c r="BW51" s="123" t="n">
        <v>1243.117065429688</v>
      </c>
      <c r="BX51" s="123" t="n"/>
      <c r="BY51" s="123" t="n"/>
      <c r="BZ51" s="123" t="n"/>
      <c r="CA51" s="123" t="n"/>
      <c r="CB51" s="123" t="n"/>
      <c r="CC51" s="123" t="n"/>
      <c r="CD51" s="123" t="n"/>
      <c r="CE51" s="123" t="n"/>
      <c r="CF51" s="123" t="n"/>
      <c r="CG51" s="123" t="n"/>
      <c r="CH51" s="123" t="n"/>
      <c r="CI51" s="123" t="n"/>
      <c r="CJ51" s="123" t="n"/>
      <c r="CK51" s="123" t="n"/>
      <c r="CL51" s="123" t="n"/>
      <c r="CM51" s="123" t="n"/>
      <c r="CN51" s="123" t="n"/>
      <c r="CO51" s="123" t="n"/>
      <c r="CP51" s="123" t="n"/>
      <c r="CQ51" s="123" t="n"/>
      <c r="CR51" s="123" t="n"/>
      <c r="CS51" s="123" t="n"/>
    </row>
    <row r="52">
      <c r="A52" t="inlineStr">
        <is>
          <t>FMCG</t>
        </is>
      </c>
      <c r="B52" t="inlineStr">
        <is>
          <t>TH_Dairy Plus Co.,Ltd.</t>
        </is>
      </c>
      <c r="C52" s="123" t="n">
        <v>16546.21519027218</v>
      </c>
      <c r="D52" s="123" t="n">
        <v>16257.33318684896</v>
      </c>
      <c r="E52" s="123" t="n">
        <v>16317.57498372396</v>
      </c>
      <c r="F52" s="68" t="n">
        <v>26751.458984375</v>
      </c>
      <c r="G52" s="123" t="n">
        <v>24628.041015625</v>
      </c>
      <c r="H52" s="123" t="n">
        <v>23478.59375</v>
      </c>
      <c r="I52" s="123" t="n">
        <v>21603.712890625</v>
      </c>
      <c r="J52" s="123" t="n">
        <v>18448.16015625</v>
      </c>
      <c r="K52" s="123" t="n">
        <v>16308.81640625</v>
      </c>
      <c r="L52" s="123" t="n">
        <v>14719.6142578125</v>
      </c>
      <c r="M52" s="123" t="n">
        <v>12200.9990234375</v>
      </c>
      <c r="N52" s="123" t="n">
        <v>11613.9189453125</v>
      </c>
      <c r="O52" s="123" t="n">
        <v>9563.0556640625</v>
      </c>
      <c r="P52" s="123" t="n">
        <v>9429.275390625</v>
      </c>
      <c r="Q52" s="123" t="n">
        <v>9220.142578125</v>
      </c>
      <c r="R52" s="123" t="n">
        <v>9051.4326171875</v>
      </c>
      <c r="S52" s="123" t="n">
        <v>8940.994140625</v>
      </c>
      <c r="T52" s="123" t="n">
        <v>16509.375</v>
      </c>
      <c r="U52" s="123" t="n">
        <v>16134.43359375</v>
      </c>
      <c r="V52" s="123" t="n">
        <v>13410.814453125</v>
      </c>
      <c r="W52" s="123" t="n">
        <v>13261.87890625</v>
      </c>
      <c r="X52" s="123" t="n">
        <v>13021.232421875</v>
      </c>
      <c r="Y52" s="123" t="n">
        <v>12830.03125</v>
      </c>
      <c r="Z52" s="123" t="n">
        <v>21895.658203125</v>
      </c>
      <c r="AA52" s="123" t="n">
        <v>18960.939453125</v>
      </c>
      <c r="AB52" s="123" t="n">
        <v>14748.7392578125</v>
      </c>
      <c r="AC52" s="123" t="n">
        <v>14396.279296875</v>
      </c>
      <c r="AD52" s="123" t="n">
        <v>13921.58984375</v>
      </c>
      <c r="AE52" s="123" t="n">
        <v>12998.212890625</v>
      </c>
      <c r="AF52" s="123" t="n">
        <v>12547.4814453125</v>
      </c>
      <c r="AG52" s="123" t="n">
        <v>26921.548828125</v>
      </c>
      <c r="AH52" s="123" t="n">
        <v>25994.435546875</v>
      </c>
      <c r="AI52" s="123" t="n">
        <v>25185.71484375</v>
      </c>
      <c r="AJ52" s="123" t="n">
        <v>24236.08984375</v>
      </c>
      <c r="AK52" s="123" t="n">
        <v>23953.537109375</v>
      </c>
      <c r="AL52" s="123" t="n">
        <v>18751.45703125</v>
      </c>
      <c r="AM52" s="123" t="n">
        <v>17900.59765625</v>
      </c>
      <c r="AN52" s="123" t="n">
        <v>18855.79296875</v>
      </c>
      <c r="AO52" s="123" t="n">
        <v>18046.916015625</v>
      </c>
      <c r="AP52" s="123" t="n">
        <v>17228.431640625</v>
      </c>
      <c r="AQ52" s="123" t="n">
        <v>16705.775390625</v>
      </c>
      <c r="AR52" s="123" t="n">
        <v>15771.3125</v>
      </c>
      <c r="AS52" s="123" t="n">
        <v>12428.8466796875</v>
      </c>
      <c r="AT52" s="123" t="n">
        <v>10532.4267578125</v>
      </c>
      <c r="AU52" s="123" t="n">
        <v>10103.7685546875</v>
      </c>
      <c r="AV52" s="123" t="n">
        <v>9803.369140625</v>
      </c>
      <c r="AW52" s="123" t="n">
        <v>9627.8310546875</v>
      </c>
      <c r="AX52" s="123" t="n">
        <v>9578.482421875</v>
      </c>
      <c r="AY52" s="123" t="n">
        <v>9525.98046875</v>
      </c>
      <c r="AZ52" s="123" t="n">
        <v>9479.3779296875</v>
      </c>
      <c r="BA52" s="123" t="n">
        <v>9383.69921875</v>
      </c>
      <c r="BB52" s="123" t="n">
        <v>26526.158203125</v>
      </c>
      <c r="BC52" s="123" t="n">
        <v>26228.5234375</v>
      </c>
      <c r="BD52" s="123" t="n">
        <v>24359.646484375</v>
      </c>
      <c r="BE52" s="123" t="n">
        <v>24151.591796875</v>
      </c>
      <c r="BF52" s="123" t="n">
        <v>23850.16796875</v>
      </c>
      <c r="BG52" s="123" t="n">
        <v>23016.62890625</v>
      </c>
      <c r="BH52" s="123" t="n">
        <v>22253.869140625</v>
      </c>
      <c r="BI52" s="123" t="n">
        <v>14111.3974609375</v>
      </c>
      <c r="BJ52" s="123" t="n">
        <v>12998.8583984375</v>
      </c>
      <c r="BK52" s="123" t="n">
        <v>10836.587890625</v>
      </c>
      <c r="BL52" s="123" t="n">
        <v>8534.6884765625</v>
      </c>
      <c r="BM52" s="123" t="n">
        <v>7675.70849609375</v>
      </c>
      <c r="BN52" s="123" t="n">
        <v>25498.56640625</v>
      </c>
      <c r="BO52" s="123" t="n">
        <v>22206.802734375</v>
      </c>
      <c r="BP52" s="123" t="n">
        <v>19639.478515625</v>
      </c>
      <c r="BQ52" s="123" t="n">
        <v>14231.3974609375</v>
      </c>
      <c r="BR52" s="123" t="n">
        <v>13288.4853515625</v>
      </c>
      <c r="BS52" s="123" t="n">
        <v>13006.6396484375</v>
      </c>
      <c r="BT52" s="123" t="n">
        <v>12505.744140625</v>
      </c>
      <c r="BU52" s="123" t="n">
        <v>25903.484375</v>
      </c>
      <c r="BV52" s="123" t="n">
        <v>20717.650390625</v>
      </c>
      <c r="BW52" s="123" t="n">
        <v>19950.23828125</v>
      </c>
      <c r="BX52" s="123" t="n"/>
      <c r="BY52" s="123" t="n"/>
      <c r="BZ52" s="123" t="n"/>
      <c r="CA52" s="123" t="n"/>
      <c r="CB52" s="123" t="n"/>
      <c r="CC52" s="123" t="n"/>
      <c r="CD52" s="123" t="n"/>
      <c r="CE52" s="123" t="n"/>
      <c r="CF52" s="123" t="n"/>
      <c r="CG52" s="123" t="n"/>
      <c r="CH52" s="123" t="n"/>
      <c r="CI52" s="123" t="n"/>
      <c r="CJ52" s="123" t="n"/>
      <c r="CK52" s="123" t="n"/>
      <c r="CL52" s="123" t="n"/>
      <c r="CM52" s="123" t="n"/>
      <c r="CN52" s="123" t="n"/>
      <c r="CO52" s="123" t="n"/>
      <c r="CP52" s="123" t="n"/>
      <c r="CQ52" s="123" t="n"/>
      <c r="CR52" s="123" t="n"/>
      <c r="CS52" s="123" t="n"/>
    </row>
    <row r="53">
      <c r="A53" t="inlineStr">
        <is>
          <t>FMCG</t>
        </is>
      </c>
      <c r="B53" t="inlineStr">
        <is>
          <t>TH_DUMEX LIMITED</t>
        </is>
      </c>
      <c r="C53" s="123" t="n">
        <v>36707.60716985887</v>
      </c>
      <c r="D53" s="123" t="n">
        <v>45193.99973958333</v>
      </c>
      <c r="E53" s="123" t="n">
        <v>50177.700390625</v>
      </c>
      <c r="F53" s="68" t="n">
        <v>32006.740234375</v>
      </c>
      <c r="G53" s="123" t="n">
        <v>31468.25</v>
      </c>
      <c r="H53" s="123" t="n">
        <v>31114.021484375</v>
      </c>
      <c r="I53" s="123" t="n">
        <v>30708.33984375</v>
      </c>
      <c r="J53" s="123" t="n">
        <v>43479.94921875</v>
      </c>
      <c r="K53" s="123" t="n">
        <v>40640.19140625</v>
      </c>
      <c r="L53" s="123" t="n">
        <v>38313.0234375</v>
      </c>
      <c r="M53" s="123" t="n">
        <v>35723.33984375</v>
      </c>
      <c r="N53" s="123" t="n">
        <v>34699.8125</v>
      </c>
      <c r="O53" s="123" t="n">
        <v>34164.7734375</v>
      </c>
      <c r="P53" s="123" t="n">
        <v>33686.828125</v>
      </c>
      <c r="Q53" s="123" t="n">
        <v>33031.5546875</v>
      </c>
      <c r="R53" s="123" t="n">
        <v>31433.69140625</v>
      </c>
      <c r="S53" s="123" t="n">
        <v>30374.98828125</v>
      </c>
      <c r="T53" s="123" t="n">
        <v>29039.572265625</v>
      </c>
      <c r="U53" s="123" t="n">
        <v>28791.630859375</v>
      </c>
      <c r="V53" s="123" t="n">
        <v>28628.333984375</v>
      </c>
      <c r="W53" s="123" t="n">
        <v>28377.3984375</v>
      </c>
      <c r="X53" s="123" t="n">
        <v>28142.921875</v>
      </c>
      <c r="Y53" s="123" t="n">
        <v>34063.51953125</v>
      </c>
      <c r="Z53" s="123" t="n">
        <v>42418.171875</v>
      </c>
      <c r="AA53" s="123" t="n">
        <v>41153.09375</v>
      </c>
      <c r="AB53" s="123" t="n">
        <v>40089.9453125</v>
      </c>
      <c r="AC53" s="123" t="n">
        <v>39575.75</v>
      </c>
      <c r="AD53" s="123" t="n">
        <v>38978.98046875</v>
      </c>
      <c r="AE53" s="123" t="n">
        <v>37664.97265625</v>
      </c>
      <c r="AF53" s="123" t="n">
        <v>35735.48828125</v>
      </c>
      <c r="AG53" s="123" t="n">
        <v>34917.1484375</v>
      </c>
      <c r="AH53" s="123" t="n">
        <v>57475.70703125</v>
      </c>
      <c r="AI53" s="123" t="n">
        <v>56824.18359375</v>
      </c>
      <c r="AJ53" s="123" t="n">
        <v>55213.5</v>
      </c>
      <c r="AK53" s="123" t="n">
        <v>53895.20703125</v>
      </c>
      <c r="AL53" s="123" t="n">
        <v>46778.2421875</v>
      </c>
      <c r="AM53" s="123" t="n">
        <v>44780.85546875</v>
      </c>
      <c r="AN53" s="123" t="n">
        <v>46470.55859375</v>
      </c>
      <c r="AO53" s="123" t="n">
        <v>45722.9765625</v>
      </c>
      <c r="AP53" s="123" t="n">
        <v>45136.72265625</v>
      </c>
      <c r="AQ53" s="123" t="n">
        <v>44701.59375</v>
      </c>
      <c r="AR53" s="123" t="n">
        <v>43976.6171875</v>
      </c>
      <c r="AS53" s="123" t="n">
        <v>38489.41796875</v>
      </c>
      <c r="AT53" s="123" t="n">
        <v>35204.89453125</v>
      </c>
      <c r="AU53" s="123" t="n">
        <v>34207.51171875</v>
      </c>
      <c r="AV53" s="123" t="n">
        <v>33647.26171875</v>
      </c>
      <c r="AW53" s="123" t="n">
        <v>33199.94140625</v>
      </c>
      <c r="AX53" s="123" t="n">
        <v>32521.98828125</v>
      </c>
      <c r="AY53" s="123" t="n">
        <v>32121.46875</v>
      </c>
      <c r="AZ53" s="123" t="n">
        <v>31938.80078125</v>
      </c>
      <c r="BA53" s="123" t="n">
        <v>31676.01953125</v>
      </c>
      <c r="BB53" s="123" t="n">
        <v>48669.609375</v>
      </c>
      <c r="BC53" s="123" t="n">
        <v>48173.20703125</v>
      </c>
      <c r="BD53" s="123" t="n">
        <v>46908.11328125</v>
      </c>
      <c r="BE53" s="123" t="n">
        <v>46537.02734375</v>
      </c>
      <c r="BF53" s="123" t="n">
        <v>44727.03125</v>
      </c>
      <c r="BG53" s="123" t="n">
        <v>62642.09765625</v>
      </c>
      <c r="BH53" s="123" t="n">
        <v>61335.421875</v>
      </c>
      <c r="BI53" s="123" t="n">
        <v>59359.6953125</v>
      </c>
      <c r="BJ53" s="123" t="n">
        <v>57144.84375</v>
      </c>
      <c r="BK53" s="123" t="n">
        <v>53462.12890625</v>
      </c>
      <c r="BL53" s="123" t="n">
        <v>52335.71484375</v>
      </c>
      <c r="BM53" s="123" t="n">
        <v>50562.13671875</v>
      </c>
      <c r="BN53" s="123" t="n">
        <v>49492.88671875</v>
      </c>
      <c r="BO53" s="123" t="n">
        <v>48086.796875</v>
      </c>
      <c r="BP53" s="123" t="n">
        <v>58254.15625</v>
      </c>
      <c r="BQ53" s="123" t="n">
        <v>55564.35546875</v>
      </c>
      <c r="BR53" s="123" t="n">
        <v>74109.4140625</v>
      </c>
      <c r="BS53" s="123" t="n">
        <v>71755.3203125</v>
      </c>
      <c r="BT53" s="123" t="n">
        <v>69489.03125</v>
      </c>
      <c r="BU53" s="123" t="n">
        <v>67628.875</v>
      </c>
      <c r="BV53" s="123" t="n">
        <v>58753.203125</v>
      </c>
      <c r="BW53" s="123" t="n">
        <v>55822.05859375</v>
      </c>
      <c r="BX53" s="123" t="n"/>
      <c r="BY53" s="123" t="n"/>
      <c r="BZ53" s="123" t="n"/>
      <c r="CA53" s="123" t="n"/>
      <c r="CB53" s="123" t="n"/>
      <c r="CC53" s="123" t="n"/>
      <c r="CD53" s="123" t="n"/>
      <c r="CE53" s="123" t="n"/>
      <c r="CF53" s="123" t="n"/>
      <c r="CG53" s="123" t="n"/>
      <c r="CH53" s="123" t="n"/>
      <c r="CI53" s="123" t="n"/>
      <c r="CJ53" s="123" t="n"/>
      <c r="CK53" s="123" t="n"/>
      <c r="CL53" s="123" t="n"/>
      <c r="CM53" s="123" t="n"/>
      <c r="CN53" s="123" t="n"/>
      <c r="CO53" s="123" t="n"/>
      <c r="CP53" s="123" t="n"/>
      <c r="CQ53" s="123" t="n"/>
      <c r="CR53" s="123" t="n"/>
      <c r="CS53" s="123" t="n"/>
    </row>
    <row r="54">
      <c r="A54" t="inlineStr">
        <is>
          <t>FMCG</t>
        </is>
      </c>
      <c r="B54" t="inlineStr">
        <is>
          <t>TH_DKSH(Thailand)Limited (Healt care)</t>
        </is>
      </c>
      <c r="C54" s="123" t="n">
        <v>352.7855308286605</v>
      </c>
      <c r="D54" s="123" t="n">
        <v>133.3259043375651</v>
      </c>
      <c r="E54" s="123" t="n">
        <v>119.1599355061849</v>
      </c>
      <c r="F54" s="68" t="n">
        <v>506.2215270996094</v>
      </c>
      <c r="G54" s="123" t="n">
        <v>503.6251525878906</v>
      </c>
      <c r="H54" s="123" t="n">
        <v>503.6251525878906</v>
      </c>
      <c r="I54" s="123" t="n">
        <v>501.02880859375</v>
      </c>
      <c r="J54" s="123" t="n">
        <v>501.02880859375</v>
      </c>
      <c r="K54" s="123" t="n">
        <v>478.4405517578125</v>
      </c>
      <c r="L54" s="123" t="n">
        <v>475.4628601074219</v>
      </c>
      <c r="M54" s="123" t="n">
        <v>462.1763610839844</v>
      </c>
      <c r="N54" s="123" t="n">
        <v>462.1763610839844</v>
      </c>
      <c r="O54" s="123" t="n">
        <v>462.1763610839844</v>
      </c>
      <c r="P54" s="123" t="n">
        <v>456.8006286621094</v>
      </c>
      <c r="Q54" s="123" t="n">
        <v>453.8229370117188</v>
      </c>
      <c r="R54" s="123" t="n">
        <v>453.8229370117188</v>
      </c>
      <c r="S54" s="123" t="n">
        <v>453.8229370117188</v>
      </c>
      <c r="T54" s="123" t="n">
        <v>453.8229370117188</v>
      </c>
      <c r="U54" s="123" t="n">
        <v>453.8229370117188</v>
      </c>
      <c r="V54" s="123" t="n">
        <v>453.8229370117188</v>
      </c>
      <c r="W54" s="123" t="n">
        <v>453.8229370117188</v>
      </c>
      <c r="X54" s="123" t="n">
        <v>453.8229370117188</v>
      </c>
      <c r="Y54" s="123" t="n">
        <v>205.3521728515625</v>
      </c>
      <c r="Z54" s="123" t="n">
        <v>197.8227691650391</v>
      </c>
      <c r="AA54" s="123" t="n">
        <v>167.7050933837891</v>
      </c>
      <c r="AB54" s="123" t="n">
        <v>160.1756744384766</v>
      </c>
      <c r="AC54" s="123" t="n">
        <v>160.1756744384766</v>
      </c>
      <c r="AD54" s="123" t="n">
        <v>157.3962860107422</v>
      </c>
      <c r="AE54" s="123" t="n">
        <v>157.3962860107422</v>
      </c>
      <c r="AF54" s="123" t="n">
        <v>157.3962860107422</v>
      </c>
      <c r="AG54" s="123" t="n">
        <v>157.3962860107422</v>
      </c>
      <c r="AH54" s="123" t="n">
        <v>157.3962860107422</v>
      </c>
      <c r="AI54" s="123" t="n">
        <v>157.3962860107422</v>
      </c>
      <c r="AJ54" s="123" t="n">
        <v>157.3962860107422</v>
      </c>
      <c r="AK54" s="123" t="n">
        <v>158.35107421875</v>
      </c>
      <c r="AL54" s="123" t="n">
        <v>158.35107421875</v>
      </c>
      <c r="AM54" s="123" t="n">
        <v>143.2008972167969</v>
      </c>
      <c r="AN54" s="123" t="n">
        <v>143.2008972167969</v>
      </c>
      <c r="AO54" s="123" t="n">
        <v>143.2008972167969</v>
      </c>
      <c r="AP54" s="123" t="n">
        <v>143.2008972167969</v>
      </c>
      <c r="AQ54" s="123" t="n">
        <v>140.2051391601562</v>
      </c>
      <c r="AR54" s="123" t="n">
        <v>140.2051391601562</v>
      </c>
      <c r="AS54" s="123" t="n">
        <v>140.2051391601562</v>
      </c>
      <c r="AT54" s="123" t="n">
        <v>137.4088897705078</v>
      </c>
      <c r="AU54" s="123" t="n">
        <v>137.4088897705078</v>
      </c>
      <c r="AV54" s="123" t="n">
        <v>137.4088897705078</v>
      </c>
      <c r="AW54" s="123" t="n">
        <v>137.4088897705078</v>
      </c>
      <c r="AX54" s="123" t="n">
        <v>137.4088897705078</v>
      </c>
      <c r="AY54" s="123" t="n">
        <v>137.4088897705078</v>
      </c>
      <c r="AZ54" s="123" t="n">
        <v>134.6126403808594</v>
      </c>
      <c r="BA54" s="123" t="n">
        <v>134.6126403808594</v>
      </c>
      <c r="BB54" s="123" t="n">
        <v>134.6126403808594</v>
      </c>
      <c r="BC54" s="123" t="n">
        <v>134.6126403808594</v>
      </c>
      <c r="BD54" s="123" t="n">
        <v>134.6126403808594</v>
      </c>
      <c r="BE54" s="123" t="n">
        <v>134.6126403808594</v>
      </c>
      <c r="BF54" s="123" t="n">
        <v>134.6126403808594</v>
      </c>
      <c r="BG54" s="123" t="n">
        <v>134.6126403808594</v>
      </c>
      <c r="BH54" s="123" t="n">
        <v>134.6126403808594</v>
      </c>
      <c r="BI54" s="123" t="n">
        <v>111.4446105957031</v>
      </c>
      <c r="BJ54" s="123" t="n">
        <v>108.4488525390625</v>
      </c>
      <c r="BK54" s="123" t="n">
        <v>108.4488525390625</v>
      </c>
      <c r="BL54" s="123" t="n">
        <v>108.4488525390625</v>
      </c>
      <c r="BM54" s="123" t="n">
        <v>108.4488525390625</v>
      </c>
      <c r="BN54" s="123" t="n">
        <v>108.4488525390625</v>
      </c>
      <c r="BO54" s="123" t="n">
        <v>108.4462814331055</v>
      </c>
      <c r="BP54" s="123" t="n">
        <v>105.6500930786133</v>
      </c>
      <c r="BQ54" s="123" t="n">
        <v>102.654411315918</v>
      </c>
      <c r="BR54" s="123" t="n">
        <v>97.06203460693359</v>
      </c>
      <c r="BS54" s="123" t="n">
        <v>94.26585388183594</v>
      </c>
      <c r="BT54" s="123" t="n">
        <v>94.26585388183594</v>
      </c>
      <c r="BU54" s="123" t="n">
        <v>94.26585388183594</v>
      </c>
      <c r="BV54" s="123" t="n">
        <v>94.26585388183594</v>
      </c>
      <c r="BW54" s="123" t="n">
        <v>94.26585388183594</v>
      </c>
      <c r="BX54" s="123" t="n"/>
      <c r="BY54" s="123" t="n"/>
      <c r="BZ54" s="123" t="n"/>
      <c r="CA54" s="123" t="n"/>
      <c r="CB54" s="123" t="n"/>
      <c r="CC54" s="123" t="n"/>
      <c r="CD54" s="123" t="n"/>
      <c r="CE54" s="123" t="n"/>
      <c r="CF54" s="123" t="n"/>
      <c r="CG54" s="123" t="n"/>
      <c r="CH54" s="123" t="n"/>
      <c r="CI54" s="123" t="n"/>
      <c r="CJ54" s="123" t="n"/>
      <c r="CK54" s="123" t="n"/>
      <c r="CL54" s="123" t="n"/>
      <c r="CM54" s="123" t="n"/>
      <c r="CN54" s="123" t="n"/>
      <c r="CO54" s="123" t="n"/>
      <c r="CP54" s="123" t="n"/>
      <c r="CQ54" s="123" t="n"/>
      <c r="CR54" s="123" t="n"/>
      <c r="CS54" s="123" t="n"/>
    </row>
    <row r="55">
      <c r="A55" t="inlineStr">
        <is>
          <t>FMCG</t>
        </is>
      </c>
      <c r="B55" t="inlineStr">
        <is>
          <t>TH_DKSH (Thailand) Co.,Ltd.</t>
        </is>
      </c>
      <c r="C55" s="123" t="n">
        <v>132622.1980846774</v>
      </c>
      <c r="D55" s="123" t="n">
        <v>99104.36562500001</v>
      </c>
      <c r="E55" s="123" t="n">
        <v>91261.24374999999</v>
      </c>
      <c r="F55" s="68" t="n">
        <v>166669.6875</v>
      </c>
      <c r="G55" s="123" t="n">
        <v>166646.765625</v>
      </c>
      <c r="H55" s="123" t="n">
        <v>166895.796875</v>
      </c>
      <c r="I55" s="123" t="n">
        <v>166725.84375</v>
      </c>
      <c r="J55" s="123" t="n">
        <v>166437.421875</v>
      </c>
      <c r="K55" s="123" t="n">
        <v>166357.671875</v>
      </c>
      <c r="L55" s="123" t="n">
        <v>166146.25</v>
      </c>
      <c r="M55" s="123" t="n">
        <v>164079.453125</v>
      </c>
      <c r="N55" s="123" t="n">
        <v>140207.5625</v>
      </c>
      <c r="O55" s="123" t="n">
        <v>126111.5</v>
      </c>
      <c r="P55" s="123" t="n">
        <v>124511.8046875</v>
      </c>
      <c r="Q55" s="123" t="n">
        <v>124131.390625</v>
      </c>
      <c r="R55" s="123" t="n">
        <v>123816.6171875</v>
      </c>
      <c r="S55" s="123" t="n">
        <v>123305.078125</v>
      </c>
      <c r="T55" s="123" t="n">
        <v>123008.6953125</v>
      </c>
      <c r="U55" s="123" t="n">
        <v>123255</v>
      </c>
      <c r="V55" s="123" t="n">
        <v>123134.4140625</v>
      </c>
      <c r="W55" s="123" t="n">
        <v>123017.234375</v>
      </c>
      <c r="X55" s="123" t="n">
        <v>122657.34375</v>
      </c>
      <c r="Y55" s="123" t="n">
        <v>122332.4921875</v>
      </c>
      <c r="Z55" s="123" t="n">
        <v>122919.5</v>
      </c>
      <c r="AA55" s="123" t="n">
        <v>122719.9140625</v>
      </c>
      <c r="AB55" s="123" t="n">
        <v>122557.140625</v>
      </c>
      <c r="AC55" s="123" t="n">
        <v>121392.96875</v>
      </c>
      <c r="AD55" s="123" t="n">
        <v>120366.46875</v>
      </c>
      <c r="AE55" s="123" t="n">
        <v>119387.421875</v>
      </c>
      <c r="AF55" s="123" t="n">
        <v>113419.5703125</v>
      </c>
      <c r="AG55" s="123" t="n">
        <v>113139.0078125</v>
      </c>
      <c r="AH55" s="123" t="n">
        <v>112876.9921875</v>
      </c>
      <c r="AI55" s="123" t="n">
        <v>106649.0546875</v>
      </c>
      <c r="AJ55" s="123" t="n">
        <v>106412.078125</v>
      </c>
      <c r="AK55" s="123" t="n">
        <v>106947.453125</v>
      </c>
      <c r="AL55" s="123" t="n">
        <v>103474.46875</v>
      </c>
      <c r="AM55" s="123" t="n">
        <v>103466.984375</v>
      </c>
      <c r="AN55" s="123" t="n">
        <v>102197.4296875</v>
      </c>
      <c r="AO55" s="123" t="n">
        <v>102171.8046875</v>
      </c>
      <c r="AP55" s="123" t="n">
        <v>102155.7890625</v>
      </c>
      <c r="AQ55" s="123" t="n">
        <v>102108.4140625</v>
      </c>
      <c r="AR55" s="123" t="n">
        <v>102079.890625</v>
      </c>
      <c r="AS55" s="123" t="n">
        <v>101857.53125</v>
      </c>
      <c r="AT55" s="123" t="n">
        <v>102447.984375</v>
      </c>
      <c r="AU55" s="123" t="n">
        <v>101518.015625</v>
      </c>
      <c r="AV55" s="123" t="n">
        <v>101107.25</v>
      </c>
      <c r="AW55" s="123" t="n">
        <v>100142.1015625</v>
      </c>
      <c r="AX55" s="123" t="n">
        <v>99380.0234375</v>
      </c>
      <c r="AY55" s="123" t="n">
        <v>99360.7265625</v>
      </c>
      <c r="AZ55" s="123" t="n">
        <v>99331.4453125</v>
      </c>
      <c r="BA55" s="123" t="n">
        <v>99319.125</v>
      </c>
      <c r="BB55" s="123" t="n">
        <v>99311.9140625</v>
      </c>
      <c r="BC55" s="123" t="n">
        <v>99279.671875</v>
      </c>
      <c r="BD55" s="123" t="n">
        <v>99216.859375</v>
      </c>
      <c r="BE55" s="123" t="n">
        <v>99215.0703125</v>
      </c>
      <c r="BF55" s="123" t="n">
        <v>98538.6640625</v>
      </c>
      <c r="BG55" s="123" t="n">
        <v>98179.3203125</v>
      </c>
      <c r="BH55" s="123" t="n">
        <v>97845.6796875</v>
      </c>
      <c r="BI55" s="123" t="n">
        <v>97532.1328125</v>
      </c>
      <c r="BJ55" s="123" t="n">
        <v>97030.0234375</v>
      </c>
      <c r="BK55" s="123" t="n">
        <v>93531.3203125</v>
      </c>
      <c r="BL55" s="123" t="n">
        <v>90690.1015625</v>
      </c>
      <c r="BM55" s="123" t="n">
        <v>88036.2421875</v>
      </c>
      <c r="BN55" s="123" t="n">
        <v>85657.53125</v>
      </c>
      <c r="BO55" s="123" t="n">
        <v>83633.3046875</v>
      </c>
      <c r="BP55" s="123" t="n">
        <v>80343.4375</v>
      </c>
      <c r="BQ55" s="123" t="n">
        <v>77494.7890625</v>
      </c>
      <c r="BR55" s="123" t="n">
        <v>75690.125</v>
      </c>
      <c r="BS55" s="123" t="n">
        <v>75631.453125</v>
      </c>
      <c r="BT55" s="123" t="n">
        <v>75424.0546875</v>
      </c>
      <c r="BU55" s="123" t="n">
        <v>74284.8828125</v>
      </c>
      <c r="BV55" s="123" t="n">
        <v>74391.9609375</v>
      </c>
      <c r="BW55" s="123" t="n">
        <v>74272.1015625</v>
      </c>
      <c r="BX55" s="123" t="n"/>
      <c r="BY55" s="123" t="n"/>
      <c r="BZ55" s="123" t="n"/>
      <c r="CA55" s="123" t="n"/>
      <c r="CB55" s="123" t="n"/>
      <c r="CC55" s="123" t="n"/>
      <c r="CD55" s="123" t="n"/>
      <c r="CE55" s="123" t="n"/>
      <c r="CF55" s="123" t="n"/>
      <c r="CG55" s="123" t="n"/>
      <c r="CH55" s="123" t="n"/>
      <c r="CI55" s="123" t="n"/>
      <c r="CJ55" s="123" t="n"/>
      <c r="CK55" s="123" t="n"/>
      <c r="CL55" s="123" t="n"/>
      <c r="CM55" s="123" t="n"/>
      <c r="CN55" s="123" t="n"/>
      <c r="CO55" s="123" t="n"/>
      <c r="CP55" s="123" t="n"/>
      <c r="CQ55" s="123" t="n"/>
      <c r="CR55" s="123" t="n"/>
      <c r="CS55" s="123" t="n"/>
    </row>
    <row r="56">
      <c r="A56" t="inlineStr">
        <is>
          <t>Others</t>
        </is>
      </c>
      <c r="B56" t="inlineStr">
        <is>
          <t>TH_Copan Global Co.,Ltd.</t>
        </is>
      </c>
      <c r="C56" s="123" t="n">
        <v>24072.39566532258</v>
      </c>
      <c r="D56" s="123" t="n">
        <v>73561.4015625</v>
      </c>
      <c r="E56" s="123" t="n">
        <v>73849.94752604167</v>
      </c>
      <c r="F56" s="68" t="n">
        <v>20689.12890625</v>
      </c>
      <c r="G56" s="123" t="n">
        <v>21637.955078125</v>
      </c>
      <c r="H56" s="123" t="n">
        <v>21625.494140625</v>
      </c>
      <c r="I56" s="123" t="n">
        <v>21612.95703125</v>
      </c>
      <c r="J56" s="123" t="n">
        <v>20747.166015625</v>
      </c>
      <c r="K56" s="123" t="n">
        <v>20784.0859375</v>
      </c>
      <c r="L56" s="123" t="n">
        <v>20719.380859375</v>
      </c>
      <c r="M56" s="123" t="n">
        <v>20640.044921875</v>
      </c>
      <c r="N56" s="123" t="n">
        <v>22253.697265625</v>
      </c>
      <c r="O56" s="123" t="n">
        <v>22191.55078125</v>
      </c>
      <c r="P56" s="123" t="n">
        <v>22181.685546875</v>
      </c>
      <c r="Q56" s="123" t="n">
        <v>22145.2734375</v>
      </c>
      <c r="R56" s="123" t="n">
        <v>22095.0234375</v>
      </c>
      <c r="S56" s="123" t="n">
        <v>22082.716796875</v>
      </c>
      <c r="T56" s="123" t="n">
        <v>22044.833984375</v>
      </c>
      <c r="U56" s="123" t="n">
        <v>22018.970703125</v>
      </c>
      <c r="V56" s="123" t="n">
        <v>21974.46875</v>
      </c>
      <c r="W56" s="123" t="n">
        <v>21962.0078125</v>
      </c>
      <c r="X56" s="123" t="n">
        <v>21962.0078125</v>
      </c>
      <c r="Y56" s="123" t="n">
        <v>21962.0078125</v>
      </c>
      <c r="Z56" s="123" t="n">
        <v>21901.30859375</v>
      </c>
      <c r="AA56" s="123" t="n">
        <v>21876.609375</v>
      </c>
      <c r="AB56" s="123" t="n">
        <v>21876.609375</v>
      </c>
      <c r="AC56" s="123" t="n">
        <v>21831.095703125</v>
      </c>
      <c r="AD56" s="123" t="n">
        <v>21659.685546875</v>
      </c>
      <c r="AE56" s="123" t="n">
        <v>21626.06640625</v>
      </c>
      <c r="AF56" s="123" t="n">
        <v>36869.2421875</v>
      </c>
      <c r="AG56" s="123" t="n">
        <v>21537.4765625</v>
      </c>
      <c r="AH56" s="123" t="n">
        <v>21471.52734375</v>
      </c>
      <c r="AI56" s="123" t="n">
        <v>21384.3359375</v>
      </c>
      <c r="AJ56" s="123" t="n">
        <v>80879.8515625</v>
      </c>
      <c r="AK56" s="123" t="n">
        <v>81370.484375</v>
      </c>
      <c r="AL56" s="123" t="n">
        <v>81345.328125</v>
      </c>
      <c r="AM56" s="123" t="n">
        <v>75944.109375</v>
      </c>
      <c r="AN56" s="123" t="n">
        <v>66250.7578125</v>
      </c>
      <c r="AO56" s="123" t="n">
        <v>64731.90234375</v>
      </c>
      <c r="AP56" s="123" t="n">
        <v>64061.0234375</v>
      </c>
      <c r="AQ56" s="123" t="n">
        <v>63675.0078125</v>
      </c>
      <c r="AR56" s="123" t="n">
        <v>63221.1015625</v>
      </c>
      <c r="AS56" s="123" t="n">
        <v>63170.1484375</v>
      </c>
      <c r="AT56" s="123" t="n">
        <v>62437.2890625</v>
      </c>
      <c r="AU56" s="123" t="n">
        <v>105649.1328125</v>
      </c>
      <c r="AV56" s="123" t="n">
        <v>89969.65625</v>
      </c>
      <c r="AW56" s="123" t="n">
        <v>69982.6796875</v>
      </c>
      <c r="AX56" s="123" t="n">
        <v>64815.05859375</v>
      </c>
      <c r="AY56" s="123" t="n">
        <v>61614.5390625</v>
      </c>
      <c r="AZ56" s="123" t="n">
        <v>59192.2265625</v>
      </c>
      <c r="BA56" s="123" t="n">
        <v>57790.140625</v>
      </c>
      <c r="BB56" s="123" t="n">
        <v>57374.0859375</v>
      </c>
      <c r="BC56" s="123" t="n">
        <v>69108.84375</v>
      </c>
      <c r="BD56" s="123" t="n">
        <v>67760.125</v>
      </c>
      <c r="BE56" s="123" t="n">
        <v>88034.328125</v>
      </c>
      <c r="BF56" s="123" t="n">
        <v>87325.03125</v>
      </c>
      <c r="BG56" s="123" t="n">
        <v>82948.296875</v>
      </c>
      <c r="BH56" s="123" t="n">
        <v>82200.8125</v>
      </c>
      <c r="BI56" s="123" t="n">
        <v>81325.640625</v>
      </c>
      <c r="BJ56" s="123" t="n">
        <v>81026.984375</v>
      </c>
      <c r="BK56" s="123" t="n">
        <v>80388.578125</v>
      </c>
      <c r="BL56" s="123" t="n">
        <v>79519.984375</v>
      </c>
      <c r="BM56" s="123" t="n">
        <v>78275.3125</v>
      </c>
      <c r="BN56" s="123" t="n">
        <v>76333.4375</v>
      </c>
      <c r="BO56" s="123" t="n">
        <v>74876.171875</v>
      </c>
      <c r="BP56" s="123" t="n">
        <v>73432.3125</v>
      </c>
      <c r="BQ56" s="123" t="n">
        <v>69942.1328125</v>
      </c>
      <c r="BR56" s="123" t="n">
        <v>74757.9140625</v>
      </c>
      <c r="BS56" s="123" t="n">
        <v>73945.5625</v>
      </c>
      <c r="BT56" s="123" t="n">
        <v>67015.359375</v>
      </c>
      <c r="BU56" s="123" t="n">
        <v>66567.1015625</v>
      </c>
      <c r="BV56" s="123" t="n">
        <v>66195.1796875</v>
      </c>
      <c r="BW56" s="123" t="n">
        <v>65694.5078125</v>
      </c>
      <c r="BX56" s="123" t="n"/>
      <c r="BY56" s="123" t="n"/>
      <c r="BZ56" s="123" t="n"/>
      <c r="CA56" s="123" t="n"/>
      <c r="CB56" s="123" t="n"/>
      <c r="CC56" s="123" t="n"/>
      <c r="CD56" s="123" t="n"/>
      <c r="CE56" s="123" t="n"/>
      <c r="CF56" s="123" t="n"/>
      <c r="CG56" s="123" t="n"/>
      <c r="CH56" s="123" t="n"/>
      <c r="CI56" s="123" t="n"/>
      <c r="CJ56" s="123" t="n"/>
      <c r="CK56" s="123" t="n"/>
      <c r="CL56" s="123" t="n"/>
      <c r="CM56" s="123" t="n"/>
      <c r="CN56" s="123" t="n"/>
      <c r="CO56" s="123" t="n"/>
      <c r="CP56" s="123" t="n"/>
      <c r="CQ56" s="123" t="n"/>
      <c r="CR56" s="123" t="n"/>
      <c r="CS56" s="123" t="n"/>
    </row>
    <row r="57">
      <c r="A57" t="inlineStr">
        <is>
          <t>FMCG</t>
        </is>
      </c>
      <c r="B57" t="inlineStr">
        <is>
          <t>TH_Chotpattra Distributor Co., Ltd.</t>
        </is>
      </c>
      <c r="C57" s="123" t="n">
        <v>1720.354767830141</v>
      </c>
      <c r="D57" s="123" t="n">
        <v>668.2785268147786</v>
      </c>
      <c r="E57" s="123" t="n">
        <v>566.5951629638672</v>
      </c>
      <c r="F57" s="68" t="n">
        <v>2462.661865234375</v>
      </c>
      <c r="G57" s="123" t="n">
        <v>2451.37890625</v>
      </c>
      <c r="H57" s="123" t="n">
        <v>2448.800537109375</v>
      </c>
      <c r="I57" s="123" t="n">
        <v>2448.800537109375</v>
      </c>
      <c r="J57" s="123" t="n">
        <v>2448.800537109375</v>
      </c>
      <c r="K57" s="123" t="n">
        <v>2437.517578125</v>
      </c>
      <c r="L57" s="123" t="n">
        <v>2434.939453125</v>
      </c>
      <c r="M57" s="123" t="n">
        <v>2434.939453125</v>
      </c>
      <c r="N57" s="123" t="n">
        <v>2443.7353515625</v>
      </c>
      <c r="O57" s="123" t="n">
        <v>2446.3134765625</v>
      </c>
      <c r="P57" s="123" t="n">
        <v>2446.3134765625</v>
      </c>
      <c r="Q57" s="123" t="n">
        <v>2446.3134765625</v>
      </c>
      <c r="R57" s="123" t="n">
        <v>2460.785888671875</v>
      </c>
      <c r="S57" s="123" t="n">
        <v>2460.785888671875</v>
      </c>
      <c r="T57" s="123" t="n">
        <v>2460.785888671875</v>
      </c>
      <c r="U57" s="123" t="n">
        <v>2460.785888671875</v>
      </c>
      <c r="V57" s="123" t="n">
        <v>2469.58203125</v>
      </c>
      <c r="W57" s="123" t="n">
        <v>2469.58203125</v>
      </c>
      <c r="X57" s="123" t="n">
        <v>721.4252319335938</v>
      </c>
      <c r="Y57" s="123" t="n">
        <v>718.8470458984375</v>
      </c>
      <c r="Z57" s="123" t="n">
        <v>718.8470458984375</v>
      </c>
      <c r="AA57" s="123" t="n">
        <v>718.8470458984375</v>
      </c>
      <c r="AB57" s="123" t="n">
        <v>718.8470458984375</v>
      </c>
      <c r="AC57" s="123" t="n">
        <v>716.2688598632812</v>
      </c>
      <c r="AD57" s="123" t="n">
        <v>716.2688598632812</v>
      </c>
      <c r="AE57" s="123" t="n">
        <v>716.2688598632812</v>
      </c>
      <c r="AF57" s="123" t="n">
        <v>707.470458984375</v>
      </c>
      <c r="AG57" s="123" t="n">
        <v>707.470458984375</v>
      </c>
      <c r="AH57" s="123" t="n">
        <v>707.470458984375</v>
      </c>
      <c r="AI57" s="123" t="n">
        <v>673.5517578125</v>
      </c>
      <c r="AJ57" s="123" t="n">
        <v>656.5924072265625</v>
      </c>
      <c r="AK57" s="123" t="n">
        <v>654.8646850585938</v>
      </c>
      <c r="AL57" s="123" t="n">
        <v>1083.723876953125</v>
      </c>
      <c r="AM57" s="123" t="n">
        <v>1055.240234375</v>
      </c>
      <c r="AN57" s="123" t="n">
        <v>1049.529541015625</v>
      </c>
      <c r="AO57" s="123" t="n">
        <v>1034.967041015625</v>
      </c>
      <c r="AP57" s="123" t="n">
        <v>1011.552856445312</v>
      </c>
      <c r="AQ57" s="123" t="n">
        <v>951.514404296875</v>
      </c>
      <c r="AR57" s="123" t="n">
        <v>951.514404296875</v>
      </c>
      <c r="AS57" s="123" t="n">
        <v>888.9761352539062</v>
      </c>
      <c r="AT57" s="123" t="n">
        <v>704.1922607421875</v>
      </c>
      <c r="AU57" s="123" t="n">
        <v>675.9044799804688</v>
      </c>
      <c r="AV57" s="123" t="n">
        <v>662.0531616210938</v>
      </c>
      <c r="AW57" s="123" t="n">
        <v>662.0531616210938</v>
      </c>
      <c r="AX57" s="123" t="n">
        <v>662.0531616210938</v>
      </c>
      <c r="AY57" s="123" t="n">
        <v>662.0531616210938</v>
      </c>
      <c r="AZ57" s="123" t="n">
        <v>667.6985473632812</v>
      </c>
      <c r="BA57" s="123" t="n">
        <v>667.6985473632812</v>
      </c>
      <c r="BB57" s="123" t="n">
        <v>526.1991577148438</v>
      </c>
      <c r="BC57" s="123" t="n">
        <v>469.6236572265625</v>
      </c>
      <c r="BD57" s="123" t="n">
        <v>432.4841613769531</v>
      </c>
      <c r="BE57" s="123" t="n">
        <v>404.2571411132812</v>
      </c>
      <c r="BF57" s="123" t="n">
        <v>387.2602233886719</v>
      </c>
      <c r="BG57" s="123" t="n">
        <v>364.6785888671875</v>
      </c>
      <c r="BH57" s="123" t="n">
        <v>138.8625183105469</v>
      </c>
      <c r="BI57" s="123" t="n">
        <v>138.8625183105469</v>
      </c>
      <c r="BJ57" s="123" t="n">
        <v>138.8625183105469</v>
      </c>
      <c r="BK57" s="123" t="n">
        <v>825.6000366210938</v>
      </c>
      <c r="BL57" s="123" t="n">
        <v>751.845458984375</v>
      </c>
      <c r="BM57" s="123" t="n">
        <v>717.7908325195312</v>
      </c>
      <c r="BN57" s="123" t="n">
        <v>706.4393310546875</v>
      </c>
      <c r="BO57" s="123" t="n">
        <v>683.719970703125</v>
      </c>
      <c r="BP57" s="123" t="n">
        <v>683.719970703125</v>
      </c>
      <c r="BQ57" s="123" t="n">
        <v>672.3687133789062</v>
      </c>
      <c r="BR57" s="123" t="n">
        <v>672.3687133789062</v>
      </c>
      <c r="BS57" s="123" t="n">
        <v>638.31494140625</v>
      </c>
      <c r="BT57" s="123" t="n">
        <v>615.6123657226562</v>
      </c>
      <c r="BU57" s="123" t="n">
        <v>592.9098510742188</v>
      </c>
      <c r="BV57" s="123" t="n">
        <v>541.8594970703125</v>
      </c>
      <c r="BW57" s="123" t="n">
        <v>530.5082397460938</v>
      </c>
      <c r="BX57" s="123" t="n"/>
      <c r="BY57" s="123" t="n"/>
      <c r="BZ57" s="123" t="n"/>
      <c r="CA57" s="123" t="n"/>
      <c r="CB57" s="123" t="n"/>
      <c r="CC57" s="123" t="n"/>
      <c r="CD57" s="123" t="n"/>
      <c r="CE57" s="123" t="n"/>
      <c r="CF57" s="123" t="n"/>
      <c r="CG57" s="123" t="n"/>
      <c r="CH57" s="123" t="n"/>
      <c r="CI57" s="123" t="n"/>
      <c r="CJ57" s="123" t="n"/>
      <c r="CK57" s="123" t="n"/>
      <c r="CL57" s="123" t="n"/>
      <c r="CM57" s="123" t="n"/>
      <c r="CN57" s="123" t="n"/>
      <c r="CO57" s="123" t="n"/>
      <c r="CP57" s="123" t="n"/>
      <c r="CQ57" s="123" t="n"/>
      <c r="CR57" s="123" t="n"/>
      <c r="CS57" s="123" t="n"/>
    </row>
    <row r="58">
      <c r="A58" t="inlineStr">
        <is>
          <t>FMCG</t>
        </is>
      </c>
      <c r="B58" t="inlineStr">
        <is>
          <t>TH_COCOBA(Thailand)Co.,Ltd.</t>
        </is>
      </c>
      <c r="C58" s="123" t="n">
        <v>0</v>
      </c>
      <c r="D58" s="123" t="n">
        <v>542.4908772786458</v>
      </c>
      <c r="E58" s="123" t="n">
        <v>1012.036958821615</v>
      </c>
      <c r="F58" s="68" t="n">
        <v/>
      </c>
      <c r="G58" s="123" t="n">
        <v/>
      </c>
      <c r="H58" s="123" t="n">
        <v/>
      </c>
      <c r="I58" s="123" t="n">
        <v/>
      </c>
      <c r="J58" s="123" t="n">
        <v/>
      </c>
      <c r="K58" s="123" t="n">
        <v/>
      </c>
      <c r="L58" s="123" t="n">
        <v/>
      </c>
      <c r="M58" s="123" t="n">
        <v/>
      </c>
      <c r="N58" s="123" t="n">
        <v/>
      </c>
      <c r="O58" s="123" t="n">
        <v/>
      </c>
      <c r="P58" s="123" t="n">
        <v/>
      </c>
      <c r="Q58" s="123" t="n">
        <v/>
      </c>
      <c r="R58" s="123" t="n">
        <v/>
      </c>
      <c r="S58" s="123" t="n">
        <v/>
      </c>
      <c r="T58" s="123" t="n">
        <v/>
      </c>
      <c r="U58" s="123" t="n">
        <v/>
      </c>
      <c r="V58" s="123" t="n">
        <v/>
      </c>
      <c r="W58" s="123" t="n">
        <v/>
      </c>
      <c r="X58" s="123" t="n">
        <v/>
      </c>
      <c r="Y58" s="123" t="n">
        <v>0</v>
      </c>
      <c r="Z58" s="123" t="n">
        <v>0</v>
      </c>
      <c r="AA58" s="123" t="n">
        <v>0</v>
      </c>
      <c r="AB58" s="123" t="n">
        <v>0</v>
      </c>
      <c r="AC58" s="123" t="n">
        <v>0</v>
      </c>
      <c r="AD58" s="123" t="n">
        <v>0</v>
      </c>
      <c r="AE58" s="123" t="n">
        <v>0</v>
      </c>
      <c r="AF58" s="123" t="n">
        <v>0</v>
      </c>
      <c r="AG58" s="123" t="n">
        <v>0</v>
      </c>
      <c r="AH58" s="123" t="n">
        <v>0</v>
      </c>
      <c r="AI58" s="123" t="n">
        <v>0</v>
      </c>
      <c r="AJ58" s="123" t="n">
        <v>0</v>
      </c>
      <c r="AK58" s="123" t="n">
        <v>0</v>
      </c>
      <c r="AL58" s="123" t="n">
        <v>0</v>
      </c>
      <c r="AM58" s="123" t="n">
        <v>0</v>
      </c>
      <c r="AN58" s="123" t="n">
        <v>0</v>
      </c>
      <c r="AO58" s="123" t="n">
        <v>0</v>
      </c>
      <c r="AP58" s="123" t="n">
        <v>0</v>
      </c>
      <c r="AQ58" s="123" t="n">
        <v>0</v>
      </c>
      <c r="AR58" s="123" t="n">
        <v>0</v>
      </c>
      <c r="AS58" s="123" t="n">
        <v>0</v>
      </c>
      <c r="AT58" s="123" t="n">
        <v>0</v>
      </c>
      <c r="AU58" s="123" t="n">
        <v>0</v>
      </c>
      <c r="AV58" s="123" t="n">
        <v>0</v>
      </c>
      <c r="AW58" s="123" t="n">
        <v>0</v>
      </c>
      <c r="AX58" s="123" t="n">
        <v>0</v>
      </c>
      <c r="AY58" s="123" t="n">
        <v>0</v>
      </c>
      <c r="AZ58" s="123" t="n">
        <v>0</v>
      </c>
      <c r="BA58" s="123" t="n">
        <v>0</v>
      </c>
      <c r="BB58" s="123" t="n">
        <v>0</v>
      </c>
      <c r="BC58" s="123" t="n">
        <v>0</v>
      </c>
      <c r="BD58" s="123" t="n">
        <v>2030.111328125</v>
      </c>
      <c r="BE58" s="123" t="n">
        <v>2030.111328125</v>
      </c>
      <c r="BF58" s="123" t="n">
        <v>2030.111328125</v>
      </c>
      <c r="BG58" s="123" t="n">
        <v>1945.5234375</v>
      </c>
      <c r="BH58" s="123" t="n">
        <v>1945.5234375</v>
      </c>
      <c r="BI58" s="123" t="n">
        <v>1894.770629882812</v>
      </c>
      <c r="BJ58" s="123" t="n">
        <v>879.7149658203125</v>
      </c>
      <c r="BK58" s="123" t="n">
        <v>879.7149658203125</v>
      </c>
      <c r="BL58" s="123" t="n">
        <v>879.7149658203125</v>
      </c>
      <c r="BM58" s="123" t="n">
        <v>879.7149658203125</v>
      </c>
      <c r="BN58" s="123" t="n">
        <v>879.7149658203125</v>
      </c>
      <c r="BO58" s="123" t="n">
        <v>1883.447387695312</v>
      </c>
      <c r="BP58" s="123" t="n">
        <v>1872.169311523438</v>
      </c>
      <c r="BQ58" s="123" t="n">
        <v>1872.169311523438</v>
      </c>
      <c r="BR58" s="123" t="n">
        <v>1753.7490234375</v>
      </c>
      <c r="BS58" s="123" t="n">
        <v>1640.967651367188</v>
      </c>
      <c r="BT58" s="123" t="n">
        <v>1488.713012695312</v>
      </c>
      <c r="BU58" s="123" t="n">
        <v>1359.014526367188</v>
      </c>
      <c r="BV58" s="123" t="n">
        <v>1223.676879882812</v>
      </c>
      <c r="BW58" s="123" t="n">
        <v>992.475341796875</v>
      </c>
      <c r="BX58" s="123" t="n"/>
      <c r="BY58" s="123" t="n"/>
      <c r="BZ58" s="123" t="n"/>
      <c r="CA58" s="123" t="n"/>
      <c r="CB58" s="123" t="n"/>
      <c r="CC58" s="123" t="n"/>
      <c r="CD58" s="123" t="n"/>
      <c r="CE58" s="123" t="n"/>
      <c r="CF58" s="123" t="n"/>
      <c r="CG58" s="123" t="n"/>
      <c r="CH58" s="123" t="n"/>
      <c r="CI58" s="123" t="n"/>
      <c r="CJ58" s="123" t="n"/>
      <c r="CK58" s="123" t="n"/>
      <c r="CL58" s="123" t="n"/>
      <c r="CM58" s="123" t="n"/>
      <c r="CN58" s="123" t="n"/>
      <c r="CO58" s="123" t="n"/>
      <c r="CP58" s="123" t="n"/>
      <c r="CQ58" s="123" t="n"/>
      <c r="CR58" s="123" t="n"/>
      <c r="CS58" s="123" t="n"/>
    </row>
    <row r="59">
      <c r="A59" t="inlineStr">
        <is>
          <t>EL</t>
        </is>
      </c>
      <c r="B59" t="inlineStr">
        <is>
          <t>TH_CHAIMONGKOL ELECTRIC CO.,LTD</t>
        </is>
      </c>
      <c r="C59" s="123" t="n">
        <v>1127.234944005166</v>
      </c>
      <c r="D59" s="123" t="n">
        <v>336.9609614054362</v>
      </c>
      <c r="E59" s="123" t="n">
        <v>67.39219309488932</v>
      </c>
      <c r="F59" s="68" t="n">
        <v>1228.073852539062</v>
      </c>
      <c r="G59" s="123" t="n">
        <v>1228.073852539062</v>
      </c>
      <c r="H59" s="123" t="n">
        <v>1228.073852539062</v>
      </c>
      <c r="I59" s="123" t="n">
        <v>1228.073852539062</v>
      </c>
      <c r="J59" s="123" t="n">
        <v>1228.073852539062</v>
      </c>
      <c r="K59" s="123" t="n">
        <v>1228.073852539062</v>
      </c>
      <c r="L59" s="123" t="n">
        <v>1172.252319335938</v>
      </c>
      <c r="M59" s="123" t="n">
        <v>1172.252319335938</v>
      </c>
      <c r="N59" s="123" t="n">
        <v>1172.252319335938</v>
      </c>
      <c r="O59" s="123" t="n">
        <v>1172.252319335938</v>
      </c>
      <c r="P59" s="123" t="n">
        <v>1172.252319335938</v>
      </c>
      <c r="Q59" s="123" t="n">
        <v>1172.252319335938</v>
      </c>
      <c r="R59" s="123" t="n">
        <v>1172.252319335938</v>
      </c>
      <c r="S59" s="123" t="n">
        <v>1172.252319335938</v>
      </c>
      <c r="T59" s="123" t="n">
        <v>1172.252319335938</v>
      </c>
      <c r="U59" s="123" t="n">
        <v>1172.252319335938</v>
      </c>
      <c r="V59" s="123" t="n">
        <v>1172.252319335938</v>
      </c>
      <c r="W59" s="123" t="n">
        <v>1172.252319335938</v>
      </c>
      <c r="X59" s="123" t="n">
        <v>1172.252319335938</v>
      </c>
      <c r="Y59" s="123" t="n">
        <v>1172.252319335938</v>
      </c>
      <c r="Z59" s="123" t="n">
        <v>1116.430786132812</v>
      </c>
      <c r="AA59" s="123" t="n">
        <v>1116.430786132812</v>
      </c>
      <c r="AB59" s="123" t="n">
        <v>1116.430786132812</v>
      </c>
      <c r="AC59" s="123" t="n">
        <v>1116.430786132812</v>
      </c>
      <c r="AD59" s="123" t="n">
        <v>1116.430786132812</v>
      </c>
      <c r="AE59" s="123" t="n">
        <v>1116.430786132812</v>
      </c>
      <c r="AF59" s="123" t="n">
        <v>893.1445922851562</v>
      </c>
      <c r="AG59" s="123" t="n">
        <v>893.1445922851562</v>
      </c>
      <c r="AH59" s="123" t="n">
        <v>893.1445922851562</v>
      </c>
      <c r="AI59" s="123" t="n">
        <v>893.1445922851562</v>
      </c>
      <c r="AJ59" s="123" t="n">
        <v>893.1445922851562</v>
      </c>
      <c r="AK59" s="123" t="n">
        <v>898.5625610351562</v>
      </c>
      <c r="AL59" s="123" t="n">
        <v>898.5625610351562</v>
      </c>
      <c r="AM59" s="123" t="n">
        <v>898.5625610351562</v>
      </c>
      <c r="AN59" s="123" t="n">
        <v>898.5625610351562</v>
      </c>
      <c r="AO59" s="123" t="n">
        <v>898.5625610351562</v>
      </c>
      <c r="AP59" s="123" t="n">
        <v>898.5625610351562</v>
      </c>
      <c r="AQ59" s="123" t="n">
        <v>898.5625610351562</v>
      </c>
      <c r="AR59" s="123" t="n">
        <v>898.5625610351562</v>
      </c>
      <c r="AS59" s="123" t="n">
        <v>898.5625610351562</v>
      </c>
      <c r="AT59" s="123" t="n">
        <v>224.6406402587891</v>
      </c>
      <c r="AU59" s="123" t="n">
        <v>168.4804840087891</v>
      </c>
      <c r="AV59" s="123" t="n">
        <v>168.4804840087891</v>
      </c>
      <c r="AW59" s="123" t="n">
        <v>168.4804840087891</v>
      </c>
      <c r="AX59" s="123" t="n">
        <v>168.4804840087891</v>
      </c>
      <c r="AY59" s="123" t="n">
        <v>168.4804840087891</v>
      </c>
      <c r="AZ59" s="123" t="n">
        <v>168.4804840087891</v>
      </c>
      <c r="BA59" s="123" t="n">
        <v>168.4804840087891</v>
      </c>
      <c r="BB59" s="123" t="n">
        <v>168.4804840087891</v>
      </c>
      <c r="BC59" s="123" t="n">
        <v>112.3203201293945</v>
      </c>
      <c r="BD59" s="123" t="n">
        <v>112.3203201293945</v>
      </c>
      <c r="BE59" s="123" t="n">
        <v>112.3203201293945</v>
      </c>
      <c r="BF59" s="123" t="n">
        <v>112.3203201293945</v>
      </c>
      <c r="BG59" s="123" t="n">
        <v>0</v>
      </c>
      <c r="BH59" s="123" t="n">
        <v>0</v>
      </c>
      <c r="BI59" s="123" t="n">
        <v>0</v>
      </c>
      <c r="BJ59" s="123" t="n">
        <v>0</v>
      </c>
      <c r="BK59" s="123" t="n">
        <v>0</v>
      </c>
      <c r="BL59" s="123" t="n">
        <v>0</v>
      </c>
      <c r="BM59" s="123" t="n">
        <v>0</v>
      </c>
      <c r="BN59" s="123" t="n">
        <v>0</v>
      </c>
      <c r="BO59" s="123" t="n">
        <v>0</v>
      </c>
      <c r="BP59" s="123" t="n">
        <v>0</v>
      </c>
      <c r="BQ59" s="123" t="n">
        <v>0</v>
      </c>
      <c r="BR59" s="123" t="n">
        <v>0</v>
      </c>
      <c r="BS59" s="123" t="n">
        <v>0</v>
      </c>
      <c r="BT59" s="123" t="n">
        <v>0</v>
      </c>
      <c r="BU59" s="123" t="n">
        <v>0</v>
      </c>
      <c r="BV59" s="123" t="n">
        <v>0</v>
      </c>
      <c r="BW59" s="123" t="n">
        <v>0</v>
      </c>
      <c r="BX59" s="123" t="n"/>
      <c r="BY59" s="123" t="n"/>
      <c r="BZ59" s="123" t="n"/>
      <c r="CA59" s="123" t="n"/>
      <c r="CB59" s="123" t="n"/>
      <c r="CC59" s="123" t="n"/>
      <c r="CD59" s="123" t="n"/>
      <c r="CE59" s="123" t="n"/>
      <c r="CF59" s="123" t="n"/>
      <c r="CG59" s="123" t="n"/>
      <c r="CH59" s="123" t="n"/>
      <c r="CI59" s="123" t="n"/>
      <c r="CJ59" s="123" t="n"/>
      <c r="CK59" s="123" t="n"/>
      <c r="CL59" s="123" t="n"/>
      <c r="CM59" s="123" t="n"/>
      <c r="CN59" s="123" t="n"/>
      <c r="CO59" s="123" t="n"/>
      <c r="CP59" s="123" t="n"/>
      <c r="CQ59" s="123" t="n"/>
      <c r="CR59" s="123" t="n"/>
      <c r="CS59" s="123" t="n"/>
    </row>
    <row r="60">
      <c r="A60" t="inlineStr">
        <is>
          <t>FMCG</t>
        </is>
      </c>
      <c r="B60" t="inlineStr">
        <is>
          <t>TH_C. P. Food Store Company Limited</t>
        </is>
      </c>
      <c r="C60" s="123" t="n">
        <v>88136.78143901209</v>
      </c>
      <c r="D60" s="123" t="n">
        <v>157436.8026041667</v>
      </c>
      <c r="E60" s="123" t="n">
        <v>152073.5526041667</v>
      </c>
      <c r="F60" s="68" t="n">
        <v>37761.5078125</v>
      </c>
      <c r="G60" s="123" t="n">
        <v>35274.69140625</v>
      </c>
      <c r="H60" s="123" t="n">
        <v>33825.078125</v>
      </c>
      <c r="I60" s="123" t="n">
        <v>32824.09375</v>
      </c>
      <c r="J60" s="123" t="n">
        <v>32367.265625</v>
      </c>
      <c r="K60" s="123" t="n">
        <v>32589.205078125</v>
      </c>
      <c r="L60" s="123" t="n">
        <v>65652.21875</v>
      </c>
      <c r="M60" s="123" t="n">
        <v>84000.3671875</v>
      </c>
      <c r="N60" s="123" t="n">
        <v>81603.1171875</v>
      </c>
      <c r="O60" s="123" t="n">
        <v>81483.7265625</v>
      </c>
      <c r="P60" s="123" t="n">
        <v>81056.9296875</v>
      </c>
      <c r="Q60" s="123" t="n">
        <v>75135.5</v>
      </c>
      <c r="R60" s="123" t="n">
        <v>73321.1640625</v>
      </c>
      <c r="S60" s="123" t="n">
        <v>73538.6640625</v>
      </c>
      <c r="T60" s="123" t="n">
        <v>73845.828125</v>
      </c>
      <c r="U60" s="123" t="n">
        <v>88738.3515625</v>
      </c>
      <c r="V60" s="123" t="n">
        <v>93097.9375</v>
      </c>
      <c r="W60" s="123" t="n">
        <v>92912.3828125</v>
      </c>
      <c r="X60" s="123" t="n">
        <v>92106.0625</v>
      </c>
      <c r="Y60" s="123" t="n">
        <v>91071</v>
      </c>
      <c r="Z60" s="123" t="n">
        <v>86874.5703125</v>
      </c>
      <c r="AA60" s="123" t="n">
        <v>112930.0390625</v>
      </c>
      <c r="AB60" s="123" t="n">
        <v>107242.3515625</v>
      </c>
      <c r="AC60" s="123" t="n">
        <v>102545.7265625</v>
      </c>
      <c r="AD60" s="123" t="n">
        <v>99197.2890625</v>
      </c>
      <c r="AE60" s="123" t="n">
        <v>96211.953125</v>
      </c>
      <c r="AF60" s="123" t="n">
        <v>119544.0859375</v>
      </c>
      <c r="AG60" s="123" t="n">
        <v>116262.5078125</v>
      </c>
      <c r="AH60" s="123" t="n">
        <v>182443.375</v>
      </c>
      <c r="AI60" s="123" t="n">
        <v>179563.234375</v>
      </c>
      <c r="AJ60" s="123" t="n">
        <v>177220</v>
      </c>
      <c r="AK60" s="123" t="n">
        <v>171442.015625</v>
      </c>
      <c r="AL60" s="123" t="n">
        <v>168547.015625</v>
      </c>
      <c r="AM60" s="123" t="n">
        <v>167841.3125</v>
      </c>
      <c r="AN60" s="123" t="n">
        <v>164660.828125</v>
      </c>
      <c r="AO60" s="123" t="n">
        <v>162455.25</v>
      </c>
      <c r="AP60" s="123" t="n">
        <v>161441.921875</v>
      </c>
      <c r="AQ60" s="123" t="n">
        <v>160189.203125</v>
      </c>
      <c r="AR60" s="123" t="n">
        <v>155014.8125</v>
      </c>
      <c r="AS60" s="123" t="n">
        <v>145858.53125</v>
      </c>
      <c r="AT60" s="123" t="n">
        <v>119218.3671875</v>
      </c>
      <c r="AU60" s="123" t="n">
        <v>112458.0390625</v>
      </c>
      <c r="AV60" s="123" t="n">
        <v>109074.1796875</v>
      </c>
      <c r="AW60" s="123" t="n">
        <v>108495.5546875</v>
      </c>
      <c r="AX60" s="123" t="n">
        <v>108188.7734375</v>
      </c>
      <c r="AY60" s="123" t="n">
        <v>108069.828125</v>
      </c>
      <c r="AZ60" s="123" t="n">
        <v>107831.9609375</v>
      </c>
      <c r="BA60" s="123" t="n">
        <v>107752.875</v>
      </c>
      <c r="BB60" s="123" t="n">
        <v>103011.296875</v>
      </c>
      <c r="BC60" s="123" t="n">
        <v>101288.625</v>
      </c>
      <c r="BD60" s="123" t="n">
        <v>101084.8203125</v>
      </c>
      <c r="BE60" s="123" t="n">
        <v>99586.21875</v>
      </c>
      <c r="BF60" s="123" t="n">
        <v>94071.6484375</v>
      </c>
      <c r="BG60" s="123" t="n">
        <v>93337.71875</v>
      </c>
      <c r="BH60" s="123" t="n">
        <v>283041.6875</v>
      </c>
      <c r="BI60" s="123" t="n">
        <v>288692.5</v>
      </c>
      <c r="BJ60" s="123" t="n">
        <v>293915.5</v>
      </c>
      <c r="BK60" s="123" t="n">
        <v>288507</v>
      </c>
      <c r="BL60" s="123" t="n">
        <v>285453.4375</v>
      </c>
      <c r="BM60" s="123" t="n">
        <v>189672.53125</v>
      </c>
      <c r="BN60" s="123" t="n">
        <v>162900.625</v>
      </c>
      <c r="BO60" s="123" t="n">
        <v>157823.328125</v>
      </c>
      <c r="BP60" s="123" t="n">
        <v>152855.046875</v>
      </c>
      <c r="BQ60" s="123" t="n">
        <v>151144.390625</v>
      </c>
      <c r="BR60" s="123" t="n">
        <v>148194.296875</v>
      </c>
      <c r="BS60" s="123" t="n">
        <v>146817.234375</v>
      </c>
      <c r="BT60" s="123" t="n">
        <v>141844.484375</v>
      </c>
      <c r="BU60" s="123" t="n">
        <v>137972.640625</v>
      </c>
      <c r="BV60" s="123" t="n">
        <v>132387.421875</v>
      </c>
      <c r="BW60" s="123" t="n">
        <v>127514.546875</v>
      </c>
      <c r="BX60" s="123" t="n"/>
      <c r="BY60" s="123" t="n"/>
      <c r="BZ60" s="123" t="n"/>
      <c r="CA60" s="123" t="n"/>
      <c r="CB60" s="123" t="n"/>
      <c r="CC60" s="123" t="n"/>
      <c r="CD60" s="123" t="n"/>
      <c r="CE60" s="123" t="n"/>
      <c r="CF60" s="123" t="n"/>
      <c r="CG60" s="123" t="n"/>
      <c r="CH60" s="123" t="n"/>
      <c r="CI60" s="123" t="n"/>
      <c r="CJ60" s="123" t="n"/>
      <c r="CK60" s="123" t="n"/>
      <c r="CL60" s="123" t="n"/>
      <c r="CM60" s="123" t="n"/>
      <c r="CN60" s="123" t="n"/>
      <c r="CO60" s="123" t="n"/>
      <c r="CP60" s="123" t="n"/>
      <c r="CQ60" s="123" t="n"/>
      <c r="CR60" s="123" t="n"/>
      <c r="CS60" s="123" t="n"/>
    </row>
    <row r="61">
      <c r="A61" t="inlineStr">
        <is>
          <t>FMCG</t>
        </is>
      </c>
      <c r="B61" t="inlineStr">
        <is>
          <t>TH_Berli Jucker Public Company Limited</t>
        </is>
      </c>
      <c r="C61" s="123" t="n">
        <v>237.4183974727508</v>
      </c>
      <c r="D61" s="123" t="n">
        <v>193.9161596934001</v>
      </c>
      <c r="E61" s="123" t="n">
        <v>127.3057997385661</v>
      </c>
      <c r="F61" s="68" t="n">
        <v>295.4656677246094</v>
      </c>
      <c r="G61" s="123" t="n">
        <v>291.8281860351562</v>
      </c>
      <c r="H61" s="123" t="n">
        <v>291.8281860351562</v>
      </c>
      <c r="I61" s="123" t="n">
        <v>291.8281860351562</v>
      </c>
      <c r="J61" s="123" t="n">
        <v>259.3212280273438</v>
      </c>
      <c r="K61" s="123" t="n">
        <v>259.3212280273438</v>
      </c>
      <c r="L61" s="123" t="n">
        <v>259.3212280273438</v>
      </c>
      <c r="M61" s="123" t="n">
        <v>253.2525787353516</v>
      </c>
      <c r="N61" s="123" t="n">
        <v>242.9846649169922</v>
      </c>
      <c r="O61" s="123" t="n">
        <v>236.7625122070312</v>
      </c>
      <c r="P61" s="123" t="n">
        <v>234.7396240234375</v>
      </c>
      <c r="Q61" s="123" t="n">
        <v>234.7396240234375</v>
      </c>
      <c r="R61" s="123" t="n">
        <v>221.5040740966797</v>
      </c>
      <c r="S61" s="123" t="n">
        <v>221.5040740966797</v>
      </c>
      <c r="T61" s="123" t="n">
        <v>221.5040740966797</v>
      </c>
      <c r="U61" s="123" t="n">
        <v>221.5040740966797</v>
      </c>
      <c r="V61" s="123" t="n">
        <v>221.5040740966797</v>
      </c>
      <c r="W61" s="123" t="n">
        <v>221.5040740966797</v>
      </c>
      <c r="X61" s="123" t="n">
        <v>221.5040740966797</v>
      </c>
      <c r="Y61" s="123" t="n">
        <v>221.5040740966797</v>
      </c>
      <c r="Z61" s="123" t="n">
        <v>221.5040740966797</v>
      </c>
      <c r="AA61" s="123" t="n">
        <v>221.5040740966797</v>
      </c>
      <c r="AB61" s="123" t="n">
        <v>221.5040740966797</v>
      </c>
      <c r="AC61" s="123" t="n">
        <v>221.5040740966797</v>
      </c>
      <c r="AD61" s="123" t="n">
        <v>221.5040740966797</v>
      </c>
      <c r="AE61" s="123" t="n">
        <v>221.5040740966797</v>
      </c>
      <c r="AF61" s="123" t="n">
        <v>221.5040740966797</v>
      </c>
      <c r="AG61" s="123" t="n">
        <v>221.5040740966797</v>
      </c>
      <c r="AH61" s="123" t="n">
        <v>221.5040740966797</v>
      </c>
      <c r="AI61" s="123" t="n">
        <v>221.5040740966797</v>
      </c>
      <c r="AJ61" s="123" t="n">
        <v>221.5040740966797</v>
      </c>
      <c r="AK61" s="123" t="n">
        <v>222.8477478027344</v>
      </c>
      <c r="AL61" s="123" t="n">
        <v>222.8477478027344</v>
      </c>
      <c r="AM61" s="123" t="n">
        <v>222.8477478027344</v>
      </c>
      <c r="AN61" s="123" t="n">
        <v>222.8477478027344</v>
      </c>
      <c r="AO61" s="123" t="n">
        <v>222.8477478027344</v>
      </c>
      <c r="AP61" s="123" t="n">
        <v>222.8477478027344</v>
      </c>
      <c r="AQ61" s="123" t="n">
        <v>222.8477478027344</v>
      </c>
      <c r="AR61" s="123" t="n">
        <v>222.8477478027344</v>
      </c>
      <c r="AS61" s="123" t="n">
        <v>222.8477478027344</v>
      </c>
      <c r="AT61" s="123" t="n">
        <v>222.8477478027344</v>
      </c>
      <c r="AU61" s="123" t="n">
        <v>222.8477478027344</v>
      </c>
      <c r="AV61" s="123" t="n">
        <v>222.8477478027344</v>
      </c>
      <c r="AW61" s="123" t="n">
        <v>222.8477478027344</v>
      </c>
      <c r="AX61" s="123" t="n">
        <v>222.8477478027344</v>
      </c>
      <c r="AY61" s="123" t="n">
        <v>222.8477478027344</v>
      </c>
      <c r="AZ61" s="123" t="n">
        <v>222.8477478027344</v>
      </c>
      <c r="BA61" s="123" t="n">
        <v>222.8477478027344</v>
      </c>
      <c r="BB61" s="123" t="n">
        <v>219.1882019042969</v>
      </c>
      <c r="BC61" s="123" t="n">
        <v>219.1882019042969</v>
      </c>
      <c r="BD61" s="123" t="n">
        <v>219.1882019042969</v>
      </c>
      <c r="BE61" s="123" t="n">
        <v>219.1882019042969</v>
      </c>
      <c r="BF61" s="123" t="n">
        <v>219.1882019042969</v>
      </c>
      <c r="BG61" s="123" t="n">
        <v>219.1882019042969</v>
      </c>
      <c r="BH61" s="123" t="n">
        <v>219.1882019042969</v>
      </c>
      <c r="BI61" s="123" t="n">
        <v>219.1882019042969</v>
      </c>
      <c r="BJ61" s="123" t="n">
        <v>200.2850952148438</v>
      </c>
      <c r="BK61" s="123" t="n">
        <v>59.43344879150391</v>
      </c>
      <c r="BL61" s="123" t="n">
        <v>7.924459457397461</v>
      </c>
      <c r="BM61" s="123" t="n">
        <v>7.924459457397461</v>
      </c>
      <c r="BN61" s="123" t="n">
        <v>0</v>
      </c>
      <c r="BO61" s="123" t="n">
        <v>0</v>
      </c>
      <c r="BP61" s="123" t="n">
        <v>0</v>
      </c>
      <c r="BQ61" s="123" t="n">
        <v>0</v>
      </c>
      <c r="BR61" s="123" t="n">
        <v>0</v>
      </c>
      <c r="BS61" s="123" t="n">
        <v>0</v>
      </c>
      <c r="BT61" s="123" t="n">
        <v>0</v>
      </c>
      <c r="BU61" s="123" t="n">
        <v>0</v>
      </c>
      <c r="BV61" s="123" t="n">
        <v>3.659465789794922</v>
      </c>
      <c r="BW61" s="123" t="n">
        <v>3.659465789794922</v>
      </c>
      <c r="BX61" s="123" t="n"/>
      <c r="BY61" s="123" t="n"/>
      <c r="BZ61" s="123" t="n"/>
      <c r="CA61" s="123" t="n"/>
      <c r="CB61" s="123" t="n"/>
      <c r="CC61" s="123" t="n"/>
      <c r="CD61" s="123" t="n"/>
      <c r="CE61" s="123" t="n"/>
      <c r="CF61" s="123" t="n"/>
      <c r="CG61" s="123" t="n"/>
      <c r="CH61" s="123" t="n"/>
      <c r="CI61" s="123" t="n"/>
      <c r="CJ61" s="123" t="n"/>
      <c r="CK61" s="123" t="n"/>
      <c r="CL61" s="123" t="n"/>
      <c r="CM61" s="123" t="n"/>
      <c r="CN61" s="123" t="n"/>
      <c r="CO61" s="123" t="n"/>
      <c r="CP61" s="123" t="n"/>
      <c r="CQ61" s="123" t="n"/>
      <c r="CR61" s="123" t="n"/>
      <c r="CS61" s="123" t="n"/>
    </row>
    <row r="62">
      <c r="A62" t="inlineStr">
        <is>
          <t>EL</t>
        </is>
      </c>
      <c r="B62" t="inlineStr">
        <is>
          <t>TH_Bangkok LED Center Co., Ltd.</t>
        </is>
      </c>
      <c r="C62" s="123" t="n">
        <v>1995.792602539062</v>
      </c>
      <c r="D62" s="123" t="n">
        <v>2007.8994140625</v>
      </c>
      <c r="E62" s="123" t="n">
        <v>2007.885095214844</v>
      </c>
      <c r="F62" s="68" t="n">
        <v>1995.792602539062</v>
      </c>
      <c r="G62" s="123" t="n">
        <v>1995.792602539062</v>
      </c>
      <c r="H62" s="123" t="n">
        <v>1995.792602539062</v>
      </c>
      <c r="I62" s="123" t="n">
        <v>1995.792602539062</v>
      </c>
      <c r="J62" s="123" t="n">
        <v>1995.792602539062</v>
      </c>
      <c r="K62" s="123" t="n">
        <v>1995.792602539062</v>
      </c>
      <c r="L62" s="123" t="n">
        <v>1995.792602539062</v>
      </c>
      <c r="M62" s="123" t="n">
        <v>1995.792602539062</v>
      </c>
      <c r="N62" s="123" t="n">
        <v>1995.792602539062</v>
      </c>
      <c r="O62" s="123" t="n">
        <v>1995.792602539062</v>
      </c>
      <c r="P62" s="123" t="n">
        <v>1995.792602539062</v>
      </c>
      <c r="Q62" s="123" t="n">
        <v>1995.792602539062</v>
      </c>
      <c r="R62" s="123" t="n">
        <v>1995.792602539062</v>
      </c>
      <c r="S62" s="123" t="n">
        <v>1995.792602539062</v>
      </c>
      <c r="T62" s="123" t="n">
        <v>1995.792602539062</v>
      </c>
      <c r="U62" s="123" t="n">
        <v>1995.792602539062</v>
      </c>
      <c r="V62" s="123" t="n">
        <v>1995.792602539062</v>
      </c>
      <c r="W62" s="123" t="n">
        <v>1995.792602539062</v>
      </c>
      <c r="X62" s="123" t="n">
        <v>1995.792602539062</v>
      </c>
      <c r="Y62" s="123" t="n">
        <v>1995.792602539062</v>
      </c>
      <c r="Z62" s="123" t="n">
        <v>1995.792602539062</v>
      </c>
      <c r="AA62" s="123" t="n">
        <v>1995.792602539062</v>
      </c>
      <c r="AB62" s="123" t="n">
        <v>1995.792602539062</v>
      </c>
      <c r="AC62" s="123" t="n">
        <v>1995.792602539062</v>
      </c>
      <c r="AD62" s="123" t="n">
        <v>1995.792602539062</v>
      </c>
      <c r="AE62" s="123" t="n">
        <v>1995.792602539062</v>
      </c>
      <c r="AF62" s="123" t="n">
        <v>1995.792602539062</v>
      </c>
      <c r="AG62" s="123" t="n">
        <v>1995.792602539062</v>
      </c>
      <c r="AH62" s="123" t="n">
        <v>1995.792602539062</v>
      </c>
      <c r="AI62" s="123" t="n">
        <v>1995.792602539062</v>
      </c>
      <c r="AJ62" s="123" t="n">
        <v>1995.792602539062</v>
      </c>
      <c r="AK62" s="123" t="n">
        <v>2007.8994140625</v>
      </c>
      <c r="AL62" s="123" t="n">
        <v>2007.8994140625</v>
      </c>
      <c r="AM62" s="123" t="n">
        <v>2007.8994140625</v>
      </c>
      <c r="AN62" s="123" t="n">
        <v>2007.8994140625</v>
      </c>
      <c r="AO62" s="123" t="n">
        <v>2007.8994140625</v>
      </c>
      <c r="AP62" s="123" t="n">
        <v>2007.8994140625</v>
      </c>
      <c r="AQ62" s="123" t="n">
        <v>2007.8994140625</v>
      </c>
      <c r="AR62" s="123" t="n">
        <v>2007.8994140625</v>
      </c>
      <c r="AS62" s="123" t="n">
        <v>2007.8994140625</v>
      </c>
      <c r="AT62" s="123" t="n">
        <v>2007.8994140625</v>
      </c>
      <c r="AU62" s="123" t="n">
        <v>2007.8994140625</v>
      </c>
      <c r="AV62" s="123" t="n">
        <v>2007.8994140625</v>
      </c>
      <c r="AW62" s="123" t="n">
        <v>2007.8994140625</v>
      </c>
      <c r="AX62" s="123" t="n">
        <v>2007.8994140625</v>
      </c>
      <c r="AY62" s="123" t="n">
        <v>2007.8994140625</v>
      </c>
      <c r="AZ62" s="123" t="n">
        <v>2007.8994140625</v>
      </c>
      <c r="BA62" s="123" t="n">
        <v>2007.8994140625</v>
      </c>
      <c r="BB62" s="123" t="n">
        <v>2007.8994140625</v>
      </c>
      <c r="BC62" s="123" t="n">
        <v>2007.8994140625</v>
      </c>
      <c r="BD62" s="123" t="n">
        <v>2007.8994140625</v>
      </c>
      <c r="BE62" s="123" t="n">
        <v>2007.8994140625</v>
      </c>
      <c r="BF62" s="123" t="n">
        <v>2007.8994140625</v>
      </c>
      <c r="BG62" s="123" t="n">
        <v>2007.8994140625</v>
      </c>
      <c r="BH62" s="123" t="n">
        <v>2007.8994140625</v>
      </c>
      <c r="BI62" s="123" t="n">
        <v>2007.8994140625</v>
      </c>
      <c r="BJ62" s="123" t="n">
        <v>2007.8994140625</v>
      </c>
      <c r="BK62" s="123" t="n">
        <v>2007.8994140625</v>
      </c>
      <c r="BL62" s="123" t="n">
        <v>2007.8994140625</v>
      </c>
      <c r="BM62" s="123" t="n">
        <v>2007.8994140625</v>
      </c>
      <c r="BN62" s="123" t="n">
        <v>2007.8994140625</v>
      </c>
      <c r="BO62" s="123" t="n">
        <v>2007.851684570312</v>
      </c>
      <c r="BP62" s="123" t="n">
        <v>2007.851684570312</v>
      </c>
      <c r="BQ62" s="123" t="n">
        <v>2007.851684570312</v>
      </c>
      <c r="BR62" s="123" t="n">
        <v>2007.851684570312</v>
      </c>
      <c r="BS62" s="123" t="n">
        <v>2007.851684570312</v>
      </c>
      <c r="BT62" s="123" t="n">
        <v>2007.851684570312</v>
      </c>
      <c r="BU62" s="123" t="n">
        <v>2007.851684570312</v>
      </c>
      <c r="BV62" s="123" t="n">
        <v>2007.851684570312</v>
      </c>
      <c r="BW62" s="123" t="n">
        <v>2007.851684570312</v>
      </c>
      <c r="BX62" s="123" t="n"/>
      <c r="BY62" s="123" t="n"/>
      <c r="BZ62" s="123" t="n"/>
      <c r="CA62" s="123" t="n"/>
      <c r="CB62" s="123" t="n"/>
      <c r="CC62" s="123" t="n"/>
      <c r="CD62" s="123" t="n"/>
      <c r="CE62" s="123" t="n"/>
      <c r="CF62" s="123" t="n"/>
      <c r="CG62" s="123" t="n"/>
      <c r="CH62" s="123" t="n"/>
      <c r="CI62" s="123" t="n"/>
      <c r="CJ62" s="123" t="n"/>
      <c r="CK62" s="123" t="n"/>
      <c r="CL62" s="123" t="n"/>
      <c r="CM62" s="123" t="n"/>
      <c r="CN62" s="123" t="n"/>
      <c r="CO62" s="123" t="n"/>
      <c r="CP62" s="123" t="n"/>
      <c r="CQ62" s="123" t="n"/>
      <c r="CR62" s="123" t="n"/>
      <c r="CS62" s="123" t="n"/>
    </row>
    <row r="63">
      <c r="A63" t="inlineStr">
        <is>
          <t>EL</t>
        </is>
      </c>
      <c r="B63" t="inlineStr">
        <is>
          <t>TH_Banana Tree Horse Technology Co., Ltd.</t>
        </is>
      </c>
      <c r="C63" s="123" t="n">
        <v>27.14936828613281</v>
      </c>
      <c r="D63" s="123" t="n">
        <v>19.65181159973145</v>
      </c>
      <c r="E63" s="123" t="n">
        <v>19.65167140960693</v>
      </c>
      <c r="F63" s="68" t="n">
        <v>53.26153564453125</v>
      </c>
      <c r="G63" s="123" t="n">
        <v>53.26153564453125</v>
      </c>
      <c r="H63" s="123" t="n">
        <v>53.26153564453125</v>
      </c>
      <c r="I63" s="123" t="n">
        <v>53.26153564453125</v>
      </c>
      <c r="J63" s="123" t="n">
        <v>53.26153564453125</v>
      </c>
      <c r="K63" s="123" t="n">
        <v>53.26153564453125</v>
      </c>
      <c r="L63" s="123" t="n">
        <v>53.26153564453125</v>
      </c>
      <c r="M63" s="123" t="n">
        <v>19.5333194732666</v>
      </c>
      <c r="N63" s="123" t="n">
        <v>19.5333194732666</v>
      </c>
      <c r="O63" s="123" t="n">
        <v>19.5333194732666</v>
      </c>
      <c r="P63" s="123" t="n">
        <v>19.5333194732666</v>
      </c>
      <c r="Q63" s="123" t="n">
        <v>19.5333194732666</v>
      </c>
      <c r="R63" s="123" t="n">
        <v>19.5333194732666</v>
      </c>
      <c r="S63" s="123" t="n">
        <v>19.5333194732666</v>
      </c>
      <c r="T63" s="123" t="n">
        <v>19.5333194732666</v>
      </c>
      <c r="U63" s="123" t="n">
        <v>19.5333194732666</v>
      </c>
      <c r="V63" s="123" t="n">
        <v>19.5333194732666</v>
      </c>
      <c r="W63" s="123" t="n">
        <v>19.5333194732666</v>
      </c>
      <c r="X63" s="123" t="n">
        <v>19.5333194732666</v>
      </c>
      <c r="Y63" s="123" t="n">
        <v>19.5333194732666</v>
      </c>
      <c r="Z63" s="123" t="n">
        <v>19.5333194732666</v>
      </c>
      <c r="AA63" s="123" t="n">
        <v>19.5333194732666</v>
      </c>
      <c r="AB63" s="123" t="n">
        <v>19.5333194732666</v>
      </c>
      <c r="AC63" s="123" t="n">
        <v>19.5333194732666</v>
      </c>
      <c r="AD63" s="123" t="n">
        <v>19.5333194732666</v>
      </c>
      <c r="AE63" s="123" t="n">
        <v>19.5333194732666</v>
      </c>
      <c r="AF63" s="123" t="n">
        <v>19.5333194732666</v>
      </c>
      <c r="AG63" s="123" t="n">
        <v>19.5333194732666</v>
      </c>
      <c r="AH63" s="123" t="n">
        <v>19.5333194732666</v>
      </c>
      <c r="AI63" s="123" t="n">
        <v>19.5333194732666</v>
      </c>
      <c r="AJ63" s="123" t="n">
        <v>19.5333194732666</v>
      </c>
      <c r="AK63" s="123" t="n">
        <v>19.65181159973145</v>
      </c>
      <c r="AL63" s="123" t="n">
        <v>19.65181159973145</v>
      </c>
      <c r="AM63" s="123" t="n">
        <v>19.65181159973145</v>
      </c>
      <c r="AN63" s="123" t="n">
        <v>19.65181159973145</v>
      </c>
      <c r="AO63" s="123" t="n">
        <v>19.65181159973145</v>
      </c>
      <c r="AP63" s="123" t="n">
        <v>19.65181159973145</v>
      </c>
      <c r="AQ63" s="123" t="n">
        <v>19.65181159973145</v>
      </c>
      <c r="AR63" s="123" t="n">
        <v>19.65181159973145</v>
      </c>
      <c r="AS63" s="123" t="n">
        <v>19.65181159973145</v>
      </c>
      <c r="AT63" s="123" t="n">
        <v>19.65181159973145</v>
      </c>
      <c r="AU63" s="123" t="n">
        <v>19.65181159973145</v>
      </c>
      <c r="AV63" s="123" t="n">
        <v>19.65181159973145</v>
      </c>
      <c r="AW63" s="123" t="n">
        <v>19.65181159973145</v>
      </c>
      <c r="AX63" s="123" t="n">
        <v>19.65181159973145</v>
      </c>
      <c r="AY63" s="123" t="n">
        <v>19.65181159973145</v>
      </c>
      <c r="AZ63" s="123" t="n">
        <v>19.65181159973145</v>
      </c>
      <c r="BA63" s="123" t="n">
        <v>19.65181159973145</v>
      </c>
      <c r="BB63" s="123" t="n">
        <v>19.65181159973145</v>
      </c>
      <c r="BC63" s="123" t="n">
        <v>19.65181159973145</v>
      </c>
      <c r="BD63" s="123" t="n">
        <v>19.65181159973145</v>
      </c>
      <c r="BE63" s="123" t="n">
        <v>19.65181159973145</v>
      </c>
      <c r="BF63" s="123" t="n">
        <v>19.65181159973145</v>
      </c>
      <c r="BG63" s="123" t="n">
        <v>19.65181159973145</v>
      </c>
      <c r="BH63" s="123" t="n">
        <v>19.65181159973145</v>
      </c>
      <c r="BI63" s="123" t="n">
        <v>19.65181159973145</v>
      </c>
      <c r="BJ63" s="123" t="n">
        <v>19.65181159973145</v>
      </c>
      <c r="BK63" s="123" t="n">
        <v>19.65181159973145</v>
      </c>
      <c r="BL63" s="123" t="n">
        <v>19.65181159973145</v>
      </c>
      <c r="BM63" s="123" t="n">
        <v>19.65181159973145</v>
      </c>
      <c r="BN63" s="123" t="n">
        <v>19.65181159973145</v>
      </c>
      <c r="BO63" s="123" t="n">
        <v>19.65134429931641</v>
      </c>
      <c r="BP63" s="123" t="n">
        <v>19.65134429931641</v>
      </c>
      <c r="BQ63" s="123" t="n">
        <v>19.65134429931641</v>
      </c>
      <c r="BR63" s="123" t="n">
        <v>19.65134429931641</v>
      </c>
      <c r="BS63" s="123" t="n">
        <v>19.65134429931641</v>
      </c>
      <c r="BT63" s="123" t="n">
        <v>19.65134429931641</v>
      </c>
      <c r="BU63" s="123" t="n">
        <v>19.65134429931641</v>
      </c>
      <c r="BV63" s="123" t="n">
        <v>19.65134429931641</v>
      </c>
      <c r="BW63" s="123" t="n">
        <v>19.65134429931641</v>
      </c>
      <c r="BX63" s="123" t="n"/>
      <c r="BY63" s="123" t="n"/>
      <c r="BZ63" s="123" t="n"/>
      <c r="CA63" s="123" t="n"/>
      <c r="CB63" s="123" t="n"/>
      <c r="CC63" s="123" t="n"/>
      <c r="CD63" s="123" t="n"/>
      <c r="CE63" s="123" t="n"/>
      <c r="CF63" s="123" t="n"/>
      <c r="CG63" s="123" t="n"/>
      <c r="CH63" s="123" t="n"/>
      <c r="CI63" s="123" t="n"/>
      <c r="CJ63" s="123" t="n"/>
      <c r="CK63" s="123" t="n"/>
      <c r="CL63" s="123" t="n"/>
      <c r="CM63" s="123" t="n"/>
      <c r="CN63" s="123" t="n"/>
      <c r="CO63" s="123" t="n"/>
      <c r="CP63" s="123" t="n"/>
      <c r="CQ63" s="123" t="n"/>
      <c r="CR63" s="123" t="n"/>
      <c r="CS63" s="123" t="n"/>
    </row>
    <row r="64">
      <c r="A64" t="inlineStr">
        <is>
          <t>EL</t>
        </is>
      </c>
      <c r="B64" t="inlineStr">
        <is>
          <t>TH_Ash Asia International Ltd.</t>
        </is>
      </c>
      <c r="C64" s="123" t="n">
        <v>21936.52708333333</v>
      </c>
      <c r="D64" s="123" t="n">
        <v>36520.555078125</v>
      </c>
      <c r="E64" s="123" t="n">
        <v>34785.99895833333</v>
      </c>
      <c r="F64" s="68" t="n">
        <v/>
      </c>
      <c r="G64" s="123" t="n">
        <v>0</v>
      </c>
      <c r="H64" s="123" t="n">
        <v>0</v>
      </c>
      <c r="I64" s="123" t="n">
        <v>0</v>
      </c>
      <c r="J64" s="123" t="n">
        <v>0</v>
      </c>
      <c r="K64" s="123" t="n">
        <v>0</v>
      </c>
      <c r="L64" s="123" t="n">
        <v>13500.271484375</v>
      </c>
      <c r="M64" s="123" t="n">
        <v>13500.271484375</v>
      </c>
      <c r="N64" s="123" t="n">
        <v>13500.271484375</v>
      </c>
      <c r="O64" s="123" t="n">
        <v>13500.271484375</v>
      </c>
      <c r="P64" s="123" t="n">
        <v>13500.271484375</v>
      </c>
      <c r="Q64" s="123" t="n">
        <v>13500.271484375</v>
      </c>
      <c r="R64" s="123" t="n">
        <v>13500.271484375</v>
      </c>
      <c r="S64" s="123" t="n">
        <v>13500.271484375</v>
      </c>
      <c r="T64" s="123" t="n">
        <v>13500.271484375</v>
      </c>
      <c r="U64" s="123" t="n">
        <v>13500.271484375</v>
      </c>
      <c r="V64" s="123" t="n">
        <v>34500.6953125</v>
      </c>
      <c r="W64" s="123" t="n">
        <v>34500.6953125</v>
      </c>
      <c r="X64" s="123" t="n">
        <v>34500.6953125</v>
      </c>
      <c r="Y64" s="123" t="n">
        <v>34500.6953125</v>
      </c>
      <c r="Z64" s="123" t="n">
        <v>36088.53125</v>
      </c>
      <c r="AA64" s="123" t="n">
        <v>36088.53125</v>
      </c>
      <c r="AB64" s="123" t="n">
        <v>35709.1328125</v>
      </c>
      <c r="AC64" s="123" t="n">
        <v>35709.1328125</v>
      </c>
      <c r="AD64" s="123" t="n">
        <v>35709.1328125</v>
      </c>
      <c r="AE64" s="123" t="n">
        <v>34615.2109375</v>
      </c>
      <c r="AF64" s="123" t="n">
        <v>34297.64453125</v>
      </c>
      <c r="AG64" s="123" t="n">
        <v>34218.25</v>
      </c>
      <c r="AH64" s="123" t="n">
        <v>34218.25</v>
      </c>
      <c r="AI64" s="123" t="n">
        <v>34218.25</v>
      </c>
      <c r="AJ64" s="123" t="n">
        <v>34218.25</v>
      </c>
      <c r="AK64" s="123" t="n">
        <v>34425.8203125</v>
      </c>
      <c r="AL64" s="123" t="n">
        <v>34425.8203125</v>
      </c>
      <c r="AM64" s="123" t="n">
        <v>34123.99609375</v>
      </c>
      <c r="AN64" s="123" t="n">
        <v>44084.25</v>
      </c>
      <c r="AO64" s="123" t="n">
        <v>44687.90234375</v>
      </c>
      <c r="AP64" s="123" t="n">
        <v>44687.90234375</v>
      </c>
      <c r="AQ64" s="123" t="n">
        <v>44687.90234375</v>
      </c>
      <c r="AR64" s="123" t="n">
        <v>44687.90234375</v>
      </c>
      <c r="AS64" s="123" t="n">
        <v>38047.73046875</v>
      </c>
      <c r="AT64" s="123" t="n">
        <v>35934.94921875</v>
      </c>
      <c r="AU64" s="123" t="n">
        <v>35029.47265625</v>
      </c>
      <c r="AV64" s="123" t="n">
        <v>35029.47265625</v>
      </c>
      <c r="AW64" s="123" t="n">
        <v>35029.47265625</v>
      </c>
      <c r="AX64" s="123" t="n">
        <v>35029.47265625</v>
      </c>
      <c r="AY64" s="123" t="n">
        <v>35029.47265625</v>
      </c>
      <c r="AZ64" s="123" t="n">
        <v>34727.6484375</v>
      </c>
      <c r="BA64" s="123" t="n">
        <v>34727.6484375</v>
      </c>
      <c r="BB64" s="123" t="n">
        <v>34727.6484375</v>
      </c>
      <c r="BC64" s="123" t="n">
        <v>34727.6484375</v>
      </c>
      <c r="BD64" s="123" t="n">
        <v>34727.6484375</v>
      </c>
      <c r="BE64" s="123" t="n">
        <v>34727.6484375</v>
      </c>
      <c r="BF64" s="123" t="n">
        <v>34727.6484375</v>
      </c>
      <c r="BG64" s="123" t="n">
        <v>34727.6484375</v>
      </c>
      <c r="BH64" s="123" t="n">
        <v>34727.6484375</v>
      </c>
      <c r="BI64" s="123" t="n">
        <v>34727.6484375</v>
      </c>
      <c r="BJ64" s="123" t="n">
        <v>34727.6484375</v>
      </c>
      <c r="BK64" s="123" t="n">
        <v>34727.6484375</v>
      </c>
      <c r="BL64" s="123" t="n">
        <v>34647.77734375</v>
      </c>
      <c r="BM64" s="123" t="n">
        <v>34647.77734375</v>
      </c>
      <c r="BN64" s="123" t="n">
        <v>34647.77734375</v>
      </c>
      <c r="BO64" s="123" t="n">
        <v>34646.94921875</v>
      </c>
      <c r="BP64" s="123" t="n">
        <v>34646.94921875</v>
      </c>
      <c r="BQ64" s="123" t="n">
        <v>34646.94921875</v>
      </c>
      <c r="BR64" s="123" t="n">
        <v>34646.94921875</v>
      </c>
      <c r="BS64" s="123" t="n">
        <v>34646.94921875</v>
      </c>
      <c r="BT64" s="123" t="n">
        <v>34646.94921875</v>
      </c>
      <c r="BU64" s="123" t="n">
        <v>34646.94921875</v>
      </c>
      <c r="BV64" s="123" t="n">
        <v>34646.94921875</v>
      </c>
      <c r="BW64" s="123" t="n">
        <v>34646.94921875</v>
      </c>
      <c r="BX64" s="123" t="n"/>
      <c r="BY64" s="123" t="n"/>
      <c r="BZ64" s="123" t="n"/>
      <c r="CA64" s="123" t="n"/>
      <c r="CB64" s="123" t="n"/>
      <c r="CC64" s="123" t="n"/>
      <c r="CD64" s="123" t="n"/>
      <c r="CE64" s="123" t="n"/>
      <c r="CF64" s="123" t="n"/>
      <c r="CG64" s="123" t="n"/>
      <c r="CH64" s="123" t="n"/>
      <c r="CI64" s="123" t="n"/>
      <c r="CJ64" s="123" t="n"/>
      <c r="CK64" s="123" t="n"/>
      <c r="CL64" s="123" t="n"/>
      <c r="CM64" s="123" t="n"/>
      <c r="CN64" s="123" t="n"/>
      <c r="CO64" s="123" t="n"/>
      <c r="CP64" s="123" t="n"/>
      <c r="CQ64" s="123" t="n"/>
      <c r="CR64" s="123" t="n"/>
      <c r="CS64" s="123" t="n"/>
    </row>
    <row r="65">
      <c r="A65" t="inlineStr">
        <is>
          <t>EL</t>
        </is>
      </c>
      <c r="B65" t="inlineStr">
        <is>
          <t>TH_Acommerce Company Limited</t>
        </is>
      </c>
      <c r="C65" s="123" t="n">
        <v>0</v>
      </c>
      <c r="D65" s="123" t="n">
        <v>0</v>
      </c>
      <c r="E65" s="123" t="n">
        <v>0</v>
      </c>
      <c r="F65" s="68" t="n">
        <v>0</v>
      </c>
      <c r="G65" s="123" t="n">
        <v>0</v>
      </c>
      <c r="H65" s="123" t="n">
        <v>0</v>
      </c>
      <c r="I65" s="123" t="n">
        <v>0</v>
      </c>
      <c r="J65" s="123" t="n">
        <v>0</v>
      </c>
      <c r="K65" s="123" t="n">
        <v>0</v>
      </c>
      <c r="L65" s="123" t="n">
        <v>0</v>
      </c>
      <c r="M65" s="123" t="n">
        <v>0</v>
      </c>
      <c r="N65" s="123" t="n">
        <v>0</v>
      </c>
      <c r="O65" s="123" t="n">
        <v>0</v>
      </c>
      <c r="P65" s="123" t="n">
        <v>0</v>
      </c>
      <c r="Q65" s="123" t="n">
        <v>0</v>
      </c>
      <c r="R65" s="123" t="n">
        <v>0</v>
      </c>
      <c r="S65" s="123" t="n">
        <v>0</v>
      </c>
      <c r="T65" s="123" t="n">
        <v>0</v>
      </c>
      <c r="U65" s="123" t="n">
        <v>0</v>
      </c>
      <c r="V65" s="123" t="n">
        <v>0</v>
      </c>
      <c r="W65" s="123" t="n">
        <v>0</v>
      </c>
      <c r="X65" s="123" t="n">
        <v>0</v>
      </c>
      <c r="Y65" s="123" t="n">
        <v>0</v>
      </c>
      <c r="Z65" s="123" t="n">
        <v>0</v>
      </c>
      <c r="AA65" s="123" t="n">
        <v>0</v>
      </c>
      <c r="AB65" s="123" t="n">
        <v>0</v>
      </c>
      <c r="AC65" s="123" t="n">
        <v>0</v>
      </c>
      <c r="AD65" s="123" t="n">
        <v>0</v>
      </c>
      <c r="AE65" s="123" t="n">
        <v>0</v>
      </c>
      <c r="AF65" s="123" t="n">
        <v>0</v>
      </c>
      <c r="AG65" s="123" t="n">
        <v>0</v>
      </c>
      <c r="AH65" s="123" t="n">
        <v>0</v>
      </c>
      <c r="AI65" s="123" t="n">
        <v>0</v>
      </c>
      <c r="AJ65" s="123" t="n">
        <v>0</v>
      </c>
      <c r="AK65" s="123" t="n">
        <v>0</v>
      </c>
      <c r="AL65" s="123" t="n">
        <v>0</v>
      </c>
      <c r="AM65" s="123" t="n">
        <v>0</v>
      </c>
      <c r="AN65" s="123" t="n">
        <v>0</v>
      </c>
      <c r="AO65" s="123" t="n">
        <v>0</v>
      </c>
      <c r="AP65" s="123" t="n">
        <v>0</v>
      </c>
      <c r="AQ65" s="123" t="n">
        <v>0</v>
      </c>
      <c r="AR65" s="123" t="n">
        <v>0</v>
      </c>
      <c r="AS65" s="123" t="n">
        <v>0</v>
      </c>
      <c r="AT65" s="123" t="n">
        <v>0</v>
      </c>
      <c r="AU65" s="123" t="n">
        <v>0</v>
      </c>
      <c r="AV65" s="123" t="n">
        <v>0</v>
      </c>
      <c r="AW65" s="123" t="n">
        <v>0</v>
      </c>
      <c r="AX65" s="123" t="n">
        <v>0</v>
      </c>
      <c r="AY65" s="123" t="n">
        <v>0</v>
      </c>
      <c r="AZ65" s="123" t="n">
        <v>0</v>
      </c>
      <c r="BA65" s="123" t="n">
        <v>0</v>
      </c>
      <c r="BB65" s="123" t="n">
        <v>0</v>
      </c>
      <c r="BC65" s="123" t="n">
        <v>0</v>
      </c>
      <c r="BD65" s="123" t="n">
        <v>0</v>
      </c>
      <c r="BE65" s="123" t="n">
        <v>0</v>
      </c>
      <c r="BF65" s="123" t="n">
        <v>0</v>
      </c>
      <c r="BG65" s="123" t="n">
        <v>0</v>
      </c>
      <c r="BH65" s="123" t="n">
        <v>0</v>
      </c>
      <c r="BI65" s="123" t="n">
        <v>0</v>
      </c>
      <c r="BJ65" s="123" t="n">
        <v>0</v>
      </c>
      <c r="BK65" s="123" t="n">
        <v>0</v>
      </c>
      <c r="BL65" s="123" t="n">
        <v>0</v>
      </c>
      <c r="BM65" s="123" t="n">
        <v>0</v>
      </c>
      <c r="BN65" s="123" t="n">
        <v>0</v>
      </c>
      <c r="BO65" s="123" t="n">
        <v>0</v>
      </c>
      <c r="BP65" s="123" t="n">
        <v>0</v>
      </c>
      <c r="BQ65" s="123" t="n">
        <v>0</v>
      </c>
      <c r="BR65" s="123" t="n">
        <v>0</v>
      </c>
      <c r="BS65" s="123" t="n">
        <v>0</v>
      </c>
      <c r="BT65" s="123" t="n">
        <v>0</v>
      </c>
      <c r="BU65" s="123" t="n">
        <v>0</v>
      </c>
      <c r="BV65" s="123" t="n">
        <v>0</v>
      </c>
      <c r="BW65" s="123" t="n">
        <v>0</v>
      </c>
      <c r="BX65" s="123" t="n"/>
      <c r="BY65" s="123" t="n"/>
      <c r="BZ65" s="123" t="n"/>
      <c r="CA65" s="123" t="n"/>
      <c r="CB65" s="123" t="n"/>
      <c r="CC65" s="123" t="n"/>
      <c r="CD65" s="123" t="n"/>
      <c r="CE65" s="123" t="n"/>
      <c r="CF65" s="123" t="n"/>
      <c r="CG65" s="123" t="n"/>
      <c r="CH65" s="123" t="n"/>
      <c r="CI65" s="123" t="n"/>
      <c r="CJ65" s="123" t="n"/>
      <c r="CK65" s="123" t="n"/>
      <c r="CL65" s="123" t="n"/>
      <c r="CM65" s="123" t="n"/>
      <c r="CN65" s="123" t="n"/>
      <c r="CO65" s="123" t="n"/>
      <c r="CP65" s="123" t="n"/>
      <c r="CQ65" s="123" t="n"/>
      <c r="CR65" s="123" t="n"/>
      <c r="CS65" s="123" t="n"/>
    </row>
    <row r="66">
      <c r="A66" t="inlineStr">
        <is>
          <t>Others</t>
        </is>
      </c>
      <c r="B66" t="inlineStr">
        <is>
          <t>IC_Shopee Singapore Pte Ltd (Outright)</t>
        </is>
      </c>
      <c r="C66" s="123" t="n">
        <v>29848.54895413306</v>
      </c>
      <c r="D66" s="123" t="n">
        <v>28527.50006510417</v>
      </c>
      <c r="E66" s="123" t="n">
        <v>28197.50234375</v>
      </c>
      <c r="F66" s="68" t="n">
        <v>30244.212890625</v>
      </c>
      <c r="G66" s="123" t="n">
        <v>30244.212890625</v>
      </c>
      <c r="H66" s="123" t="n">
        <v>30133.31640625</v>
      </c>
      <c r="I66" s="123" t="n">
        <v>30133.31640625</v>
      </c>
      <c r="J66" s="123" t="n">
        <v>30133.31640625</v>
      </c>
      <c r="K66" s="123" t="n">
        <v>30133.31640625</v>
      </c>
      <c r="L66" s="123" t="n">
        <v>30106.16015625</v>
      </c>
      <c r="M66" s="123" t="n">
        <v>30046.935546875</v>
      </c>
      <c r="N66" s="123" t="n">
        <v>30046.935546875</v>
      </c>
      <c r="O66" s="123" t="n">
        <v>30014.865234375</v>
      </c>
      <c r="P66" s="123" t="n">
        <v>30014.865234375</v>
      </c>
      <c r="Q66" s="123" t="n">
        <v>30014.865234375</v>
      </c>
      <c r="R66" s="123" t="n">
        <v>30014.865234375</v>
      </c>
      <c r="S66" s="123" t="n">
        <v>30014.865234375</v>
      </c>
      <c r="T66" s="123" t="n">
        <v>30014.865234375</v>
      </c>
      <c r="U66" s="123" t="n">
        <v>29982.794921875</v>
      </c>
      <c r="V66" s="123" t="n">
        <v>29982.794921875</v>
      </c>
      <c r="W66" s="123" t="n">
        <v>29982.794921875</v>
      </c>
      <c r="X66" s="123" t="n">
        <v>29982.794921875</v>
      </c>
      <c r="Y66" s="123" t="n">
        <v>29982.794921875</v>
      </c>
      <c r="Z66" s="123" t="n">
        <v>29856.71484375</v>
      </c>
      <c r="AA66" s="123" t="n">
        <v>29856.71484375</v>
      </c>
      <c r="AB66" s="123" t="n">
        <v>29808.22265625</v>
      </c>
      <c r="AC66" s="123" t="n">
        <v>29519.59375</v>
      </c>
      <c r="AD66" s="123" t="n">
        <v>29519.59375</v>
      </c>
      <c r="AE66" s="123" t="n">
        <v>29475.88671875</v>
      </c>
      <c r="AF66" s="123" t="n">
        <v>29411.74609375</v>
      </c>
      <c r="AG66" s="123" t="n">
        <v>29297.087890625</v>
      </c>
      <c r="AH66" s="123" t="n">
        <v>29192.34375</v>
      </c>
      <c r="AI66" s="123" t="n">
        <v>29096.328125</v>
      </c>
      <c r="AJ66" s="123" t="n">
        <v>29045.896484375</v>
      </c>
      <c r="AK66" s="123" t="n">
        <v>29157.564453125</v>
      </c>
      <c r="AL66" s="123" t="n">
        <v>29141.04296875</v>
      </c>
      <c r="AM66" s="123" t="n">
        <v>29069.748046875</v>
      </c>
      <c r="AN66" s="123" t="n">
        <v>29042.427734375</v>
      </c>
      <c r="AO66" s="123" t="n">
        <v>29042.427734375</v>
      </c>
      <c r="AP66" s="123" t="n">
        <v>28976.078125</v>
      </c>
      <c r="AQ66" s="123" t="n">
        <v>28976.078125</v>
      </c>
      <c r="AR66" s="123" t="n">
        <v>28911.548828125</v>
      </c>
      <c r="AS66" s="123" t="n">
        <v>28911.548828125</v>
      </c>
      <c r="AT66" s="123" t="n">
        <v>28706.255859375</v>
      </c>
      <c r="AU66" s="123" t="n">
        <v>28641.7265625</v>
      </c>
      <c r="AV66" s="123" t="n">
        <v>28457.1171875</v>
      </c>
      <c r="AW66" s="123" t="n">
        <v>28457.1171875</v>
      </c>
      <c r="AX66" s="123" t="n">
        <v>28521.646484375</v>
      </c>
      <c r="AY66" s="123" t="n">
        <v>28482.6171875</v>
      </c>
      <c r="AZ66" s="123" t="n">
        <v>28450.3515625</v>
      </c>
      <c r="BA66" s="123" t="n">
        <v>28406.37890625</v>
      </c>
      <c r="BB66" s="123" t="n">
        <v>28374.115234375</v>
      </c>
      <c r="BC66" s="123" t="n">
        <v>28374.115234375</v>
      </c>
      <c r="BD66" s="123" t="n">
        <v>28309.5859375</v>
      </c>
      <c r="BE66" s="123" t="n">
        <v>28245.056640625</v>
      </c>
      <c r="BF66" s="123" t="n">
        <v>28245.056640625</v>
      </c>
      <c r="BG66" s="123" t="n">
        <v>28245.056640625</v>
      </c>
      <c r="BH66" s="123" t="n">
        <v>28212.79296875</v>
      </c>
      <c r="BI66" s="123" t="n">
        <v>28120.943359375</v>
      </c>
      <c r="BJ66" s="123" t="n">
        <v>28120.943359375</v>
      </c>
      <c r="BK66" s="123" t="n">
        <v>28088.6796875</v>
      </c>
      <c r="BL66" s="123" t="n">
        <v>28088.6796875</v>
      </c>
      <c r="BM66" s="123" t="n">
        <v>28024.150390625</v>
      </c>
      <c r="BN66" s="123" t="n">
        <v>28024.150390625</v>
      </c>
      <c r="BO66" s="123" t="n">
        <v>27991.220703125</v>
      </c>
      <c r="BP66" s="123" t="n">
        <v>27958.95703125</v>
      </c>
      <c r="BQ66" s="123" t="n">
        <v>27958.95703125</v>
      </c>
      <c r="BR66" s="123" t="n">
        <v>27958.95703125</v>
      </c>
      <c r="BS66" s="123" t="n">
        <v>27958.95703125</v>
      </c>
      <c r="BT66" s="123" t="n">
        <v>27958.95703125</v>
      </c>
      <c r="BU66" s="123" t="n">
        <v>27958.95703125</v>
      </c>
      <c r="BV66" s="123" t="n">
        <v>27894.4296875</v>
      </c>
      <c r="BW66" s="123" t="n">
        <v>27689.140625</v>
      </c>
      <c r="BX66" s="123" t="n"/>
      <c r="BY66" s="123" t="n"/>
      <c r="BZ66" s="123" t="n"/>
      <c r="CA66" s="123" t="n"/>
      <c r="CB66" s="123" t="n"/>
      <c r="CC66" s="123" t="n"/>
      <c r="CD66" s="123" t="n"/>
      <c r="CE66" s="123" t="n"/>
      <c r="CF66" s="123" t="n"/>
      <c r="CG66" s="123" t="n"/>
      <c r="CH66" s="123" t="n"/>
      <c r="CI66" s="123" t="n"/>
      <c r="CJ66" s="123" t="n"/>
      <c r="CK66" s="123" t="n"/>
      <c r="CL66" s="123" t="n"/>
      <c r="CM66" s="123" t="n"/>
      <c r="CN66" s="123" t="n"/>
      <c r="CO66" s="123" t="n"/>
      <c r="CP66" s="123" t="n"/>
      <c r="CQ66" s="123" t="n"/>
      <c r="CR66" s="123" t="n"/>
      <c r="CS66" s="123" t="n"/>
    </row>
    <row r="67">
      <c r="A67" t="n">
        <v/>
      </c>
      <c r="B67" t="inlineStr">
        <is>
          <t>TH_Fanlight Co.,Ltd.</t>
        </is>
      </c>
      <c r="C67" s="123" t="n">
        <v>12068.76408140121</v>
      </c>
      <c r="D67" s="123" t="n">
        <v>8472.602172851562</v>
      </c>
      <c r="E67" s="123" t="n">
        <v>15140.19656032986</v>
      </c>
      <c r="F67" s="68" t="n">
        <v>23003.3515625</v>
      </c>
      <c r="G67" s="123" t="n">
        <v>22230.8515625</v>
      </c>
      <c r="H67" s="123" t="n">
        <v>21115.017578125</v>
      </c>
      <c r="I67" s="123" t="n">
        <v>20428.349609375</v>
      </c>
      <c r="J67" s="123" t="n">
        <v>19741.681640625</v>
      </c>
      <c r="K67" s="123" t="n">
        <v>19083.626953125</v>
      </c>
      <c r="L67" s="123" t="n">
        <v>18482.79296875</v>
      </c>
      <c r="M67" s="123" t="n">
        <v>17595.84765625</v>
      </c>
      <c r="N67" s="123" t="n">
        <v>17195.291015625</v>
      </c>
      <c r="O67" s="123" t="n">
        <v>16480.013671875</v>
      </c>
      <c r="P67" s="123" t="n">
        <v>15707.5126953125</v>
      </c>
      <c r="Q67" s="123" t="n">
        <v>15163.9013671875</v>
      </c>
      <c r="R67" s="123" t="n">
        <v>14362.7890625</v>
      </c>
      <c r="S67" s="123" t="n">
        <v>13905.0107421875</v>
      </c>
      <c r="T67" s="123" t="n">
        <v>13304.177734375</v>
      </c>
      <c r="U67" s="123" t="n">
        <v>12760.5654296875</v>
      </c>
      <c r="V67" s="123" t="n">
        <v>11816.3984375</v>
      </c>
      <c r="W67" s="123" t="n">
        <v>11072.5087890625</v>
      </c>
      <c r="X67" s="123" t="n">
        <v>10385.841796875</v>
      </c>
      <c r="Y67" s="123" t="n">
        <v>9842.23046875</v>
      </c>
      <c r="Z67" s="123" t="n">
        <v>9155.5625</v>
      </c>
      <c r="AA67" s="123" t="n">
        <v>8411.673828125</v>
      </c>
      <c r="AB67" s="123" t="n">
        <v>7438.89501953125</v>
      </c>
      <c r="AC67" s="123" t="n">
        <v>6524.900390625</v>
      </c>
      <c r="AD67" s="123" t="n">
        <v>4979.8994140625</v>
      </c>
      <c r="AE67" s="123" t="n">
        <v>3978.509765625</v>
      </c>
      <c r="AF67" s="123" t="n">
        <v>2233.23046875</v>
      </c>
      <c r="AG67" s="123" t="n">
        <v>1918.508056640625</v>
      </c>
      <c r="AH67" s="123" t="n">
        <v>1918.508056640625</v>
      </c>
      <c r="AI67" s="123" t="n">
        <v>1947.119140625</v>
      </c>
      <c r="AJ67" s="123" t="n">
        <v>1947.119140625</v>
      </c>
      <c r="AK67" s="123" t="n">
        <v>1958.9306640625</v>
      </c>
      <c r="AL67" s="123" t="n">
        <v>1987.71533203125</v>
      </c>
      <c r="AM67" s="123" t="n">
        <v>1699.868408203125</v>
      </c>
      <c r="AN67" s="123" t="n">
        <v>1699.868408203125</v>
      </c>
      <c r="AO67" s="123" t="n">
        <v>1699.868408203125</v>
      </c>
      <c r="AP67" s="123" t="n">
        <v>1821.293212890625</v>
      </c>
      <c r="AQ67" s="123" t="n">
        <v>1792.508544921875</v>
      </c>
      <c r="AR67" s="123" t="n">
        <v>1792.508544921875</v>
      </c>
      <c r="AS67" s="123" t="n">
        <v>1792.508544921875</v>
      </c>
      <c r="AT67" s="123" t="n">
        <v>1792.508544921875</v>
      </c>
      <c r="AU67" s="123" t="n">
        <v>1792.508544921875</v>
      </c>
      <c r="AV67" s="123" t="n">
        <v>29244.646484375</v>
      </c>
      <c r="AW67" s="123" t="n">
        <v>29244.646484375</v>
      </c>
      <c r="AX67" s="123" t="n">
        <v>16337.912109375</v>
      </c>
      <c r="AY67" s="123" t="n">
        <v>15782.201171875</v>
      </c>
      <c r="AZ67" s="123" t="n">
        <v>14809.7060546875</v>
      </c>
      <c r="BA67" s="123" t="n">
        <v>13976.1396484375</v>
      </c>
      <c r="BB67" s="123" t="n">
        <v>13281.5</v>
      </c>
      <c r="BC67" s="123" t="n">
        <v/>
      </c>
      <c r="BD67" s="123" t="n">
        <v/>
      </c>
      <c r="BE67" s="123" t="n">
        <v/>
      </c>
      <c r="BF67" s="123" t="n">
        <v/>
      </c>
      <c r="BG67" s="123" t="n">
        <v/>
      </c>
      <c r="BH67" s="123" t="n">
        <v/>
      </c>
      <c r="BI67" s="123" t="n">
        <v/>
      </c>
      <c r="BJ67" s="123" t="n">
        <v/>
      </c>
      <c r="BK67" s="123" t="n">
        <v/>
      </c>
      <c r="BL67" s="123" t="n">
        <v/>
      </c>
      <c r="BM67" s="123" t="n">
        <v/>
      </c>
      <c r="BN67" s="123" t="n">
        <v/>
      </c>
      <c r="BO67" s="123" t="n">
        <v/>
      </c>
      <c r="BP67" s="123" t="n">
        <v/>
      </c>
      <c r="BQ67" s="123" t="n">
        <v/>
      </c>
      <c r="BR67" s="123" t="n">
        <v/>
      </c>
      <c r="BS67" s="123" t="n">
        <v/>
      </c>
      <c r="BT67" s="123" t="n">
        <v/>
      </c>
      <c r="BU67" s="123" t="n">
        <v/>
      </c>
      <c r="BV67" s="123" t="n">
        <v/>
      </c>
      <c r="BW67" s="123" t="n">
        <v/>
      </c>
      <c r="BX67" s="123" t="n"/>
      <c r="BY67" s="123" t="n"/>
      <c r="BZ67" s="123" t="n"/>
      <c r="CA67" s="123" t="n"/>
      <c r="CB67" s="123" t="n"/>
      <c r="CC67" s="123" t="n"/>
      <c r="CD67" s="123" t="n"/>
      <c r="CE67" s="123" t="n"/>
      <c r="CF67" s="123" t="n"/>
      <c r="CG67" s="123" t="n"/>
      <c r="CH67" s="123" t="n"/>
      <c r="CI67" s="123" t="n"/>
      <c r="CJ67" s="123" t="n"/>
      <c r="CK67" s="123" t="n"/>
      <c r="CL67" s="123" t="n"/>
      <c r="CM67" s="123" t="n"/>
      <c r="CN67" s="123" t="n"/>
      <c r="CO67" s="123" t="n"/>
      <c r="CP67" s="123" t="n"/>
      <c r="CQ67" s="123" t="n"/>
      <c r="CR67" s="123" t="n"/>
      <c r="CS67" s="123" t="n"/>
    </row>
    <row r="68">
      <c r="C68" s="123">
        <f>AVERAGEIFS(F68:CS68,$F$2:$CS$2, "&gt;=" &amp; $F$2, $F$2:$CS$2, "&lt;="&amp; EOMONTH($F$2,0))</f>
        <v/>
      </c>
      <c r="D68" s="123">
        <f>AVERAGEIFS(F68:CS68,$F$2:$CS$2, "&gt;=" &amp; $AK$2, $F$2:$CS$2, "&lt;="&amp; EOMONTH($AK$2,0))</f>
        <v/>
      </c>
      <c r="E68" s="123">
        <f>AVERAGEIFS(F68:CS68,$F$2:$CS$2,"&gt;="&amp;TODAY()-30)</f>
        <v/>
      </c>
      <c r="F68" s="68" t="n"/>
      <c r="G68" s="123" t="n"/>
      <c r="H68" s="123" t="n"/>
      <c r="I68" s="123" t="n"/>
      <c r="J68" s="123" t="n"/>
      <c r="K68" s="123" t="n"/>
      <c r="L68" s="123" t="n"/>
      <c r="M68" s="123" t="n"/>
      <c r="N68" s="123" t="n"/>
      <c r="O68" s="123" t="n"/>
      <c r="P68" s="123" t="n"/>
      <c r="Q68" s="123" t="n"/>
      <c r="R68" s="123" t="n"/>
      <c r="S68" s="123" t="n"/>
      <c r="T68" s="123" t="n"/>
      <c r="U68" s="123" t="n"/>
      <c r="V68" s="123" t="n"/>
      <c r="W68" s="123" t="n"/>
      <c r="X68" s="123" t="n"/>
      <c r="Y68" s="123" t="n"/>
      <c r="Z68" s="123" t="n"/>
      <c r="AA68" s="123" t="n"/>
      <c r="AB68" s="123" t="n"/>
      <c r="AC68" s="123" t="n"/>
      <c r="AD68" s="123" t="n"/>
      <c r="AE68" s="123" t="n"/>
      <c r="AF68" s="123" t="n"/>
      <c r="AG68" s="123" t="n"/>
      <c r="AH68" s="123" t="n"/>
      <c r="AI68" s="123" t="n"/>
      <c r="AJ68" s="123" t="n"/>
      <c r="AK68" s="123" t="n"/>
      <c r="AL68" s="123" t="n"/>
      <c r="AM68" s="123" t="n"/>
      <c r="AN68" s="123" t="n"/>
      <c r="AO68" s="123" t="n"/>
      <c r="AP68" s="123" t="n"/>
      <c r="AQ68" s="123" t="n"/>
      <c r="AR68" s="123" t="n"/>
      <c r="AS68" s="123" t="n"/>
      <c r="AT68" s="123" t="n"/>
      <c r="AU68" s="123" t="n"/>
      <c r="AV68" s="123" t="n"/>
      <c r="AW68" s="123" t="n"/>
      <c r="AX68" s="123" t="n"/>
      <c r="AY68" s="123" t="n"/>
      <c r="AZ68" s="123" t="n"/>
      <c r="BA68" s="123" t="n"/>
      <c r="BB68" s="123" t="n"/>
      <c r="BC68" s="123" t="n"/>
      <c r="BD68" s="123" t="n"/>
      <c r="BE68" s="123" t="n"/>
      <c r="BF68" s="123" t="n"/>
      <c r="BG68" s="123" t="n"/>
      <c r="BH68" s="123" t="n"/>
      <c r="BI68" s="123" t="n"/>
      <c r="BJ68" s="123" t="n"/>
      <c r="BK68" s="123" t="n"/>
      <c r="BL68" s="123" t="n"/>
      <c r="BM68" s="123" t="n"/>
      <c r="BN68" s="123" t="n"/>
      <c r="BO68" s="123" t="n"/>
      <c r="BP68" s="123" t="n"/>
      <c r="BQ68" s="123" t="n"/>
      <c r="BR68" s="123" t="n"/>
      <c r="BS68" s="123" t="n"/>
      <c r="BT68" s="123" t="n"/>
      <c r="BU68" s="123" t="n"/>
      <c r="BV68" s="123" t="n"/>
      <c r="BW68" s="123" t="n"/>
      <c r="BX68" s="123" t="n"/>
      <c r="BY68" s="123" t="n"/>
      <c r="BZ68" s="123" t="n"/>
      <c r="CA68" s="123" t="n"/>
      <c r="CB68" s="123" t="n"/>
      <c r="CC68" s="123" t="n"/>
      <c r="CD68" s="123" t="n"/>
      <c r="CE68" s="123" t="n"/>
      <c r="CF68" s="123" t="n"/>
      <c r="CG68" s="123" t="n"/>
      <c r="CH68" s="123" t="n"/>
      <c r="CI68" s="123" t="n"/>
      <c r="CJ68" s="123" t="n"/>
      <c r="CK68" s="123" t="n"/>
      <c r="CL68" s="123" t="n"/>
      <c r="CM68" s="123" t="n"/>
      <c r="CN68" s="123" t="n"/>
      <c r="CO68" s="123" t="n"/>
      <c r="CP68" s="123" t="n"/>
      <c r="CQ68" s="123" t="n"/>
      <c r="CR68" s="123" t="n"/>
      <c r="CS68" s="123" t="n"/>
    </row>
    <row r="69">
      <c r="C69" s="123">
        <f>AVERAGEIFS(F69:CS69,$F$2:$CS$2, "&gt;=" &amp; $F$2, $F$2:$CS$2, "&lt;="&amp; EOMONTH($F$2,0))</f>
        <v/>
      </c>
      <c r="D69" s="123">
        <f>AVERAGEIFS(F69:CS69,$F$2:$CS$2, "&gt;=" &amp; $AK$2, $F$2:$CS$2, "&lt;="&amp; EOMONTH($AK$2,0))</f>
        <v/>
      </c>
      <c r="E69" s="123">
        <f>AVERAGEIFS(F69:CS69,$F$2:$CS$2,"&gt;="&amp;TODAY()-30)</f>
        <v/>
      </c>
      <c r="F69" s="68" t="n"/>
      <c r="G69" s="123" t="n"/>
      <c r="H69" s="123" t="n"/>
      <c r="I69" s="123" t="n"/>
      <c r="J69" s="123" t="n"/>
      <c r="K69" s="123" t="n"/>
      <c r="L69" s="123" t="n"/>
      <c r="M69" s="123" t="n"/>
      <c r="N69" s="123" t="n"/>
      <c r="O69" s="123" t="n"/>
      <c r="P69" s="123" t="n"/>
      <c r="Q69" s="123" t="n"/>
      <c r="R69" s="123" t="n"/>
      <c r="S69" s="123" t="n"/>
      <c r="T69" s="123" t="n"/>
      <c r="U69" s="123" t="n"/>
      <c r="V69" s="123" t="n"/>
      <c r="W69" s="123" t="n"/>
      <c r="X69" s="123" t="n"/>
      <c r="Y69" s="123" t="n"/>
      <c r="Z69" s="123" t="n"/>
      <c r="AA69" s="123" t="n"/>
      <c r="AB69" s="123" t="n"/>
      <c r="AC69" s="123" t="n"/>
      <c r="AD69" s="123" t="n"/>
      <c r="AE69" s="123" t="n"/>
      <c r="AF69" s="123" t="n"/>
      <c r="AG69" s="123" t="n"/>
      <c r="AH69" s="123" t="n"/>
      <c r="AI69" s="123" t="n"/>
      <c r="AJ69" s="123" t="n"/>
      <c r="AK69" s="123" t="n"/>
      <c r="AL69" s="123" t="n"/>
      <c r="AM69" s="123" t="n"/>
      <c r="AN69" s="123" t="n"/>
      <c r="AO69" s="123" t="n"/>
      <c r="AP69" s="123" t="n"/>
      <c r="AQ69" s="123" t="n"/>
      <c r="AR69" s="123" t="n"/>
      <c r="AS69" s="123" t="n"/>
      <c r="AT69" s="123" t="n"/>
      <c r="AU69" s="123" t="n"/>
      <c r="AV69" s="123" t="n"/>
      <c r="AW69" s="123" t="n"/>
      <c r="AX69" s="123" t="n"/>
      <c r="AY69" s="123" t="n"/>
      <c r="AZ69" s="123" t="n"/>
      <c r="BA69" s="123" t="n"/>
      <c r="BB69" s="123" t="n"/>
      <c r="BC69" s="123" t="n"/>
      <c r="BD69" s="123" t="n"/>
      <c r="BE69" s="123" t="n"/>
      <c r="BF69" s="123" t="n"/>
      <c r="BG69" s="123" t="n"/>
      <c r="BH69" s="123" t="n"/>
      <c r="BI69" s="123" t="n"/>
      <c r="BJ69" s="123" t="n"/>
      <c r="BK69" s="123" t="n"/>
      <c r="BL69" s="123" t="n"/>
      <c r="BM69" s="123" t="n"/>
      <c r="BN69" s="123" t="n"/>
      <c r="BO69" s="123" t="n"/>
      <c r="BP69" s="123" t="n"/>
      <c r="BQ69" s="123" t="n"/>
      <c r="BR69" s="123" t="n"/>
      <c r="BS69" s="123" t="n"/>
      <c r="BT69" s="123" t="n"/>
      <c r="BU69" s="123" t="n"/>
      <c r="BV69" s="123" t="n"/>
      <c r="BW69" s="123" t="n"/>
      <c r="BX69" s="123" t="n"/>
      <c r="BY69" s="123" t="n"/>
      <c r="BZ69" s="123" t="n"/>
      <c r="CA69" s="123" t="n"/>
      <c r="CB69" s="123" t="n"/>
      <c r="CC69" s="123" t="n"/>
      <c r="CD69" s="123" t="n"/>
      <c r="CE69" s="123" t="n"/>
      <c r="CF69" s="123" t="n"/>
      <c r="CG69" s="123" t="n"/>
      <c r="CH69" s="123" t="n"/>
      <c r="CI69" s="123" t="n"/>
      <c r="CJ69" s="123" t="n"/>
      <c r="CK69" s="123" t="n"/>
      <c r="CL69" s="123" t="n"/>
      <c r="CM69" s="123" t="n"/>
      <c r="CN69" s="123" t="n"/>
      <c r="CO69" s="123" t="n"/>
      <c r="CP69" s="123" t="n"/>
      <c r="CQ69" s="123" t="n"/>
      <c r="CR69" s="123" t="n"/>
      <c r="CS69" s="123" t="n"/>
    </row>
    <row r="70">
      <c r="C70" s="123">
        <f>AVERAGEIFS(F70:CS70,$F$2:$CS$2, "&gt;=" &amp; $F$2, $F$2:$CS$2, "&lt;="&amp; EOMONTH($F$2,0))</f>
        <v/>
      </c>
      <c r="D70" s="123">
        <f>AVERAGEIFS(F70:CS70,$F$2:$CS$2, "&gt;=" &amp; $AK$2, $F$2:$CS$2, "&lt;="&amp; EOMONTH($AK$2,0))</f>
        <v/>
      </c>
      <c r="E70" s="123">
        <f>AVERAGEIFS(F70:CS70,$F$2:$CS$2,"&gt;="&amp;TODAY()-30)</f>
        <v/>
      </c>
      <c r="F70" s="68" t="n"/>
      <c r="G70" s="123" t="n"/>
      <c r="H70" s="123" t="n"/>
      <c r="I70" s="123" t="n"/>
      <c r="J70" s="123" t="n"/>
      <c r="K70" s="123" t="n"/>
      <c r="L70" s="123" t="n"/>
      <c r="M70" s="123" t="n"/>
      <c r="N70" s="123" t="n"/>
      <c r="O70" s="123" t="n"/>
      <c r="P70" s="123" t="n"/>
      <c r="Q70" s="123" t="n"/>
      <c r="R70" s="123" t="n"/>
      <c r="S70" s="123" t="n"/>
      <c r="T70" s="123" t="n"/>
      <c r="U70" s="123" t="n"/>
      <c r="V70" s="123" t="n"/>
      <c r="W70" s="123" t="n"/>
      <c r="X70" s="123" t="n"/>
      <c r="Y70" s="123" t="n"/>
      <c r="Z70" s="123" t="n"/>
      <c r="AA70" s="123" t="n"/>
      <c r="AB70" s="123" t="n"/>
      <c r="AC70" s="123" t="n"/>
      <c r="AD70" s="123" t="n"/>
      <c r="AE70" s="123" t="n"/>
      <c r="AF70" s="123" t="n"/>
      <c r="AG70" s="123" t="n"/>
      <c r="AH70" s="123" t="n"/>
      <c r="AI70" s="123" t="n"/>
      <c r="AJ70" s="123" t="n"/>
      <c r="AK70" s="123" t="n"/>
      <c r="AL70" s="123" t="n"/>
      <c r="AM70" s="123" t="n"/>
      <c r="AN70" s="123" t="n"/>
      <c r="AO70" s="123" t="n"/>
      <c r="AP70" s="123" t="n"/>
      <c r="AQ70" s="123" t="n"/>
      <c r="AR70" s="123" t="n"/>
      <c r="AS70" s="123" t="n"/>
      <c r="AT70" s="123" t="n"/>
      <c r="AU70" s="123" t="n"/>
      <c r="AV70" s="123" t="n"/>
      <c r="AW70" s="123" t="n"/>
      <c r="AX70" s="123" t="n"/>
      <c r="AY70" s="123" t="n"/>
      <c r="AZ70" s="123" t="n"/>
      <c r="BA70" s="123" t="n"/>
      <c r="BB70" s="123" t="n"/>
      <c r="BC70" s="123" t="n"/>
      <c r="BD70" s="123" t="n"/>
      <c r="BE70" s="123" t="n"/>
      <c r="BF70" s="123" t="n"/>
      <c r="BG70" s="123" t="n"/>
      <c r="BH70" s="123" t="n"/>
      <c r="BI70" s="123" t="n"/>
      <c r="BJ70" s="123" t="n"/>
      <c r="BK70" s="123" t="n"/>
      <c r="BL70" s="123" t="n"/>
      <c r="BM70" s="123" t="n"/>
      <c r="BN70" s="123" t="n"/>
      <c r="BO70" s="123" t="n"/>
      <c r="BP70" s="123" t="n"/>
      <c r="BQ70" s="123" t="n"/>
      <c r="BR70" s="123" t="n"/>
      <c r="BS70" s="123" t="n"/>
      <c r="BT70" s="123" t="n"/>
      <c r="BU70" s="123" t="n"/>
      <c r="BV70" s="123" t="n"/>
      <c r="BW70" s="123" t="n"/>
      <c r="BX70" s="123" t="n"/>
      <c r="BY70" s="123" t="n"/>
      <c r="BZ70" s="123" t="n"/>
      <c r="CA70" s="123" t="n"/>
      <c r="CB70" s="123" t="n"/>
      <c r="CC70" s="123" t="n"/>
      <c r="CD70" s="123" t="n"/>
      <c r="CE70" s="123" t="n"/>
      <c r="CF70" s="123" t="n"/>
      <c r="CG70" s="123" t="n"/>
      <c r="CH70" s="123" t="n"/>
      <c r="CI70" s="123" t="n"/>
      <c r="CJ70" s="123" t="n"/>
      <c r="CK70" s="123" t="n"/>
      <c r="CL70" s="123" t="n"/>
      <c r="CM70" s="123" t="n"/>
      <c r="CN70" s="123" t="n"/>
      <c r="CO70" s="123" t="n"/>
      <c r="CP70" s="123" t="n"/>
      <c r="CQ70" s="123" t="n"/>
      <c r="CR70" s="123" t="n"/>
      <c r="CS70" s="123" t="n"/>
    </row>
    <row r="71">
      <c r="C71" s="123">
        <f>AVERAGEIFS(F71:CS71,$F$2:$CS$2, "&gt;=" &amp; $F$2, $F$2:$CS$2, "&lt;="&amp; EOMONTH($F$2,0))</f>
        <v/>
      </c>
      <c r="D71" s="123">
        <f>AVERAGEIFS(F71:CS71,$F$2:$CS$2, "&gt;=" &amp; $AK$2, $F$2:$CS$2, "&lt;="&amp; EOMONTH($AK$2,0))</f>
        <v/>
      </c>
      <c r="E71" s="123">
        <f>AVERAGEIFS(F71:CS71,$F$2:$CS$2,"&gt;="&amp;TODAY()-30)</f>
        <v/>
      </c>
      <c r="F71" s="68" t="n"/>
      <c r="G71" s="123" t="n"/>
      <c r="H71" s="123" t="n"/>
      <c r="I71" s="123" t="n"/>
      <c r="J71" s="123" t="n"/>
      <c r="K71" s="123" t="n"/>
      <c r="L71" s="123" t="n"/>
      <c r="M71" s="123" t="n"/>
      <c r="N71" s="123" t="n"/>
      <c r="O71" s="123" t="n"/>
      <c r="P71" s="123" t="n"/>
      <c r="Q71" s="123" t="n"/>
      <c r="R71" s="123" t="n"/>
      <c r="S71" s="123" t="n"/>
      <c r="T71" s="123" t="n"/>
      <c r="U71" s="123" t="n"/>
      <c r="V71" s="123" t="n"/>
      <c r="W71" s="123" t="n"/>
      <c r="X71" s="123" t="n"/>
      <c r="Y71" s="123" t="n"/>
      <c r="Z71" s="123" t="n"/>
      <c r="AA71" s="123" t="n"/>
      <c r="AB71" s="123" t="n"/>
      <c r="AC71" s="123" t="n"/>
      <c r="AD71" s="123" t="n"/>
      <c r="AE71" s="123" t="n"/>
      <c r="AF71" s="123" t="n"/>
      <c r="AG71" s="123" t="n"/>
      <c r="AH71" s="123" t="n"/>
      <c r="AI71" s="123" t="n"/>
      <c r="AJ71" s="123" t="n"/>
      <c r="AK71" s="123" t="n"/>
      <c r="AL71" s="123" t="n"/>
      <c r="AM71" s="123" t="n"/>
      <c r="AN71" s="123" t="n"/>
      <c r="AO71" s="123" t="n"/>
      <c r="AP71" s="123" t="n"/>
      <c r="AQ71" s="123" t="n"/>
      <c r="AR71" s="123" t="n"/>
      <c r="AS71" s="123" t="n"/>
      <c r="AT71" s="123" t="n"/>
      <c r="AU71" s="123" t="n"/>
      <c r="AV71" s="123" t="n"/>
      <c r="AW71" s="123" t="n"/>
      <c r="AX71" s="123" t="n"/>
      <c r="AY71" s="123" t="n"/>
      <c r="AZ71" s="123" t="n"/>
      <c r="BA71" s="123" t="n"/>
      <c r="BB71" s="123" t="n"/>
      <c r="BC71" s="123" t="n"/>
      <c r="BD71" s="123" t="n"/>
      <c r="BE71" s="123" t="n"/>
      <c r="BF71" s="123" t="n"/>
      <c r="BG71" s="123" t="n"/>
      <c r="BH71" s="123" t="n"/>
      <c r="BI71" s="123" t="n"/>
      <c r="BJ71" s="123" t="n"/>
      <c r="BK71" s="123" t="n"/>
      <c r="BL71" s="123" t="n"/>
      <c r="BM71" s="123" t="n"/>
      <c r="BN71" s="123" t="n"/>
      <c r="BO71" s="123" t="n"/>
      <c r="BP71" s="123" t="n"/>
      <c r="BQ71" s="123" t="n"/>
      <c r="BR71" s="123" t="n"/>
      <c r="BS71" s="123" t="n"/>
      <c r="BT71" s="123" t="n"/>
      <c r="BU71" s="123" t="n"/>
      <c r="BV71" s="123" t="n"/>
      <c r="BW71" s="123" t="n"/>
      <c r="BX71" s="123" t="n"/>
      <c r="BY71" s="123" t="n"/>
      <c r="BZ71" s="123" t="n"/>
      <c r="CA71" s="123" t="n"/>
      <c r="CB71" s="123" t="n"/>
      <c r="CC71" s="123" t="n"/>
      <c r="CD71" s="123" t="n"/>
      <c r="CE71" s="123" t="n"/>
      <c r="CF71" s="123" t="n"/>
      <c r="CG71" s="123" t="n"/>
      <c r="CH71" s="123" t="n"/>
      <c r="CI71" s="123" t="n"/>
      <c r="CJ71" s="123" t="n"/>
      <c r="CK71" s="123" t="n"/>
      <c r="CL71" s="123" t="n"/>
      <c r="CM71" s="123" t="n"/>
      <c r="CN71" s="123" t="n"/>
      <c r="CO71" s="123" t="n"/>
      <c r="CP71" s="123" t="n"/>
      <c r="CQ71" s="123" t="n"/>
      <c r="CR71" s="123" t="n"/>
      <c r="CS71" s="123" t="n"/>
    </row>
    <row r="72">
      <c r="C72" s="123">
        <f>AVERAGEIFS(F72:CS72,$F$2:$CS$2, "&gt;=" &amp; $F$2, $F$2:$CS$2, "&lt;="&amp; EOMONTH($F$2,0))</f>
        <v/>
      </c>
      <c r="D72" s="123">
        <f>AVERAGEIFS(F72:CS72,$F$2:$CS$2, "&gt;=" &amp; $AK$2, $F$2:$CS$2, "&lt;="&amp; EOMONTH($AK$2,0))</f>
        <v/>
      </c>
      <c r="E72" s="123">
        <f>AVERAGEIFS(F72:CS72,$F$2:$CS$2,"&gt;="&amp;TODAY()-30)</f>
        <v/>
      </c>
      <c r="F72" s="68" t="n"/>
      <c r="G72" s="123" t="n"/>
      <c r="H72" s="123" t="n"/>
      <c r="I72" s="123" t="n"/>
      <c r="J72" s="123" t="n"/>
      <c r="K72" s="123" t="n"/>
      <c r="L72" s="123" t="n"/>
      <c r="M72" s="123" t="n"/>
      <c r="N72" s="123" t="n"/>
      <c r="O72" s="123" t="n"/>
      <c r="P72" s="123" t="n"/>
      <c r="Q72" s="123" t="n"/>
      <c r="R72" s="123" t="n"/>
      <c r="S72" s="123" t="n"/>
      <c r="T72" s="123" t="n"/>
      <c r="U72" s="123" t="n"/>
      <c r="V72" s="123" t="n"/>
      <c r="W72" s="123" t="n"/>
      <c r="X72" s="123" t="n"/>
      <c r="Y72" s="123" t="n"/>
      <c r="Z72" s="123" t="n"/>
      <c r="AA72" s="123" t="n"/>
      <c r="AB72" s="123" t="n"/>
      <c r="AC72" s="123" t="n"/>
      <c r="AD72" s="123" t="n"/>
      <c r="AE72" s="123" t="n"/>
      <c r="AF72" s="123" t="n"/>
      <c r="AG72" s="123" t="n"/>
      <c r="AH72" s="123" t="n"/>
      <c r="AI72" s="123" t="n"/>
      <c r="AJ72" s="123" t="n"/>
      <c r="AK72" s="123" t="n"/>
      <c r="AL72" s="123" t="n"/>
      <c r="AM72" s="123" t="n"/>
      <c r="AN72" s="123" t="n"/>
      <c r="AO72" s="123" t="n"/>
      <c r="AP72" s="123" t="n"/>
      <c r="AQ72" s="123" t="n"/>
      <c r="AR72" s="123" t="n"/>
      <c r="AS72" s="123" t="n"/>
      <c r="AT72" s="123" t="n"/>
      <c r="AU72" s="123" t="n"/>
      <c r="AV72" s="123" t="n"/>
      <c r="AW72" s="123" t="n"/>
      <c r="AX72" s="123" t="n"/>
      <c r="AY72" s="123" t="n"/>
      <c r="AZ72" s="123" t="n"/>
      <c r="BA72" s="123" t="n"/>
      <c r="BB72" s="123" t="n"/>
      <c r="BC72" s="123" t="n"/>
      <c r="BD72" s="123" t="n"/>
      <c r="BE72" s="123" t="n"/>
      <c r="BF72" s="123" t="n"/>
      <c r="BG72" s="123" t="n"/>
      <c r="BH72" s="123" t="n"/>
      <c r="BI72" s="123" t="n"/>
      <c r="BJ72" s="123" t="n"/>
      <c r="BK72" s="123" t="n"/>
      <c r="BL72" s="123" t="n"/>
      <c r="BM72" s="123" t="n"/>
      <c r="BN72" s="123" t="n"/>
      <c r="BO72" s="123" t="n"/>
      <c r="BP72" s="123" t="n"/>
      <c r="BQ72" s="123" t="n"/>
      <c r="BR72" s="123" t="n"/>
      <c r="BS72" s="123" t="n"/>
      <c r="BT72" s="123" t="n"/>
      <c r="BU72" s="123" t="n"/>
      <c r="BV72" s="123" t="n"/>
      <c r="BW72" s="123" t="n"/>
      <c r="BX72" s="123" t="n"/>
      <c r="BY72" s="123" t="n"/>
      <c r="BZ72" s="123" t="n"/>
      <c r="CA72" s="123" t="n"/>
      <c r="CB72" s="123" t="n"/>
      <c r="CC72" s="123" t="n"/>
      <c r="CD72" s="123" t="n"/>
      <c r="CE72" s="123" t="n"/>
      <c r="CF72" s="123" t="n"/>
      <c r="CG72" s="123" t="n"/>
      <c r="CH72" s="123" t="n"/>
      <c r="CI72" s="123" t="n"/>
      <c r="CJ72" s="123" t="n"/>
      <c r="CK72" s="123" t="n"/>
      <c r="CL72" s="123" t="n"/>
      <c r="CM72" s="123" t="n"/>
      <c r="CN72" s="123" t="n"/>
      <c r="CO72" s="123" t="n"/>
      <c r="CP72" s="123" t="n"/>
      <c r="CQ72" s="123" t="n"/>
      <c r="CR72" s="123" t="n"/>
      <c r="CS72" s="123" t="n"/>
    </row>
    <row r="73">
      <c r="C73" s="123">
        <f>AVERAGEIFS(F73:CS73,$F$2:$CS$2, "&gt;=" &amp; $F$2, $F$2:$CS$2, "&lt;="&amp; EOMONTH($F$2,0))</f>
        <v/>
      </c>
      <c r="D73" s="123">
        <f>AVERAGEIFS(F73:CS73,$F$2:$CS$2, "&gt;=" &amp; $AK$2, $F$2:$CS$2, "&lt;="&amp; EOMONTH($AK$2,0))</f>
        <v/>
      </c>
      <c r="E73" s="123">
        <f>AVERAGEIFS(F73:CS73,$F$2:$CS$2,"&gt;="&amp;TODAY()-30)</f>
        <v/>
      </c>
      <c r="F73" s="68" t="n"/>
      <c r="G73" s="123" t="n"/>
      <c r="H73" s="123" t="n"/>
      <c r="I73" s="123" t="n"/>
      <c r="J73" s="123" t="n"/>
      <c r="K73" s="123" t="n"/>
      <c r="L73" s="123" t="n"/>
      <c r="M73" s="123" t="n"/>
      <c r="N73" s="123" t="n"/>
      <c r="O73" s="123" t="n"/>
      <c r="P73" s="123" t="n"/>
      <c r="Q73" s="123" t="n"/>
      <c r="R73" s="123" t="n"/>
      <c r="S73" s="123" t="n"/>
      <c r="T73" s="123" t="n"/>
      <c r="U73" s="123" t="n"/>
      <c r="V73" s="123" t="n"/>
      <c r="W73" s="123" t="n"/>
      <c r="X73" s="123" t="n"/>
      <c r="Y73" s="123" t="n"/>
      <c r="Z73" s="123" t="n"/>
      <c r="AA73" s="123" t="n"/>
      <c r="AB73" s="123" t="n"/>
      <c r="AC73" s="123" t="n"/>
      <c r="AD73" s="123" t="n"/>
      <c r="AE73" s="123" t="n"/>
      <c r="AF73" s="123" t="n"/>
      <c r="AG73" s="123" t="n"/>
      <c r="AH73" s="123" t="n"/>
      <c r="AI73" s="123" t="n"/>
      <c r="AJ73" s="123" t="n"/>
      <c r="AK73" s="123" t="n"/>
      <c r="AL73" s="123" t="n"/>
      <c r="AM73" s="123" t="n"/>
      <c r="AN73" s="123" t="n"/>
      <c r="AO73" s="123" t="n"/>
      <c r="AP73" s="123" t="n"/>
      <c r="AQ73" s="123" t="n"/>
      <c r="AR73" s="123" t="n"/>
      <c r="AS73" s="123" t="n"/>
      <c r="AT73" s="123" t="n"/>
      <c r="AU73" s="123" t="n"/>
      <c r="AV73" s="123" t="n"/>
      <c r="AW73" s="123" t="n"/>
      <c r="AX73" s="123" t="n"/>
      <c r="AY73" s="123" t="n"/>
      <c r="AZ73" s="123" t="n"/>
      <c r="BA73" s="123" t="n"/>
      <c r="BB73" s="123" t="n"/>
      <c r="BC73" s="123" t="n"/>
      <c r="BD73" s="123" t="n"/>
      <c r="BE73" s="123" t="n"/>
      <c r="BF73" s="123" t="n"/>
      <c r="BG73" s="123" t="n"/>
      <c r="BH73" s="123" t="n"/>
      <c r="BI73" s="123" t="n"/>
      <c r="BJ73" s="123" t="n"/>
      <c r="BK73" s="123" t="n"/>
      <c r="BL73" s="123" t="n"/>
      <c r="BM73" s="123" t="n"/>
      <c r="BN73" s="123" t="n"/>
      <c r="BO73" s="123" t="n"/>
      <c r="BP73" s="123" t="n"/>
      <c r="BQ73" s="123" t="n"/>
      <c r="BR73" s="123" t="n"/>
      <c r="BS73" s="123" t="n"/>
      <c r="BT73" s="123" t="n"/>
      <c r="BU73" s="123" t="n"/>
      <c r="BV73" s="123" t="n"/>
      <c r="BW73" s="123" t="n"/>
      <c r="BX73" s="123" t="n"/>
      <c r="BY73" s="123" t="n"/>
      <c r="BZ73" s="123" t="n"/>
      <c r="CA73" s="123" t="n"/>
      <c r="CB73" s="123" t="n"/>
      <c r="CC73" s="123" t="n"/>
      <c r="CD73" s="123" t="n"/>
      <c r="CE73" s="123" t="n"/>
      <c r="CF73" s="123" t="n"/>
      <c r="CG73" s="123" t="n"/>
      <c r="CH73" s="123" t="n"/>
      <c r="CI73" s="123" t="n"/>
      <c r="CJ73" s="123" t="n"/>
      <c r="CK73" s="123" t="n"/>
      <c r="CL73" s="123" t="n"/>
      <c r="CM73" s="123" t="n"/>
      <c r="CN73" s="123" t="n"/>
      <c r="CO73" s="123" t="n"/>
      <c r="CP73" s="123" t="n"/>
      <c r="CQ73" s="123" t="n"/>
      <c r="CR73" s="123" t="n"/>
      <c r="CS73" s="123" t="n"/>
    </row>
    <row r="74">
      <c r="C74" s="123">
        <f>AVERAGEIFS(F74:CS74,$F$2:$CS$2, "&gt;=" &amp; $F$2, $F$2:$CS$2, "&lt;="&amp; EOMONTH($F$2,0))</f>
        <v/>
      </c>
      <c r="D74" s="123">
        <f>AVERAGEIFS(F74:CS74,$F$2:$CS$2, "&gt;=" &amp; $AK$2, $F$2:$CS$2, "&lt;="&amp; EOMONTH($AK$2,0))</f>
        <v/>
      </c>
      <c r="E74" s="123">
        <f>AVERAGEIFS(F74:CS74,$F$2:$CS$2,"&gt;="&amp;TODAY()-30)</f>
        <v/>
      </c>
      <c r="F74" s="68" t="n"/>
      <c r="G74" s="123" t="n"/>
      <c r="H74" s="123" t="n"/>
      <c r="I74" s="123" t="n"/>
      <c r="J74" s="123" t="n"/>
      <c r="K74" s="123" t="n"/>
      <c r="L74" s="123" t="n"/>
      <c r="M74" s="123" t="n"/>
      <c r="N74" s="123" t="n"/>
      <c r="O74" s="123" t="n"/>
      <c r="P74" s="123" t="n"/>
      <c r="Q74" s="123" t="n"/>
      <c r="R74" s="123" t="n"/>
      <c r="S74" s="123" t="n"/>
      <c r="T74" s="123" t="n"/>
      <c r="U74" s="123" t="n"/>
      <c r="V74" s="123" t="n"/>
      <c r="W74" s="123" t="n"/>
      <c r="X74" s="123" t="n"/>
      <c r="Y74" s="123" t="n"/>
      <c r="Z74" s="123" t="n"/>
      <c r="AA74" s="123" t="n"/>
      <c r="AB74" s="123" t="n"/>
      <c r="AC74" s="123" t="n"/>
      <c r="AD74" s="123" t="n"/>
      <c r="AE74" s="123" t="n"/>
      <c r="AF74" s="123" t="n"/>
      <c r="AG74" s="123" t="n"/>
      <c r="AH74" s="123" t="n"/>
      <c r="AI74" s="123" t="n"/>
      <c r="AJ74" s="123" t="n"/>
      <c r="AK74" s="123" t="n"/>
      <c r="AL74" s="123" t="n"/>
      <c r="AM74" s="123" t="n"/>
      <c r="AN74" s="123" t="n"/>
      <c r="AO74" s="123" t="n"/>
      <c r="AP74" s="123" t="n"/>
      <c r="AQ74" s="123" t="n"/>
      <c r="AR74" s="123" t="n"/>
      <c r="AS74" s="123" t="n"/>
      <c r="AT74" s="123" t="n"/>
      <c r="AU74" s="123" t="n"/>
      <c r="AV74" s="123" t="n"/>
      <c r="AW74" s="123" t="n"/>
      <c r="AX74" s="123" t="n"/>
      <c r="AY74" s="123" t="n"/>
      <c r="AZ74" s="123" t="n"/>
      <c r="BA74" s="123" t="n"/>
      <c r="BB74" s="123" t="n"/>
      <c r="BC74" s="123" t="n"/>
      <c r="BD74" s="123" t="n"/>
      <c r="BE74" s="123" t="n"/>
      <c r="BF74" s="123" t="n"/>
      <c r="BG74" s="123" t="n"/>
      <c r="BH74" s="123" t="n"/>
      <c r="BI74" s="123" t="n"/>
      <c r="BJ74" s="123" t="n"/>
      <c r="BK74" s="123" t="n"/>
      <c r="BL74" s="123" t="n"/>
      <c r="BM74" s="123" t="n"/>
      <c r="BN74" s="123" t="n"/>
      <c r="BO74" s="123" t="n"/>
      <c r="BP74" s="123" t="n"/>
      <c r="BQ74" s="123" t="n"/>
      <c r="BR74" s="123" t="n"/>
      <c r="BS74" s="123" t="n"/>
      <c r="BT74" s="123" t="n"/>
      <c r="BU74" s="123" t="n"/>
      <c r="BV74" s="123" t="n"/>
      <c r="BW74" s="123" t="n"/>
      <c r="BX74" s="123" t="n"/>
      <c r="BY74" s="123" t="n"/>
      <c r="BZ74" s="123" t="n"/>
      <c r="CA74" s="123" t="n"/>
      <c r="CB74" s="123" t="n"/>
      <c r="CC74" s="123" t="n"/>
      <c r="CD74" s="123" t="n"/>
      <c r="CE74" s="123" t="n"/>
      <c r="CF74" s="123" t="n"/>
      <c r="CG74" s="123" t="n"/>
      <c r="CH74" s="123" t="n"/>
      <c r="CI74" s="123" t="n"/>
      <c r="CJ74" s="123" t="n"/>
      <c r="CK74" s="123" t="n"/>
      <c r="CL74" s="123" t="n"/>
      <c r="CM74" s="123" t="n"/>
      <c r="CN74" s="123" t="n"/>
      <c r="CO74" s="123" t="n"/>
      <c r="CP74" s="123" t="n"/>
      <c r="CQ74" s="123" t="n"/>
      <c r="CR74" s="123" t="n"/>
      <c r="CS74" s="123" t="n"/>
    </row>
    <row r="75">
      <c r="C75" s="123">
        <f>AVERAGEIFS(F75:CS75,$F$2:$CS$2, "&gt;=" &amp; $F$2, $F$2:$CS$2, "&lt;="&amp; EOMONTH($F$2,0))</f>
        <v/>
      </c>
      <c r="D75" s="123">
        <f>AVERAGEIFS(F75:CS75,$F$2:$CS$2, "&gt;=" &amp; $AK$2, $F$2:$CS$2, "&lt;="&amp; EOMONTH($AK$2,0))</f>
        <v/>
      </c>
      <c r="E75" s="123">
        <f>AVERAGEIFS(F75:CS75,$F$2:$CS$2,"&gt;="&amp;TODAY()-30)</f>
        <v/>
      </c>
      <c r="F75" s="68" t="n"/>
      <c r="G75" s="123" t="n"/>
      <c r="H75" s="123" t="n"/>
      <c r="I75" s="123" t="n"/>
      <c r="J75" s="123" t="n"/>
      <c r="K75" s="123" t="n"/>
      <c r="L75" s="123" t="n"/>
      <c r="M75" s="123" t="n"/>
      <c r="N75" s="123" t="n"/>
      <c r="O75" s="123" t="n"/>
      <c r="P75" s="123" t="n"/>
      <c r="Q75" s="123" t="n"/>
      <c r="R75" s="123" t="n"/>
      <c r="S75" s="123" t="n"/>
      <c r="T75" s="123" t="n"/>
      <c r="U75" s="123" t="n"/>
      <c r="V75" s="123" t="n"/>
      <c r="W75" s="123" t="n"/>
      <c r="X75" s="123" t="n"/>
      <c r="Y75" s="123" t="n"/>
      <c r="Z75" s="123" t="n"/>
      <c r="AA75" s="123" t="n"/>
      <c r="AB75" s="123" t="n"/>
      <c r="AC75" s="123" t="n"/>
      <c r="AD75" s="123" t="n"/>
      <c r="AE75" s="123" t="n"/>
      <c r="AF75" s="123" t="n"/>
      <c r="AG75" s="123" t="n"/>
      <c r="AH75" s="123" t="n"/>
      <c r="AI75" s="123" t="n"/>
      <c r="AJ75" s="123" t="n"/>
      <c r="AK75" s="123" t="n"/>
      <c r="AL75" s="123" t="n"/>
      <c r="AM75" s="123" t="n"/>
      <c r="AN75" s="123" t="n"/>
      <c r="AO75" s="123" t="n"/>
      <c r="AP75" s="123" t="n"/>
      <c r="AQ75" s="123" t="n"/>
      <c r="AR75" s="123" t="n"/>
      <c r="AS75" s="123" t="n"/>
      <c r="AT75" s="123" t="n"/>
      <c r="AU75" s="123" t="n"/>
      <c r="AV75" s="123" t="n"/>
      <c r="AW75" s="123" t="n"/>
      <c r="AX75" s="123" t="n"/>
      <c r="AY75" s="123" t="n"/>
      <c r="AZ75" s="123" t="n"/>
      <c r="BA75" s="123" t="n"/>
      <c r="BB75" s="123" t="n"/>
      <c r="BC75" s="123" t="n"/>
      <c r="BD75" s="123" t="n"/>
      <c r="BE75" s="123" t="n"/>
      <c r="BF75" s="123" t="n"/>
      <c r="BG75" s="123" t="n"/>
      <c r="BH75" s="123" t="n"/>
      <c r="BI75" s="123" t="n"/>
      <c r="BJ75" s="123" t="n"/>
      <c r="BK75" s="123" t="n"/>
      <c r="BL75" s="123" t="n"/>
      <c r="BM75" s="123" t="n"/>
      <c r="BN75" s="123" t="n"/>
      <c r="BO75" s="123" t="n"/>
      <c r="BP75" s="123" t="n"/>
      <c r="BQ75" s="123" t="n"/>
      <c r="BR75" s="123" t="n"/>
      <c r="BS75" s="123" t="n"/>
      <c r="BT75" s="123" t="n"/>
      <c r="BU75" s="123" t="n"/>
      <c r="BV75" s="123" t="n"/>
      <c r="BW75" s="123" t="n"/>
      <c r="BX75" s="123" t="n"/>
      <c r="BY75" s="123" t="n"/>
      <c r="BZ75" s="123" t="n"/>
      <c r="CA75" s="123" t="n"/>
      <c r="CB75" s="123" t="n"/>
      <c r="CC75" s="123" t="n"/>
      <c r="CD75" s="123" t="n"/>
      <c r="CE75" s="123" t="n"/>
      <c r="CF75" s="123" t="n"/>
      <c r="CG75" s="123" t="n"/>
      <c r="CH75" s="123" t="n"/>
      <c r="CI75" s="123" t="n"/>
      <c r="CJ75" s="123" t="n"/>
      <c r="CK75" s="123" t="n"/>
      <c r="CL75" s="123" t="n"/>
      <c r="CM75" s="123" t="n"/>
      <c r="CN75" s="123" t="n"/>
      <c r="CO75" s="123" t="n"/>
      <c r="CP75" s="123" t="n"/>
      <c r="CQ75" s="123" t="n"/>
      <c r="CR75" s="123" t="n"/>
      <c r="CS75" s="123" t="n"/>
    </row>
    <row r="76">
      <c r="C76" s="123">
        <f>AVERAGEIFS(F76:CS76,$F$2:$CS$2, "&gt;=" &amp; $F$2, $F$2:$CS$2, "&lt;="&amp; EOMONTH($F$2,0))</f>
        <v/>
      </c>
      <c r="D76" s="123">
        <f>AVERAGEIFS(F76:CS76,$F$2:$CS$2, "&gt;=" &amp; $AK$2, $F$2:$CS$2, "&lt;="&amp; EOMONTH($AK$2,0))</f>
        <v/>
      </c>
      <c r="E76" s="123">
        <f>AVERAGEIFS(F76:CS76,$F$2:$CS$2,"&gt;="&amp;TODAY()-30)</f>
        <v/>
      </c>
      <c r="F76" s="68" t="n"/>
      <c r="G76" s="123" t="n"/>
      <c r="H76" s="123" t="n"/>
      <c r="I76" s="123" t="n"/>
      <c r="J76" s="123" t="n"/>
      <c r="K76" s="123" t="n"/>
      <c r="L76" s="123" t="n"/>
      <c r="M76" s="123" t="n"/>
      <c r="N76" s="123" t="n"/>
      <c r="O76" s="123" t="n"/>
      <c r="P76" s="123" t="n"/>
      <c r="Q76" s="123" t="n"/>
      <c r="R76" s="123" t="n"/>
      <c r="S76" s="123" t="n"/>
      <c r="T76" s="123" t="n"/>
      <c r="U76" s="123" t="n"/>
      <c r="V76" s="123" t="n"/>
      <c r="W76" s="123" t="n"/>
      <c r="X76" s="123" t="n"/>
      <c r="Y76" s="123" t="n"/>
      <c r="Z76" s="123" t="n"/>
      <c r="AA76" s="123" t="n"/>
      <c r="AB76" s="123" t="n"/>
      <c r="AC76" s="123" t="n"/>
      <c r="AD76" s="123" t="n"/>
      <c r="AE76" s="123" t="n"/>
      <c r="AF76" s="123" t="n"/>
      <c r="AG76" s="123" t="n"/>
      <c r="AH76" s="123" t="n"/>
      <c r="AI76" s="123" t="n"/>
      <c r="AJ76" s="123" t="n"/>
      <c r="AK76" s="123" t="n"/>
      <c r="AL76" s="123" t="n"/>
      <c r="AM76" s="123" t="n"/>
      <c r="AN76" s="123" t="n"/>
      <c r="AO76" s="123" t="n"/>
      <c r="AP76" s="123" t="n"/>
      <c r="AQ76" s="123" t="n"/>
      <c r="AR76" s="123" t="n"/>
      <c r="AS76" s="123" t="n"/>
      <c r="AT76" s="123" t="n"/>
      <c r="AU76" s="123" t="n"/>
      <c r="AV76" s="123" t="n"/>
      <c r="AW76" s="123" t="n"/>
      <c r="AX76" s="123" t="n"/>
      <c r="AY76" s="123" t="n"/>
      <c r="AZ76" s="123" t="n"/>
      <c r="BA76" s="123" t="n"/>
      <c r="BB76" s="123" t="n"/>
      <c r="BC76" s="123" t="n"/>
      <c r="BD76" s="123" t="n"/>
      <c r="BE76" s="123" t="n"/>
      <c r="BF76" s="123" t="n"/>
      <c r="BG76" s="123" t="n"/>
      <c r="BH76" s="123" t="n"/>
      <c r="BI76" s="123" t="n"/>
      <c r="BJ76" s="123" t="n"/>
      <c r="BK76" s="123" t="n"/>
      <c r="BL76" s="123" t="n"/>
      <c r="BM76" s="123" t="n"/>
      <c r="BN76" s="123" t="n"/>
      <c r="BO76" s="123" t="n"/>
      <c r="BP76" s="123" t="n"/>
      <c r="BQ76" s="123" t="n"/>
      <c r="BR76" s="123" t="n"/>
      <c r="BS76" s="123" t="n"/>
      <c r="BT76" s="123" t="n"/>
      <c r="BU76" s="123" t="n"/>
      <c r="BV76" s="123" t="n"/>
      <c r="BW76" s="123" t="n"/>
      <c r="BX76" s="123" t="n"/>
      <c r="BY76" s="123" t="n"/>
      <c r="BZ76" s="123" t="n"/>
      <c r="CA76" s="123" t="n"/>
      <c r="CB76" s="123" t="n"/>
      <c r="CC76" s="123" t="n"/>
      <c r="CD76" s="123" t="n"/>
      <c r="CE76" s="123" t="n"/>
      <c r="CF76" s="123" t="n"/>
      <c r="CG76" s="123" t="n"/>
      <c r="CH76" s="123" t="n"/>
      <c r="CI76" s="123" t="n"/>
      <c r="CJ76" s="123" t="n"/>
      <c r="CK76" s="123" t="n"/>
      <c r="CL76" s="123" t="n"/>
      <c r="CM76" s="123" t="n"/>
      <c r="CN76" s="123" t="n"/>
      <c r="CO76" s="123" t="n"/>
      <c r="CP76" s="123" t="n"/>
      <c r="CQ76" s="123" t="n"/>
      <c r="CR76" s="123" t="n"/>
      <c r="CS76" s="123" t="n"/>
    </row>
    <row r="77">
      <c r="C77" s="123">
        <f>AVERAGEIFS(F77:CS77,$F$2:$CS$2, "&gt;=" &amp; $F$2, $F$2:$CS$2, "&lt;="&amp; EOMONTH($F$2,0))</f>
        <v/>
      </c>
      <c r="D77" s="123">
        <f>AVERAGEIFS(F77:CS77,$F$2:$CS$2, "&gt;=" &amp; $AK$2, $F$2:$CS$2, "&lt;="&amp; EOMONTH($AK$2,0))</f>
        <v/>
      </c>
      <c r="E77" s="123">
        <f>AVERAGEIFS(F77:CS77,$F$2:$CS$2,"&gt;="&amp;TODAY()-30)</f>
        <v/>
      </c>
      <c r="F77" s="68" t="n"/>
      <c r="G77" s="123" t="n"/>
      <c r="H77" s="123" t="n"/>
      <c r="I77" s="123" t="n"/>
      <c r="J77" s="123" t="n"/>
      <c r="K77" s="123" t="n"/>
      <c r="L77" s="123" t="n"/>
      <c r="M77" s="123" t="n"/>
      <c r="N77" s="123" t="n"/>
      <c r="O77" s="123" t="n"/>
      <c r="P77" s="123" t="n"/>
      <c r="Q77" s="123" t="n"/>
      <c r="R77" s="123" t="n"/>
      <c r="S77" s="123" t="n"/>
      <c r="T77" s="123" t="n"/>
      <c r="U77" s="123" t="n"/>
      <c r="V77" s="123" t="n"/>
      <c r="W77" s="123" t="n"/>
      <c r="X77" s="123" t="n"/>
      <c r="Y77" s="123" t="n"/>
      <c r="Z77" s="123" t="n"/>
      <c r="AA77" s="123" t="n"/>
      <c r="AB77" s="123" t="n"/>
      <c r="AC77" s="123" t="n"/>
      <c r="AD77" s="123" t="n"/>
      <c r="AE77" s="123" t="n"/>
      <c r="AF77" s="123" t="n"/>
      <c r="AG77" s="123" t="n"/>
      <c r="AH77" s="123" t="n"/>
      <c r="AI77" s="123" t="n"/>
      <c r="AJ77" s="123" t="n"/>
      <c r="AK77" s="123" t="n"/>
      <c r="AL77" s="123" t="n"/>
      <c r="AM77" s="123" t="n"/>
      <c r="AN77" s="123" t="n"/>
      <c r="AO77" s="123" t="n"/>
      <c r="AP77" s="123" t="n"/>
      <c r="AQ77" s="123" t="n"/>
      <c r="AR77" s="123" t="n"/>
      <c r="AS77" s="123" t="n"/>
      <c r="AT77" s="123" t="n"/>
      <c r="AU77" s="123" t="n"/>
      <c r="AV77" s="123" t="n"/>
      <c r="AW77" s="123" t="n"/>
      <c r="AX77" s="123" t="n"/>
      <c r="AY77" s="123" t="n"/>
      <c r="AZ77" s="123" t="n"/>
      <c r="BA77" s="123" t="n"/>
      <c r="BB77" s="123" t="n"/>
      <c r="BC77" s="123" t="n"/>
      <c r="BD77" s="123" t="n"/>
      <c r="BE77" s="123" t="n"/>
      <c r="BF77" s="123" t="n"/>
      <c r="BG77" s="123" t="n"/>
      <c r="BH77" s="123" t="n"/>
      <c r="BI77" s="123" t="n"/>
      <c r="BJ77" s="123" t="n"/>
      <c r="BK77" s="123" t="n"/>
      <c r="BL77" s="123" t="n"/>
      <c r="BM77" s="123" t="n"/>
      <c r="BN77" s="123" t="n"/>
      <c r="BO77" s="123" t="n"/>
      <c r="BP77" s="123" t="n"/>
      <c r="BQ77" s="123" t="n"/>
      <c r="BR77" s="123" t="n"/>
      <c r="BS77" s="123" t="n"/>
      <c r="BT77" s="123" t="n"/>
      <c r="BU77" s="123" t="n"/>
      <c r="BV77" s="123" t="n"/>
      <c r="BW77" s="123" t="n"/>
      <c r="BX77" s="123" t="n"/>
      <c r="BY77" s="123" t="n"/>
      <c r="BZ77" s="123" t="n"/>
      <c r="CA77" s="123" t="n"/>
      <c r="CB77" s="123" t="n"/>
      <c r="CC77" s="123" t="n"/>
      <c r="CD77" s="123" t="n"/>
      <c r="CE77" s="123" t="n"/>
      <c r="CF77" s="123" t="n"/>
      <c r="CG77" s="123" t="n"/>
      <c r="CH77" s="123" t="n"/>
      <c r="CI77" s="123" t="n"/>
      <c r="CJ77" s="123" t="n"/>
      <c r="CK77" s="123" t="n"/>
      <c r="CL77" s="123" t="n"/>
      <c r="CM77" s="123" t="n"/>
      <c r="CN77" s="123" t="n"/>
      <c r="CO77" s="123" t="n"/>
      <c r="CP77" s="123" t="n"/>
      <c r="CQ77" s="123" t="n"/>
      <c r="CR77" s="123" t="n"/>
      <c r="CS77" s="123" t="n"/>
    </row>
    <row r="78">
      <c r="C78" s="123">
        <f>AVERAGEIFS(F78:CS78,$F$2:$CS$2, "&gt;=" &amp; $F$2, $F$2:$CS$2, "&lt;="&amp; EOMONTH($F$2,0))</f>
        <v/>
      </c>
      <c r="D78" s="123">
        <f>AVERAGEIFS(F78:CS78,$F$2:$CS$2, "&gt;=" &amp; $AK$2, $F$2:$CS$2, "&lt;="&amp; EOMONTH($AK$2,0))</f>
        <v/>
      </c>
      <c r="E78" s="123">
        <f>AVERAGEIFS(F78:CS78,$F$2:$CS$2,"&gt;="&amp;TODAY()-30)</f>
        <v/>
      </c>
      <c r="F78" s="68" t="n"/>
      <c r="G78" s="123" t="n"/>
      <c r="H78" s="123" t="n"/>
      <c r="I78" s="123" t="n"/>
      <c r="J78" s="123" t="n"/>
      <c r="K78" s="123" t="n"/>
      <c r="L78" s="123" t="n"/>
      <c r="M78" s="123" t="n"/>
      <c r="N78" s="123" t="n"/>
      <c r="O78" s="123" t="n"/>
      <c r="P78" s="123" t="n"/>
      <c r="Q78" s="123" t="n"/>
      <c r="R78" s="123" t="n"/>
      <c r="S78" s="123" t="n"/>
      <c r="T78" s="123" t="n"/>
      <c r="U78" s="123" t="n"/>
      <c r="V78" s="123" t="n"/>
      <c r="W78" s="123" t="n"/>
      <c r="X78" s="123" t="n"/>
      <c r="Y78" s="123" t="n"/>
      <c r="Z78" s="123" t="n"/>
      <c r="AA78" s="123" t="n"/>
      <c r="AB78" s="123" t="n"/>
      <c r="AC78" s="123" t="n"/>
      <c r="AD78" s="123" t="n"/>
      <c r="AE78" s="123" t="n"/>
      <c r="AF78" s="123" t="n"/>
      <c r="AG78" s="123" t="n"/>
      <c r="AH78" s="123" t="n"/>
      <c r="AI78" s="123" t="n"/>
      <c r="AJ78" s="123" t="n"/>
      <c r="AK78" s="123" t="n"/>
      <c r="AL78" s="123" t="n"/>
      <c r="AM78" s="123" t="n"/>
      <c r="AN78" s="123" t="n"/>
      <c r="AO78" s="123" t="n"/>
      <c r="AP78" s="123" t="n"/>
      <c r="AQ78" s="123" t="n"/>
      <c r="AR78" s="123" t="n"/>
      <c r="AS78" s="123" t="n"/>
      <c r="AT78" s="123" t="n"/>
      <c r="AU78" s="123" t="n"/>
      <c r="AV78" s="123" t="n"/>
      <c r="AW78" s="123" t="n"/>
      <c r="AX78" s="123" t="n"/>
      <c r="AY78" s="123" t="n"/>
      <c r="AZ78" s="123" t="n"/>
      <c r="BA78" s="123" t="n"/>
      <c r="BB78" s="123" t="n"/>
      <c r="BC78" s="123" t="n"/>
      <c r="BD78" s="123" t="n"/>
      <c r="BE78" s="123" t="n"/>
      <c r="BF78" s="123" t="n"/>
      <c r="BG78" s="123" t="n"/>
      <c r="BH78" s="123" t="n"/>
      <c r="BI78" s="123" t="n"/>
      <c r="BJ78" s="123" t="n"/>
      <c r="BK78" s="123" t="n"/>
      <c r="BL78" s="123" t="n"/>
      <c r="BM78" s="123" t="n"/>
      <c r="BN78" s="123" t="n"/>
      <c r="BO78" s="123" t="n"/>
      <c r="BP78" s="123" t="n"/>
      <c r="BQ78" s="123" t="n"/>
      <c r="BR78" s="123" t="n"/>
      <c r="BS78" s="123" t="n"/>
      <c r="BT78" s="123" t="n"/>
      <c r="BU78" s="123" t="n"/>
      <c r="BV78" s="123" t="n"/>
      <c r="BW78" s="123" t="n"/>
      <c r="BX78" s="123" t="n"/>
      <c r="BY78" s="123" t="n"/>
      <c r="BZ78" s="123" t="n"/>
      <c r="CA78" s="123" t="n"/>
      <c r="CB78" s="123" t="n"/>
      <c r="CC78" s="123" t="n"/>
      <c r="CD78" s="123" t="n"/>
      <c r="CE78" s="123" t="n"/>
      <c r="CF78" s="123" t="n"/>
      <c r="CG78" s="123" t="n"/>
      <c r="CH78" s="123" t="n"/>
      <c r="CI78" s="123" t="n"/>
      <c r="CJ78" s="123" t="n"/>
      <c r="CK78" s="123" t="n"/>
      <c r="CL78" s="123" t="n"/>
      <c r="CM78" s="123" t="n"/>
      <c r="CN78" s="123" t="n"/>
      <c r="CO78" s="123" t="n"/>
      <c r="CP78" s="123" t="n"/>
      <c r="CQ78" s="123" t="n"/>
      <c r="CR78" s="123" t="n"/>
      <c r="CS78" s="123" t="n"/>
    </row>
    <row r="79">
      <c r="C79" s="123">
        <f>AVERAGEIFS(F79:CS79,$F$2:$CS$2, "&gt;=" &amp; $F$2, $F$2:$CS$2, "&lt;="&amp; EOMONTH($F$2,0))</f>
        <v/>
      </c>
      <c r="D79" s="123">
        <f>AVERAGEIFS(F79:CS79,$F$2:$CS$2, "&gt;=" &amp; $AK$2, $F$2:$CS$2, "&lt;="&amp; EOMONTH($AK$2,0))</f>
        <v/>
      </c>
      <c r="E79" s="123">
        <f>AVERAGEIFS(F79:CS79,$F$2:$CS$2,"&gt;="&amp;TODAY()-30)</f>
        <v/>
      </c>
      <c r="F79" s="68" t="n"/>
      <c r="G79" s="123" t="n"/>
      <c r="H79" s="123" t="n"/>
      <c r="I79" s="123" t="n"/>
      <c r="J79" s="123" t="n"/>
      <c r="K79" s="123" t="n"/>
      <c r="L79" s="123" t="n"/>
      <c r="M79" s="123" t="n"/>
      <c r="N79" s="123" t="n"/>
      <c r="O79" s="123" t="n"/>
      <c r="P79" s="123" t="n"/>
      <c r="Q79" s="123" t="n"/>
      <c r="R79" s="123" t="n"/>
      <c r="S79" s="123" t="n"/>
      <c r="T79" s="123" t="n"/>
      <c r="U79" s="123" t="n"/>
      <c r="V79" s="123" t="n"/>
      <c r="W79" s="123" t="n"/>
      <c r="X79" s="123" t="n"/>
      <c r="Y79" s="123" t="n"/>
      <c r="Z79" s="123" t="n"/>
      <c r="AA79" s="123" t="n"/>
      <c r="AB79" s="123" t="n"/>
      <c r="AC79" s="123" t="n"/>
      <c r="AD79" s="123" t="n"/>
      <c r="AE79" s="123" t="n"/>
      <c r="AF79" s="123" t="n"/>
      <c r="AG79" s="123" t="n"/>
      <c r="AH79" s="123" t="n"/>
      <c r="AI79" s="123" t="n"/>
      <c r="AJ79" s="123" t="n"/>
      <c r="AK79" s="123" t="n"/>
      <c r="AL79" s="123" t="n"/>
      <c r="AM79" s="123" t="n"/>
      <c r="AN79" s="123" t="n"/>
      <c r="AO79" s="123" t="n"/>
      <c r="AP79" s="123" t="n"/>
      <c r="AQ79" s="123" t="n"/>
      <c r="AR79" s="123" t="n"/>
      <c r="AS79" s="123" t="n"/>
      <c r="AT79" s="123" t="n"/>
      <c r="AU79" s="123" t="n"/>
      <c r="AV79" s="123" t="n"/>
      <c r="AW79" s="123" t="n"/>
      <c r="AX79" s="123" t="n"/>
      <c r="AY79" s="123" t="n"/>
      <c r="AZ79" s="123" t="n"/>
      <c r="BA79" s="123" t="n"/>
      <c r="BB79" s="123" t="n"/>
      <c r="BC79" s="123" t="n"/>
      <c r="BD79" s="123" t="n"/>
      <c r="BE79" s="123" t="n"/>
      <c r="BF79" s="123" t="n"/>
      <c r="BG79" s="123" t="n"/>
      <c r="BH79" s="123" t="n"/>
      <c r="BI79" s="123" t="n"/>
      <c r="BJ79" s="123" t="n"/>
      <c r="BK79" s="123" t="n"/>
      <c r="BL79" s="123" t="n"/>
      <c r="BM79" s="123" t="n"/>
      <c r="BN79" s="123" t="n"/>
      <c r="BO79" s="123" t="n"/>
      <c r="BP79" s="123" t="n"/>
      <c r="BQ79" s="123" t="n"/>
      <c r="BR79" s="123" t="n"/>
      <c r="BS79" s="123" t="n"/>
      <c r="BT79" s="123" t="n"/>
      <c r="BU79" s="123" t="n"/>
      <c r="BV79" s="123" t="n"/>
      <c r="BW79" s="123" t="n"/>
      <c r="BX79" s="123" t="n"/>
      <c r="BY79" s="123" t="n"/>
      <c r="BZ79" s="123" t="n"/>
      <c r="CA79" s="123" t="n"/>
      <c r="CB79" s="123" t="n"/>
      <c r="CC79" s="123" t="n"/>
      <c r="CD79" s="123" t="n"/>
      <c r="CE79" s="123" t="n"/>
      <c r="CF79" s="123" t="n"/>
      <c r="CG79" s="123" t="n"/>
      <c r="CH79" s="123" t="n"/>
      <c r="CI79" s="123" t="n"/>
      <c r="CJ79" s="123" t="n"/>
      <c r="CK79" s="123" t="n"/>
      <c r="CL79" s="123" t="n"/>
      <c r="CM79" s="123" t="n"/>
      <c r="CN79" s="123" t="n"/>
      <c r="CO79" s="123" t="n"/>
      <c r="CP79" s="123" t="n"/>
      <c r="CQ79" s="123" t="n"/>
      <c r="CR79" s="123" t="n"/>
      <c r="CS79" s="123" t="n"/>
    </row>
    <row r="80">
      <c r="C80" s="123">
        <f>AVERAGEIFS(F80:CS80,$F$2:$CS$2, "&gt;=" &amp; $F$2, $F$2:$CS$2, "&lt;="&amp; EOMONTH($F$2,0))</f>
        <v/>
      </c>
      <c r="D80" s="123">
        <f>AVERAGEIFS(F80:CS80,$F$2:$CS$2, "&gt;=" &amp; $AK$2, $F$2:$CS$2, "&lt;="&amp; EOMONTH($AK$2,0))</f>
        <v/>
      </c>
      <c r="E80" s="123">
        <f>AVERAGEIFS(F80:CS80,$F$2:$CS$2,"&gt;="&amp;TODAY()-30)</f>
        <v/>
      </c>
      <c r="F80" s="68" t="n"/>
      <c r="G80" s="123" t="n"/>
      <c r="H80" s="123" t="n"/>
      <c r="I80" s="123" t="n"/>
      <c r="J80" s="123" t="n"/>
      <c r="K80" s="123" t="n"/>
      <c r="L80" s="123" t="n"/>
      <c r="M80" s="123" t="n"/>
      <c r="N80" s="123" t="n"/>
      <c r="O80" s="123" t="n"/>
      <c r="P80" s="123" t="n"/>
      <c r="Q80" s="123" t="n"/>
      <c r="R80" s="123" t="n"/>
      <c r="S80" s="123" t="n"/>
      <c r="T80" s="123" t="n"/>
      <c r="U80" s="123" t="n"/>
      <c r="V80" s="123" t="n"/>
      <c r="W80" s="123" t="n"/>
      <c r="X80" s="123" t="n"/>
      <c r="Y80" s="123" t="n"/>
      <c r="Z80" s="123" t="n"/>
      <c r="AA80" s="123" t="n"/>
      <c r="AB80" s="123" t="n"/>
      <c r="AC80" s="123" t="n"/>
      <c r="AD80" s="123" t="n"/>
      <c r="AE80" s="123" t="n"/>
      <c r="AF80" s="123" t="n"/>
      <c r="AG80" s="123" t="n"/>
      <c r="AH80" s="123" t="n"/>
      <c r="AI80" s="123" t="n"/>
      <c r="AJ80" s="123" t="n"/>
      <c r="AK80" s="123" t="n"/>
      <c r="AL80" s="123" t="n"/>
      <c r="AM80" s="123" t="n"/>
      <c r="AN80" s="123" t="n"/>
      <c r="AO80" s="123" t="n"/>
      <c r="AP80" s="123" t="n"/>
      <c r="AQ80" s="123" t="n"/>
      <c r="AR80" s="123" t="n"/>
      <c r="AS80" s="123" t="n"/>
      <c r="AT80" s="123" t="n"/>
      <c r="AU80" s="123" t="n"/>
      <c r="AV80" s="123" t="n"/>
      <c r="AW80" s="123" t="n"/>
      <c r="AX80" s="123" t="n"/>
      <c r="AY80" s="123" t="n"/>
      <c r="AZ80" s="123" t="n"/>
      <c r="BA80" s="123" t="n"/>
      <c r="BB80" s="123" t="n"/>
      <c r="BC80" s="123" t="n"/>
      <c r="BD80" s="123" t="n"/>
      <c r="BE80" s="123" t="n"/>
      <c r="BF80" s="123" t="n"/>
      <c r="BG80" s="123" t="n"/>
      <c r="BH80" s="123" t="n"/>
      <c r="BI80" s="123" t="n"/>
      <c r="BJ80" s="123" t="n"/>
      <c r="BK80" s="123" t="n"/>
      <c r="BL80" s="123" t="n"/>
      <c r="BM80" s="123" t="n"/>
      <c r="BN80" s="123" t="n"/>
      <c r="BO80" s="123" t="n"/>
      <c r="BP80" s="123" t="n"/>
      <c r="BQ80" s="123" t="n"/>
      <c r="BR80" s="123" t="n"/>
      <c r="BS80" s="123" t="n"/>
      <c r="BT80" s="123" t="n"/>
      <c r="BU80" s="123" t="n"/>
      <c r="BV80" s="123" t="n"/>
      <c r="BW80" s="123" t="n"/>
      <c r="BX80" s="123" t="n"/>
      <c r="BY80" s="123" t="n"/>
      <c r="BZ80" s="123" t="n"/>
      <c r="CA80" s="123" t="n"/>
      <c r="CB80" s="123" t="n"/>
      <c r="CC80" s="123" t="n"/>
      <c r="CD80" s="123" t="n"/>
      <c r="CE80" s="123" t="n"/>
      <c r="CF80" s="123" t="n"/>
      <c r="CG80" s="123" t="n"/>
      <c r="CH80" s="123" t="n"/>
      <c r="CI80" s="123" t="n"/>
      <c r="CJ80" s="123" t="n"/>
      <c r="CK80" s="123" t="n"/>
      <c r="CL80" s="123" t="n"/>
      <c r="CM80" s="123" t="n"/>
      <c r="CN80" s="123" t="n"/>
      <c r="CO80" s="123" t="n"/>
      <c r="CP80" s="123" t="n"/>
      <c r="CQ80" s="123" t="n"/>
      <c r="CR80" s="123" t="n"/>
      <c r="CS80" s="123" t="n"/>
    </row>
    <row r="81">
      <c r="C81" s="123">
        <f>AVERAGEIFS(F81:CS81,$F$2:$CS$2, "&gt;=" &amp; $F$2, $F$2:$CS$2, "&lt;="&amp; EOMONTH($F$2,0))</f>
        <v/>
      </c>
      <c r="D81" s="123">
        <f>AVERAGEIFS(F81:CS81,$F$2:$CS$2, "&gt;=" &amp; $AK$2, $F$2:$CS$2, "&lt;="&amp; EOMONTH($AK$2,0))</f>
        <v/>
      </c>
      <c r="E81" s="123">
        <f>AVERAGEIFS(F81:CS81,$F$2:$CS$2,"&gt;="&amp;TODAY()-30)</f>
        <v/>
      </c>
      <c r="F81" s="68" t="n"/>
      <c r="G81" s="123" t="n"/>
      <c r="H81" s="123" t="n"/>
      <c r="I81" s="123" t="n"/>
      <c r="J81" s="123" t="n"/>
      <c r="K81" s="123" t="n"/>
      <c r="L81" s="123" t="n"/>
      <c r="M81" s="123" t="n"/>
      <c r="N81" s="123" t="n"/>
      <c r="O81" s="123" t="n"/>
      <c r="P81" s="123" t="n"/>
      <c r="Q81" s="123" t="n"/>
      <c r="R81" s="123" t="n"/>
      <c r="S81" s="123" t="n"/>
      <c r="T81" s="123" t="n"/>
      <c r="U81" s="123" t="n"/>
      <c r="V81" s="123" t="n"/>
      <c r="W81" s="123" t="n"/>
      <c r="X81" s="123" t="n"/>
      <c r="Y81" s="123" t="n"/>
      <c r="Z81" s="123" t="n"/>
      <c r="AA81" s="123" t="n"/>
      <c r="AB81" s="123" t="n"/>
      <c r="AC81" s="123" t="n"/>
      <c r="AD81" s="123" t="n"/>
      <c r="AE81" s="123" t="n"/>
      <c r="AF81" s="123" t="n"/>
      <c r="AG81" s="123" t="n"/>
      <c r="AH81" s="123" t="n"/>
      <c r="AI81" s="123" t="n"/>
      <c r="AJ81" s="123" t="n"/>
      <c r="AK81" s="123" t="n"/>
      <c r="AL81" s="123" t="n"/>
      <c r="AM81" s="123" t="n"/>
      <c r="AN81" s="123" t="n"/>
      <c r="AO81" s="123" t="n"/>
      <c r="AP81" s="123" t="n"/>
      <c r="AQ81" s="123" t="n"/>
      <c r="AR81" s="123" t="n"/>
      <c r="AS81" s="123" t="n"/>
      <c r="AT81" s="123" t="n"/>
      <c r="AU81" s="123" t="n"/>
      <c r="AV81" s="123" t="n"/>
      <c r="AW81" s="123" t="n"/>
      <c r="AX81" s="123" t="n"/>
      <c r="AY81" s="123" t="n"/>
      <c r="AZ81" s="123" t="n"/>
      <c r="BA81" s="123" t="n"/>
      <c r="BB81" s="123" t="n"/>
      <c r="BC81" s="123" t="n"/>
      <c r="BD81" s="123" t="n"/>
      <c r="BE81" s="123" t="n"/>
      <c r="BF81" s="123" t="n"/>
      <c r="BG81" s="123" t="n"/>
      <c r="BH81" s="123" t="n"/>
      <c r="BI81" s="123" t="n"/>
      <c r="BJ81" s="123" t="n"/>
      <c r="BK81" s="123" t="n"/>
      <c r="BL81" s="123" t="n"/>
      <c r="BM81" s="123" t="n"/>
      <c r="BN81" s="123" t="n"/>
      <c r="BO81" s="123" t="n"/>
      <c r="BP81" s="123" t="n"/>
      <c r="BQ81" s="123" t="n"/>
      <c r="BR81" s="123" t="n"/>
      <c r="BS81" s="123" t="n"/>
      <c r="BT81" s="123" t="n"/>
      <c r="BU81" s="123" t="n"/>
      <c r="BV81" s="123" t="n"/>
      <c r="BW81" s="123" t="n"/>
      <c r="BX81" s="123" t="n"/>
      <c r="BY81" s="123" t="n"/>
      <c r="BZ81" s="123" t="n"/>
      <c r="CA81" s="123" t="n"/>
      <c r="CB81" s="123" t="n"/>
      <c r="CC81" s="123" t="n"/>
      <c r="CD81" s="123" t="n"/>
      <c r="CE81" s="123" t="n"/>
      <c r="CF81" s="123" t="n"/>
      <c r="CG81" s="123" t="n"/>
      <c r="CH81" s="123" t="n"/>
      <c r="CI81" s="123" t="n"/>
      <c r="CJ81" s="123" t="n"/>
      <c r="CK81" s="123" t="n"/>
      <c r="CL81" s="123" t="n"/>
      <c r="CM81" s="123" t="n"/>
      <c r="CN81" s="123" t="n"/>
      <c r="CO81" s="123" t="n"/>
      <c r="CP81" s="123" t="n"/>
      <c r="CQ81" s="123" t="n"/>
      <c r="CR81" s="123" t="n"/>
      <c r="CS81" s="123" t="n"/>
    </row>
    <row r="82">
      <c r="C82" s="123">
        <f>AVERAGEIFS(F82:CS82,$F$2:$CS$2, "&gt;=" &amp; $F$2, $F$2:$CS$2, "&lt;="&amp; EOMONTH($F$2,0))</f>
        <v/>
      </c>
      <c r="D82" s="123">
        <f>AVERAGEIFS(F82:CS82,$F$2:$CS$2, "&gt;=" &amp; $AK$2, $F$2:$CS$2, "&lt;="&amp; EOMONTH($AK$2,0))</f>
        <v/>
      </c>
      <c r="E82" s="123">
        <f>AVERAGEIFS(F82:CS82,$F$2:$CS$2,"&gt;="&amp;TODAY()-30)</f>
        <v/>
      </c>
      <c r="F82" s="68" t="n"/>
      <c r="G82" s="123" t="n"/>
      <c r="H82" s="123" t="n"/>
      <c r="I82" s="123" t="n"/>
      <c r="J82" s="123" t="n"/>
      <c r="K82" s="123" t="n"/>
      <c r="L82" s="123" t="n"/>
      <c r="M82" s="123" t="n"/>
      <c r="N82" s="123" t="n"/>
      <c r="O82" s="123" t="n"/>
      <c r="P82" s="123" t="n"/>
      <c r="Q82" s="123" t="n"/>
      <c r="R82" s="123" t="n"/>
      <c r="S82" s="123" t="n"/>
      <c r="T82" s="123" t="n"/>
      <c r="U82" s="123" t="n"/>
      <c r="V82" s="123" t="n"/>
      <c r="W82" s="123" t="n"/>
      <c r="X82" s="123" t="n"/>
      <c r="Y82" s="123" t="n"/>
      <c r="Z82" s="123" t="n"/>
      <c r="AA82" s="123" t="n"/>
      <c r="AB82" s="123" t="n"/>
      <c r="AC82" s="123" t="n"/>
      <c r="AD82" s="123" t="n"/>
      <c r="AE82" s="123" t="n"/>
      <c r="AF82" s="123" t="n"/>
      <c r="AG82" s="123" t="n"/>
      <c r="AH82" s="123" t="n"/>
      <c r="AI82" s="123" t="n"/>
      <c r="AJ82" s="123" t="n"/>
      <c r="AK82" s="123" t="n"/>
      <c r="AL82" s="123" t="n"/>
      <c r="AM82" s="123" t="n"/>
      <c r="AN82" s="123" t="n"/>
      <c r="AO82" s="123" t="n"/>
      <c r="AP82" s="123" t="n"/>
      <c r="AQ82" s="123" t="n"/>
      <c r="AR82" s="123" t="n"/>
      <c r="AS82" s="123" t="n"/>
      <c r="AT82" s="123" t="n"/>
      <c r="AU82" s="123" t="n"/>
      <c r="AV82" s="123" t="n"/>
      <c r="AW82" s="123" t="n"/>
      <c r="AX82" s="123" t="n"/>
      <c r="AY82" s="123" t="n"/>
      <c r="AZ82" s="123" t="n"/>
      <c r="BA82" s="123" t="n"/>
      <c r="BB82" s="123" t="n"/>
      <c r="BC82" s="123" t="n"/>
      <c r="BD82" s="123" t="n"/>
      <c r="BE82" s="123" t="n"/>
      <c r="BF82" s="123" t="n"/>
      <c r="BG82" s="123" t="n"/>
      <c r="BH82" s="123" t="n"/>
      <c r="BI82" s="123" t="n"/>
      <c r="BJ82" s="123" t="n"/>
      <c r="BK82" s="123" t="n"/>
      <c r="BL82" s="123" t="n"/>
      <c r="BM82" s="123" t="n"/>
      <c r="BN82" s="123" t="n"/>
      <c r="BO82" s="123" t="n"/>
      <c r="BP82" s="123" t="n"/>
      <c r="BQ82" s="123" t="n"/>
      <c r="BR82" s="123" t="n"/>
      <c r="BS82" s="123" t="n"/>
      <c r="BT82" s="123" t="n"/>
      <c r="BU82" s="123" t="n"/>
      <c r="BV82" s="123" t="n"/>
      <c r="BW82" s="123" t="n"/>
      <c r="BX82" s="123" t="n"/>
      <c r="BY82" s="123" t="n"/>
      <c r="BZ82" s="123" t="n"/>
      <c r="CA82" s="123" t="n"/>
      <c r="CB82" s="123" t="n"/>
      <c r="CC82" s="123" t="n"/>
      <c r="CD82" s="123" t="n"/>
      <c r="CE82" s="123" t="n"/>
      <c r="CF82" s="123" t="n"/>
      <c r="CG82" s="123" t="n"/>
      <c r="CH82" s="123" t="n"/>
      <c r="CI82" s="123" t="n"/>
      <c r="CJ82" s="123" t="n"/>
      <c r="CK82" s="123" t="n"/>
      <c r="CL82" s="123" t="n"/>
      <c r="CM82" s="123" t="n"/>
      <c r="CN82" s="123" t="n"/>
      <c r="CO82" s="123" t="n"/>
      <c r="CP82" s="123" t="n"/>
      <c r="CQ82" s="123" t="n"/>
      <c r="CR82" s="123" t="n"/>
      <c r="CS82" s="123" t="n"/>
    </row>
    <row r="83">
      <c r="C83" s="123">
        <f>AVERAGEIFS(F83:CS83,$F$2:$CS$2, "&gt;=" &amp; $F$2, $F$2:$CS$2, "&lt;="&amp; EOMONTH($F$2,0))</f>
        <v/>
      </c>
      <c r="D83" s="123">
        <f>AVERAGEIFS(F83:CS83,$F$2:$CS$2, "&gt;=" &amp; $AK$2, $F$2:$CS$2, "&lt;="&amp; EOMONTH($AK$2,0))</f>
        <v/>
      </c>
      <c r="E83" s="123">
        <f>AVERAGEIFS(F83:CS83,$F$2:$CS$2,"&gt;="&amp;TODAY()-30)</f>
        <v/>
      </c>
      <c r="F83" s="68" t="n"/>
      <c r="G83" s="123" t="n"/>
      <c r="H83" s="123" t="n"/>
      <c r="I83" s="123" t="n"/>
      <c r="J83" s="123" t="n"/>
      <c r="K83" s="123" t="n"/>
      <c r="L83" s="123" t="n"/>
      <c r="M83" s="123" t="n"/>
      <c r="N83" s="123" t="n"/>
      <c r="O83" s="123" t="n"/>
      <c r="P83" s="123" t="n"/>
      <c r="Q83" s="123" t="n"/>
      <c r="R83" s="123" t="n"/>
      <c r="S83" s="123" t="n"/>
      <c r="T83" s="123" t="n"/>
      <c r="U83" s="123" t="n"/>
      <c r="V83" s="123" t="n"/>
      <c r="W83" s="123" t="n"/>
      <c r="X83" s="123" t="n"/>
      <c r="Y83" s="123" t="n"/>
      <c r="Z83" s="123" t="n"/>
      <c r="AA83" s="123" t="n"/>
      <c r="AB83" s="123" t="n"/>
      <c r="AC83" s="123" t="n"/>
      <c r="AD83" s="123" t="n"/>
      <c r="AE83" s="123" t="n"/>
      <c r="AF83" s="123" t="n"/>
      <c r="AG83" s="123" t="n"/>
      <c r="AH83" s="123" t="n"/>
      <c r="AI83" s="123" t="n"/>
      <c r="AJ83" s="123" t="n"/>
      <c r="AK83" s="123" t="n"/>
      <c r="AL83" s="123" t="n"/>
      <c r="AM83" s="123" t="n"/>
      <c r="AN83" s="123" t="n"/>
      <c r="AO83" s="123" t="n"/>
      <c r="AP83" s="123" t="n"/>
      <c r="AQ83" s="123" t="n"/>
      <c r="AR83" s="123" t="n"/>
      <c r="AS83" s="123" t="n"/>
      <c r="AT83" s="123" t="n"/>
      <c r="AU83" s="123" t="n"/>
      <c r="AV83" s="123" t="n"/>
      <c r="AW83" s="123" t="n"/>
      <c r="AX83" s="123" t="n"/>
      <c r="AY83" s="123" t="n"/>
      <c r="AZ83" s="123" t="n"/>
      <c r="BA83" s="123" t="n"/>
      <c r="BB83" s="123" t="n"/>
      <c r="BC83" s="123" t="n"/>
      <c r="BD83" s="123" t="n"/>
      <c r="BE83" s="123" t="n"/>
      <c r="BF83" s="123" t="n"/>
      <c r="BG83" s="123" t="n"/>
      <c r="BH83" s="123" t="n"/>
      <c r="BI83" s="123" t="n"/>
      <c r="BJ83" s="123" t="n"/>
      <c r="BK83" s="123" t="n"/>
      <c r="BL83" s="123" t="n"/>
      <c r="BM83" s="123" t="n"/>
      <c r="BN83" s="123" t="n"/>
      <c r="BO83" s="123" t="n"/>
      <c r="BP83" s="123" t="n"/>
      <c r="BQ83" s="123" t="n"/>
      <c r="BR83" s="123" t="n"/>
      <c r="BS83" s="123" t="n"/>
      <c r="BT83" s="123" t="n"/>
      <c r="BU83" s="123" t="n"/>
      <c r="BV83" s="123" t="n"/>
      <c r="BW83" s="123" t="n"/>
      <c r="BX83" s="123" t="n"/>
      <c r="BY83" s="123" t="n"/>
      <c r="BZ83" s="123" t="n"/>
      <c r="CA83" s="123" t="n"/>
      <c r="CB83" s="123" t="n"/>
      <c r="CC83" s="123" t="n"/>
      <c r="CD83" s="123" t="n"/>
      <c r="CE83" s="123" t="n"/>
      <c r="CF83" s="123" t="n"/>
      <c r="CG83" s="123" t="n"/>
      <c r="CH83" s="123" t="n"/>
      <c r="CI83" s="123" t="n"/>
      <c r="CJ83" s="123" t="n"/>
      <c r="CK83" s="123" t="n"/>
      <c r="CL83" s="123" t="n"/>
      <c r="CM83" s="123" t="n"/>
      <c r="CN83" s="123" t="n"/>
      <c r="CO83" s="123" t="n"/>
      <c r="CP83" s="123" t="n"/>
      <c r="CQ83" s="123" t="n"/>
      <c r="CR83" s="123" t="n"/>
      <c r="CS83" s="123" t="n"/>
    </row>
    <row r="84">
      <c r="C84" s="123">
        <f>AVERAGEIFS(F84:CS84,$F$2:$CS$2, "&gt;=" &amp; $F$2, $F$2:$CS$2, "&lt;="&amp; EOMONTH($F$2,0))</f>
        <v/>
      </c>
      <c r="D84" s="123">
        <f>AVERAGEIFS(F84:CS84,$F$2:$CS$2, "&gt;=" &amp; $AK$2, $F$2:$CS$2, "&lt;="&amp; EOMONTH($AK$2,0))</f>
        <v/>
      </c>
      <c r="E84" s="123">
        <f>AVERAGEIFS(F84:CS84,$F$2:$CS$2,"&gt;="&amp;TODAY()-30)</f>
        <v/>
      </c>
      <c r="F84" s="68" t="n"/>
      <c r="G84" s="123" t="n"/>
      <c r="H84" s="123" t="n"/>
      <c r="I84" s="123" t="n"/>
      <c r="J84" s="123" t="n"/>
      <c r="K84" s="123" t="n"/>
      <c r="L84" s="123" t="n"/>
      <c r="M84" s="123" t="n"/>
      <c r="N84" s="123" t="n"/>
      <c r="O84" s="123" t="n"/>
      <c r="P84" s="123" t="n"/>
      <c r="Q84" s="123" t="n"/>
      <c r="R84" s="123" t="n"/>
      <c r="S84" s="123" t="n"/>
      <c r="T84" s="123" t="n"/>
      <c r="U84" s="123" t="n"/>
      <c r="V84" s="123" t="n"/>
      <c r="W84" s="123" t="n"/>
      <c r="X84" s="123" t="n"/>
      <c r="Y84" s="123" t="n"/>
      <c r="Z84" s="123" t="n"/>
      <c r="AA84" s="123" t="n"/>
      <c r="AB84" s="123" t="n"/>
      <c r="AC84" s="123" t="n"/>
      <c r="AD84" s="123" t="n"/>
      <c r="AE84" s="123" t="n"/>
      <c r="AF84" s="123" t="n"/>
      <c r="AG84" s="123" t="n"/>
      <c r="AH84" s="123" t="n"/>
      <c r="AI84" s="123" t="n"/>
      <c r="AJ84" s="123" t="n"/>
      <c r="AK84" s="123" t="n"/>
      <c r="AL84" s="123" t="n"/>
      <c r="AM84" s="123" t="n"/>
      <c r="AN84" s="123" t="n"/>
      <c r="AO84" s="123" t="n"/>
      <c r="AP84" s="123" t="n"/>
      <c r="AQ84" s="123" t="n"/>
      <c r="AR84" s="123" t="n"/>
      <c r="AS84" s="123" t="n"/>
      <c r="AT84" s="123" t="n"/>
      <c r="AU84" s="123" t="n"/>
      <c r="AV84" s="123" t="n"/>
      <c r="AW84" s="123" t="n"/>
      <c r="AX84" s="123" t="n"/>
      <c r="AY84" s="123" t="n"/>
      <c r="AZ84" s="123" t="n"/>
      <c r="BA84" s="123" t="n"/>
      <c r="BB84" s="123" t="n"/>
      <c r="BC84" s="123" t="n"/>
      <c r="BD84" s="123" t="n"/>
      <c r="BE84" s="123" t="n"/>
      <c r="BF84" s="123" t="n"/>
      <c r="BG84" s="123" t="n"/>
      <c r="BH84" s="123" t="n"/>
      <c r="BI84" s="123" t="n"/>
      <c r="BJ84" s="123" t="n"/>
      <c r="BK84" s="123" t="n"/>
      <c r="BL84" s="123" t="n"/>
      <c r="BM84" s="123" t="n"/>
      <c r="BN84" s="123" t="n"/>
      <c r="BO84" s="123" t="n"/>
      <c r="BP84" s="123" t="n"/>
      <c r="BQ84" s="123" t="n"/>
      <c r="BR84" s="123" t="n"/>
      <c r="BS84" s="123" t="n"/>
      <c r="BT84" s="123" t="n"/>
      <c r="BU84" s="123" t="n"/>
      <c r="BV84" s="123" t="n"/>
      <c r="BW84" s="123" t="n"/>
      <c r="BX84" s="123" t="n"/>
      <c r="BY84" s="123" t="n"/>
      <c r="BZ84" s="123" t="n"/>
      <c r="CA84" s="123" t="n"/>
      <c r="CB84" s="123" t="n"/>
      <c r="CC84" s="123" t="n"/>
      <c r="CD84" s="123" t="n"/>
      <c r="CE84" s="123" t="n"/>
      <c r="CF84" s="123" t="n"/>
      <c r="CG84" s="123" t="n"/>
      <c r="CH84" s="123" t="n"/>
      <c r="CI84" s="123" t="n"/>
      <c r="CJ84" s="123" t="n"/>
      <c r="CK84" s="123" t="n"/>
      <c r="CL84" s="123" t="n"/>
      <c r="CM84" s="123" t="n"/>
      <c r="CN84" s="123" t="n"/>
      <c r="CO84" s="123" t="n"/>
      <c r="CP84" s="123" t="n"/>
      <c r="CQ84" s="123" t="n"/>
      <c r="CR84" s="123" t="n"/>
      <c r="CS84" s="123" t="n"/>
    </row>
    <row r="85">
      <c r="C85" s="123">
        <f>AVERAGEIFS(F85:CS85,$F$2:$CS$2, "&gt;=" &amp; $F$2, $F$2:$CS$2, "&lt;="&amp; EOMONTH($F$2,0))</f>
        <v/>
      </c>
      <c r="D85" s="123">
        <f>AVERAGEIFS(F85:CS85,$F$2:$CS$2, "&gt;=" &amp; $AK$2, $F$2:$CS$2, "&lt;="&amp; EOMONTH($AK$2,0))</f>
        <v/>
      </c>
      <c r="E85" s="123">
        <f>AVERAGEIFS(F85:CS85,$F$2:$CS$2,"&gt;="&amp;TODAY()-30)</f>
        <v/>
      </c>
      <c r="F85" s="68" t="n"/>
      <c r="G85" s="123" t="n"/>
      <c r="H85" s="123" t="n"/>
      <c r="I85" s="123" t="n"/>
      <c r="J85" s="123" t="n"/>
      <c r="K85" s="123" t="n"/>
      <c r="L85" s="123" t="n"/>
      <c r="M85" s="123" t="n"/>
      <c r="N85" s="123" t="n"/>
      <c r="O85" s="123" t="n"/>
      <c r="P85" s="123" t="n"/>
      <c r="Q85" s="123" t="n"/>
      <c r="R85" s="123" t="n"/>
      <c r="S85" s="123" t="n"/>
      <c r="T85" s="123" t="n"/>
      <c r="U85" s="123" t="n"/>
      <c r="V85" s="123" t="n"/>
      <c r="W85" s="123" t="n"/>
      <c r="X85" s="123" t="n"/>
      <c r="Y85" s="123" t="n"/>
      <c r="Z85" s="123" t="n"/>
      <c r="AA85" s="123" t="n"/>
      <c r="AB85" s="123" t="n"/>
      <c r="AC85" s="123" t="n"/>
      <c r="AD85" s="123" t="n"/>
      <c r="AE85" s="123" t="n"/>
      <c r="AF85" s="123" t="n"/>
      <c r="AG85" s="123" t="n"/>
      <c r="AH85" s="123" t="n"/>
      <c r="AI85" s="123" t="n"/>
      <c r="AJ85" s="123" t="n"/>
      <c r="AK85" s="123" t="n"/>
      <c r="AL85" s="123" t="n"/>
      <c r="AM85" s="123" t="n"/>
      <c r="AN85" s="123" t="n"/>
      <c r="AO85" s="123" t="n"/>
      <c r="AP85" s="123" t="n"/>
      <c r="AQ85" s="123" t="n"/>
      <c r="AR85" s="123" t="n"/>
      <c r="AS85" s="123" t="n"/>
      <c r="AT85" s="123" t="n"/>
      <c r="AU85" s="123" t="n"/>
      <c r="AV85" s="123" t="n"/>
      <c r="AW85" s="123" t="n"/>
      <c r="AX85" s="123" t="n"/>
      <c r="AY85" s="123" t="n"/>
      <c r="AZ85" s="123" t="n"/>
      <c r="BA85" s="123" t="n"/>
      <c r="BB85" s="123" t="n"/>
      <c r="BC85" s="123" t="n"/>
      <c r="BD85" s="123" t="n"/>
      <c r="BE85" s="123" t="n"/>
      <c r="BF85" s="123" t="n"/>
      <c r="BG85" s="123" t="n"/>
      <c r="BH85" s="123" t="n"/>
      <c r="BI85" s="123" t="n"/>
      <c r="BJ85" s="123" t="n"/>
      <c r="BK85" s="123" t="n"/>
      <c r="BL85" s="123" t="n"/>
      <c r="BM85" s="123" t="n"/>
      <c r="BN85" s="123" t="n"/>
      <c r="BO85" s="123" t="n"/>
      <c r="BP85" s="123" t="n"/>
      <c r="BQ85" s="123" t="n"/>
      <c r="BR85" s="123" t="n"/>
      <c r="BS85" s="123" t="n"/>
      <c r="BT85" s="123" t="n"/>
      <c r="BU85" s="123" t="n"/>
      <c r="BV85" s="123" t="n"/>
      <c r="BW85" s="123" t="n"/>
      <c r="BX85" s="123" t="n"/>
      <c r="BY85" s="123" t="n"/>
      <c r="BZ85" s="123" t="n"/>
      <c r="CA85" s="123" t="n"/>
      <c r="CB85" s="123" t="n"/>
      <c r="CC85" s="123" t="n"/>
      <c r="CD85" s="123" t="n"/>
      <c r="CE85" s="123" t="n"/>
      <c r="CF85" s="123" t="n"/>
      <c r="CG85" s="123" t="n"/>
      <c r="CH85" s="123" t="n"/>
      <c r="CI85" s="123" t="n"/>
      <c r="CJ85" s="123" t="n"/>
      <c r="CK85" s="123" t="n"/>
      <c r="CL85" s="123" t="n"/>
      <c r="CM85" s="123" t="n"/>
      <c r="CN85" s="123" t="n"/>
      <c r="CO85" s="123" t="n"/>
      <c r="CP85" s="123" t="n"/>
      <c r="CQ85" s="123" t="n"/>
      <c r="CR85" s="123" t="n"/>
      <c r="CS85" s="123" t="n"/>
    </row>
    <row r="86">
      <c r="C86" s="123">
        <f>AVERAGEIFS(F86:CS86,$F$2:$CS$2, "&gt;=" &amp; $F$2, $F$2:$CS$2, "&lt;="&amp; EOMONTH($F$2,0))</f>
        <v/>
      </c>
      <c r="D86" s="123">
        <f>AVERAGEIFS(F86:CS86,$F$2:$CS$2, "&gt;=" &amp; $AK$2, $F$2:$CS$2, "&lt;="&amp; EOMONTH($AK$2,0))</f>
        <v/>
      </c>
      <c r="E86" s="123">
        <f>AVERAGEIFS(F86:CS86,$F$2:$CS$2,"&gt;="&amp;TODAY()-30)</f>
        <v/>
      </c>
      <c r="F86" s="68" t="n"/>
      <c r="G86" s="123" t="n"/>
      <c r="H86" s="123" t="n"/>
      <c r="I86" s="123" t="n"/>
      <c r="J86" s="123" t="n"/>
      <c r="K86" s="123" t="n"/>
      <c r="L86" s="123" t="n"/>
      <c r="M86" s="123" t="n"/>
      <c r="N86" s="123" t="n"/>
      <c r="O86" s="123" t="n"/>
      <c r="P86" s="123" t="n"/>
      <c r="Q86" s="123" t="n"/>
      <c r="R86" s="123" t="n"/>
      <c r="S86" s="123" t="n"/>
      <c r="T86" s="123" t="n"/>
      <c r="U86" s="123" t="n"/>
      <c r="V86" s="123" t="n"/>
      <c r="W86" s="123" t="n"/>
      <c r="X86" s="123" t="n"/>
      <c r="Y86" s="123" t="n"/>
      <c r="Z86" s="123" t="n"/>
      <c r="AA86" s="123" t="n"/>
      <c r="AB86" s="123" t="n"/>
      <c r="AC86" s="123" t="n"/>
      <c r="AD86" s="123" t="n"/>
      <c r="AE86" s="123" t="n"/>
      <c r="AF86" s="123" t="n"/>
      <c r="AG86" s="123" t="n"/>
      <c r="AH86" s="123" t="n"/>
      <c r="AI86" s="123" t="n"/>
      <c r="AJ86" s="123" t="n"/>
      <c r="AK86" s="123" t="n"/>
      <c r="AL86" s="123" t="n"/>
      <c r="AM86" s="123" t="n"/>
      <c r="AN86" s="123" t="n"/>
      <c r="AO86" s="123" t="n"/>
      <c r="AP86" s="123" t="n"/>
      <c r="AQ86" s="123" t="n"/>
      <c r="AR86" s="123" t="n"/>
      <c r="AS86" s="123" t="n"/>
      <c r="AT86" s="123" t="n"/>
      <c r="AU86" s="123" t="n"/>
      <c r="AV86" s="123" t="n"/>
      <c r="AW86" s="123" t="n"/>
      <c r="AX86" s="123" t="n"/>
      <c r="AY86" s="123" t="n"/>
      <c r="AZ86" s="123" t="n"/>
      <c r="BA86" s="123" t="n"/>
      <c r="BB86" s="123" t="n"/>
      <c r="BC86" s="123" t="n"/>
      <c r="BD86" s="123" t="n"/>
      <c r="BE86" s="123" t="n"/>
      <c r="BF86" s="123" t="n"/>
      <c r="BG86" s="123" t="n"/>
      <c r="BH86" s="123" t="n"/>
      <c r="BI86" s="123" t="n"/>
      <c r="BJ86" s="123" t="n"/>
      <c r="BK86" s="123" t="n"/>
      <c r="BL86" s="123" t="n"/>
      <c r="BM86" s="123" t="n"/>
      <c r="BN86" s="123" t="n"/>
      <c r="BO86" s="123" t="n"/>
      <c r="BP86" s="123" t="n"/>
      <c r="BQ86" s="123" t="n"/>
      <c r="BR86" s="123" t="n"/>
      <c r="BS86" s="123" t="n"/>
      <c r="BT86" s="123" t="n"/>
      <c r="BU86" s="123" t="n"/>
      <c r="BV86" s="123" t="n"/>
      <c r="BW86" s="123" t="n"/>
      <c r="BX86" s="123" t="n"/>
      <c r="BY86" s="123" t="n"/>
      <c r="BZ86" s="123" t="n"/>
      <c r="CA86" s="123" t="n"/>
      <c r="CB86" s="123" t="n"/>
      <c r="CC86" s="123" t="n"/>
      <c r="CD86" s="123" t="n"/>
      <c r="CE86" s="123" t="n"/>
      <c r="CF86" s="123" t="n"/>
      <c r="CG86" s="123" t="n"/>
      <c r="CH86" s="123" t="n"/>
      <c r="CI86" s="123" t="n"/>
      <c r="CJ86" s="123" t="n"/>
      <c r="CK86" s="123" t="n"/>
      <c r="CL86" s="123" t="n"/>
      <c r="CM86" s="123" t="n"/>
      <c r="CN86" s="123" t="n"/>
      <c r="CO86" s="123" t="n"/>
      <c r="CP86" s="123" t="n"/>
      <c r="CQ86" s="123" t="n"/>
      <c r="CR86" s="123" t="n"/>
      <c r="CS86" s="123" t="n"/>
    </row>
    <row r="87">
      <c r="C87" s="123">
        <f>AVERAGEIFS(F87:CS87,$F$2:$CS$2, "&gt;=" &amp; $F$2, $F$2:$CS$2, "&lt;="&amp; EOMONTH($F$2,0))</f>
        <v/>
      </c>
      <c r="D87" s="123">
        <f>AVERAGEIFS(F87:CS87,$F$2:$CS$2, "&gt;=" &amp; $AK$2, $F$2:$CS$2, "&lt;="&amp; EOMONTH($AK$2,0))</f>
        <v/>
      </c>
      <c r="E87" s="123">
        <f>AVERAGEIFS(F87:CS87,$F$2:$CS$2,"&gt;="&amp;TODAY()-30)</f>
        <v/>
      </c>
      <c r="F87" s="68" t="n"/>
      <c r="G87" s="123" t="n"/>
      <c r="H87" s="123" t="n"/>
      <c r="I87" s="123" t="n"/>
      <c r="J87" s="123" t="n"/>
      <c r="K87" s="123" t="n"/>
      <c r="L87" s="123" t="n"/>
      <c r="M87" s="123" t="n"/>
      <c r="N87" s="123" t="n"/>
      <c r="O87" s="123" t="n"/>
      <c r="P87" s="123" t="n"/>
      <c r="Q87" s="123" t="n"/>
      <c r="R87" s="123" t="n"/>
      <c r="S87" s="123" t="n"/>
      <c r="T87" s="123" t="n"/>
      <c r="U87" s="123" t="n"/>
      <c r="V87" s="123" t="n"/>
      <c r="W87" s="123" t="n"/>
      <c r="X87" s="123" t="n"/>
      <c r="Y87" s="123" t="n"/>
      <c r="Z87" s="123" t="n"/>
      <c r="AA87" s="123" t="n"/>
      <c r="AB87" s="123" t="n"/>
      <c r="AC87" s="123" t="n"/>
      <c r="AD87" s="123" t="n"/>
      <c r="AE87" s="123" t="n"/>
      <c r="AF87" s="123" t="n"/>
      <c r="AG87" s="123" t="n"/>
      <c r="AH87" s="123" t="n"/>
      <c r="AI87" s="123" t="n"/>
      <c r="AJ87" s="123" t="n"/>
      <c r="AK87" s="123" t="n"/>
      <c r="AL87" s="123" t="n"/>
      <c r="AM87" s="123" t="n"/>
      <c r="AN87" s="123" t="n"/>
      <c r="AO87" s="123" t="n"/>
      <c r="AP87" s="123" t="n"/>
      <c r="AQ87" s="123" t="n"/>
      <c r="AR87" s="123" t="n"/>
      <c r="AS87" s="123" t="n"/>
      <c r="AT87" s="123" t="n"/>
      <c r="AU87" s="123" t="n"/>
      <c r="AV87" s="123" t="n"/>
      <c r="AW87" s="123" t="n"/>
      <c r="AX87" s="123" t="n"/>
      <c r="AY87" s="123" t="n"/>
      <c r="AZ87" s="123" t="n"/>
      <c r="BA87" s="123" t="n"/>
      <c r="BB87" s="123" t="n"/>
      <c r="BC87" s="123" t="n"/>
      <c r="BD87" s="123" t="n"/>
      <c r="BE87" s="123" t="n"/>
      <c r="BF87" s="123" t="n"/>
      <c r="BG87" s="123" t="n"/>
      <c r="BH87" s="123" t="n"/>
      <c r="BI87" s="123" t="n"/>
      <c r="BJ87" s="123" t="n"/>
      <c r="BK87" s="123" t="n"/>
      <c r="BL87" s="123" t="n"/>
      <c r="BM87" s="123" t="n"/>
      <c r="BN87" s="123" t="n"/>
      <c r="BO87" s="123" t="n"/>
      <c r="BP87" s="123" t="n"/>
      <c r="BQ87" s="123" t="n"/>
      <c r="BR87" s="123" t="n"/>
      <c r="BS87" s="123" t="n"/>
      <c r="BT87" s="123" t="n"/>
      <c r="BU87" s="123" t="n"/>
      <c r="BV87" s="123" t="n"/>
      <c r="BW87" s="123" t="n"/>
      <c r="BX87" s="123" t="n"/>
      <c r="BY87" s="123" t="n"/>
      <c r="BZ87" s="123" t="n"/>
      <c r="CA87" s="123" t="n"/>
      <c r="CB87" s="123" t="n"/>
      <c r="CC87" s="123" t="n"/>
      <c r="CD87" s="123" t="n"/>
      <c r="CE87" s="123" t="n"/>
      <c r="CF87" s="123" t="n"/>
      <c r="CG87" s="123" t="n"/>
      <c r="CH87" s="123" t="n"/>
      <c r="CI87" s="123" t="n"/>
      <c r="CJ87" s="123" t="n"/>
      <c r="CK87" s="123" t="n"/>
      <c r="CL87" s="123" t="n"/>
      <c r="CM87" s="123" t="n"/>
      <c r="CN87" s="123" t="n"/>
      <c r="CO87" s="123" t="n"/>
      <c r="CP87" s="123" t="n"/>
      <c r="CQ87" s="123" t="n"/>
      <c r="CR87" s="123" t="n"/>
      <c r="CS87" s="123" t="n"/>
    </row>
    <row r="88">
      <c r="C88" s="123">
        <f>AVERAGEIFS(F88:CS88,$F$2:$CS$2, "&gt;=" &amp; $F$2, $F$2:$CS$2, "&lt;="&amp; EOMONTH($F$2,0))</f>
        <v/>
      </c>
      <c r="D88" s="123">
        <f>AVERAGEIFS(F88:CS88,$F$2:$CS$2, "&gt;=" &amp; $AK$2, $F$2:$CS$2, "&lt;="&amp; EOMONTH($AK$2,0))</f>
        <v/>
      </c>
      <c r="E88" s="123">
        <f>AVERAGEIFS(F88:CS88,$F$2:$CS$2,"&gt;="&amp;TODAY()-30)</f>
        <v/>
      </c>
      <c r="F88" s="68" t="n"/>
      <c r="G88" s="123" t="n"/>
      <c r="H88" s="123" t="n"/>
      <c r="I88" s="123" t="n"/>
      <c r="J88" s="123" t="n"/>
      <c r="K88" s="123" t="n"/>
      <c r="L88" s="123" t="n"/>
      <c r="M88" s="123" t="n"/>
      <c r="N88" s="123" t="n"/>
      <c r="O88" s="123" t="n"/>
      <c r="P88" s="123" t="n"/>
      <c r="Q88" s="123" t="n"/>
      <c r="R88" s="123" t="n"/>
      <c r="S88" s="123" t="n"/>
      <c r="T88" s="123" t="n"/>
      <c r="U88" s="123" t="n"/>
      <c r="V88" s="123" t="n"/>
      <c r="W88" s="123" t="n"/>
      <c r="X88" s="123" t="n"/>
      <c r="Y88" s="123" t="n"/>
      <c r="Z88" s="123" t="n"/>
      <c r="AA88" s="123" t="n"/>
      <c r="AB88" s="123" t="n"/>
      <c r="AC88" s="123" t="n"/>
      <c r="AD88" s="123" t="n"/>
      <c r="AE88" s="123" t="n"/>
      <c r="AF88" s="123" t="n"/>
      <c r="AG88" s="123" t="n"/>
      <c r="AH88" s="123" t="n"/>
      <c r="AI88" s="123" t="n"/>
      <c r="AJ88" s="123" t="n"/>
      <c r="AK88" s="123" t="n"/>
      <c r="AL88" s="123" t="n"/>
      <c r="AM88" s="123" t="n"/>
      <c r="AN88" s="123" t="n"/>
      <c r="AO88" s="123" t="n"/>
      <c r="AP88" s="123" t="n"/>
      <c r="AQ88" s="123" t="n"/>
      <c r="AR88" s="123" t="n"/>
      <c r="AS88" s="123" t="n"/>
      <c r="AT88" s="123" t="n"/>
      <c r="AU88" s="123" t="n"/>
      <c r="AV88" s="123" t="n"/>
      <c r="AW88" s="123" t="n"/>
      <c r="AX88" s="123" t="n"/>
      <c r="AY88" s="123" t="n"/>
      <c r="AZ88" s="123" t="n"/>
      <c r="BA88" s="123" t="n"/>
      <c r="BB88" s="123" t="n"/>
      <c r="BC88" s="123" t="n"/>
      <c r="BD88" s="123" t="n"/>
      <c r="BE88" s="123" t="n"/>
      <c r="BF88" s="123" t="n"/>
      <c r="BG88" s="123" t="n"/>
      <c r="BH88" s="123" t="n"/>
      <c r="BI88" s="123" t="n"/>
      <c r="BJ88" s="123" t="n"/>
      <c r="BK88" s="123" t="n"/>
      <c r="BL88" s="123" t="n"/>
      <c r="BM88" s="123" t="n"/>
      <c r="BN88" s="123" t="n"/>
      <c r="BO88" s="123" t="n"/>
      <c r="BP88" s="123" t="n"/>
      <c r="BQ88" s="123" t="n"/>
      <c r="BR88" s="123" t="n"/>
      <c r="BS88" s="123" t="n"/>
      <c r="BT88" s="123" t="n"/>
      <c r="BU88" s="123" t="n"/>
      <c r="BV88" s="123" t="n"/>
      <c r="BW88" s="123" t="n"/>
      <c r="BX88" s="123" t="n"/>
      <c r="BY88" s="123" t="n"/>
      <c r="BZ88" s="123" t="n"/>
      <c r="CA88" s="123" t="n"/>
      <c r="CB88" s="123" t="n"/>
      <c r="CC88" s="123" t="n"/>
      <c r="CD88" s="123" t="n"/>
      <c r="CE88" s="123" t="n"/>
      <c r="CF88" s="123" t="n"/>
      <c r="CG88" s="123" t="n"/>
      <c r="CH88" s="123" t="n"/>
      <c r="CI88" s="123" t="n"/>
      <c r="CJ88" s="123" t="n"/>
      <c r="CK88" s="123" t="n"/>
      <c r="CL88" s="123" t="n"/>
      <c r="CM88" s="123" t="n"/>
      <c r="CN88" s="123" t="n"/>
      <c r="CO88" s="123" t="n"/>
      <c r="CP88" s="123" t="n"/>
      <c r="CQ88" s="123" t="n"/>
      <c r="CR88" s="123" t="n"/>
      <c r="CS88" s="123" t="n"/>
    </row>
    <row r="89">
      <c r="C89" s="123">
        <f>AVERAGEIFS(F89:CS89,$F$2:$CS$2, "&gt;=" &amp; $F$2, $F$2:$CS$2, "&lt;="&amp; EOMONTH($F$2,0))</f>
        <v/>
      </c>
      <c r="D89" s="123">
        <f>AVERAGEIFS(F89:CS89,$F$2:$CS$2, "&gt;=" &amp; $AK$2, $F$2:$CS$2, "&lt;="&amp; EOMONTH($AK$2,0))</f>
        <v/>
      </c>
      <c r="E89" s="123">
        <f>AVERAGEIFS(F89:CS89,$F$2:$CS$2,"&gt;="&amp;TODAY()-30)</f>
        <v/>
      </c>
      <c r="F89" s="68" t="n"/>
      <c r="G89" s="123" t="n"/>
      <c r="H89" s="123" t="n"/>
      <c r="I89" s="123" t="n"/>
      <c r="J89" s="123" t="n"/>
      <c r="K89" s="123" t="n"/>
      <c r="L89" s="123" t="n"/>
      <c r="M89" s="123" t="n"/>
      <c r="N89" s="123" t="n"/>
      <c r="O89" s="123" t="n"/>
      <c r="P89" s="123" t="n"/>
      <c r="Q89" s="123" t="n"/>
      <c r="R89" s="123" t="n"/>
      <c r="S89" s="123" t="n"/>
      <c r="T89" s="123" t="n"/>
      <c r="U89" s="123" t="n"/>
      <c r="V89" s="123" t="n"/>
      <c r="W89" s="123" t="n"/>
      <c r="X89" s="123" t="n"/>
      <c r="Y89" s="123" t="n"/>
      <c r="Z89" s="123" t="n"/>
      <c r="AA89" s="123" t="n"/>
      <c r="AB89" s="123" t="n"/>
      <c r="AC89" s="123" t="n"/>
      <c r="AD89" s="123" t="n"/>
      <c r="AE89" s="123" t="n"/>
      <c r="AF89" s="123" t="n"/>
      <c r="AG89" s="123" t="n"/>
      <c r="AH89" s="123" t="n"/>
      <c r="AI89" s="123" t="n"/>
      <c r="AJ89" s="123" t="n"/>
      <c r="AK89" s="123" t="n"/>
      <c r="AL89" s="123" t="n"/>
      <c r="AM89" s="123" t="n"/>
      <c r="AN89" s="123" t="n"/>
      <c r="AO89" s="123" t="n"/>
      <c r="AP89" s="123" t="n"/>
      <c r="AQ89" s="123" t="n"/>
      <c r="AR89" s="123" t="n"/>
      <c r="AS89" s="123" t="n"/>
      <c r="AT89" s="123" t="n"/>
      <c r="AU89" s="123" t="n"/>
      <c r="AV89" s="123" t="n"/>
      <c r="AW89" s="123" t="n"/>
      <c r="AX89" s="123" t="n"/>
      <c r="AY89" s="123" t="n"/>
      <c r="AZ89" s="123" t="n"/>
      <c r="BA89" s="123" t="n"/>
      <c r="BB89" s="123" t="n"/>
      <c r="BC89" s="123" t="n"/>
      <c r="BD89" s="123" t="n"/>
      <c r="BE89" s="123" t="n"/>
      <c r="BF89" s="123" t="n"/>
      <c r="BG89" s="123" t="n"/>
      <c r="BH89" s="123" t="n"/>
      <c r="BI89" s="123" t="n"/>
      <c r="BJ89" s="123" t="n"/>
      <c r="BK89" s="123" t="n"/>
      <c r="BL89" s="123" t="n"/>
      <c r="BM89" s="123" t="n"/>
      <c r="BN89" s="123" t="n"/>
      <c r="BO89" s="123" t="n"/>
      <c r="BP89" s="123" t="n"/>
      <c r="BQ89" s="123" t="n"/>
      <c r="BR89" s="123" t="n"/>
      <c r="BS89" s="123" t="n"/>
      <c r="BT89" s="123" t="n"/>
      <c r="BU89" s="123" t="n"/>
      <c r="BV89" s="123" t="n"/>
      <c r="BW89" s="123" t="n"/>
      <c r="BX89" s="123" t="n"/>
      <c r="BY89" s="123" t="n"/>
      <c r="BZ89" s="123" t="n"/>
      <c r="CA89" s="123" t="n"/>
      <c r="CB89" s="123" t="n"/>
      <c r="CC89" s="123" t="n"/>
      <c r="CD89" s="123" t="n"/>
      <c r="CE89" s="123" t="n"/>
      <c r="CF89" s="123" t="n"/>
      <c r="CG89" s="123" t="n"/>
      <c r="CH89" s="123" t="n"/>
      <c r="CI89" s="123" t="n"/>
      <c r="CJ89" s="123" t="n"/>
      <c r="CK89" s="123" t="n"/>
      <c r="CL89" s="123" t="n"/>
      <c r="CM89" s="123" t="n"/>
      <c r="CN89" s="123" t="n"/>
      <c r="CO89" s="123" t="n"/>
      <c r="CP89" s="123" t="n"/>
      <c r="CQ89" s="123" t="n"/>
      <c r="CR89" s="123" t="n"/>
      <c r="CS89" s="123" t="n"/>
    </row>
    <row r="90">
      <c r="C90" s="123">
        <f>AVERAGEIFS(F90:CS90,$F$2:$CS$2, "&gt;=" &amp; $F$2, $F$2:$CS$2, "&lt;="&amp; EOMONTH($F$2,0))</f>
        <v/>
      </c>
      <c r="D90" s="123">
        <f>AVERAGEIFS(F90:CS90,$F$2:$CS$2, "&gt;=" &amp; $AK$2, $F$2:$CS$2, "&lt;="&amp; EOMONTH($AK$2,0))</f>
        <v/>
      </c>
      <c r="E90" s="123">
        <f>AVERAGEIFS(F90:CS90,$F$2:$CS$2,"&gt;="&amp;TODAY()-30)</f>
        <v/>
      </c>
      <c r="F90" s="68" t="n"/>
      <c r="G90" s="123" t="n"/>
      <c r="H90" s="123" t="n"/>
      <c r="I90" s="123" t="n"/>
      <c r="J90" s="123" t="n"/>
      <c r="K90" s="123" t="n"/>
      <c r="L90" s="123" t="n"/>
      <c r="M90" s="123" t="n"/>
      <c r="N90" s="123" t="n"/>
      <c r="O90" s="123" t="n"/>
      <c r="P90" s="123" t="n"/>
      <c r="Q90" s="123" t="n"/>
      <c r="R90" s="123" t="n"/>
      <c r="S90" s="123" t="n"/>
      <c r="T90" s="123" t="n"/>
      <c r="U90" s="123" t="n"/>
      <c r="V90" s="123" t="n"/>
      <c r="W90" s="123" t="n"/>
      <c r="X90" s="123" t="n"/>
      <c r="Y90" s="123" t="n"/>
      <c r="Z90" s="123" t="n"/>
      <c r="AA90" s="123" t="n"/>
      <c r="AB90" s="123" t="n"/>
      <c r="AC90" s="123" t="n"/>
      <c r="AD90" s="123" t="n"/>
      <c r="AE90" s="123" t="n"/>
      <c r="AF90" s="123" t="n"/>
      <c r="AG90" s="123" t="n"/>
      <c r="AH90" s="123" t="n"/>
      <c r="AI90" s="123" t="n"/>
      <c r="AJ90" s="123" t="n"/>
      <c r="AK90" s="123" t="n"/>
      <c r="AL90" s="123" t="n"/>
      <c r="AM90" s="123" t="n"/>
      <c r="AN90" s="123" t="n"/>
      <c r="AO90" s="123" t="n"/>
      <c r="AP90" s="123" t="n"/>
      <c r="AQ90" s="123" t="n"/>
      <c r="AR90" s="123" t="n"/>
      <c r="AS90" s="123" t="n"/>
      <c r="AT90" s="123" t="n"/>
      <c r="AU90" s="123" t="n"/>
      <c r="AV90" s="123" t="n"/>
      <c r="AW90" s="123" t="n"/>
      <c r="AX90" s="123" t="n"/>
      <c r="AY90" s="123" t="n"/>
      <c r="AZ90" s="123" t="n"/>
      <c r="BA90" s="123" t="n"/>
      <c r="BB90" s="123" t="n"/>
      <c r="BC90" s="123" t="n"/>
      <c r="BD90" s="123" t="n"/>
      <c r="BE90" s="123" t="n"/>
      <c r="BF90" s="123" t="n"/>
      <c r="BG90" s="123" t="n"/>
      <c r="BH90" s="123" t="n"/>
      <c r="BI90" s="123" t="n"/>
      <c r="BJ90" s="123" t="n"/>
      <c r="BK90" s="123" t="n"/>
      <c r="BL90" s="123" t="n"/>
      <c r="BM90" s="123" t="n"/>
      <c r="BN90" s="123" t="n"/>
      <c r="BO90" s="123" t="n"/>
      <c r="BP90" s="123" t="n"/>
      <c r="BQ90" s="123" t="n"/>
      <c r="BR90" s="123" t="n"/>
      <c r="BS90" s="123" t="n"/>
      <c r="BT90" s="123" t="n"/>
      <c r="BU90" s="123" t="n"/>
      <c r="BV90" s="123" t="n"/>
      <c r="BW90" s="123" t="n"/>
      <c r="BX90" s="123" t="n"/>
      <c r="BY90" s="123" t="n"/>
      <c r="BZ90" s="123" t="n"/>
      <c r="CA90" s="123" t="n"/>
      <c r="CB90" s="123" t="n"/>
      <c r="CC90" s="123" t="n"/>
      <c r="CD90" s="123" t="n"/>
      <c r="CE90" s="123" t="n"/>
      <c r="CF90" s="123" t="n"/>
      <c r="CG90" s="123" t="n"/>
      <c r="CH90" s="123" t="n"/>
      <c r="CI90" s="123" t="n"/>
      <c r="CJ90" s="123" t="n"/>
      <c r="CK90" s="123" t="n"/>
      <c r="CL90" s="123" t="n"/>
      <c r="CM90" s="123" t="n"/>
      <c r="CN90" s="123" t="n"/>
      <c r="CO90" s="123" t="n"/>
      <c r="CP90" s="123" t="n"/>
      <c r="CQ90" s="123" t="n"/>
      <c r="CR90" s="123" t="n"/>
      <c r="CS90" s="123" t="n"/>
    </row>
    <row r="91">
      <c r="C91" s="123">
        <f>AVERAGEIFS(F91:CS91,$F$2:$CS$2, "&gt;=" &amp; $F$2, $F$2:$CS$2, "&lt;="&amp; EOMONTH($F$2,0))</f>
        <v/>
      </c>
      <c r="D91" s="123">
        <f>AVERAGEIFS(F91:CS91,$F$2:$CS$2, "&gt;=" &amp; $AK$2, $F$2:$CS$2, "&lt;="&amp; EOMONTH($AK$2,0))</f>
        <v/>
      </c>
      <c r="E91" s="123">
        <f>AVERAGEIFS(F91:CS91,$F$2:$CS$2,"&gt;="&amp;TODAY()-30)</f>
        <v/>
      </c>
      <c r="F91" s="68" t="n"/>
      <c r="G91" s="123" t="n"/>
      <c r="H91" s="123" t="n"/>
      <c r="I91" s="123" t="n"/>
      <c r="J91" s="123" t="n"/>
      <c r="K91" s="123" t="n"/>
      <c r="L91" s="123" t="n"/>
      <c r="M91" s="123" t="n"/>
      <c r="N91" s="123" t="n"/>
      <c r="O91" s="123" t="n"/>
      <c r="P91" s="123" t="n"/>
      <c r="Q91" s="123" t="n"/>
      <c r="R91" s="123" t="n"/>
      <c r="S91" s="123" t="n"/>
      <c r="T91" s="123" t="n"/>
      <c r="U91" s="123" t="n"/>
      <c r="V91" s="123" t="n"/>
      <c r="W91" s="123" t="n"/>
      <c r="X91" s="123" t="n"/>
      <c r="Y91" s="123" t="n"/>
      <c r="Z91" s="123" t="n"/>
      <c r="AA91" s="123" t="n"/>
      <c r="AB91" s="123" t="n"/>
      <c r="AC91" s="123" t="n"/>
      <c r="AD91" s="123" t="n"/>
      <c r="AE91" s="123" t="n"/>
      <c r="AF91" s="123" t="n"/>
      <c r="AG91" s="123" t="n"/>
      <c r="AH91" s="123" t="n"/>
      <c r="AI91" s="123" t="n"/>
      <c r="AJ91" s="123" t="n"/>
      <c r="AK91" s="123" t="n"/>
      <c r="AL91" s="123" t="n"/>
      <c r="AM91" s="123" t="n"/>
      <c r="AN91" s="123" t="n"/>
      <c r="AO91" s="123" t="n"/>
      <c r="AP91" s="123" t="n"/>
      <c r="AQ91" s="123" t="n"/>
      <c r="AR91" s="123" t="n"/>
      <c r="AS91" s="123" t="n"/>
      <c r="AT91" s="123" t="n"/>
      <c r="AU91" s="123" t="n"/>
      <c r="AV91" s="123" t="n"/>
      <c r="AW91" s="123" t="n"/>
      <c r="AX91" s="123" t="n"/>
      <c r="AY91" s="123" t="n"/>
      <c r="AZ91" s="123" t="n"/>
      <c r="BA91" s="123" t="n"/>
      <c r="BB91" s="123" t="n"/>
      <c r="BC91" s="123" t="n"/>
      <c r="BD91" s="123" t="n"/>
      <c r="BE91" s="123" t="n"/>
      <c r="BF91" s="123" t="n"/>
      <c r="BG91" s="123" t="n"/>
      <c r="BH91" s="123" t="n"/>
      <c r="BI91" s="123" t="n"/>
      <c r="BJ91" s="123" t="n"/>
      <c r="BK91" s="123" t="n"/>
      <c r="BL91" s="123" t="n"/>
      <c r="BM91" s="123" t="n"/>
      <c r="BN91" s="123" t="n"/>
      <c r="BO91" s="123" t="n"/>
      <c r="BP91" s="123" t="n"/>
      <c r="BQ91" s="123" t="n"/>
      <c r="BR91" s="123" t="n"/>
      <c r="BS91" s="123" t="n"/>
      <c r="BT91" s="123" t="n"/>
      <c r="BU91" s="123" t="n"/>
      <c r="BV91" s="123" t="n"/>
      <c r="BW91" s="123" t="n"/>
      <c r="BX91" s="123" t="n"/>
      <c r="BY91" s="123" t="n"/>
      <c r="BZ91" s="123" t="n"/>
      <c r="CA91" s="123" t="n"/>
      <c r="CB91" s="123" t="n"/>
      <c r="CC91" s="123" t="n"/>
      <c r="CD91" s="123" t="n"/>
      <c r="CE91" s="123" t="n"/>
      <c r="CF91" s="123" t="n"/>
      <c r="CG91" s="123" t="n"/>
      <c r="CH91" s="123" t="n"/>
      <c r="CI91" s="123" t="n"/>
      <c r="CJ91" s="123" t="n"/>
      <c r="CK91" s="123" t="n"/>
      <c r="CL91" s="123" t="n"/>
      <c r="CM91" s="123" t="n"/>
      <c r="CN91" s="123" t="n"/>
      <c r="CO91" s="123" t="n"/>
      <c r="CP91" s="123" t="n"/>
      <c r="CQ91" s="123" t="n"/>
      <c r="CR91" s="123" t="n"/>
      <c r="CS91" s="123" t="n"/>
    </row>
    <row r="92">
      <c r="C92" s="123">
        <f>AVERAGEIFS(F92:CS92,$F$2:$CS$2, "&gt;=" &amp; $F$2, $F$2:$CS$2, "&lt;="&amp; EOMONTH($F$2,0))</f>
        <v/>
      </c>
      <c r="D92" s="123">
        <f>AVERAGEIFS(F92:CS92,$F$2:$CS$2, "&gt;=" &amp; $AK$2, $F$2:$CS$2, "&lt;="&amp; EOMONTH($AK$2,0))</f>
        <v/>
      </c>
      <c r="E92" s="123">
        <f>AVERAGEIFS(F92:CS92,$F$2:$CS$2,"&gt;="&amp;TODAY()-30)</f>
        <v/>
      </c>
      <c r="F92" s="68" t="n"/>
      <c r="G92" s="123" t="n"/>
      <c r="H92" s="123" t="n"/>
      <c r="I92" s="123" t="n"/>
      <c r="J92" s="123" t="n"/>
      <c r="K92" s="123" t="n"/>
      <c r="L92" s="123" t="n"/>
      <c r="M92" s="123" t="n"/>
      <c r="N92" s="123" t="n"/>
      <c r="O92" s="123" t="n"/>
      <c r="P92" s="123" t="n"/>
      <c r="Q92" s="123" t="n"/>
      <c r="R92" s="123" t="n"/>
      <c r="S92" s="123" t="n"/>
      <c r="T92" s="123" t="n"/>
      <c r="U92" s="123" t="n"/>
      <c r="V92" s="123" t="n"/>
      <c r="W92" s="123" t="n"/>
      <c r="X92" s="123" t="n"/>
      <c r="Y92" s="123" t="n"/>
      <c r="Z92" s="123" t="n"/>
      <c r="AA92" s="123" t="n"/>
      <c r="AB92" s="123" t="n"/>
      <c r="AC92" s="123" t="n"/>
      <c r="AD92" s="123" t="n"/>
      <c r="AE92" s="123" t="n"/>
      <c r="AF92" s="123" t="n"/>
      <c r="AG92" s="123" t="n"/>
      <c r="AH92" s="123" t="n"/>
      <c r="AI92" s="123" t="n"/>
      <c r="AJ92" s="123" t="n"/>
      <c r="AK92" s="123" t="n"/>
      <c r="AL92" s="123" t="n"/>
      <c r="AM92" s="123" t="n"/>
      <c r="AN92" s="123" t="n"/>
      <c r="AO92" s="123" t="n"/>
      <c r="AP92" s="123" t="n"/>
      <c r="AQ92" s="123" t="n"/>
      <c r="AR92" s="123" t="n"/>
      <c r="AS92" s="123" t="n"/>
      <c r="AT92" s="123" t="n"/>
      <c r="AU92" s="123" t="n"/>
      <c r="AV92" s="123" t="n"/>
      <c r="AW92" s="123" t="n"/>
      <c r="AX92" s="123" t="n"/>
      <c r="AY92" s="123" t="n"/>
      <c r="AZ92" s="123" t="n"/>
      <c r="BA92" s="123" t="n"/>
      <c r="BB92" s="123" t="n"/>
      <c r="BC92" s="123" t="n"/>
      <c r="BD92" s="123" t="n"/>
      <c r="BE92" s="123" t="n"/>
      <c r="BF92" s="123" t="n"/>
      <c r="BG92" s="123" t="n"/>
      <c r="BH92" s="123" t="n"/>
      <c r="BI92" s="123" t="n"/>
      <c r="BJ92" s="123" t="n"/>
      <c r="BK92" s="123" t="n"/>
      <c r="BL92" s="123" t="n"/>
      <c r="BM92" s="123" t="n"/>
      <c r="BN92" s="123" t="n"/>
      <c r="BO92" s="123" t="n"/>
      <c r="BP92" s="123" t="n"/>
      <c r="BQ92" s="123" t="n"/>
      <c r="BR92" s="123" t="n"/>
      <c r="BS92" s="123" t="n"/>
      <c r="BT92" s="123" t="n"/>
      <c r="BU92" s="123" t="n"/>
      <c r="BV92" s="123" t="n"/>
      <c r="BW92" s="123" t="n"/>
      <c r="BX92" s="123" t="n"/>
      <c r="BY92" s="123" t="n"/>
      <c r="BZ92" s="123" t="n"/>
      <c r="CA92" s="123" t="n"/>
      <c r="CB92" s="123" t="n"/>
      <c r="CC92" s="123" t="n"/>
      <c r="CD92" s="123" t="n"/>
      <c r="CE92" s="123" t="n"/>
      <c r="CF92" s="123" t="n"/>
      <c r="CG92" s="123" t="n"/>
      <c r="CH92" s="123" t="n"/>
      <c r="CI92" s="123" t="n"/>
      <c r="CJ92" s="123" t="n"/>
      <c r="CK92" s="123" t="n"/>
      <c r="CL92" s="123" t="n"/>
      <c r="CM92" s="123" t="n"/>
      <c r="CN92" s="123" t="n"/>
      <c r="CO92" s="123" t="n"/>
      <c r="CP92" s="123" t="n"/>
      <c r="CQ92" s="123" t="n"/>
      <c r="CR92" s="123" t="n"/>
      <c r="CS92" s="123" t="n"/>
    </row>
    <row r="93">
      <c r="C93" s="123">
        <f>AVERAGEIFS(F93:CS93,$F$2:$CS$2, "&gt;=" &amp; $F$2, $F$2:$CS$2, "&lt;="&amp; EOMONTH($F$2,0))</f>
        <v/>
      </c>
      <c r="D93" s="123">
        <f>AVERAGEIFS(F93:CS93,$F$2:$CS$2, "&gt;=" &amp; $AK$2, $F$2:$CS$2, "&lt;="&amp; EOMONTH($AK$2,0))</f>
        <v/>
      </c>
      <c r="E93" s="123">
        <f>AVERAGEIFS(F93:CS93,$F$2:$CS$2,"&gt;="&amp;TODAY()-30)</f>
        <v/>
      </c>
      <c r="F93" s="68" t="n"/>
      <c r="G93" s="123" t="n"/>
      <c r="H93" s="123" t="n"/>
      <c r="I93" s="123" t="n"/>
      <c r="J93" s="123" t="n"/>
      <c r="K93" s="123" t="n"/>
      <c r="L93" s="123" t="n"/>
      <c r="M93" s="123" t="n"/>
      <c r="N93" s="123" t="n"/>
      <c r="O93" s="123" t="n"/>
      <c r="P93" s="123" t="n"/>
      <c r="Q93" s="123" t="n"/>
      <c r="R93" s="123" t="n"/>
      <c r="S93" s="123" t="n"/>
      <c r="T93" s="123" t="n"/>
      <c r="U93" s="123" t="n"/>
      <c r="V93" s="123" t="n"/>
      <c r="W93" s="123" t="n"/>
      <c r="X93" s="123" t="n"/>
      <c r="Y93" s="123" t="n"/>
      <c r="Z93" s="123" t="n"/>
      <c r="AA93" s="123" t="n"/>
      <c r="AB93" s="123" t="n"/>
      <c r="AC93" s="123" t="n"/>
      <c r="AD93" s="123" t="n"/>
      <c r="AE93" s="123" t="n"/>
      <c r="AF93" s="123" t="n"/>
      <c r="AG93" s="123" t="n"/>
      <c r="AH93" s="123" t="n"/>
      <c r="AI93" s="123" t="n"/>
      <c r="AJ93" s="123" t="n"/>
      <c r="AK93" s="123" t="n"/>
      <c r="AL93" s="123" t="n"/>
      <c r="AM93" s="123" t="n"/>
      <c r="AN93" s="123" t="n"/>
      <c r="AO93" s="123" t="n"/>
      <c r="AP93" s="123" t="n"/>
      <c r="AQ93" s="123" t="n"/>
      <c r="AR93" s="123" t="n"/>
      <c r="AS93" s="123" t="n"/>
      <c r="AT93" s="123" t="n"/>
      <c r="AU93" s="123" t="n"/>
      <c r="AV93" s="123" t="n"/>
      <c r="AW93" s="123" t="n"/>
      <c r="AX93" s="123" t="n"/>
      <c r="AY93" s="123" t="n"/>
      <c r="AZ93" s="123" t="n"/>
      <c r="BA93" s="123" t="n"/>
      <c r="BB93" s="123" t="n"/>
      <c r="BC93" s="123" t="n"/>
      <c r="BD93" s="123" t="n"/>
      <c r="BE93" s="123" t="n"/>
      <c r="BF93" s="123" t="n"/>
      <c r="BG93" s="123" t="n"/>
      <c r="BH93" s="123" t="n"/>
      <c r="BI93" s="123" t="n"/>
      <c r="BJ93" s="123" t="n"/>
      <c r="BK93" s="123" t="n"/>
      <c r="BL93" s="123" t="n"/>
      <c r="BM93" s="123" t="n"/>
      <c r="BN93" s="123" t="n"/>
      <c r="BO93" s="123" t="n"/>
      <c r="BP93" s="123" t="n"/>
      <c r="BQ93" s="123" t="n"/>
      <c r="BR93" s="123" t="n"/>
      <c r="BS93" s="123" t="n"/>
      <c r="BT93" s="123" t="n"/>
      <c r="BU93" s="123" t="n"/>
      <c r="BV93" s="123" t="n"/>
      <c r="BW93" s="123" t="n"/>
      <c r="BX93" s="123" t="n"/>
      <c r="BY93" s="123" t="n"/>
      <c r="BZ93" s="123" t="n"/>
      <c r="CA93" s="123" t="n"/>
      <c r="CB93" s="123" t="n"/>
      <c r="CC93" s="123" t="n"/>
      <c r="CD93" s="123" t="n"/>
      <c r="CE93" s="123" t="n"/>
      <c r="CF93" s="123" t="n"/>
      <c r="CG93" s="123" t="n"/>
      <c r="CH93" s="123" t="n"/>
      <c r="CI93" s="123" t="n"/>
      <c r="CJ93" s="123" t="n"/>
      <c r="CK93" s="123" t="n"/>
      <c r="CL93" s="123" t="n"/>
      <c r="CM93" s="123" t="n"/>
      <c r="CN93" s="123" t="n"/>
      <c r="CO93" s="123" t="n"/>
      <c r="CP93" s="123" t="n"/>
      <c r="CQ93" s="123" t="n"/>
      <c r="CR93" s="123" t="n"/>
      <c r="CS93" s="123" t="n"/>
    </row>
    <row r="94">
      <c r="C94" s="123">
        <f>AVERAGEIFS(F94:CS94,$F$2:$CS$2, "&gt;=" &amp; $F$2, $F$2:$CS$2, "&lt;="&amp; EOMONTH($F$2,0))</f>
        <v/>
      </c>
      <c r="D94" s="123">
        <f>AVERAGEIFS(F94:CS94,$F$2:$CS$2, "&gt;=" &amp; $AK$2, $F$2:$CS$2, "&lt;="&amp; EOMONTH($AK$2,0))</f>
        <v/>
      </c>
      <c r="E94" s="123">
        <f>AVERAGEIFS(F94:CS94,$F$2:$CS$2,"&gt;="&amp;TODAY()-30)</f>
        <v/>
      </c>
      <c r="F94" s="68" t="n"/>
      <c r="G94" s="123" t="n"/>
      <c r="H94" s="123" t="n"/>
      <c r="I94" s="123" t="n"/>
      <c r="J94" s="123" t="n"/>
      <c r="K94" s="123" t="n"/>
      <c r="L94" s="123" t="n"/>
      <c r="M94" s="123" t="n"/>
      <c r="N94" s="123" t="n"/>
      <c r="O94" s="123" t="n"/>
      <c r="P94" s="123" t="n"/>
      <c r="Q94" s="123" t="n"/>
      <c r="R94" s="123" t="n"/>
      <c r="S94" s="123" t="n"/>
      <c r="T94" s="123" t="n"/>
      <c r="U94" s="123" t="n"/>
      <c r="V94" s="123" t="n"/>
      <c r="W94" s="123" t="n"/>
      <c r="X94" s="123" t="n"/>
      <c r="Y94" s="123" t="n"/>
      <c r="Z94" s="123" t="n"/>
      <c r="AA94" s="123" t="n"/>
      <c r="AB94" s="123" t="n"/>
      <c r="AC94" s="123" t="n"/>
      <c r="AD94" s="123" t="n"/>
      <c r="AE94" s="123" t="n"/>
      <c r="AF94" s="123" t="n"/>
      <c r="AG94" s="123" t="n"/>
      <c r="AH94" s="123" t="n"/>
      <c r="AI94" s="123" t="n"/>
      <c r="AJ94" s="123" t="n"/>
      <c r="AK94" s="123" t="n"/>
      <c r="AL94" s="123" t="n"/>
      <c r="AM94" s="123" t="n"/>
      <c r="AN94" s="123" t="n"/>
      <c r="AO94" s="123" t="n"/>
      <c r="AP94" s="123" t="n"/>
      <c r="AQ94" s="123" t="n"/>
      <c r="AR94" s="123" t="n"/>
      <c r="AS94" s="123" t="n"/>
      <c r="AT94" s="123" t="n"/>
      <c r="AU94" s="123" t="n"/>
      <c r="AV94" s="123" t="n"/>
      <c r="AW94" s="123" t="n"/>
      <c r="AX94" s="123" t="n"/>
      <c r="AY94" s="123" t="n"/>
      <c r="AZ94" s="123" t="n"/>
      <c r="BA94" s="123" t="n"/>
      <c r="BB94" s="123" t="n"/>
      <c r="BC94" s="123" t="n"/>
      <c r="BD94" s="123" t="n"/>
      <c r="BE94" s="123" t="n"/>
      <c r="BF94" s="123" t="n"/>
      <c r="BG94" s="123" t="n"/>
      <c r="BH94" s="123" t="n"/>
      <c r="BI94" s="123" t="n"/>
      <c r="BJ94" s="123" t="n"/>
      <c r="BK94" s="123" t="n"/>
      <c r="BL94" s="123" t="n"/>
      <c r="BM94" s="123" t="n"/>
      <c r="BN94" s="123" t="n"/>
      <c r="BO94" s="123" t="n"/>
      <c r="BP94" s="123" t="n"/>
      <c r="BQ94" s="123" t="n"/>
      <c r="BR94" s="123" t="n"/>
      <c r="BS94" s="123" t="n"/>
      <c r="BT94" s="123" t="n"/>
      <c r="BU94" s="123" t="n"/>
      <c r="BV94" s="123" t="n"/>
      <c r="BW94" s="123" t="n"/>
      <c r="BX94" s="123" t="n"/>
      <c r="BY94" s="123" t="n"/>
      <c r="BZ94" s="123" t="n"/>
      <c r="CA94" s="123" t="n"/>
      <c r="CB94" s="123" t="n"/>
      <c r="CC94" s="123" t="n"/>
      <c r="CD94" s="123" t="n"/>
      <c r="CE94" s="123" t="n"/>
      <c r="CF94" s="123" t="n"/>
      <c r="CG94" s="123" t="n"/>
      <c r="CH94" s="123" t="n"/>
      <c r="CI94" s="123" t="n"/>
      <c r="CJ94" s="123" t="n"/>
      <c r="CK94" s="123" t="n"/>
      <c r="CL94" s="123" t="n"/>
      <c r="CM94" s="123" t="n"/>
      <c r="CN94" s="123" t="n"/>
      <c r="CO94" s="123" t="n"/>
      <c r="CP94" s="123" t="n"/>
      <c r="CQ94" s="123" t="n"/>
      <c r="CR94" s="123" t="n"/>
      <c r="CS94" s="123" t="n"/>
    </row>
    <row r="95">
      <c r="C95" s="123">
        <f>AVERAGEIFS(F95:CS95,$F$2:$CS$2, "&gt;=" &amp; $F$2, $F$2:$CS$2, "&lt;="&amp; EOMONTH($F$2,0))</f>
        <v/>
      </c>
      <c r="D95" s="123">
        <f>AVERAGEIFS(F95:CS95,$F$2:$CS$2, "&gt;=" &amp; $AK$2, $F$2:$CS$2, "&lt;="&amp; EOMONTH($AK$2,0))</f>
        <v/>
      </c>
      <c r="E95" s="123">
        <f>AVERAGEIFS(F95:CS95,$F$2:$CS$2,"&gt;="&amp;TODAY()-30)</f>
        <v/>
      </c>
      <c r="F95" s="68" t="n"/>
      <c r="G95" s="123" t="n"/>
      <c r="H95" s="123" t="n"/>
      <c r="I95" s="123" t="n"/>
      <c r="J95" s="123" t="n"/>
      <c r="K95" s="123" t="n"/>
      <c r="L95" s="123" t="n"/>
      <c r="M95" s="123" t="n"/>
      <c r="N95" s="123" t="n"/>
      <c r="O95" s="123" t="n"/>
      <c r="P95" s="123" t="n"/>
      <c r="Q95" s="123" t="n"/>
      <c r="R95" s="123" t="n"/>
      <c r="S95" s="123" t="n"/>
      <c r="T95" s="123" t="n"/>
      <c r="U95" s="123" t="n"/>
      <c r="V95" s="123" t="n"/>
      <c r="W95" s="123" t="n"/>
      <c r="X95" s="123" t="n"/>
      <c r="Y95" s="123" t="n"/>
      <c r="Z95" s="123" t="n"/>
      <c r="AA95" s="123" t="n"/>
      <c r="AB95" s="123" t="n"/>
      <c r="AC95" s="123" t="n"/>
      <c r="AD95" s="123" t="n"/>
      <c r="AE95" s="123" t="n"/>
      <c r="AF95" s="123" t="n"/>
      <c r="AG95" s="123" t="n"/>
      <c r="AH95" s="123" t="n"/>
      <c r="AI95" s="123" t="n"/>
      <c r="AJ95" s="123" t="n"/>
      <c r="AK95" s="123" t="n"/>
      <c r="AL95" s="123" t="n"/>
      <c r="AM95" s="123" t="n"/>
      <c r="AN95" s="123" t="n"/>
      <c r="AO95" s="123" t="n"/>
      <c r="AP95" s="123" t="n"/>
      <c r="AQ95" s="123" t="n"/>
      <c r="AR95" s="123" t="n"/>
      <c r="AS95" s="123" t="n"/>
      <c r="AT95" s="123" t="n"/>
      <c r="AU95" s="123" t="n"/>
      <c r="AV95" s="123" t="n"/>
      <c r="AW95" s="123" t="n"/>
      <c r="AX95" s="123" t="n"/>
      <c r="AY95" s="123" t="n"/>
      <c r="AZ95" s="123" t="n"/>
      <c r="BA95" s="123" t="n"/>
      <c r="BB95" s="123" t="n"/>
      <c r="BC95" s="123" t="n"/>
      <c r="BD95" s="123" t="n"/>
      <c r="BE95" s="123" t="n"/>
      <c r="BF95" s="123" t="n"/>
      <c r="BG95" s="123" t="n"/>
      <c r="BH95" s="123" t="n"/>
      <c r="BI95" s="123" t="n"/>
      <c r="BJ95" s="123" t="n"/>
      <c r="BK95" s="123" t="n"/>
      <c r="BL95" s="123" t="n"/>
      <c r="BM95" s="123" t="n"/>
      <c r="BN95" s="123" t="n"/>
      <c r="BO95" s="123" t="n"/>
      <c r="BP95" s="123" t="n"/>
      <c r="BQ95" s="123" t="n"/>
      <c r="BR95" s="123" t="n"/>
      <c r="BS95" s="123" t="n"/>
      <c r="BT95" s="123" t="n"/>
      <c r="BU95" s="123" t="n"/>
      <c r="BV95" s="123" t="n"/>
      <c r="BW95" s="123" t="n"/>
      <c r="BX95" s="123" t="n"/>
      <c r="BY95" s="123" t="n"/>
      <c r="BZ95" s="123" t="n"/>
      <c r="CA95" s="123" t="n"/>
      <c r="CB95" s="123" t="n"/>
      <c r="CC95" s="123" t="n"/>
      <c r="CD95" s="123" t="n"/>
      <c r="CE95" s="123" t="n"/>
      <c r="CF95" s="123" t="n"/>
      <c r="CG95" s="123" t="n"/>
      <c r="CH95" s="123" t="n"/>
      <c r="CI95" s="123" t="n"/>
      <c r="CJ95" s="123" t="n"/>
      <c r="CK95" s="123" t="n"/>
      <c r="CL95" s="123" t="n"/>
      <c r="CM95" s="123" t="n"/>
      <c r="CN95" s="123" t="n"/>
      <c r="CO95" s="123" t="n"/>
      <c r="CP95" s="123" t="n"/>
      <c r="CQ95" s="123" t="n"/>
      <c r="CR95" s="123" t="n"/>
      <c r="CS95" s="123" t="n"/>
    </row>
    <row r="96">
      <c r="C96" s="123">
        <f>AVERAGEIFS(F96:CS96,$F$2:$CS$2, "&gt;=" &amp; $F$2, $F$2:$CS$2, "&lt;="&amp; EOMONTH($F$2,0))</f>
        <v/>
      </c>
      <c r="D96" s="123">
        <f>AVERAGEIFS(F96:CS96,$F$2:$CS$2, "&gt;=" &amp; $AK$2, $F$2:$CS$2, "&lt;="&amp; EOMONTH($AK$2,0))</f>
        <v/>
      </c>
      <c r="E96" s="123">
        <f>AVERAGEIFS(F96:CS96,$F$2:$CS$2,"&gt;="&amp;TODAY()-30)</f>
        <v/>
      </c>
      <c r="F96" s="68" t="n"/>
      <c r="G96" s="123" t="n"/>
      <c r="H96" s="123" t="n"/>
      <c r="I96" s="123" t="n"/>
      <c r="J96" s="123" t="n"/>
      <c r="K96" s="123" t="n"/>
      <c r="L96" s="123" t="n"/>
      <c r="M96" s="123" t="n"/>
      <c r="N96" s="123" t="n"/>
      <c r="O96" s="123" t="n"/>
      <c r="P96" s="123" t="n"/>
      <c r="Q96" s="123" t="n"/>
      <c r="R96" s="123" t="n"/>
      <c r="S96" s="123" t="n"/>
      <c r="T96" s="123" t="n"/>
      <c r="U96" s="123" t="n"/>
      <c r="V96" s="123" t="n"/>
      <c r="W96" s="123" t="n"/>
      <c r="X96" s="123" t="n"/>
      <c r="Y96" s="123" t="n"/>
      <c r="Z96" s="123" t="n"/>
      <c r="AA96" s="123" t="n"/>
      <c r="AB96" s="123" t="n"/>
      <c r="AC96" s="123" t="n"/>
      <c r="AD96" s="123" t="n"/>
      <c r="AE96" s="123" t="n"/>
      <c r="AF96" s="123" t="n"/>
      <c r="AG96" s="123" t="n"/>
      <c r="AH96" s="123" t="n"/>
      <c r="AI96" s="123" t="n"/>
      <c r="AJ96" s="123" t="n"/>
      <c r="AK96" s="123" t="n"/>
      <c r="AL96" s="123" t="n"/>
      <c r="AM96" s="123" t="n"/>
      <c r="AN96" s="123" t="n"/>
      <c r="AO96" s="123" t="n"/>
      <c r="AP96" s="123" t="n"/>
      <c r="AQ96" s="123" t="n"/>
      <c r="AR96" s="123" t="n"/>
      <c r="AS96" s="123" t="n"/>
      <c r="AT96" s="123" t="n"/>
      <c r="AU96" s="123" t="n"/>
      <c r="AV96" s="123" t="n"/>
      <c r="AW96" s="123" t="n"/>
      <c r="AX96" s="123" t="n"/>
      <c r="AY96" s="123" t="n"/>
      <c r="AZ96" s="123" t="n"/>
      <c r="BA96" s="123" t="n"/>
      <c r="BB96" s="123" t="n"/>
      <c r="BC96" s="123" t="n"/>
      <c r="BD96" s="123" t="n"/>
      <c r="BE96" s="123" t="n"/>
      <c r="BF96" s="123" t="n"/>
      <c r="BG96" s="123" t="n"/>
      <c r="BH96" s="123" t="n"/>
      <c r="BI96" s="123" t="n"/>
      <c r="BJ96" s="123" t="n"/>
      <c r="BK96" s="123" t="n"/>
      <c r="BL96" s="123" t="n"/>
      <c r="BM96" s="123" t="n"/>
      <c r="BN96" s="123" t="n"/>
      <c r="BO96" s="123" t="n"/>
      <c r="BP96" s="123" t="n"/>
      <c r="BQ96" s="123" t="n"/>
      <c r="BR96" s="123" t="n"/>
      <c r="BS96" s="123" t="n"/>
      <c r="BT96" s="123" t="n"/>
      <c r="BU96" s="123" t="n"/>
      <c r="BV96" s="123" t="n"/>
      <c r="BW96" s="123" t="n"/>
      <c r="BX96" s="123" t="n"/>
      <c r="BY96" s="123" t="n"/>
      <c r="BZ96" s="123" t="n"/>
      <c r="CA96" s="123" t="n"/>
      <c r="CB96" s="123" t="n"/>
      <c r="CC96" s="123" t="n"/>
      <c r="CD96" s="123" t="n"/>
      <c r="CE96" s="123" t="n"/>
      <c r="CF96" s="123" t="n"/>
      <c r="CG96" s="123" t="n"/>
      <c r="CH96" s="123" t="n"/>
      <c r="CI96" s="123" t="n"/>
      <c r="CJ96" s="123" t="n"/>
      <c r="CK96" s="123" t="n"/>
      <c r="CL96" s="123" t="n"/>
      <c r="CM96" s="123" t="n"/>
      <c r="CN96" s="123" t="n"/>
      <c r="CO96" s="123" t="n"/>
      <c r="CP96" s="123" t="n"/>
      <c r="CQ96" s="123" t="n"/>
      <c r="CR96" s="123" t="n"/>
      <c r="CS96" s="123" t="n"/>
    </row>
    <row r="97">
      <c r="C97" s="123">
        <f>AVERAGEIFS(F97:CS97,$F$2:$CS$2, "&gt;=" &amp; $F$2, $F$2:$CS$2, "&lt;="&amp; EOMONTH($F$2,0))</f>
        <v/>
      </c>
      <c r="D97" s="123">
        <f>AVERAGEIFS(F97:CS97,$F$2:$CS$2, "&gt;=" &amp; $AK$2, $F$2:$CS$2, "&lt;="&amp; EOMONTH($AK$2,0))</f>
        <v/>
      </c>
      <c r="E97" s="123">
        <f>AVERAGEIFS(F97:CS97,$F$2:$CS$2,"&gt;="&amp;TODAY()-30)</f>
        <v/>
      </c>
      <c r="F97" s="68" t="n"/>
      <c r="G97" s="123" t="n"/>
      <c r="H97" s="123" t="n"/>
      <c r="I97" s="123" t="n"/>
      <c r="J97" s="123" t="n"/>
      <c r="K97" s="123" t="n"/>
      <c r="L97" s="123" t="n"/>
      <c r="M97" s="123" t="n"/>
      <c r="N97" s="123" t="n"/>
      <c r="O97" s="123" t="n"/>
      <c r="P97" s="123" t="n"/>
      <c r="Q97" s="123" t="n"/>
      <c r="R97" s="123" t="n"/>
      <c r="S97" s="123" t="n"/>
      <c r="T97" s="123" t="n"/>
      <c r="U97" s="123" t="n"/>
      <c r="V97" s="123" t="n"/>
      <c r="W97" s="123" t="n"/>
      <c r="X97" s="123" t="n"/>
      <c r="Y97" s="123" t="n"/>
      <c r="Z97" s="123" t="n"/>
      <c r="AA97" s="123" t="n"/>
      <c r="AB97" s="123" t="n"/>
      <c r="AC97" s="123" t="n"/>
      <c r="AD97" s="123" t="n"/>
      <c r="AE97" s="123" t="n"/>
      <c r="AF97" s="123" t="n"/>
      <c r="AG97" s="123" t="n"/>
      <c r="AH97" s="123" t="n"/>
      <c r="AI97" s="123" t="n"/>
      <c r="AJ97" s="123" t="n"/>
      <c r="AK97" s="123" t="n"/>
      <c r="AL97" s="123" t="n"/>
      <c r="AM97" s="123" t="n"/>
      <c r="AN97" s="123" t="n"/>
      <c r="AO97" s="123" t="n"/>
      <c r="AP97" s="123" t="n"/>
      <c r="AQ97" s="123" t="n"/>
      <c r="AR97" s="123" t="n"/>
      <c r="AS97" s="123" t="n"/>
      <c r="AT97" s="123" t="n"/>
      <c r="AU97" s="123" t="n"/>
      <c r="AV97" s="123" t="n"/>
      <c r="AW97" s="123" t="n"/>
      <c r="AX97" s="123" t="n"/>
      <c r="AY97" s="123" t="n"/>
      <c r="AZ97" s="123" t="n"/>
      <c r="BA97" s="123" t="n"/>
      <c r="BB97" s="123" t="n"/>
      <c r="BC97" s="123" t="n"/>
      <c r="BD97" s="123" t="n"/>
      <c r="BE97" s="123" t="n"/>
      <c r="BF97" s="123" t="n"/>
      <c r="BG97" s="123" t="n"/>
      <c r="BH97" s="123" t="n"/>
      <c r="BI97" s="123" t="n"/>
      <c r="BJ97" s="123" t="n"/>
      <c r="BK97" s="123" t="n"/>
      <c r="BL97" s="123" t="n"/>
      <c r="BM97" s="123" t="n"/>
      <c r="BN97" s="123" t="n"/>
      <c r="BO97" s="123" t="n"/>
      <c r="BP97" s="123" t="n"/>
      <c r="BQ97" s="123" t="n"/>
      <c r="BR97" s="123" t="n"/>
      <c r="BS97" s="123" t="n"/>
      <c r="BT97" s="123" t="n"/>
      <c r="BU97" s="123" t="n"/>
      <c r="BV97" s="123" t="n"/>
      <c r="BW97" s="123" t="n"/>
      <c r="BX97" s="123" t="n"/>
      <c r="BY97" s="123" t="n"/>
      <c r="BZ97" s="123" t="n"/>
      <c r="CA97" s="123" t="n"/>
      <c r="CB97" s="123" t="n"/>
      <c r="CC97" s="123" t="n"/>
      <c r="CD97" s="123" t="n"/>
      <c r="CE97" s="123" t="n"/>
      <c r="CF97" s="123" t="n"/>
      <c r="CG97" s="123" t="n"/>
      <c r="CH97" s="123" t="n"/>
      <c r="CI97" s="123" t="n"/>
      <c r="CJ97" s="123" t="n"/>
      <c r="CK97" s="123" t="n"/>
      <c r="CL97" s="123" t="n"/>
      <c r="CM97" s="123" t="n"/>
      <c r="CN97" s="123" t="n"/>
      <c r="CO97" s="123" t="n"/>
      <c r="CP97" s="123" t="n"/>
      <c r="CQ97" s="123" t="n"/>
      <c r="CR97" s="123" t="n"/>
      <c r="CS97" s="123" t="n"/>
    </row>
    <row r="98">
      <c r="C98" s="123">
        <f>AVERAGEIFS(F98:CS98,$F$2:$CS$2, "&gt;=" &amp; $F$2, $F$2:$CS$2, "&lt;="&amp; EOMONTH($F$2,0))</f>
        <v/>
      </c>
      <c r="D98" s="123">
        <f>AVERAGEIFS(F98:CS98,$F$2:$CS$2, "&gt;=" &amp; $AK$2, $F$2:$CS$2, "&lt;="&amp; EOMONTH($AK$2,0))</f>
        <v/>
      </c>
      <c r="E98" s="123">
        <f>AVERAGEIFS(F98:CS98,$F$2:$CS$2,"&gt;="&amp;TODAY()-30)</f>
        <v/>
      </c>
      <c r="F98" s="68" t="n"/>
      <c r="G98" s="123" t="n"/>
      <c r="H98" s="123" t="n"/>
      <c r="I98" s="123" t="n"/>
      <c r="J98" s="123" t="n"/>
      <c r="K98" s="123" t="n"/>
      <c r="L98" s="123" t="n"/>
      <c r="M98" s="123" t="n"/>
      <c r="N98" s="123" t="n"/>
      <c r="O98" s="123" t="n"/>
      <c r="P98" s="123" t="n"/>
      <c r="Q98" s="123" t="n"/>
      <c r="R98" s="123" t="n"/>
      <c r="S98" s="123" t="n"/>
      <c r="T98" s="123" t="n"/>
      <c r="U98" s="123" t="n"/>
      <c r="V98" s="123" t="n"/>
      <c r="W98" s="123" t="n"/>
      <c r="X98" s="123" t="n"/>
      <c r="Y98" s="123" t="n"/>
      <c r="Z98" s="123" t="n"/>
      <c r="AA98" s="123" t="n"/>
      <c r="AB98" s="123" t="n"/>
      <c r="AC98" s="123" t="n"/>
      <c r="AD98" s="123" t="n"/>
      <c r="AE98" s="123" t="n"/>
      <c r="AF98" s="123" t="n"/>
      <c r="AG98" s="123" t="n"/>
      <c r="AH98" s="123" t="n"/>
      <c r="AI98" s="123" t="n"/>
      <c r="AJ98" s="123" t="n"/>
      <c r="AK98" s="123" t="n"/>
      <c r="AL98" s="123" t="n"/>
      <c r="AM98" s="123" t="n"/>
      <c r="AN98" s="123" t="n"/>
      <c r="AO98" s="123" t="n"/>
      <c r="AP98" s="123" t="n"/>
      <c r="AQ98" s="123" t="n"/>
      <c r="AR98" s="123" t="n"/>
      <c r="AS98" s="123" t="n"/>
      <c r="AT98" s="123" t="n"/>
      <c r="AU98" s="123" t="n"/>
      <c r="AV98" s="123" t="n"/>
      <c r="AW98" s="123" t="n"/>
      <c r="AX98" s="123" t="n"/>
      <c r="AY98" s="123" t="n"/>
      <c r="AZ98" s="123" t="n"/>
      <c r="BA98" s="123" t="n"/>
      <c r="BB98" s="123" t="n"/>
      <c r="BC98" s="123" t="n"/>
      <c r="BD98" s="123" t="n"/>
      <c r="BE98" s="123" t="n"/>
      <c r="BF98" s="123" t="n"/>
      <c r="BG98" s="123" t="n"/>
      <c r="BH98" s="123" t="n"/>
      <c r="BI98" s="123" t="n"/>
      <c r="BJ98" s="123" t="n"/>
      <c r="BK98" s="123" t="n"/>
      <c r="BL98" s="123" t="n"/>
      <c r="BM98" s="123" t="n"/>
      <c r="BN98" s="123" t="n"/>
      <c r="BO98" s="123" t="n"/>
      <c r="BP98" s="123" t="n"/>
      <c r="BQ98" s="123" t="n"/>
      <c r="BR98" s="123" t="n"/>
      <c r="BS98" s="123" t="n"/>
      <c r="BT98" s="123" t="n"/>
      <c r="BU98" s="123" t="n"/>
      <c r="BV98" s="123" t="n"/>
      <c r="BW98" s="123" t="n"/>
      <c r="BX98" s="123" t="n"/>
      <c r="BY98" s="123" t="n"/>
      <c r="BZ98" s="123" t="n"/>
      <c r="CA98" s="123" t="n"/>
      <c r="CB98" s="123" t="n"/>
      <c r="CC98" s="123" t="n"/>
      <c r="CD98" s="123" t="n"/>
      <c r="CE98" s="123" t="n"/>
      <c r="CF98" s="123" t="n"/>
      <c r="CG98" s="123" t="n"/>
      <c r="CH98" s="123" t="n"/>
      <c r="CI98" s="123" t="n"/>
      <c r="CJ98" s="123" t="n"/>
      <c r="CK98" s="123" t="n"/>
      <c r="CL98" s="123" t="n"/>
      <c r="CM98" s="123" t="n"/>
      <c r="CN98" s="123" t="n"/>
      <c r="CO98" s="123" t="n"/>
      <c r="CP98" s="123" t="n"/>
      <c r="CQ98" s="123" t="n"/>
      <c r="CR98" s="123" t="n"/>
      <c r="CS98" s="123" t="n"/>
    </row>
    <row r="99">
      <c r="C99" s="123">
        <f>AVERAGEIFS(F99:CS99,$F$2:$CS$2, "&gt;=" &amp; $F$2, $F$2:$CS$2, "&lt;="&amp; EOMONTH($F$2,0))</f>
        <v/>
      </c>
      <c r="D99" s="123">
        <f>AVERAGEIFS(F99:CS99,$F$2:$CS$2, "&gt;=" &amp; $AK$2, $F$2:$CS$2, "&lt;="&amp; EOMONTH($AK$2,0))</f>
        <v/>
      </c>
      <c r="E99" s="123">
        <f>AVERAGEIFS(F99:CS99,$F$2:$CS$2,"&gt;="&amp;TODAY()-30)</f>
        <v/>
      </c>
      <c r="F99" s="68" t="n"/>
      <c r="G99" s="123" t="n"/>
      <c r="H99" s="123" t="n"/>
      <c r="I99" s="123" t="n"/>
      <c r="J99" s="123" t="n"/>
      <c r="K99" s="123" t="n"/>
      <c r="L99" s="123" t="n"/>
      <c r="M99" s="123" t="n"/>
      <c r="N99" s="123" t="n"/>
      <c r="O99" s="123" t="n"/>
      <c r="P99" s="123" t="n"/>
      <c r="Q99" s="123" t="n"/>
      <c r="R99" s="123" t="n"/>
      <c r="S99" s="123" t="n"/>
      <c r="T99" s="123" t="n"/>
      <c r="U99" s="123" t="n"/>
      <c r="V99" s="123" t="n"/>
      <c r="W99" s="123" t="n"/>
      <c r="X99" s="123" t="n"/>
      <c r="Y99" s="123" t="n"/>
      <c r="Z99" s="123" t="n"/>
      <c r="AA99" s="123" t="n"/>
      <c r="AB99" s="123" t="n"/>
      <c r="AC99" s="123" t="n"/>
      <c r="AD99" s="123" t="n"/>
      <c r="AE99" s="123" t="n"/>
      <c r="AF99" s="123" t="n"/>
      <c r="AG99" s="123" t="n"/>
      <c r="AH99" s="123" t="n"/>
      <c r="AI99" s="123" t="n"/>
      <c r="AJ99" s="123" t="n"/>
      <c r="AK99" s="123" t="n"/>
      <c r="AL99" s="123" t="n"/>
      <c r="AM99" s="123" t="n"/>
      <c r="AN99" s="123" t="n"/>
      <c r="AO99" s="123" t="n"/>
      <c r="AP99" s="123" t="n"/>
      <c r="AQ99" s="123" t="n"/>
      <c r="AR99" s="123" t="n"/>
      <c r="AS99" s="123" t="n"/>
      <c r="AT99" s="123" t="n"/>
      <c r="AU99" s="123" t="n"/>
      <c r="AV99" s="123" t="n"/>
      <c r="AW99" s="123" t="n"/>
      <c r="AX99" s="123" t="n"/>
      <c r="AY99" s="123" t="n"/>
      <c r="AZ99" s="123" t="n"/>
      <c r="BA99" s="123" t="n"/>
      <c r="BB99" s="123" t="n"/>
      <c r="BC99" s="123" t="n"/>
      <c r="BD99" s="123" t="n"/>
      <c r="BE99" s="123" t="n"/>
      <c r="BF99" s="123" t="n"/>
      <c r="BG99" s="123" t="n"/>
      <c r="BH99" s="123" t="n"/>
      <c r="BI99" s="123" t="n"/>
      <c r="BJ99" s="123" t="n"/>
      <c r="BK99" s="123" t="n"/>
      <c r="BL99" s="123" t="n"/>
      <c r="BM99" s="123" t="n"/>
      <c r="BN99" s="123" t="n"/>
      <c r="BO99" s="123" t="n"/>
      <c r="BP99" s="123" t="n"/>
      <c r="BQ99" s="123" t="n"/>
      <c r="BR99" s="123" t="n"/>
      <c r="BS99" s="123" t="n"/>
      <c r="BT99" s="123" t="n"/>
      <c r="BU99" s="123" t="n"/>
      <c r="BV99" s="123" t="n"/>
      <c r="BW99" s="123" t="n"/>
      <c r="BX99" s="123" t="n"/>
      <c r="BY99" s="123" t="n"/>
      <c r="BZ99" s="123" t="n"/>
      <c r="CA99" s="123" t="n"/>
      <c r="CB99" s="123" t="n"/>
      <c r="CC99" s="123" t="n"/>
      <c r="CD99" s="123" t="n"/>
      <c r="CE99" s="123" t="n"/>
      <c r="CF99" s="123" t="n"/>
      <c r="CG99" s="123" t="n"/>
      <c r="CH99" s="123" t="n"/>
      <c r="CI99" s="123" t="n"/>
      <c r="CJ99" s="123" t="n"/>
      <c r="CK99" s="123" t="n"/>
      <c r="CL99" s="123" t="n"/>
      <c r="CM99" s="123" t="n"/>
      <c r="CN99" s="123" t="n"/>
      <c r="CO99" s="123" t="n"/>
      <c r="CP99" s="123" t="n"/>
      <c r="CQ99" s="123" t="n"/>
      <c r="CR99" s="123" t="n"/>
      <c r="CS99" s="123" t="n"/>
    </row>
    <row r="100">
      <c r="C100" s="123">
        <f>AVERAGEIFS(F100:CS100,$F$2:$CS$2, "&gt;=" &amp; $F$2, $F$2:$CS$2, "&lt;="&amp; EOMONTH($F$2,0))</f>
        <v/>
      </c>
      <c r="D100" s="123">
        <f>AVERAGEIFS(F100:CS100,$F$2:$CS$2, "&gt;=" &amp; $AK$2, $F$2:$CS$2, "&lt;="&amp; EOMONTH($AK$2,0))</f>
        <v/>
      </c>
      <c r="E100" s="123">
        <f>AVERAGEIFS(F100:CS100,$F$2:$CS$2,"&gt;="&amp;TODAY()-30)</f>
        <v/>
      </c>
      <c r="F100" s="68" t="n"/>
      <c r="G100" s="123" t="n"/>
      <c r="H100" s="123" t="n"/>
      <c r="I100" s="123" t="n"/>
      <c r="J100" s="123" t="n"/>
      <c r="K100" s="123" t="n"/>
      <c r="L100" s="123" t="n"/>
      <c r="M100" s="123" t="n"/>
      <c r="N100" s="123" t="n"/>
      <c r="O100" s="123" t="n"/>
      <c r="P100" s="123" t="n"/>
      <c r="Q100" s="123" t="n"/>
      <c r="R100" s="123" t="n"/>
      <c r="S100" s="123" t="n"/>
      <c r="T100" s="123" t="n"/>
      <c r="U100" s="123" t="n"/>
      <c r="V100" s="123" t="n"/>
      <c r="W100" s="123" t="n"/>
      <c r="X100" s="123" t="n"/>
      <c r="Y100" s="123" t="n"/>
      <c r="Z100" s="123" t="n"/>
      <c r="AA100" s="123" t="n"/>
      <c r="AB100" s="123" t="n"/>
      <c r="AC100" s="123" t="n"/>
      <c r="AD100" s="123" t="n"/>
      <c r="AE100" s="123" t="n"/>
      <c r="AF100" s="123" t="n"/>
      <c r="AG100" s="123" t="n"/>
      <c r="AH100" s="123" t="n"/>
      <c r="AI100" s="123" t="n"/>
      <c r="AJ100" s="123" t="n"/>
      <c r="AK100" s="123" t="n"/>
      <c r="AL100" s="123" t="n"/>
      <c r="AM100" s="123" t="n"/>
      <c r="AN100" s="123" t="n"/>
      <c r="AO100" s="123" t="n"/>
      <c r="AP100" s="123" t="n"/>
      <c r="AQ100" s="123" t="n"/>
      <c r="AR100" s="123" t="n"/>
      <c r="AS100" s="123" t="n"/>
      <c r="AT100" s="123" t="n"/>
      <c r="AU100" s="123" t="n"/>
      <c r="AV100" s="123" t="n"/>
      <c r="AW100" s="123" t="n"/>
      <c r="AX100" s="123" t="n"/>
      <c r="AY100" s="123" t="n"/>
      <c r="AZ100" s="123" t="n"/>
      <c r="BA100" s="123" t="n"/>
      <c r="BB100" s="123" t="n"/>
      <c r="BC100" s="123" t="n"/>
      <c r="BD100" s="123" t="n"/>
      <c r="BE100" s="123" t="n"/>
      <c r="BF100" s="123" t="n"/>
      <c r="BG100" s="123" t="n"/>
      <c r="BH100" s="123" t="n"/>
      <c r="BI100" s="123" t="n"/>
      <c r="BJ100" s="123" t="n"/>
      <c r="BK100" s="123" t="n"/>
      <c r="BL100" s="123" t="n"/>
      <c r="BM100" s="123" t="n"/>
      <c r="BN100" s="123" t="n"/>
      <c r="BO100" s="123" t="n"/>
      <c r="BP100" s="123" t="n"/>
      <c r="BQ100" s="123" t="n"/>
      <c r="BR100" s="123" t="n"/>
      <c r="BS100" s="123" t="n"/>
      <c r="BT100" s="123" t="n"/>
      <c r="BU100" s="123" t="n"/>
      <c r="BV100" s="123" t="n"/>
      <c r="BW100" s="123" t="n"/>
      <c r="BX100" s="123" t="n"/>
      <c r="BY100" s="123" t="n"/>
      <c r="BZ100" s="123" t="n"/>
      <c r="CA100" s="123" t="n"/>
      <c r="CB100" s="123" t="n"/>
      <c r="CC100" s="123" t="n"/>
      <c r="CD100" s="123" t="n"/>
      <c r="CE100" s="123" t="n"/>
      <c r="CF100" s="123" t="n"/>
      <c r="CG100" s="123" t="n"/>
      <c r="CH100" s="123" t="n"/>
      <c r="CI100" s="123" t="n"/>
      <c r="CJ100" s="123" t="n"/>
      <c r="CK100" s="123" t="n"/>
      <c r="CL100" s="123" t="n"/>
      <c r="CM100" s="123" t="n"/>
      <c r="CN100" s="123" t="n"/>
      <c r="CO100" s="123" t="n"/>
      <c r="CP100" s="123" t="n"/>
      <c r="CQ100" s="123" t="n"/>
      <c r="CR100" s="123" t="n"/>
      <c r="CS100" s="123" t="n"/>
    </row>
    <row r="101">
      <c r="C101" s="123">
        <f>AVERAGEIFS(F101:CS101,$F$2:$CS$2, "&gt;=" &amp; $F$2, $F$2:$CS$2, "&lt;="&amp; EOMONTH($F$2,0))</f>
        <v/>
      </c>
      <c r="D101" s="123">
        <f>AVERAGEIFS(F101:CS101,$F$2:$CS$2, "&gt;=" &amp; $AK$2, $F$2:$CS$2, "&lt;="&amp; EOMONTH($AK$2,0))</f>
        <v/>
      </c>
      <c r="E101" s="123">
        <f>AVERAGEIFS(F101:CS101,$F$2:$CS$2,"&gt;="&amp;TODAY()-30)</f>
        <v/>
      </c>
      <c r="F101" s="68" t="n"/>
      <c r="G101" s="123" t="n"/>
      <c r="H101" s="123" t="n"/>
      <c r="I101" s="123" t="n"/>
      <c r="J101" s="123" t="n"/>
      <c r="K101" s="123" t="n"/>
      <c r="L101" s="123" t="n"/>
      <c r="M101" s="123" t="n"/>
      <c r="N101" s="123" t="n"/>
      <c r="O101" s="123" t="n"/>
      <c r="P101" s="123" t="n"/>
      <c r="Q101" s="123" t="n"/>
      <c r="R101" s="123" t="n"/>
      <c r="S101" s="123" t="n"/>
      <c r="T101" s="123" t="n"/>
      <c r="U101" s="123" t="n"/>
      <c r="V101" s="123" t="n"/>
      <c r="W101" s="123" t="n"/>
      <c r="X101" s="123" t="n"/>
      <c r="Y101" s="123" t="n"/>
      <c r="Z101" s="123" t="n"/>
      <c r="AA101" s="123" t="n"/>
      <c r="AB101" s="123" t="n"/>
      <c r="AC101" s="123" t="n"/>
      <c r="AD101" s="123" t="n"/>
      <c r="AE101" s="123" t="n"/>
      <c r="AF101" s="123" t="n"/>
      <c r="AG101" s="123" t="n"/>
      <c r="AH101" s="123" t="n"/>
      <c r="AI101" s="123" t="n"/>
      <c r="AJ101" s="123" t="n"/>
      <c r="AK101" s="123" t="n"/>
      <c r="AL101" s="123" t="n"/>
      <c r="AM101" s="123" t="n"/>
      <c r="AN101" s="123" t="n"/>
      <c r="AO101" s="123" t="n"/>
      <c r="AP101" s="123" t="n"/>
      <c r="AQ101" s="123" t="n"/>
      <c r="AR101" s="123" t="n"/>
      <c r="AS101" s="123" t="n"/>
      <c r="AT101" s="123" t="n"/>
      <c r="AU101" s="123" t="n"/>
      <c r="AV101" s="123" t="n"/>
      <c r="AW101" s="123" t="n"/>
      <c r="AX101" s="123" t="n"/>
      <c r="AY101" s="123" t="n"/>
      <c r="AZ101" s="123" t="n"/>
      <c r="BA101" s="123" t="n"/>
      <c r="BB101" s="123" t="n"/>
      <c r="BC101" s="123" t="n"/>
      <c r="BD101" s="123" t="n"/>
      <c r="BE101" s="123" t="n"/>
      <c r="BF101" s="123" t="n"/>
      <c r="BG101" s="123" t="n"/>
      <c r="BH101" s="123" t="n"/>
      <c r="BI101" s="123" t="n"/>
      <c r="BJ101" s="123" t="n"/>
      <c r="BK101" s="123" t="n"/>
      <c r="BL101" s="123" t="n"/>
      <c r="BM101" s="123" t="n"/>
      <c r="BN101" s="123" t="n"/>
      <c r="BO101" s="123" t="n"/>
      <c r="BP101" s="123" t="n"/>
      <c r="BQ101" s="123" t="n"/>
      <c r="BR101" s="123" t="n"/>
      <c r="BS101" s="123" t="n"/>
      <c r="BT101" s="123" t="n"/>
      <c r="BU101" s="123" t="n"/>
      <c r="BV101" s="123" t="n"/>
      <c r="BW101" s="123" t="n"/>
      <c r="BX101" s="123" t="n"/>
      <c r="BY101" s="123" t="n"/>
      <c r="BZ101" s="123" t="n"/>
      <c r="CA101" s="123" t="n"/>
      <c r="CB101" s="123" t="n"/>
      <c r="CC101" s="123" t="n"/>
      <c r="CD101" s="123" t="n"/>
      <c r="CE101" s="123" t="n"/>
      <c r="CF101" s="123" t="n"/>
      <c r="CG101" s="123" t="n"/>
      <c r="CH101" s="123" t="n"/>
      <c r="CI101" s="123" t="n"/>
      <c r="CJ101" s="123" t="n"/>
      <c r="CK101" s="123" t="n"/>
      <c r="CL101" s="123" t="n"/>
      <c r="CM101" s="123" t="n"/>
      <c r="CN101" s="123" t="n"/>
      <c r="CO101" s="123" t="n"/>
      <c r="CP101" s="123" t="n"/>
      <c r="CQ101" s="123" t="n"/>
      <c r="CR101" s="123" t="n"/>
      <c r="CS101" s="123" t="n"/>
    </row>
    <row r="102">
      <c r="C102" s="123">
        <f>AVERAGEIFS(F102:CS102,$F$2:$CS$2, "&gt;=" &amp; $F$2, $F$2:$CS$2, "&lt;="&amp; EOMONTH($F$2,0))</f>
        <v/>
      </c>
      <c r="D102" s="123">
        <f>AVERAGEIFS(F102:CS102,$F$2:$CS$2, "&gt;=" &amp; $AK$2, $F$2:$CS$2, "&lt;="&amp; EOMONTH($AK$2,0))</f>
        <v/>
      </c>
      <c r="E102" s="123">
        <f>AVERAGEIFS(F102:CS102,$F$2:$CS$2,"&gt;="&amp;TODAY()-30)</f>
        <v/>
      </c>
      <c r="F102" s="68" t="n"/>
      <c r="G102" s="123" t="n"/>
      <c r="H102" s="123" t="n"/>
      <c r="I102" s="123" t="n"/>
      <c r="J102" s="123" t="n"/>
      <c r="K102" s="123" t="n"/>
      <c r="L102" s="123" t="n"/>
      <c r="M102" s="123" t="n"/>
      <c r="N102" s="123" t="n"/>
      <c r="O102" s="123" t="n"/>
      <c r="P102" s="123" t="n"/>
      <c r="Q102" s="123" t="n"/>
      <c r="R102" s="123" t="n"/>
      <c r="S102" s="123" t="n"/>
      <c r="T102" s="123" t="n"/>
      <c r="U102" s="123" t="n"/>
      <c r="V102" s="123" t="n"/>
      <c r="W102" s="123" t="n"/>
      <c r="X102" s="123" t="n"/>
      <c r="Y102" s="123" t="n"/>
      <c r="Z102" s="123" t="n"/>
      <c r="AA102" s="123" t="n"/>
      <c r="AB102" s="123" t="n"/>
      <c r="AC102" s="123" t="n"/>
      <c r="AD102" s="123" t="n"/>
      <c r="AE102" s="123" t="n"/>
      <c r="AF102" s="123" t="n"/>
      <c r="AG102" s="123" t="n"/>
      <c r="AH102" s="123" t="n"/>
      <c r="AI102" s="123" t="n"/>
      <c r="AJ102" s="123" t="n"/>
      <c r="AK102" s="123" t="n"/>
      <c r="AL102" s="123" t="n"/>
      <c r="AM102" s="123" t="n"/>
      <c r="AN102" s="123" t="n"/>
      <c r="AO102" s="123" t="n"/>
      <c r="AP102" s="123" t="n"/>
      <c r="AQ102" s="123" t="n"/>
      <c r="AR102" s="123" t="n"/>
      <c r="AS102" s="123" t="n"/>
      <c r="AT102" s="123" t="n"/>
      <c r="AU102" s="123" t="n"/>
      <c r="AV102" s="123" t="n"/>
      <c r="AW102" s="123" t="n"/>
      <c r="AX102" s="123" t="n"/>
      <c r="AY102" s="123" t="n"/>
      <c r="AZ102" s="123" t="n"/>
      <c r="BA102" s="123" t="n"/>
      <c r="BB102" s="123" t="n"/>
      <c r="BC102" s="123" t="n"/>
      <c r="BD102" s="123" t="n"/>
      <c r="BE102" s="123" t="n"/>
      <c r="BF102" s="123" t="n"/>
      <c r="BG102" s="123" t="n"/>
      <c r="BH102" s="123" t="n"/>
      <c r="BI102" s="123" t="n"/>
      <c r="BJ102" s="123" t="n"/>
      <c r="BK102" s="123" t="n"/>
      <c r="BL102" s="123" t="n"/>
      <c r="BM102" s="123" t="n"/>
      <c r="BN102" s="123" t="n"/>
      <c r="BO102" s="123" t="n"/>
      <c r="BP102" s="123" t="n"/>
      <c r="BQ102" s="123" t="n"/>
      <c r="BR102" s="123" t="n"/>
      <c r="BS102" s="123" t="n"/>
      <c r="BT102" s="123" t="n"/>
      <c r="BU102" s="123" t="n"/>
      <c r="BV102" s="123" t="n"/>
      <c r="BW102" s="123" t="n"/>
      <c r="BX102" s="123" t="n"/>
      <c r="BY102" s="123" t="n"/>
      <c r="BZ102" s="123" t="n"/>
      <c r="CA102" s="123" t="n"/>
      <c r="CB102" s="123" t="n"/>
      <c r="CC102" s="123" t="n"/>
      <c r="CD102" s="123" t="n"/>
      <c r="CE102" s="123" t="n"/>
      <c r="CF102" s="123" t="n"/>
      <c r="CG102" s="123" t="n"/>
      <c r="CH102" s="123" t="n"/>
      <c r="CI102" s="123" t="n"/>
      <c r="CJ102" s="123" t="n"/>
      <c r="CK102" s="123" t="n"/>
      <c r="CL102" s="123" t="n"/>
      <c r="CM102" s="123" t="n"/>
      <c r="CN102" s="123" t="n"/>
      <c r="CO102" s="123" t="n"/>
      <c r="CP102" s="123" t="n"/>
      <c r="CQ102" s="123" t="n"/>
      <c r="CR102" s="123" t="n"/>
      <c r="CS102" s="123" t="n"/>
    </row>
    <row r="103">
      <c r="C103" s="123">
        <f>AVERAGEIFS(F103:CS103,$F$2:$CS$2, "&gt;=" &amp; $F$2, $F$2:$CS$2, "&lt;="&amp; EOMONTH($F$2,0))</f>
        <v/>
      </c>
      <c r="D103" s="123">
        <f>AVERAGEIFS(F103:CS103,$F$2:$CS$2, "&gt;=" &amp; $AK$2, $F$2:$CS$2, "&lt;="&amp; EOMONTH($AK$2,0))</f>
        <v/>
      </c>
      <c r="E103" s="123">
        <f>AVERAGEIFS(F103:CS103,$F$2:$CS$2,"&gt;="&amp;TODAY()-30)</f>
        <v/>
      </c>
      <c r="F103" s="68" t="n"/>
      <c r="G103" s="123" t="n"/>
      <c r="H103" s="123" t="n"/>
      <c r="I103" s="123" t="n"/>
      <c r="J103" s="123" t="n"/>
      <c r="K103" s="123" t="n"/>
      <c r="L103" s="123" t="n"/>
      <c r="M103" s="123" t="n"/>
      <c r="N103" s="123" t="n"/>
      <c r="O103" s="123" t="n"/>
      <c r="P103" s="123" t="n"/>
      <c r="Q103" s="123" t="n"/>
      <c r="R103" s="123" t="n"/>
      <c r="S103" s="123" t="n"/>
      <c r="T103" s="123" t="n"/>
      <c r="U103" s="123" t="n"/>
      <c r="V103" s="123" t="n"/>
      <c r="W103" s="123" t="n"/>
      <c r="X103" s="123" t="n"/>
      <c r="Y103" s="123" t="n"/>
      <c r="Z103" s="123" t="n"/>
      <c r="AA103" s="123" t="n"/>
      <c r="AB103" s="123" t="n"/>
      <c r="AC103" s="123" t="n"/>
      <c r="AD103" s="123" t="n"/>
      <c r="AE103" s="123" t="n"/>
      <c r="AF103" s="123" t="n"/>
      <c r="AG103" s="123" t="n"/>
      <c r="AH103" s="123" t="n"/>
      <c r="AI103" s="123" t="n"/>
      <c r="AJ103" s="123" t="n"/>
      <c r="AK103" s="123" t="n"/>
      <c r="AL103" s="123" t="n"/>
      <c r="AM103" s="123" t="n"/>
      <c r="AN103" s="123" t="n"/>
      <c r="AO103" s="123" t="n"/>
      <c r="AP103" s="123" t="n"/>
      <c r="AQ103" s="123" t="n"/>
      <c r="AR103" s="123" t="n"/>
      <c r="AS103" s="123" t="n"/>
      <c r="AT103" s="123" t="n"/>
      <c r="AU103" s="123" t="n"/>
      <c r="AV103" s="123" t="n"/>
      <c r="AW103" s="123" t="n"/>
      <c r="AX103" s="123" t="n"/>
      <c r="AY103" s="123" t="n"/>
      <c r="AZ103" s="123" t="n"/>
      <c r="BA103" s="123" t="n"/>
      <c r="BB103" s="123" t="n"/>
      <c r="BC103" s="123" t="n"/>
      <c r="BD103" s="123" t="n"/>
      <c r="BE103" s="123" t="n"/>
      <c r="BF103" s="123" t="n"/>
      <c r="BG103" s="123" t="n"/>
      <c r="BH103" s="123" t="n"/>
      <c r="BI103" s="123" t="n"/>
      <c r="BJ103" s="123" t="n"/>
      <c r="BK103" s="123" t="n"/>
      <c r="BL103" s="123" t="n"/>
      <c r="BM103" s="123" t="n"/>
      <c r="BN103" s="123" t="n"/>
      <c r="BO103" s="123" t="n"/>
      <c r="BP103" s="123" t="n"/>
      <c r="BQ103" s="123" t="n"/>
      <c r="BR103" s="123" t="n"/>
      <c r="BS103" s="123" t="n"/>
      <c r="BT103" s="123" t="n"/>
      <c r="BU103" s="123" t="n"/>
      <c r="BV103" s="123" t="n"/>
      <c r="BW103" s="123" t="n"/>
      <c r="BX103" s="123" t="n"/>
      <c r="BY103" s="123" t="n"/>
      <c r="BZ103" s="123" t="n"/>
      <c r="CA103" s="123" t="n"/>
      <c r="CB103" s="123" t="n"/>
      <c r="CC103" s="123" t="n"/>
      <c r="CD103" s="123" t="n"/>
      <c r="CE103" s="123" t="n"/>
      <c r="CF103" s="123" t="n"/>
      <c r="CG103" s="123" t="n"/>
      <c r="CH103" s="123" t="n"/>
      <c r="CI103" s="123" t="n"/>
      <c r="CJ103" s="123" t="n"/>
      <c r="CK103" s="123" t="n"/>
      <c r="CL103" s="123" t="n"/>
      <c r="CM103" s="123" t="n"/>
      <c r="CN103" s="123" t="n"/>
      <c r="CO103" s="123" t="n"/>
      <c r="CP103" s="123" t="n"/>
      <c r="CQ103" s="123" t="n"/>
      <c r="CR103" s="123" t="n"/>
      <c r="CS103" s="123" t="n"/>
    </row>
    <row r="104">
      <c r="C104" s="123">
        <f>AVERAGEIFS(F104:CS104,$F$2:$CS$2, "&gt;=" &amp; $F$2, $F$2:$CS$2, "&lt;="&amp; EOMONTH($F$2,0))</f>
        <v/>
      </c>
      <c r="D104" s="123">
        <f>AVERAGEIFS(F104:CS104,$F$2:$CS$2, "&gt;=" &amp; $AK$2, $F$2:$CS$2, "&lt;="&amp; EOMONTH($AK$2,0))</f>
        <v/>
      </c>
      <c r="E104" s="123">
        <f>AVERAGEIFS(F104:CS104,$F$2:$CS$2,"&gt;="&amp;TODAY()-30)</f>
        <v/>
      </c>
      <c r="F104" s="68" t="n"/>
      <c r="G104" s="123" t="n"/>
      <c r="H104" s="123" t="n"/>
      <c r="I104" s="123" t="n"/>
      <c r="J104" s="123" t="n"/>
      <c r="K104" s="123" t="n"/>
      <c r="L104" s="123" t="n"/>
      <c r="M104" s="123" t="n"/>
      <c r="N104" s="123" t="n"/>
      <c r="O104" s="123" t="n"/>
      <c r="P104" s="123" t="n"/>
      <c r="Q104" s="123" t="n"/>
      <c r="R104" s="123" t="n"/>
      <c r="S104" s="123" t="n"/>
      <c r="T104" s="123" t="n"/>
      <c r="U104" s="123" t="n"/>
      <c r="V104" s="123" t="n"/>
      <c r="W104" s="123" t="n"/>
      <c r="X104" s="123" t="n"/>
      <c r="Y104" s="123" t="n"/>
      <c r="Z104" s="123" t="n"/>
      <c r="AA104" s="123" t="n"/>
      <c r="AB104" s="123" t="n"/>
      <c r="AC104" s="123" t="n"/>
      <c r="AD104" s="123" t="n"/>
      <c r="AE104" s="123" t="n"/>
      <c r="AF104" s="123" t="n"/>
      <c r="AG104" s="123" t="n"/>
      <c r="AH104" s="123" t="n"/>
      <c r="AI104" s="123" t="n"/>
      <c r="AJ104" s="123" t="n"/>
      <c r="AK104" s="123" t="n"/>
      <c r="AL104" s="123" t="n"/>
      <c r="AM104" s="123" t="n"/>
      <c r="AN104" s="123" t="n"/>
      <c r="AO104" s="123" t="n"/>
      <c r="AP104" s="123" t="n"/>
      <c r="AQ104" s="123" t="n"/>
      <c r="AR104" s="123" t="n"/>
      <c r="AS104" s="123" t="n"/>
      <c r="AT104" s="123" t="n"/>
      <c r="AU104" s="123" t="n"/>
      <c r="AV104" s="123" t="n"/>
      <c r="AW104" s="123" t="n"/>
      <c r="AX104" s="123" t="n"/>
      <c r="AY104" s="123" t="n"/>
      <c r="AZ104" s="123" t="n"/>
      <c r="BA104" s="123" t="n"/>
      <c r="BB104" s="123" t="n"/>
      <c r="BC104" s="123" t="n"/>
      <c r="BD104" s="123" t="n"/>
      <c r="BE104" s="123" t="n"/>
      <c r="BF104" s="123" t="n"/>
      <c r="BG104" s="123" t="n"/>
      <c r="BH104" s="123" t="n"/>
      <c r="BI104" s="123" t="n"/>
      <c r="BJ104" s="123" t="n"/>
      <c r="BK104" s="123" t="n"/>
      <c r="BL104" s="123" t="n"/>
      <c r="BM104" s="123" t="n"/>
      <c r="BN104" s="123" t="n"/>
      <c r="BO104" s="123" t="n"/>
      <c r="BP104" s="123" t="n"/>
      <c r="BQ104" s="123" t="n"/>
      <c r="BR104" s="123" t="n"/>
      <c r="BS104" s="123" t="n"/>
      <c r="BT104" s="123" t="n"/>
      <c r="BU104" s="123" t="n"/>
      <c r="BV104" s="123" t="n"/>
      <c r="BW104" s="123" t="n"/>
      <c r="BX104" s="123" t="n"/>
      <c r="BY104" s="123" t="n"/>
      <c r="BZ104" s="123" t="n"/>
      <c r="CA104" s="123" t="n"/>
      <c r="CB104" s="123" t="n"/>
      <c r="CC104" s="123" t="n"/>
      <c r="CD104" s="123" t="n"/>
      <c r="CE104" s="123" t="n"/>
      <c r="CF104" s="123" t="n"/>
      <c r="CG104" s="123" t="n"/>
      <c r="CH104" s="123" t="n"/>
      <c r="CI104" s="123" t="n"/>
      <c r="CJ104" s="123" t="n"/>
      <c r="CK104" s="123" t="n"/>
      <c r="CL104" s="123" t="n"/>
      <c r="CM104" s="123" t="n"/>
      <c r="CN104" s="123" t="n"/>
      <c r="CO104" s="123" t="n"/>
      <c r="CP104" s="123" t="n"/>
      <c r="CQ104" s="123" t="n"/>
      <c r="CR104" s="123" t="n"/>
      <c r="CS104" s="123" t="n"/>
    </row>
    <row r="105">
      <c r="C105" s="123">
        <f>AVERAGEIFS(F105:CS105,$F$2:$CS$2, "&gt;=" &amp; $F$2, $F$2:$CS$2, "&lt;="&amp; EOMONTH($F$2,0))</f>
        <v/>
      </c>
      <c r="D105" s="123">
        <f>AVERAGEIFS(F105:CS105,$F$2:$CS$2, "&gt;=" &amp; $AK$2, $F$2:$CS$2, "&lt;="&amp; EOMONTH($AK$2,0))</f>
        <v/>
      </c>
      <c r="E105" s="123">
        <f>AVERAGEIFS(F105:CS105,$F$2:$CS$2,"&gt;="&amp;TODAY()-30)</f>
        <v/>
      </c>
      <c r="F105" s="68" t="n"/>
      <c r="G105" s="123" t="n"/>
      <c r="H105" s="123" t="n"/>
      <c r="I105" s="123" t="n"/>
      <c r="J105" s="123" t="n"/>
      <c r="K105" s="123" t="n"/>
      <c r="L105" s="123" t="n"/>
      <c r="M105" s="123" t="n"/>
      <c r="N105" s="123" t="n"/>
      <c r="O105" s="123" t="n"/>
      <c r="P105" s="123" t="n"/>
      <c r="Q105" s="123" t="n"/>
      <c r="R105" s="123" t="n"/>
      <c r="S105" s="123" t="n"/>
      <c r="T105" s="123" t="n"/>
      <c r="U105" s="123" t="n"/>
      <c r="V105" s="123" t="n"/>
      <c r="W105" s="123" t="n"/>
      <c r="X105" s="123" t="n"/>
      <c r="Y105" s="123" t="n"/>
      <c r="Z105" s="123" t="n"/>
      <c r="AA105" s="123" t="n"/>
      <c r="AB105" s="123" t="n"/>
      <c r="AC105" s="123" t="n"/>
      <c r="AD105" s="123" t="n"/>
      <c r="AE105" s="123" t="n"/>
      <c r="AF105" s="123" t="n"/>
      <c r="AG105" s="123" t="n"/>
      <c r="AH105" s="123" t="n"/>
      <c r="AI105" s="123" t="n"/>
      <c r="AJ105" s="123" t="n"/>
      <c r="AK105" s="123" t="n"/>
      <c r="AL105" s="123" t="n"/>
      <c r="AM105" s="123" t="n"/>
      <c r="AN105" s="123" t="n"/>
      <c r="AO105" s="123" t="n"/>
      <c r="AP105" s="123" t="n"/>
      <c r="AQ105" s="123" t="n"/>
      <c r="AR105" s="123" t="n"/>
      <c r="AS105" s="123" t="n"/>
      <c r="AT105" s="123" t="n"/>
      <c r="AU105" s="123" t="n"/>
      <c r="AV105" s="123" t="n"/>
      <c r="AW105" s="123" t="n"/>
      <c r="AX105" s="123" t="n"/>
      <c r="AY105" s="123" t="n"/>
      <c r="AZ105" s="123" t="n"/>
      <c r="BA105" s="123" t="n"/>
      <c r="BB105" s="123" t="n"/>
      <c r="BC105" s="123" t="n"/>
      <c r="BD105" s="123" t="n"/>
      <c r="BE105" s="123" t="n"/>
      <c r="BF105" s="123" t="n"/>
      <c r="BG105" s="123" t="n"/>
      <c r="BH105" s="123" t="n"/>
      <c r="BI105" s="123" t="n"/>
      <c r="BJ105" s="123" t="n"/>
      <c r="BK105" s="123" t="n"/>
      <c r="BL105" s="123" t="n"/>
      <c r="BM105" s="123" t="n"/>
      <c r="BN105" s="123" t="n"/>
      <c r="BO105" s="123" t="n"/>
      <c r="BP105" s="123" t="n"/>
      <c r="BQ105" s="123" t="n"/>
      <c r="BR105" s="123" t="n"/>
      <c r="BS105" s="123" t="n"/>
      <c r="BT105" s="123" t="n"/>
      <c r="BU105" s="123" t="n"/>
      <c r="BV105" s="123" t="n"/>
      <c r="BW105" s="123" t="n"/>
      <c r="BX105" s="123" t="n"/>
      <c r="BY105" s="123" t="n"/>
      <c r="BZ105" s="123" t="n"/>
      <c r="CA105" s="123" t="n"/>
      <c r="CB105" s="123" t="n"/>
      <c r="CC105" s="123" t="n"/>
      <c r="CD105" s="123" t="n"/>
      <c r="CE105" s="123" t="n"/>
      <c r="CF105" s="123" t="n"/>
      <c r="CG105" s="123" t="n"/>
      <c r="CH105" s="123" t="n"/>
      <c r="CI105" s="123" t="n"/>
      <c r="CJ105" s="123" t="n"/>
      <c r="CK105" s="123" t="n"/>
      <c r="CL105" s="123" t="n"/>
      <c r="CM105" s="123" t="n"/>
      <c r="CN105" s="123" t="n"/>
      <c r="CO105" s="123" t="n"/>
      <c r="CP105" s="123" t="n"/>
      <c r="CQ105" s="123" t="n"/>
      <c r="CR105" s="123" t="n"/>
      <c r="CS105" s="123" t="n"/>
    </row>
    <row r="106">
      <c r="C106" s="123">
        <f>AVERAGEIFS(F106:CS106,$F$2:$CS$2, "&gt;=" &amp; $F$2, $F$2:$CS$2, "&lt;="&amp; EOMONTH($F$2,0))</f>
        <v/>
      </c>
      <c r="D106" s="123">
        <f>AVERAGEIFS(F106:CS106,$F$2:$CS$2, "&gt;=" &amp; $AK$2, $F$2:$CS$2, "&lt;="&amp; EOMONTH($AK$2,0))</f>
        <v/>
      </c>
      <c r="E106" s="123">
        <f>AVERAGEIFS(F106:CS106,$F$2:$CS$2,"&gt;="&amp;TODAY()-30)</f>
        <v/>
      </c>
      <c r="F106" s="68" t="n"/>
      <c r="G106" s="123" t="n"/>
      <c r="H106" s="123" t="n"/>
      <c r="I106" s="123" t="n"/>
      <c r="J106" s="123" t="n"/>
      <c r="K106" s="123" t="n"/>
      <c r="L106" s="123" t="n"/>
      <c r="M106" s="123" t="n"/>
      <c r="N106" s="123" t="n"/>
      <c r="O106" s="123" t="n"/>
      <c r="P106" s="123" t="n"/>
      <c r="Q106" s="123" t="n"/>
      <c r="R106" s="123" t="n"/>
      <c r="S106" s="123" t="n"/>
      <c r="T106" s="123" t="n"/>
      <c r="U106" s="123" t="n"/>
      <c r="V106" s="123" t="n"/>
      <c r="W106" s="123" t="n"/>
      <c r="X106" s="123" t="n"/>
      <c r="Y106" s="123" t="n"/>
      <c r="Z106" s="123" t="n"/>
      <c r="AA106" s="123" t="n"/>
      <c r="AB106" s="123" t="n"/>
      <c r="AC106" s="123" t="n"/>
      <c r="AD106" s="123" t="n"/>
      <c r="AE106" s="123" t="n"/>
      <c r="AF106" s="123" t="n"/>
      <c r="AG106" s="123" t="n"/>
      <c r="AH106" s="123" t="n"/>
      <c r="AI106" s="123" t="n"/>
      <c r="AJ106" s="123" t="n"/>
      <c r="AK106" s="123" t="n"/>
      <c r="AL106" s="123" t="n"/>
      <c r="AM106" s="123" t="n"/>
      <c r="AN106" s="123" t="n"/>
      <c r="AO106" s="123" t="n"/>
      <c r="AP106" s="123" t="n"/>
      <c r="AQ106" s="123" t="n"/>
      <c r="AR106" s="123" t="n"/>
      <c r="AS106" s="123" t="n"/>
      <c r="AT106" s="123" t="n"/>
      <c r="AU106" s="123" t="n"/>
      <c r="AV106" s="123" t="n"/>
      <c r="AW106" s="123" t="n"/>
      <c r="AX106" s="123" t="n"/>
      <c r="AY106" s="123" t="n"/>
      <c r="AZ106" s="123" t="n"/>
      <c r="BA106" s="123" t="n"/>
      <c r="BB106" s="123" t="n"/>
      <c r="BC106" s="123" t="n"/>
      <c r="BD106" s="123" t="n"/>
      <c r="BE106" s="123" t="n"/>
      <c r="BF106" s="123" t="n"/>
      <c r="BG106" s="123" t="n"/>
      <c r="BH106" s="123" t="n"/>
      <c r="BI106" s="123" t="n"/>
      <c r="BJ106" s="123" t="n"/>
      <c r="BK106" s="123" t="n"/>
      <c r="BL106" s="123" t="n"/>
      <c r="BM106" s="123" t="n"/>
      <c r="BN106" s="123" t="n"/>
      <c r="BO106" s="123" t="n"/>
      <c r="BP106" s="123" t="n"/>
      <c r="BQ106" s="123" t="n"/>
      <c r="BR106" s="123" t="n"/>
      <c r="BS106" s="123" t="n"/>
      <c r="BT106" s="123" t="n"/>
      <c r="BU106" s="123" t="n"/>
      <c r="BV106" s="123" t="n"/>
      <c r="BW106" s="123" t="n"/>
      <c r="BX106" s="123" t="n"/>
      <c r="BY106" s="123" t="n"/>
      <c r="BZ106" s="123" t="n"/>
      <c r="CA106" s="123" t="n"/>
      <c r="CB106" s="123" t="n"/>
      <c r="CC106" s="123" t="n"/>
      <c r="CD106" s="123" t="n"/>
      <c r="CE106" s="123" t="n"/>
      <c r="CF106" s="123" t="n"/>
      <c r="CG106" s="123" t="n"/>
      <c r="CH106" s="123" t="n"/>
      <c r="CI106" s="123" t="n"/>
      <c r="CJ106" s="123" t="n"/>
      <c r="CK106" s="123" t="n"/>
      <c r="CL106" s="123" t="n"/>
      <c r="CM106" s="123" t="n"/>
      <c r="CN106" s="123" t="n"/>
      <c r="CO106" s="123" t="n"/>
      <c r="CP106" s="123" t="n"/>
      <c r="CQ106" s="123" t="n"/>
      <c r="CR106" s="123" t="n"/>
      <c r="CS106" s="123" t="n"/>
    </row>
    <row r="107">
      <c r="C107" s="123">
        <f>AVERAGEIFS(F107:CS107,$F$2:$CS$2, "&gt;=" &amp; $F$2, $F$2:$CS$2, "&lt;="&amp; EOMONTH($F$2,0))</f>
        <v/>
      </c>
      <c r="D107" s="123">
        <f>AVERAGEIFS(F107:CS107,$F$2:$CS$2, "&gt;=" &amp; $AK$2, $F$2:$CS$2, "&lt;="&amp; EOMONTH($AK$2,0))</f>
        <v/>
      </c>
      <c r="E107" s="123">
        <f>AVERAGEIFS(F107:CS107,$F$2:$CS$2,"&gt;="&amp;TODAY()-30)</f>
        <v/>
      </c>
      <c r="F107" s="68" t="n"/>
      <c r="G107" s="123" t="n"/>
      <c r="H107" s="123" t="n"/>
      <c r="I107" s="123" t="n"/>
      <c r="J107" s="123" t="n"/>
      <c r="K107" s="123" t="n"/>
      <c r="L107" s="123" t="n"/>
      <c r="M107" s="123" t="n"/>
      <c r="N107" s="123" t="n"/>
      <c r="O107" s="123" t="n"/>
      <c r="P107" s="123" t="n"/>
      <c r="Q107" s="123" t="n"/>
      <c r="R107" s="123" t="n"/>
      <c r="S107" s="123" t="n"/>
      <c r="T107" s="123" t="n"/>
      <c r="U107" s="123" t="n"/>
      <c r="V107" s="123" t="n"/>
      <c r="W107" s="123" t="n"/>
      <c r="X107" s="123" t="n"/>
      <c r="Y107" s="123" t="n"/>
      <c r="Z107" s="123" t="n"/>
      <c r="AA107" s="123" t="n"/>
      <c r="AB107" s="123" t="n"/>
      <c r="AC107" s="123" t="n"/>
      <c r="AD107" s="123" t="n"/>
      <c r="AE107" s="123" t="n"/>
      <c r="AF107" s="123" t="n"/>
      <c r="AG107" s="123" t="n"/>
      <c r="AH107" s="123" t="n"/>
      <c r="AI107" s="123" t="n"/>
      <c r="AJ107" s="123" t="n"/>
      <c r="AK107" s="123" t="n"/>
      <c r="AL107" s="123" t="n"/>
      <c r="AM107" s="123" t="n"/>
      <c r="AN107" s="123" t="n"/>
      <c r="AO107" s="123" t="n"/>
      <c r="AP107" s="123" t="n"/>
      <c r="AQ107" s="123" t="n"/>
      <c r="AR107" s="123" t="n"/>
      <c r="AS107" s="123" t="n"/>
      <c r="AT107" s="123" t="n"/>
      <c r="AU107" s="123" t="n"/>
      <c r="AV107" s="123" t="n"/>
      <c r="AW107" s="123" t="n"/>
      <c r="AX107" s="123" t="n"/>
      <c r="AY107" s="123" t="n"/>
      <c r="AZ107" s="123" t="n"/>
      <c r="BA107" s="123" t="n"/>
      <c r="BB107" s="123" t="n"/>
      <c r="BC107" s="123" t="n"/>
      <c r="BD107" s="123" t="n"/>
      <c r="BE107" s="123" t="n"/>
      <c r="BF107" s="123" t="n"/>
      <c r="BG107" s="123" t="n"/>
      <c r="BH107" s="123" t="n"/>
      <c r="BI107" s="123" t="n"/>
      <c r="BJ107" s="123" t="n"/>
      <c r="BK107" s="123" t="n"/>
      <c r="BL107" s="123" t="n"/>
      <c r="BM107" s="123" t="n"/>
      <c r="BN107" s="123" t="n"/>
      <c r="BO107" s="123" t="n"/>
      <c r="BP107" s="123" t="n"/>
      <c r="BQ107" s="123" t="n"/>
      <c r="BR107" s="123" t="n"/>
      <c r="BS107" s="123" t="n"/>
      <c r="BT107" s="123" t="n"/>
      <c r="BU107" s="123" t="n"/>
      <c r="BV107" s="123" t="n"/>
      <c r="BW107" s="123" t="n"/>
      <c r="BX107" s="123" t="n"/>
      <c r="BY107" s="123" t="n"/>
      <c r="BZ107" s="123" t="n"/>
      <c r="CA107" s="123" t="n"/>
      <c r="CB107" s="123" t="n"/>
      <c r="CC107" s="123" t="n"/>
      <c r="CD107" s="123" t="n"/>
      <c r="CE107" s="123" t="n"/>
      <c r="CF107" s="123" t="n"/>
      <c r="CG107" s="123" t="n"/>
      <c r="CH107" s="123" t="n"/>
      <c r="CI107" s="123" t="n"/>
      <c r="CJ107" s="123" t="n"/>
      <c r="CK107" s="123" t="n"/>
      <c r="CL107" s="123" t="n"/>
      <c r="CM107" s="123" t="n"/>
      <c r="CN107" s="123" t="n"/>
      <c r="CO107" s="123" t="n"/>
      <c r="CP107" s="123" t="n"/>
      <c r="CQ107" s="123" t="n"/>
      <c r="CR107" s="123" t="n"/>
      <c r="CS107" s="123" t="n"/>
    </row>
    <row r="108">
      <c r="C108" s="123">
        <f>AVERAGEIFS(F108:CS108,$F$2:$CS$2, "&gt;=" &amp; $F$2, $F$2:$CS$2, "&lt;="&amp; EOMONTH($F$2,0))</f>
        <v/>
      </c>
      <c r="D108" s="123">
        <f>AVERAGEIFS(F108:CS108,$F$2:$CS$2, "&gt;=" &amp; $AK$2, $F$2:$CS$2, "&lt;="&amp; EOMONTH($AK$2,0))</f>
        <v/>
      </c>
      <c r="E108" s="123">
        <f>AVERAGEIFS(F108:CS108,$F$2:$CS$2,"&gt;="&amp;TODAY()-30)</f>
        <v/>
      </c>
      <c r="F108" s="68" t="n"/>
      <c r="G108" s="123" t="n"/>
      <c r="H108" s="123" t="n"/>
      <c r="I108" s="123" t="n"/>
      <c r="J108" s="123" t="n"/>
      <c r="K108" s="123" t="n"/>
      <c r="L108" s="123" t="n"/>
      <c r="M108" s="123" t="n"/>
      <c r="N108" s="123" t="n"/>
      <c r="O108" s="123" t="n"/>
      <c r="P108" s="123" t="n"/>
      <c r="Q108" s="123" t="n"/>
      <c r="R108" s="123" t="n"/>
      <c r="S108" s="123" t="n"/>
      <c r="T108" s="123" t="n"/>
      <c r="U108" s="123" t="n"/>
      <c r="V108" s="123" t="n"/>
      <c r="W108" s="123" t="n"/>
      <c r="X108" s="123" t="n"/>
      <c r="Y108" s="123" t="n"/>
      <c r="Z108" s="123" t="n"/>
      <c r="AA108" s="123" t="n"/>
      <c r="AB108" s="123" t="n"/>
      <c r="AC108" s="123" t="n"/>
      <c r="AD108" s="123" t="n"/>
      <c r="AE108" s="123" t="n"/>
      <c r="AF108" s="123" t="n"/>
      <c r="AG108" s="123" t="n"/>
      <c r="AH108" s="123" t="n"/>
      <c r="AI108" s="123" t="n"/>
      <c r="AJ108" s="123" t="n"/>
      <c r="AK108" s="123" t="n"/>
      <c r="AL108" s="123" t="n"/>
      <c r="AM108" s="123" t="n"/>
      <c r="AN108" s="123" t="n"/>
      <c r="AO108" s="123" t="n"/>
      <c r="AP108" s="123" t="n"/>
      <c r="AQ108" s="123" t="n"/>
      <c r="AR108" s="123" t="n"/>
      <c r="AS108" s="123" t="n"/>
      <c r="AT108" s="123" t="n"/>
      <c r="AU108" s="123" t="n"/>
      <c r="AV108" s="123" t="n"/>
      <c r="AW108" s="123" t="n"/>
      <c r="AX108" s="123" t="n"/>
      <c r="AY108" s="123" t="n"/>
      <c r="AZ108" s="123" t="n"/>
      <c r="BA108" s="123" t="n"/>
      <c r="BB108" s="123" t="n"/>
      <c r="BC108" s="123" t="n"/>
      <c r="BD108" s="123" t="n"/>
      <c r="BE108" s="123" t="n"/>
      <c r="BF108" s="123" t="n"/>
      <c r="BG108" s="123" t="n"/>
      <c r="BH108" s="123" t="n"/>
      <c r="BI108" s="123" t="n"/>
      <c r="BJ108" s="123" t="n"/>
      <c r="BK108" s="123" t="n"/>
      <c r="BL108" s="123" t="n"/>
      <c r="BM108" s="123" t="n"/>
      <c r="BN108" s="123" t="n"/>
      <c r="BO108" s="123" t="n"/>
      <c r="BP108" s="123" t="n"/>
      <c r="BQ108" s="123" t="n"/>
      <c r="BR108" s="123" t="n"/>
      <c r="BS108" s="123" t="n"/>
      <c r="BT108" s="123" t="n"/>
      <c r="BU108" s="123" t="n"/>
      <c r="BV108" s="123" t="n"/>
      <c r="BW108" s="123" t="n"/>
      <c r="BX108" s="123" t="n"/>
      <c r="BY108" s="123" t="n"/>
      <c r="BZ108" s="123" t="n"/>
      <c r="CA108" s="123" t="n"/>
      <c r="CB108" s="123" t="n"/>
      <c r="CC108" s="123" t="n"/>
      <c r="CD108" s="123" t="n"/>
      <c r="CE108" s="123" t="n"/>
      <c r="CF108" s="123" t="n"/>
      <c r="CG108" s="123" t="n"/>
      <c r="CH108" s="123" t="n"/>
      <c r="CI108" s="123" t="n"/>
      <c r="CJ108" s="123" t="n"/>
      <c r="CK108" s="123" t="n"/>
      <c r="CL108" s="123" t="n"/>
      <c r="CM108" s="123" t="n"/>
      <c r="CN108" s="123" t="n"/>
      <c r="CO108" s="123" t="n"/>
      <c r="CP108" s="123" t="n"/>
      <c r="CQ108" s="123" t="n"/>
      <c r="CR108" s="123" t="n"/>
      <c r="CS108" s="123" t="n"/>
    </row>
    <row r="109">
      <c r="C109" s="123">
        <f>AVERAGEIFS(F109:CS109,$F$2:$CS$2, "&gt;=" &amp; $F$2, $F$2:$CS$2, "&lt;="&amp; EOMONTH($F$2,0))</f>
        <v/>
      </c>
      <c r="D109" s="123">
        <f>AVERAGEIFS(F109:CS109,$F$2:$CS$2, "&gt;=" &amp; $AK$2, $F$2:$CS$2, "&lt;="&amp; EOMONTH($AK$2,0))</f>
        <v/>
      </c>
      <c r="E109" s="123">
        <f>AVERAGEIFS(F109:CS109,$F$2:$CS$2,"&gt;="&amp;TODAY()-30)</f>
        <v/>
      </c>
      <c r="F109" s="68" t="n"/>
      <c r="G109" s="123" t="n"/>
      <c r="H109" s="123" t="n"/>
      <c r="I109" s="123" t="n"/>
      <c r="J109" s="123" t="n"/>
      <c r="K109" s="123" t="n"/>
      <c r="L109" s="123" t="n"/>
      <c r="M109" s="123" t="n"/>
      <c r="N109" s="123" t="n"/>
      <c r="O109" s="123" t="n"/>
      <c r="P109" s="123" t="n"/>
      <c r="Q109" s="123" t="n"/>
      <c r="R109" s="123" t="n"/>
      <c r="S109" s="123" t="n"/>
      <c r="T109" s="123" t="n"/>
      <c r="U109" s="123" t="n"/>
      <c r="V109" s="123" t="n"/>
      <c r="W109" s="123" t="n"/>
      <c r="X109" s="123" t="n"/>
      <c r="Y109" s="123" t="n"/>
      <c r="Z109" s="123" t="n"/>
      <c r="AA109" s="123" t="n"/>
      <c r="AB109" s="123" t="n"/>
      <c r="AC109" s="123" t="n"/>
      <c r="AD109" s="123" t="n"/>
      <c r="AE109" s="123" t="n"/>
      <c r="AF109" s="123" t="n"/>
      <c r="AG109" s="123" t="n"/>
      <c r="AH109" s="123" t="n"/>
      <c r="AI109" s="123" t="n"/>
      <c r="AJ109" s="123" t="n"/>
      <c r="AK109" s="123" t="n"/>
      <c r="AL109" s="123" t="n"/>
      <c r="AM109" s="123" t="n"/>
      <c r="AN109" s="123" t="n"/>
      <c r="AO109" s="123" t="n"/>
      <c r="AP109" s="123" t="n"/>
      <c r="AQ109" s="123" t="n"/>
      <c r="AR109" s="123" t="n"/>
      <c r="AS109" s="123" t="n"/>
      <c r="AT109" s="123" t="n"/>
      <c r="AU109" s="123" t="n"/>
      <c r="AV109" s="123" t="n"/>
      <c r="AW109" s="123" t="n"/>
      <c r="AX109" s="123" t="n"/>
      <c r="AY109" s="123" t="n"/>
      <c r="AZ109" s="123" t="n"/>
      <c r="BA109" s="123" t="n"/>
      <c r="BB109" s="123" t="n"/>
      <c r="BC109" s="123" t="n"/>
      <c r="BD109" s="123" t="n"/>
      <c r="BE109" s="123" t="n"/>
      <c r="BF109" s="123" t="n"/>
      <c r="BG109" s="123" t="n"/>
      <c r="BH109" s="123" t="n"/>
      <c r="BI109" s="123" t="n"/>
      <c r="BJ109" s="123" t="n"/>
      <c r="BK109" s="123" t="n"/>
      <c r="BL109" s="123" t="n"/>
      <c r="BM109" s="123" t="n"/>
      <c r="BN109" s="123" t="n"/>
      <c r="BO109" s="123" t="n"/>
      <c r="BP109" s="123" t="n"/>
      <c r="BQ109" s="123" t="n"/>
      <c r="BR109" s="123" t="n"/>
      <c r="BS109" s="123" t="n"/>
      <c r="BT109" s="123" t="n"/>
      <c r="BU109" s="123" t="n"/>
      <c r="BV109" s="123" t="n"/>
      <c r="BW109" s="123" t="n"/>
      <c r="BX109" s="123" t="n"/>
      <c r="BY109" s="123" t="n"/>
      <c r="BZ109" s="123" t="n"/>
      <c r="CA109" s="123" t="n"/>
      <c r="CB109" s="123" t="n"/>
      <c r="CC109" s="123" t="n"/>
      <c r="CD109" s="123" t="n"/>
      <c r="CE109" s="123" t="n"/>
      <c r="CF109" s="123" t="n"/>
      <c r="CG109" s="123" t="n"/>
      <c r="CH109" s="123" t="n"/>
      <c r="CI109" s="123" t="n"/>
      <c r="CJ109" s="123" t="n"/>
      <c r="CK109" s="123" t="n"/>
      <c r="CL109" s="123" t="n"/>
      <c r="CM109" s="123" t="n"/>
      <c r="CN109" s="123" t="n"/>
      <c r="CO109" s="123" t="n"/>
      <c r="CP109" s="123" t="n"/>
      <c r="CQ109" s="123" t="n"/>
      <c r="CR109" s="123" t="n"/>
      <c r="CS109" s="123" t="n"/>
    </row>
    <row r="110">
      <c r="C110" s="123">
        <f>AVERAGEIFS(F110:CS110,$F$2:$CS$2, "&gt;=" &amp; $F$2, $F$2:$CS$2, "&lt;="&amp; EOMONTH($F$2,0))</f>
        <v/>
      </c>
      <c r="D110" s="123">
        <f>AVERAGEIFS(F110:CS110,$F$2:$CS$2, "&gt;=" &amp; $AK$2, $F$2:$CS$2, "&lt;="&amp; EOMONTH($AK$2,0))</f>
        <v/>
      </c>
      <c r="E110" s="123">
        <f>AVERAGEIFS(F110:CS110,$F$2:$CS$2,"&gt;="&amp;TODAY()-30)</f>
        <v/>
      </c>
      <c r="F110" s="68" t="n"/>
      <c r="G110" s="123" t="n"/>
      <c r="H110" s="123" t="n"/>
      <c r="I110" s="123" t="n"/>
      <c r="J110" s="123" t="n"/>
      <c r="K110" s="123" t="n"/>
      <c r="L110" s="123" t="n"/>
      <c r="M110" s="123" t="n"/>
      <c r="N110" s="123" t="n"/>
      <c r="O110" s="123" t="n"/>
      <c r="P110" s="123" t="n"/>
      <c r="Q110" s="123" t="n"/>
      <c r="R110" s="123" t="n"/>
      <c r="S110" s="123" t="n"/>
      <c r="T110" s="123" t="n"/>
      <c r="U110" s="123" t="n"/>
      <c r="V110" s="123" t="n"/>
      <c r="W110" s="123" t="n"/>
      <c r="X110" s="123" t="n"/>
      <c r="Y110" s="123" t="n"/>
      <c r="Z110" s="123" t="n"/>
      <c r="AA110" s="123" t="n"/>
      <c r="AB110" s="123" t="n"/>
      <c r="AC110" s="123" t="n"/>
      <c r="AD110" s="123" t="n"/>
      <c r="AE110" s="123" t="n"/>
      <c r="AF110" s="123" t="n"/>
      <c r="AG110" s="123" t="n"/>
      <c r="AH110" s="123" t="n"/>
      <c r="AI110" s="123" t="n"/>
      <c r="AJ110" s="123" t="n"/>
      <c r="AK110" s="123" t="n"/>
      <c r="AL110" s="123" t="n"/>
      <c r="AM110" s="123" t="n"/>
      <c r="AN110" s="123" t="n"/>
      <c r="AO110" s="123" t="n"/>
      <c r="AP110" s="123" t="n"/>
      <c r="AQ110" s="123" t="n"/>
      <c r="AR110" s="123" t="n"/>
      <c r="AS110" s="123" t="n"/>
      <c r="AT110" s="123" t="n"/>
      <c r="AU110" s="123" t="n"/>
      <c r="AV110" s="123" t="n"/>
      <c r="AW110" s="123" t="n"/>
      <c r="AX110" s="123" t="n"/>
      <c r="AY110" s="123" t="n"/>
      <c r="AZ110" s="123" t="n"/>
      <c r="BA110" s="123" t="n"/>
      <c r="BB110" s="123" t="n"/>
      <c r="BC110" s="123" t="n"/>
      <c r="BD110" s="123" t="n"/>
      <c r="BE110" s="123" t="n"/>
      <c r="BF110" s="123" t="n"/>
      <c r="BG110" s="123" t="n"/>
      <c r="BH110" s="123" t="n"/>
      <c r="BI110" s="123" t="n"/>
      <c r="BJ110" s="123" t="n"/>
      <c r="BK110" s="123" t="n"/>
      <c r="BL110" s="123" t="n"/>
      <c r="BM110" s="123" t="n"/>
      <c r="BN110" s="123" t="n"/>
      <c r="BO110" s="123" t="n"/>
      <c r="BP110" s="123" t="n"/>
      <c r="BQ110" s="123" t="n"/>
      <c r="BR110" s="123" t="n"/>
      <c r="BS110" s="123" t="n"/>
      <c r="BT110" s="123" t="n"/>
      <c r="BU110" s="123" t="n"/>
      <c r="BV110" s="123" t="n"/>
      <c r="BW110" s="123" t="n"/>
      <c r="BX110" s="123" t="n"/>
      <c r="BY110" s="123" t="n"/>
      <c r="BZ110" s="123" t="n"/>
      <c r="CA110" s="123" t="n"/>
      <c r="CB110" s="123" t="n"/>
      <c r="CC110" s="123" t="n"/>
      <c r="CD110" s="123" t="n"/>
      <c r="CE110" s="123" t="n"/>
      <c r="CF110" s="123" t="n"/>
      <c r="CG110" s="123" t="n"/>
      <c r="CH110" s="123" t="n"/>
      <c r="CI110" s="123" t="n"/>
      <c r="CJ110" s="123" t="n"/>
      <c r="CK110" s="123" t="n"/>
      <c r="CL110" s="123" t="n"/>
      <c r="CM110" s="123" t="n"/>
      <c r="CN110" s="123" t="n"/>
      <c r="CO110" s="123" t="n"/>
      <c r="CP110" s="123" t="n"/>
      <c r="CQ110" s="123" t="n"/>
      <c r="CR110" s="123" t="n"/>
      <c r="CS110" s="123" t="n"/>
    </row>
    <row r="111">
      <c r="C111" s="123">
        <f>AVERAGEIFS(F111:CS111,$F$2:$CS$2, "&gt;=" &amp; $F$2, $F$2:$CS$2, "&lt;="&amp; EOMONTH($F$2,0))</f>
        <v/>
      </c>
      <c r="D111" s="123">
        <f>AVERAGEIFS(F111:CS111,$F$2:$CS$2, "&gt;=" &amp; $AK$2, $F$2:$CS$2, "&lt;="&amp; EOMONTH($AK$2,0))</f>
        <v/>
      </c>
      <c r="E111" s="123">
        <f>AVERAGEIFS(F111:CS111,$F$2:$CS$2,"&gt;="&amp;TODAY()-30)</f>
        <v/>
      </c>
      <c r="F111" s="68" t="n"/>
      <c r="G111" s="123" t="n"/>
      <c r="H111" s="123" t="n"/>
      <c r="I111" s="123" t="n"/>
      <c r="J111" s="123" t="n"/>
      <c r="K111" s="123" t="n"/>
      <c r="L111" s="123" t="n"/>
      <c r="M111" s="123" t="n"/>
      <c r="N111" s="123" t="n"/>
      <c r="O111" s="123" t="n"/>
      <c r="P111" s="123" t="n"/>
      <c r="Q111" s="123" t="n"/>
      <c r="R111" s="123" t="n"/>
      <c r="S111" s="123" t="n"/>
      <c r="T111" s="123" t="n"/>
      <c r="U111" s="123" t="n"/>
      <c r="V111" s="123" t="n"/>
      <c r="W111" s="123" t="n"/>
      <c r="X111" s="123" t="n"/>
      <c r="Y111" s="123" t="n"/>
      <c r="Z111" s="123" t="n"/>
      <c r="AA111" s="123" t="n"/>
      <c r="AB111" s="123" t="n"/>
      <c r="AC111" s="123" t="n"/>
      <c r="AD111" s="123" t="n"/>
      <c r="AE111" s="123" t="n"/>
      <c r="AF111" s="123" t="n"/>
      <c r="AG111" s="123" t="n"/>
      <c r="AH111" s="123" t="n"/>
      <c r="AI111" s="123" t="n"/>
      <c r="AJ111" s="123" t="n"/>
      <c r="AK111" s="123" t="n"/>
      <c r="AL111" s="123" t="n"/>
      <c r="AM111" s="123" t="n"/>
      <c r="AN111" s="123" t="n"/>
      <c r="AO111" s="123" t="n"/>
      <c r="AP111" s="123" t="n"/>
      <c r="AQ111" s="123" t="n"/>
      <c r="AR111" s="123" t="n"/>
      <c r="AS111" s="123" t="n"/>
      <c r="AT111" s="123" t="n"/>
      <c r="AU111" s="123" t="n"/>
      <c r="AV111" s="123" t="n"/>
      <c r="AW111" s="123" t="n"/>
      <c r="AX111" s="123" t="n"/>
      <c r="AY111" s="123" t="n"/>
      <c r="AZ111" s="123" t="n"/>
      <c r="BA111" s="123" t="n"/>
      <c r="BB111" s="123" t="n"/>
      <c r="BC111" s="123" t="n"/>
      <c r="BD111" s="123" t="n"/>
      <c r="BE111" s="123" t="n"/>
      <c r="BF111" s="123" t="n"/>
      <c r="BG111" s="123" t="n"/>
      <c r="BH111" s="123" t="n"/>
      <c r="BI111" s="123" t="n"/>
      <c r="BJ111" s="123" t="n"/>
      <c r="BK111" s="123" t="n"/>
      <c r="BL111" s="123" t="n"/>
      <c r="BM111" s="123" t="n"/>
      <c r="BN111" s="123" t="n"/>
      <c r="BO111" s="123" t="n"/>
      <c r="BP111" s="123" t="n"/>
      <c r="BQ111" s="123" t="n"/>
      <c r="BR111" s="123" t="n"/>
      <c r="BS111" s="123" t="n"/>
      <c r="BT111" s="123" t="n"/>
      <c r="BU111" s="123" t="n"/>
      <c r="BV111" s="123" t="n"/>
      <c r="BW111" s="123" t="n"/>
      <c r="BX111" s="123" t="n"/>
      <c r="BY111" s="123" t="n"/>
      <c r="BZ111" s="123" t="n"/>
      <c r="CA111" s="123" t="n"/>
      <c r="CB111" s="123" t="n"/>
      <c r="CC111" s="123" t="n"/>
      <c r="CD111" s="123" t="n"/>
      <c r="CE111" s="123" t="n"/>
      <c r="CF111" s="123" t="n"/>
      <c r="CG111" s="123" t="n"/>
      <c r="CH111" s="123" t="n"/>
      <c r="CI111" s="123" t="n"/>
      <c r="CJ111" s="123" t="n"/>
      <c r="CK111" s="123" t="n"/>
      <c r="CL111" s="123" t="n"/>
      <c r="CM111" s="123" t="n"/>
      <c r="CN111" s="123" t="n"/>
      <c r="CO111" s="123" t="n"/>
      <c r="CP111" s="123" t="n"/>
      <c r="CQ111" s="123" t="n"/>
      <c r="CR111" s="123" t="n"/>
      <c r="CS111" s="123" t="n"/>
    </row>
    <row r="112">
      <c r="C112" s="123">
        <f>AVERAGEIFS(F112:CS112,$F$2:$CS$2, "&gt;=" &amp; $F$2, $F$2:$CS$2, "&lt;="&amp; EOMONTH($F$2,0))</f>
        <v/>
      </c>
      <c r="D112" s="123">
        <f>AVERAGEIFS(F112:CS112,$F$2:$CS$2, "&gt;=" &amp; $AK$2, $F$2:$CS$2, "&lt;="&amp; EOMONTH($AK$2,0))</f>
        <v/>
      </c>
      <c r="E112" s="123">
        <f>AVERAGEIFS(F112:CS112,$F$2:$CS$2,"&gt;="&amp;TODAY()-30)</f>
        <v/>
      </c>
      <c r="F112" s="68" t="n"/>
      <c r="G112" s="123" t="n"/>
      <c r="H112" s="123" t="n"/>
      <c r="I112" s="123" t="n"/>
      <c r="J112" s="123" t="n"/>
      <c r="K112" s="123" t="n"/>
      <c r="L112" s="123" t="n"/>
      <c r="M112" s="123" t="n"/>
      <c r="N112" s="123" t="n"/>
      <c r="O112" s="123" t="n"/>
      <c r="P112" s="123" t="n"/>
      <c r="Q112" s="123" t="n"/>
      <c r="R112" s="123" t="n"/>
      <c r="S112" s="123" t="n"/>
      <c r="T112" s="123" t="n"/>
      <c r="U112" s="123" t="n"/>
      <c r="V112" s="123" t="n"/>
      <c r="W112" s="123" t="n"/>
      <c r="X112" s="123" t="n"/>
      <c r="Y112" s="123" t="n"/>
      <c r="Z112" s="123" t="n"/>
      <c r="AA112" s="123" t="n"/>
      <c r="AB112" s="123" t="n"/>
      <c r="AC112" s="123" t="n"/>
      <c r="AD112" s="123" t="n"/>
      <c r="AE112" s="123" t="n"/>
      <c r="AF112" s="123" t="n"/>
      <c r="AG112" s="123" t="n"/>
      <c r="AH112" s="123" t="n"/>
      <c r="AI112" s="123" t="n"/>
      <c r="AJ112" s="123" t="n"/>
      <c r="AK112" s="123" t="n"/>
      <c r="AL112" s="123" t="n"/>
      <c r="AM112" s="123" t="n"/>
      <c r="AN112" s="123" t="n"/>
      <c r="AO112" s="123" t="n"/>
      <c r="AP112" s="123" t="n"/>
      <c r="AQ112" s="123" t="n"/>
      <c r="AR112" s="123" t="n"/>
      <c r="AS112" s="123" t="n"/>
      <c r="AT112" s="123" t="n"/>
      <c r="AU112" s="123" t="n"/>
      <c r="AV112" s="123" t="n"/>
      <c r="AW112" s="123" t="n"/>
      <c r="AX112" s="123" t="n"/>
      <c r="AY112" s="123" t="n"/>
      <c r="AZ112" s="123" t="n"/>
      <c r="BA112" s="123" t="n"/>
      <c r="BB112" s="123" t="n"/>
      <c r="BC112" s="123" t="n"/>
      <c r="BD112" s="123" t="n"/>
      <c r="BE112" s="123" t="n"/>
      <c r="BF112" s="123" t="n"/>
      <c r="BG112" s="123" t="n"/>
      <c r="BH112" s="123" t="n"/>
      <c r="BI112" s="123" t="n"/>
      <c r="BJ112" s="123" t="n"/>
      <c r="BK112" s="123" t="n"/>
      <c r="BL112" s="123" t="n"/>
      <c r="BM112" s="123" t="n"/>
      <c r="BN112" s="123" t="n"/>
      <c r="BO112" s="123" t="n"/>
      <c r="BP112" s="123" t="n"/>
      <c r="BQ112" s="123" t="n"/>
      <c r="BR112" s="123" t="n"/>
      <c r="BS112" s="123" t="n"/>
      <c r="BT112" s="123" t="n"/>
      <c r="BU112" s="123" t="n"/>
      <c r="BV112" s="123" t="n"/>
      <c r="BW112" s="123" t="n"/>
      <c r="BX112" s="123" t="n"/>
      <c r="BY112" s="123" t="n"/>
      <c r="BZ112" s="123" t="n"/>
      <c r="CA112" s="123" t="n"/>
      <c r="CB112" s="123" t="n"/>
      <c r="CC112" s="123" t="n"/>
      <c r="CD112" s="123" t="n"/>
      <c r="CE112" s="123" t="n"/>
      <c r="CF112" s="123" t="n"/>
      <c r="CG112" s="123" t="n"/>
      <c r="CH112" s="123" t="n"/>
      <c r="CI112" s="123" t="n"/>
      <c r="CJ112" s="123" t="n"/>
      <c r="CK112" s="123" t="n"/>
      <c r="CL112" s="123" t="n"/>
      <c r="CM112" s="123" t="n"/>
      <c r="CN112" s="123" t="n"/>
      <c r="CO112" s="123" t="n"/>
      <c r="CP112" s="123" t="n"/>
      <c r="CQ112" s="123" t="n"/>
      <c r="CR112" s="123" t="n"/>
      <c r="CS112" s="123" t="n"/>
    </row>
    <row r="113">
      <c r="C113" s="123">
        <f>AVERAGEIFS(F113:CS113,$F$2:$CS$2, "&gt;=" &amp; $F$2, $F$2:$CS$2, "&lt;="&amp; EOMONTH($F$2,0))</f>
        <v/>
      </c>
      <c r="D113" s="123">
        <f>AVERAGEIFS(F113:CS113,$F$2:$CS$2, "&gt;=" &amp; $AK$2, $F$2:$CS$2, "&lt;="&amp; EOMONTH($AK$2,0))</f>
        <v/>
      </c>
      <c r="E113" s="123">
        <f>AVERAGEIFS(F113:CS113,$F$2:$CS$2,"&gt;="&amp;TODAY()-30)</f>
        <v/>
      </c>
      <c r="F113" s="68" t="n"/>
      <c r="G113" s="123" t="n"/>
      <c r="H113" s="123" t="n"/>
      <c r="I113" s="123" t="n"/>
      <c r="J113" s="123" t="n"/>
      <c r="K113" s="123" t="n"/>
      <c r="L113" s="123" t="n"/>
      <c r="M113" s="123" t="n"/>
      <c r="N113" s="123" t="n"/>
      <c r="O113" s="123" t="n"/>
      <c r="P113" s="123" t="n"/>
      <c r="Q113" s="123" t="n"/>
      <c r="R113" s="123" t="n"/>
      <c r="S113" s="123" t="n"/>
      <c r="T113" s="123" t="n"/>
      <c r="U113" s="123" t="n"/>
      <c r="V113" s="123" t="n"/>
      <c r="W113" s="123" t="n"/>
      <c r="X113" s="123" t="n"/>
      <c r="Y113" s="123" t="n"/>
      <c r="Z113" s="123" t="n"/>
      <c r="AA113" s="123" t="n"/>
      <c r="AB113" s="123" t="n"/>
      <c r="AC113" s="123" t="n"/>
      <c r="AD113" s="123" t="n"/>
      <c r="AE113" s="123" t="n"/>
      <c r="AF113" s="123" t="n"/>
      <c r="AG113" s="123" t="n"/>
      <c r="AH113" s="123" t="n"/>
      <c r="AI113" s="123" t="n"/>
      <c r="AJ113" s="123" t="n"/>
      <c r="AK113" s="123" t="n"/>
      <c r="AL113" s="123" t="n"/>
      <c r="AM113" s="123" t="n"/>
      <c r="AN113" s="123" t="n"/>
      <c r="AO113" s="123" t="n"/>
      <c r="AP113" s="123" t="n"/>
      <c r="AQ113" s="123" t="n"/>
      <c r="AR113" s="123" t="n"/>
      <c r="AS113" s="123" t="n"/>
      <c r="AT113" s="123" t="n"/>
      <c r="AU113" s="123" t="n"/>
      <c r="AV113" s="123" t="n"/>
      <c r="AW113" s="123" t="n"/>
      <c r="AX113" s="123" t="n"/>
      <c r="AY113" s="123" t="n"/>
      <c r="AZ113" s="123" t="n"/>
      <c r="BA113" s="123" t="n"/>
      <c r="BB113" s="123" t="n"/>
      <c r="BC113" s="123" t="n"/>
      <c r="BD113" s="123" t="n"/>
      <c r="BE113" s="123" t="n"/>
      <c r="BF113" s="123" t="n"/>
      <c r="BG113" s="123" t="n"/>
      <c r="BH113" s="123" t="n"/>
      <c r="BI113" s="123" t="n"/>
      <c r="BJ113" s="123" t="n"/>
      <c r="BK113" s="123" t="n"/>
      <c r="BL113" s="123" t="n"/>
      <c r="BM113" s="123" t="n"/>
      <c r="BN113" s="123" t="n"/>
      <c r="BO113" s="123" t="n"/>
      <c r="BP113" s="123" t="n"/>
      <c r="BQ113" s="123" t="n"/>
      <c r="BR113" s="123" t="n"/>
      <c r="BS113" s="123" t="n"/>
      <c r="BT113" s="123" t="n"/>
      <c r="BU113" s="123" t="n"/>
      <c r="BV113" s="123" t="n"/>
      <c r="BW113" s="123" t="n"/>
      <c r="BX113" s="123" t="n"/>
      <c r="BY113" s="123" t="n"/>
      <c r="BZ113" s="123" t="n"/>
      <c r="CA113" s="123" t="n"/>
      <c r="CB113" s="123" t="n"/>
      <c r="CC113" s="123" t="n"/>
      <c r="CD113" s="123" t="n"/>
      <c r="CE113" s="123" t="n"/>
      <c r="CF113" s="123" t="n"/>
      <c r="CG113" s="123" t="n"/>
      <c r="CH113" s="123" t="n"/>
      <c r="CI113" s="123" t="n"/>
      <c r="CJ113" s="123" t="n"/>
      <c r="CK113" s="123" t="n"/>
      <c r="CL113" s="123" t="n"/>
      <c r="CM113" s="123" t="n"/>
      <c r="CN113" s="123" t="n"/>
      <c r="CO113" s="123" t="n"/>
      <c r="CP113" s="123" t="n"/>
      <c r="CQ113" s="123" t="n"/>
      <c r="CR113" s="123" t="n"/>
      <c r="CS113" s="123" t="n"/>
    </row>
    <row r="114">
      <c r="C114" s="123">
        <f>AVERAGEIFS(F114:CS114,$F$2:$CS$2, "&gt;=" &amp; $F$2, $F$2:$CS$2, "&lt;="&amp; EOMONTH($F$2,0))</f>
        <v/>
      </c>
      <c r="D114" s="123">
        <f>AVERAGEIFS(F114:CS114,$F$2:$CS$2, "&gt;=" &amp; $AK$2, $F$2:$CS$2, "&lt;="&amp; EOMONTH($AK$2,0))</f>
        <v/>
      </c>
      <c r="E114" s="123">
        <f>AVERAGEIFS(F114:CS114,$F$2:$CS$2,"&gt;="&amp;TODAY()-30)</f>
        <v/>
      </c>
      <c r="F114" s="68" t="n"/>
      <c r="G114" s="123" t="n"/>
      <c r="H114" s="123" t="n"/>
      <c r="I114" s="123" t="n"/>
      <c r="J114" s="123" t="n"/>
      <c r="K114" s="123" t="n"/>
      <c r="L114" s="123" t="n"/>
      <c r="M114" s="123" t="n"/>
      <c r="N114" s="123" t="n"/>
      <c r="O114" s="123" t="n"/>
      <c r="P114" s="123" t="n"/>
      <c r="Q114" s="123" t="n"/>
      <c r="R114" s="123" t="n"/>
      <c r="S114" s="123" t="n"/>
      <c r="T114" s="123" t="n"/>
      <c r="U114" s="123" t="n"/>
      <c r="V114" s="123" t="n"/>
      <c r="W114" s="123" t="n"/>
      <c r="X114" s="123" t="n"/>
      <c r="Y114" s="123" t="n"/>
      <c r="Z114" s="123" t="n"/>
      <c r="AA114" s="123" t="n"/>
      <c r="AB114" s="123" t="n"/>
      <c r="AC114" s="123" t="n"/>
      <c r="AD114" s="123" t="n"/>
      <c r="AE114" s="123" t="n"/>
      <c r="AF114" s="123" t="n"/>
      <c r="AG114" s="123" t="n"/>
      <c r="AH114" s="123" t="n"/>
      <c r="AI114" s="123" t="n"/>
      <c r="AJ114" s="123" t="n"/>
      <c r="AK114" s="123" t="n"/>
      <c r="AL114" s="123" t="n"/>
      <c r="AM114" s="123" t="n"/>
      <c r="AN114" s="123" t="n"/>
      <c r="AO114" s="123" t="n"/>
      <c r="AP114" s="123" t="n"/>
      <c r="AQ114" s="123" t="n"/>
      <c r="AR114" s="123" t="n"/>
      <c r="AS114" s="123" t="n"/>
      <c r="AT114" s="123" t="n"/>
      <c r="AU114" s="123" t="n"/>
      <c r="AV114" s="123" t="n"/>
      <c r="AW114" s="123" t="n"/>
      <c r="AX114" s="123" t="n"/>
      <c r="AY114" s="123" t="n"/>
      <c r="AZ114" s="123" t="n"/>
      <c r="BA114" s="123" t="n"/>
      <c r="BB114" s="123" t="n"/>
      <c r="BC114" s="123" t="n"/>
      <c r="BD114" s="123" t="n"/>
      <c r="BE114" s="123" t="n"/>
      <c r="BF114" s="123" t="n"/>
      <c r="BG114" s="123" t="n"/>
      <c r="BH114" s="123" t="n"/>
      <c r="BI114" s="123" t="n"/>
      <c r="BJ114" s="123" t="n"/>
      <c r="BK114" s="123" t="n"/>
      <c r="BL114" s="123" t="n"/>
      <c r="BM114" s="123" t="n"/>
      <c r="BN114" s="123" t="n"/>
      <c r="BO114" s="123" t="n"/>
      <c r="BP114" s="123" t="n"/>
      <c r="BQ114" s="123" t="n"/>
      <c r="BR114" s="123" t="n"/>
      <c r="BS114" s="123" t="n"/>
      <c r="BT114" s="123" t="n"/>
      <c r="BU114" s="123" t="n"/>
      <c r="BV114" s="123" t="n"/>
      <c r="BW114" s="123" t="n"/>
      <c r="BX114" s="123" t="n"/>
      <c r="BY114" s="123" t="n"/>
      <c r="BZ114" s="123" t="n"/>
      <c r="CA114" s="123" t="n"/>
      <c r="CB114" s="123" t="n"/>
      <c r="CC114" s="123" t="n"/>
      <c r="CD114" s="123" t="n"/>
      <c r="CE114" s="123" t="n"/>
      <c r="CF114" s="123" t="n"/>
      <c r="CG114" s="123" t="n"/>
      <c r="CH114" s="123" t="n"/>
      <c r="CI114" s="123" t="n"/>
      <c r="CJ114" s="123" t="n"/>
      <c r="CK114" s="123" t="n"/>
      <c r="CL114" s="123" t="n"/>
      <c r="CM114" s="123" t="n"/>
      <c r="CN114" s="123" t="n"/>
      <c r="CO114" s="123" t="n"/>
      <c r="CP114" s="123" t="n"/>
      <c r="CQ114" s="123" t="n"/>
      <c r="CR114" s="123" t="n"/>
      <c r="CS114" s="123" t="n"/>
    </row>
    <row r="115">
      <c r="C115" s="123">
        <f>AVERAGEIFS(F115:CS115,$F$2:$CS$2, "&gt;=" &amp; $F$2, $F$2:$CS$2, "&lt;="&amp; EOMONTH($F$2,0))</f>
        <v/>
      </c>
      <c r="D115" s="123">
        <f>AVERAGEIFS(F115:CS115,$F$2:$CS$2, "&gt;=" &amp; $AK$2, $F$2:$CS$2, "&lt;="&amp; EOMONTH($AK$2,0))</f>
        <v/>
      </c>
      <c r="E115" s="123">
        <f>AVERAGEIFS(F115:CS115,$F$2:$CS$2,"&gt;="&amp;TODAY()-30)</f>
        <v/>
      </c>
      <c r="F115" s="68" t="n"/>
      <c r="G115" s="123" t="n"/>
      <c r="H115" s="123" t="n"/>
      <c r="I115" s="123" t="n"/>
      <c r="J115" s="123" t="n"/>
      <c r="K115" s="123" t="n"/>
      <c r="L115" s="123" t="n"/>
      <c r="M115" s="123" t="n"/>
      <c r="N115" s="123" t="n"/>
      <c r="O115" s="123" t="n"/>
      <c r="P115" s="123" t="n"/>
      <c r="Q115" s="123" t="n"/>
      <c r="R115" s="123" t="n"/>
      <c r="S115" s="123" t="n"/>
      <c r="T115" s="123" t="n"/>
      <c r="U115" s="123" t="n"/>
      <c r="V115" s="123" t="n"/>
      <c r="W115" s="123" t="n"/>
      <c r="X115" s="123" t="n"/>
      <c r="Y115" s="123" t="n"/>
      <c r="Z115" s="123" t="n"/>
      <c r="AA115" s="123" t="n"/>
      <c r="AB115" s="123" t="n"/>
      <c r="AC115" s="123" t="n"/>
      <c r="AD115" s="123" t="n"/>
      <c r="AE115" s="123" t="n"/>
      <c r="AF115" s="123" t="n"/>
      <c r="AG115" s="123" t="n"/>
      <c r="AH115" s="123" t="n"/>
      <c r="AI115" s="123" t="n"/>
      <c r="AJ115" s="123" t="n"/>
      <c r="AK115" s="123" t="n"/>
      <c r="AL115" s="123" t="n"/>
      <c r="AM115" s="123" t="n"/>
      <c r="AN115" s="123" t="n"/>
      <c r="AO115" s="123" t="n"/>
      <c r="AP115" s="123" t="n"/>
      <c r="AQ115" s="123" t="n"/>
      <c r="AR115" s="123" t="n"/>
      <c r="AS115" s="123" t="n"/>
      <c r="AT115" s="123" t="n"/>
      <c r="AU115" s="123" t="n"/>
      <c r="AV115" s="123" t="n"/>
      <c r="AW115" s="123" t="n"/>
      <c r="AX115" s="123" t="n"/>
      <c r="AY115" s="123" t="n"/>
      <c r="AZ115" s="123" t="n"/>
      <c r="BA115" s="123" t="n"/>
      <c r="BB115" s="123" t="n"/>
      <c r="BC115" s="123" t="n"/>
      <c r="BD115" s="123" t="n"/>
      <c r="BE115" s="123" t="n"/>
      <c r="BF115" s="123" t="n"/>
      <c r="BG115" s="123" t="n"/>
      <c r="BH115" s="123" t="n"/>
      <c r="BI115" s="123" t="n"/>
      <c r="BJ115" s="123" t="n"/>
      <c r="BK115" s="123" t="n"/>
      <c r="BL115" s="123" t="n"/>
      <c r="BM115" s="123" t="n"/>
      <c r="BN115" s="123" t="n"/>
      <c r="BO115" s="123" t="n"/>
      <c r="BP115" s="123" t="n"/>
      <c r="BQ115" s="123" t="n"/>
      <c r="BR115" s="123" t="n"/>
      <c r="BS115" s="123" t="n"/>
      <c r="BT115" s="123" t="n"/>
      <c r="BU115" s="123" t="n"/>
      <c r="BV115" s="123" t="n"/>
      <c r="BW115" s="123" t="n"/>
      <c r="BX115" s="123" t="n"/>
      <c r="BY115" s="123" t="n"/>
      <c r="BZ115" s="123" t="n"/>
      <c r="CA115" s="123" t="n"/>
      <c r="CB115" s="123" t="n"/>
      <c r="CC115" s="123" t="n"/>
      <c r="CD115" s="123" t="n"/>
      <c r="CE115" s="123" t="n"/>
      <c r="CF115" s="123" t="n"/>
      <c r="CG115" s="123" t="n"/>
      <c r="CH115" s="123" t="n"/>
      <c r="CI115" s="123" t="n"/>
      <c r="CJ115" s="123" t="n"/>
      <c r="CK115" s="123" t="n"/>
      <c r="CL115" s="123" t="n"/>
      <c r="CM115" s="123" t="n"/>
      <c r="CN115" s="123" t="n"/>
      <c r="CO115" s="123" t="n"/>
      <c r="CP115" s="123" t="n"/>
      <c r="CQ115" s="123" t="n"/>
      <c r="CR115" s="123" t="n"/>
      <c r="CS115" s="123" t="n"/>
    </row>
    <row r="116">
      <c r="C116" s="123">
        <f>AVERAGEIFS(F116:CS116,$F$2:$CS$2, "&gt;=" &amp; $F$2, $F$2:$CS$2, "&lt;="&amp; EOMONTH($F$2,0))</f>
        <v/>
      </c>
      <c r="D116" s="123">
        <f>AVERAGEIFS(F116:CS116,$F$2:$CS$2, "&gt;=" &amp; $AK$2, $F$2:$CS$2, "&lt;="&amp; EOMONTH($AK$2,0))</f>
        <v/>
      </c>
      <c r="E116" s="123">
        <f>AVERAGEIFS(F116:CS116,$F$2:$CS$2,"&gt;="&amp;TODAY()-30)</f>
        <v/>
      </c>
      <c r="F116" s="68" t="n"/>
      <c r="G116" s="123" t="n"/>
      <c r="H116" s="123" t="n"/>
      <c r="I116" s="123" t="n"/>
      <c r="J116" s="123" t="n"/>
      <c r="K116" s="123" t="n"/>
      <c r="L116" s="123" t="n"/>
      <c r="M116" s="123" t="n"/>
      <c r="N116" s="123" t="n"/>
      <c r="O116" s="123" t="n"/>
      <c r="P116" s="123" t="n"/>
      <c r="Q116" s="123" t="n"/>
      <c r="R116" s="123" t="n"/>
      <c r="S116" s="123" t="n"/>
      <c r="T116" s="123" t="n"/>
      <c r="U116" s="123" t="n"/>
      <c r="V116" s="123" t="n"/>
      <c r="W116" s="123" t="n"/>
      <c r="X116" s="123" t="n"/>
      <c r="Y116" s="123" t="n"/>
      <c r="Z116" s="123" t="n"/>
      <c r="AA116" s="123" t="n"/>
      <c r="AB116" s="123" t="n"/>
      <c r="AC116" s="123" t="n"/>
      <c r="AD116" s="123" t="n"/>
      <c r="AE116" s="123" t="n"/>
      <c r="AF116" s="123" t="n"/>
      <c r="AG116" s="123" t="n"/>
      <c r="AH116" s="123" t="n"/>
      <c r="AI116" s="123" t="n"/>
      <c r="AJ116" s="123" t="n"/>
      <c r="AK116" s="123" t="n"/>
      <c r="AL116" s="123" t="n"/>
      <c r="AM116" s="123" t="n"/>
      <c r="AN116" s="123" t="n"/>
      <c r="AO116" s="123" t="n"/>
      <c r="AP116" s="123" t="n"/>
      <c r="AQ116" s="123" t="n"/>
      <c r="AR116" s="123" t="n"/>
      <c r="AS116" s="123" t="n"/>
      <c r="AT116" s="123" t="n"/>
      <c r="AU116" s="123" t="n"/>
      <c r="AV116" s="123" t="n"/>
      <c r="AW116" s="123" t="n"/>
      <c r="AX116" s="123" t="n"/>
      <c r="AY116" s="123" t="n"/>
      <c r="AZ116" s="123" t="n"/>
      <c r="BA116" s="123" t="n"/>
      <c r="BB116" s="123" t="n"/>
      <c r="BC116" s="123" t="n"/>
      <c r="BD116" s="123" t="n"/>
      <c r="BE116" s="123" t="n"/>
      <c r="BF116" s="123" t="n"/>
      <c r="BG116" s="123" t="n"/>
      <c r="BH116" s="123" t="n"/>
      <c r="BI116" s="123" t="n"/>
      <c r="BJ116" s="123" t="n"/>
      <c r="BK116" s="123" t="n"/>
      <c r="BL116" s="123" t="n"/>
      <c r="BM116" s="123" t="n"/>
      <c r="BN116" s="123" t="n"/>
      <c r="BO116" s="123" t="n"/>
      <c r="BP116" s="123" t="n"/>
      <c r="BQ116" s="123" t="n"/>
      <c r="BR116" s="123" t="n"/>
      <c r="BS116" s="123" t="n"/>
      <c r="BT116" s="123" t="n"/>
      <c r="BU116" s="123" t="n"/>
      <c r="BV116" s="123" t="n"/>
      <c r="BW116" s="123" t="n"/>
      <c r="BX116" s="123" t="n"/>
      <c r="BY116" s="123" t="n"/>
      <c r="BZ116" s="123" t="n"/>
      <c r="CA116" s="123" t="n"/>
      <c r="CB116" s="123" t="n"/>
      <c r="CC116" s="123" t="n"/>
      <c r="CD116" s="123" t="n"/>
      <c r="CE116" s="123" t="n"/>
      <c r="CF116" s="123" t="n"/>
      <c r="CG116" s="123" t="n"/>
      <c r="CH116" s="123" t="n"/>
      <c r="CI116" s="123" t="n"/>
      <c r="CJ116" s="123" t="n"/>
      <c r="CK116" s="123" t="n"/>
      <c r="CL116" s="123" t="n"/>
      <c r="CM116" s="123" t="n"/>
      <c r="CN116" s="123" t="n"/>
      <c r="CO116" s="123" t="n"/>
      <c r="CP116" s="123" t="n"/>
      <c r="CQ116" s="123" t="n"/>
      <c r="CR116" s="123" t="n"/>
      <c r="CS116" s="123" t="n"/>
    </row>
    <row r="117">
      <c r="C117" s="123">
        <f>AVERAGEIFS(F117:CS117,$F$2:$CS$2, "&gt;=" &amp; $F$2, $F$2:$CS$2, "&lt;="&amp; EOMONTH($F$2,0))</f>
        <v/>
      </c>
      <c r="D117" s="123">
        <f>AVERAGEIFS(F117:CS117,$F$2:$CS$2, "&gt;=" &amp; $AK$2, $F$2:$CS$2, "&lt;="&amp; EOMONTH($AK$2,0))</f>
        <v/>
      </c>
      <c r="E117" s="123">
        <f>AVERAGEIFS(F117:CS117,$F$2:$CS$2,"&gt;="&amp;TODAY()-30)</f>
        <v/>
      </c>
      <c r="F117" s="68" t="n"/>
      <c r="G117" s="123" t="n"/>
      <c r="H117" s="123" t="n"/>
      <c r="I117" s="123" t="n"/>
      <c r="J117" s="123" t="n"/>
      <c r="K117" s="123" t="n"/>
      <c r="L117" s="123" t="n"/>
      <c r="M117" s="123" t="n"/>
      <c r="N117" s="123" t="n"/>
      <c r="O117" s="123" t="n"/>
      <c r="P117" s="123" t="n"/>
      <c r="Q117" s="123" t="n"/>
      <c r="R117" s="123" t="n"/>
      <c r="S117" s="123" t="n"/>
      <c r="T117" s="123" t="n"/>
      <c r="U117" s="123" t="n"/>
      <c r="V117" s="123" t="n"/>
      <c r="W117" s="123" t="n"/>
      <c r="X117" s="123" t="n"/>
      <c r="Y117" s="123" t="n"/>
      <c r="Z117" s="123" t="n"/>
      <c r="AA117" s="123" t="n"/>
      <c r="AB117" s="123" t="n"/>
      <c r="AC117" s="123" t="n"/>
      <c r="AD117" s="123" t="n"/>
      <c r="AE117" s="123" t="n"/>
      <c r="AF117" s="123" t="n"/>
      <c r="AG117" s="123" t="n"/>
      <c r="AH117" s="123" t="n"/>
      <c r="AI117" s="123" t="n"/>
      <c r="AJ117" s="123" t="n"/>
      <c r="AK117" s="123" t="n"/>
      <c r="AL117" s="123" t="n"/>
      <c r="AM117" s="123" t="n"/>
      <c r="AN117" s="123" t="n"/>
      <c r="AO117" s="123" t="n"/>
      <c r="AP117" s="123" t="n"/>
      <c r="AQ117" s="123" t="n"/>
      <c r="AR117" s="123" t="n"/>
      <c r="AS117" s="123" t="n"/>
      <c r="AT117" s="123" t="n"/>
      <c r="AU117" s="123" t="n"/>
      <c r="AV117" s="123" t="n"/>
      <c r="AW117" s="123" t="n"/>
      <c r="AX117" s="123" t="n"/>
      <c r="AY117" s="123" t="n"/>
      <c r="AZ117" s="123" t="n"/>
      <c r="BA117" s="123" t="n"/>
      <c r="BB117" s="123" t="n"/>
      <c r="BC117" s="123" t="n"/>
      <c r="BD117" s="123" t="n"/>
      <c r="BE117" s="123" t="n"/>
      <c r="BF117" s="123" t="n"/>
      <c r="BG117" s="123" t="n"/>
      <c r="BH117" s="123" t="n"/>
      <c r="BI117" s="123" t="n"/>
      <c r="BJ117" s="123" t="n"/>
      <c r="BK117" s="123" t="n"/>
      <c r="BL117" s="123" t="n"/>
      <c r="BM117" s="123" t="n"/>
      <c r="BN117" s="123" t="n"/>
      <c r="BO117" s="123" t="n"/>
      <c r="BP117" s="123" t="n"/>
      <c r="BQ117" s="123" t="n"/>
      <c r="BR117" s="123" t="n"/>
      <c r="BS117" s="123" t="n"/>
      <c r="BT117" s="123" t="n"/>
      <c r="BU117" s="123" t="n"/>
      <c r="BV117" s="123" t="n"/>
      <c r="BW117" s="123" t="n"/>
      <c r="BX117" s="123" t="n"/>
      <c r="BY117" s="123" t="n"/>
      <c r="BZ117" s="123" t="n"/>
      <c r="CA117" s="123" t="n"/>
      <c r="CB117" s="123" t="n"/>
      <c r="CC117" s="123" t="n"/>
      <c r="CD117" s="123" t="n"/>
      <c r="CE117" s="123" t="n"/>
      <c r="CF117" s="123" t="n"/>
      <c r="CG117" s="123" t="n"/>
      <c r="CH117" s="123" t="n"/>
      <c r="CI117" s="123" t="n"/>
      <c r="CJ117" s="123" t="n"/>
      <c r="CK117" s="123" t="n"/>
      <c r="CL117" s="123" t="n"/>
      <c r="CM117" s="123" t="n"/>
      <c r="CN117" s="123" t="n"/>
      <c r="CO117" s="123" t="n"/>
      <c r="CP117" s="123" t="n"/>
      <c r="CQ117" s="123" t="n"/>
      <c r="CR117" s="123" t="n"/>
      <c r="CS117" s="123" t="n"/>
    </row>
    <row r="118">
      <c r="C118" s="123">
        <f>AVERAGEIFS(F118:CS118,$F$2:$CS$2, "&gt;=" &amp; $F$2, $F$2:$CS$2, "&lt;="&amp; EOMONTH($F$2,0))</f>
        <v/>
      </c>
      <c r="D118" s="123">
        <f>AVERAGEIFS(F118:CS118,$F$2:$CS$2, "&gt;=" &amp; $AK$2, $F$2:$CS$2, "&lt;="&amp; EOMONTH($AK$2,0))</f>
        <v/>
      </c>
      <c r="E118" s="123">
        <f>AVERAGEIFS(F118:CS118,$F$2:$CS$2,"&gt;="&amp;TODAY()-30)</f>
        <v/>
      </c>
      <c r="F118" s="68" t="n"/>
      <c r="G118" s="123" t="n"/>
      <c r="H118" s="123" t="n"/>
      <c r="I118" s="123" t="n"/>
      <c r="J118" s="123" t="n"/>
      <c r="K118" s="123" t="n"/>
      <c r="L118" s="123" t="n"/>
      <c r="M118" s="123" t="n"/>
      <c r="N118" s="123" t="n"/>
      <c r="O118" s="123" t="n"/>
      <c r="P118" s="123" t="n"/>
      <c r="Q118" s="123" t="n"/>
      <c r="R118" s="123" t="n"/>
      <c r="S118" s="123" t="n"/>
      <c r="T118" s="123" t="n"/>
      <c r="U118" s="123" t="n"/>
      <c r="V118" s="123" t="n"/>
      <c r="W118" s="123" t="n"/>
      <c r="X118" s="123" t="n"/>
      <c r="Y118" s="123" t="n"/>
      <c r="Z118" s="123" t="n"/>
      <c r="AA118" s="123" t="n"/>
      <c r="AB118" s="123" t="n"/>
      <c r="AC118" s="123" t="n"/>
      <c r="AD118" s="123" t="n"/>
      <c r="AE118" s="123" t="n"/>
      <c r="AF118" s="123" t="n"/>
      <c r="AG118" s="123" t="n"/>
      <c r="AH118" s="123" t="n"/>
      <c r="AI118" s="123" t="n"/>
      <c r="AJ118" s="123" t="n"/>
      <c r="AK118" s="123" t="n"/>
      <c r="AL118" s="123" t="n"/>
      <c r="AM118" s="123" t="n"/>
      <c r="AN118" s="123" t="n"/>
      <c r="AO118" s="123" t="n"/>
      <c r="AP118" s="123" t="n"/>
      <c r="AQ118" s="123" t="n"/>
      <c r="AR118" s="123" t="n"/>
      <c r="AS118" s="123" t="n"/>
      <c r="AT118" s="123" t="n"/>
      <c r="AU118" s="123" t="n"/>
      <c r="AV118" s="123" t="n"/>
      <c r="AW118" s="123" t="n"/>
      <c r="AX118" s="123" t="n"/>
      <c r="AY118" s="123" t="n"/>
      <c r="AZ118" s="123" t="n"/>
      <c r="BA118" s="123" t="n"/>
      <c r="BB118" s="123" t="n"/>
      <c r="BC118" s="123" t="n"/>
      <c r="BD118" s="123" t="n"/>
      <c r="BE118" s="123" t="n"/>
      <c r="BF118" s="123" t="n"/>
      <c r="BG118" s="123" t="n"/>
      <c r="BH118" s="123" t="n"/>
      <c r="BI118" s="123" t="n"/>
      <c r="BJ118" s="123" t="n"/>
      <c r="BK118" s="123" t="n"/>
      <c r="BL118" s="123" t="n"/>
      <c r="BM118" s="123" t="n"/>
      <c r="BN118" s="123" t="n"/>
      <c r="BO118" s="123" t="n"/>
      <c r="BP118" s="123" t="n"/>
      <c r="BQ118" s="123" t="n"/>
      <c r="BR118" s="123" t="n"/>
      <c r="BS118" s="123" t="n"/>
      <c r="BT118" s="123" t="n"/>
      <c r="BU118" s="123" t="n"/>
      <c r="BV118" s="123" t="n"/>
      <c r="BW118" s="123" t="n"/>
      <c r="BX118" s="123" t="n"/>
      <c r="BY118" s="123" t="n"/>
      <c r="BZ118" s="123" t="n"/>
      <c r="CA118" s="123" t="n"/>
      <c r="CB118" s="123" t="n"/>
      <c r="CC118" s="123" t="n"/>
      <c r="CD118" s="123" t="n"/>
      <c r="CE118" s="123" t="n"/>
      <c r="CF118" s="123" t="n"/>
      <c r="CG118" s="123" t="n"/>
      <c r="CH118" s="123" t="n"/>
      <c r="CI118" s="123" t="n"/>
      <c r="CJ118" s="123" t="n"/>
      <c r="CK118" s="123" t="n"/>
      <c r="CL118" s="123" t="n"/>
      <c r="CM118" s="123" t="n"/>
      <c r="CN118" s="123" t="n"/>
      <c r="CO118" s="123" t="n"/>
      <c r="CP118" s="123" t="n"/>
      <c r="CQ118" s="123" t="n"/>
      <c r="CR118" s="123" t="n"/>
      <c r="CS118" s="123" t="n"/>
    </row>
    <row r="119">
      <c r="C119" s="123">
        <f>AVERAGEIFS(F119:CS119,$F$2:$CS$2, "&gt;=" &amp; $F$2, $F$2:$CS$2, "&lt;="&amp; EOMONTH($F$2,0))</f>
        <v/>
      </c>
      <c r="D119" s="123">
        <f>AVERAGEIFS(F119:CS119,$F$2:$CS$2, "&gt;=" &amp; $AK$2, $F$2:$CS$2, "&lt;="&amp; EOMONTH($AK$2,0))</f>
        <v/>
      </c>
      <c r="E119" s="123">
        <f>AVERAGEIFS(F119:CS119,$F$2:$CS$2,"&gt;="&amp;TODAY()-30)</f>
        <v/>
      </c>
      <c r="F119" s="68" t="n"/>
      <c r="G119" s="123" t="n"/>
      <c r="H119" s="123" t="n"/>
      <c r="I119" s="123" t="n"/>
      <c r="J119" s="123" t="n"/>
      <c r="K119" s="123" t="n"/>
      <c r="L119" s="123" t="n"/>
      <c r="M119" s="123" t="n"/>
      <c r="N119" s="123" t="n"/>
      <c r="O119" s="123" t="n"/>
      <c r="P119" s="123" t="n"/>
      <c r="Q119" s="123" t="n"/>
      <c r="R119" s="123" t="n"/>
      <c r="S119" s="123" t="n"/>
      <c r="T119" s="123" t="n"/>
      <c r="U119" s="123" t="n"/>
      <c r="V119" s="123" t="n"/>
      <c r="W119" s="123" t="n"/>
      <c r="X119" s="123" t="n"/>
      <c r="Y119" s="123" t="n"/>
      <c r="Z119" s="123" t="n"/>
      <c r="AA119" s="123" t="n"/>
      <c r="AB119" s="123" t="n"/>
      <c r="AC119" s="123" t="n"/>
      <c r="AD119" s="123" t="n"/>
      <c r="AE119" s="123" t="n"/>
      <c r="AF119" s="123" t="n"/>
      <c r="AG119" s="123" t="n"/>
      <c r="AH119" s="123" t="n"/>
      <c r="AI119" s="123" t="n"/>
      <c r="AJ119" s="123" t="n"/>
      <c r="AK119" s="123" t="n"/>
      <c r="AL119" s="123" t="n"/>
      <c r="AM119" s="123" t="n"/>
      <c r="AN119" s="123" t="n"/>
      <c r="AO119" s="123" t="n"/>
      <c r="AP119" s="123" t="n"/>
      <c r="AQ119" s="123" t="n"/>
      <c r="AR119" s="123" t="n"/>
      <c r="AS119" s="123" t="n"/>
      <c r="AT119" s="123" t="n"/>
      <c r="AU119" s="123" t="n"/>
      <c r="AV119" s="123" t="n"/>
      <c r="AW119" s="123" t="n"/>
      <c r="AX119" s="123" t="n"/>
      <c r="AY119" s="123" t="n"/>
      <c r="AZ119" s="123" t="n"/>
      <c r="BA119" s="123" t="n"/>
      <c r="BB119" s="123" t="n"/>
      <c r="BC119" s="123" t="n"/>
      <c r="BD119" s="123" t="n"/>
      <c r="BE119" s="123" t="n"/>
      <c r="BF119" s="123" t="n"/>
      <c r="BG119" s="123" t="n"/>
      <c r="BH119" s="123" t="n"/>
      <c r="BI119" s="123" t="n"/>
      <c r="BJ119" s="123" t="n"/>
      <c r="BK119" s="123" t="n"/>
      <c r="BL119" s="123" t="n"/>
      <c r="BM119" s="123" t="n"/>
      <c r="BN119" s="123" t="n"/>
      <c r="BO119" s="123" t="n"/>
      <c r="BP119" s="123" t="n"/>
      <c r="BQ119" s="123" t="n"/>
      <c r="BR119" s="123" t="n"/>
      <c r="BS119" s="123" t="n"/>
      <c r="BT119" s="123" t="n"/>
      <c r="BU119" s="123" t="n"/>
      <c r="BV119" s="123" t="n"/>
      <c r="BW119" s="123" t="n"/>
      <c r="BX119" s="123" t="n"/>
      <c r="BY119" s="123" t="n"/>
      <c r="BZ119" s="123" t="n"/>
      <c r="CA119" s="123" t="n"/>
      <c r="CB119" s="123" t="n"/>
      <c r="CC119" s="123" t="n"/>
      <c r="CD119" s="123" t="n"/>
      <c r="CE119" s="123" t="n"/>
      <c r="CF119" s="123" t="n"/>
      <c r="CG119" s="123" t="n"/>
      <c r="CH119" s="123" t="n"/>
      <c r="CI119" s="123" t="n"/>
      <c r="CJ119" s="123" t="n"/>
      <c r="CK119" s="123" t="n"/>
      <c r="CL119" s="123" t="n"/>
      <c r="CM119" s="123" t="n"/>
      <c r="CN119" s="123" t="n"/>
      <c r="CO119" s="123" t="n"/>
      <c r="CP119" s="123" t="n"/>
      <c r="CQ119" s="123" t="n"/>
      <c r="CR119" s="123" t="n"/>
      <c r="CS119" s="123" t="n"/>
    </row>
    <row r="120">
      <c r="C120" s="123">
        <f>AVERAGEIFS(F120:CS120,$F$2:$CS$2, "&gt;=" &amp; $F$2, $F$2:$CS$2, "&lt;="&amp; EOMONTH($F$2,0))</f>
        <v/>
      </c>
      <c r="D120" s="123">
        <f>AVERAGEIFS(F120:CS120,$F$2:$CS$2, "&gt;=" &amp; $AK$2, $F$2:$CS$2, "&lt;="&amp; EOMONTH($AK$2,0))</f>
        <v/>
      </c>
      <c r="E120" s="123">
        <f>AVERAGEIFS(F120:CS120,$F$2:$CS$2,"&gt;="&amp;TODAY()-30)</f>
        <v/>
      </c>
      <c r="F120" s="68" t="n"/>
      <c r="G120" s="123" t="n"/>
      <c r="H120" s="123" t="n"/>
      <c r="I120" s="123" t="n"/>
      <c r="J120" s="123" t="n"/>
      <c r="K120" s="123" t="n"/>
      <c r="L120" s="123" t="n"/>
      <c r="M120" s="123" t="n"/>
      <c r="N120" s="123" t="n"/>
      <c r="O120" s="123" t="n"/>
      <c r="P120" s="123" t="n"/>
      <c r="Q120" s="123" t="n"/>
      <c r="R120" s="123" t="n"/>
      <c r="S120" s="123" t="n"/>
      <c r="T120" s="123" t="n"/>
      <c r="U120" s="123" t="n"/>
      <c r="V120" s="123" t="n"/>
      <c r="W120" s="123" t="n"/>
      <c r="X120" s="123" t="n"/>
      <c r="Y120" s="123" t="n"/>
      <c r="Z120" s="123" t="n"/>
      <c r="AA120" s="123" t="n"/>
      <c r="AB120" s="123" t="n"/>
      <c r="AC120" s="123" t="n"/>
      <c r="AD120" s="123" t="n"/>
      <c r="AE120" s="123" t="n"/>
      <c r="AF120" s="123" t="n"/>
      <c r="AG120" s="123" t="n"/>
      <c r="AH120" s="123" t="n"/>
      <c r="AI120" s="123" t="n"/>
      <c r="AJ120" s="123" t="n"/>
      <c r="AK120" s="123" t="n"/>
      <c r="AL120" s="123" t="n"/>
      <c r="AM120" s="123" t="n"/>
      <c r="AN120" s="123" t="n"/>
      <c r="AO120" s="123" t="n"/>
      <c r="AP120" s="123" t="n"/>
      <c r="AQ120" s="123" t="n"/>
      <c r="AR120" s="123" t="n"/>
      <c r="AS120" s="123" t="n"/>
      <c r="AT120" s="123" t="n"/>
      <c r="AU120" s="123" t="n"/>
      <c r="AV120" s="123" t="n"/>
      <c r="AW120" s="123" t="n"/>
      <c r="AX120" s="123" t="n"/>
      <c r="AY120" s="123" t="n"/>
      <c r="AZ120" s="123" t="n"/>
      <c r="BA120" s="123" t="n"/>
      <c r="BB120" s="123" t="n"/>
      <c r="BC120" s="123" t="n"/>
      <c r="BD120" s="123" t="n"/>
      <c r="BE120" s="123" t="n"/>
      <c r="BF120" s="123" t="n"/>
      <c r="BG120" s="123" t="n"/>
      <c r="BH120" s="123" t="n"/>
      <c r="BI120" s="123" t="n"/>
      <c r="BJ120" s="123" t="n"/>
      <c r="BK120" s="123" t="n"/>
      <c r="BL120" s="123" t="n"/>
      <c r="BM120" s="123" t="n"/>
      <c r="BN120" s="123" t="n"/>
      <c r="BO120" s="123" t="n"/>
      <c r="BP120" s="123" t="n"/>
      <c r="BQ120" s="123" t="n"/>
      <c r="BR120" s="123" t="n"/>
      <c r="BS120" s="123" t="n"/>
      <c r="BT120" s="123" t="n"/>
      <c r="BU120" s="123" t="n"/>
      <c r="BV120" s="123" t="n"/>
      <c r="BW120" s="123" t="n"/>
      <c r="BX120" s="123" t="n"/>
      <c r="BY120" s="123" t="n"/>
      <c r="BZ120" s="123" t="n"/>
      <c r="CA120" s="123" t="n"/>
      <c r="CB120" s="123" t="n"/>
      <c r="CC120" s="123" t="n"/>
      <c r="CD120" s="123" t="n"/>
      <c r="CE120" s="123" t="n"/>
      <c r="CF120" s="123" t="n"/>
      <c r="CG120" s="123" t="n"/>
      <c r="CH120" s="123" t="n"/>
      <c r="CI120" s="123" t="n"/>
      <c r="CJ120" s="123" t="n"/>
      <c r="CK120" s="123" t="n"/>
      <c r="CL120" s="123" t="n"/>
      <c r="CM120" s="123" t="n"/>
      <c r="CN120" s="123" t="n"/>
      <c r="CO120" s="123" t="n"/>
      <c r="CP120" s="123" t="n"/>
      <c r="CQ120" s="123" t="n"/>
      <c r="CR120" s="123" t="n"/>
      <c r="CS120" s="123" t="n"/>
    </row>
    <row r="121">
      <c r="C121" s="123">
        <f>AVERAGEIFS(F121:CS121,$F$2:$CS$2, "&gt;=" &amp; $F$2, $F$2:$CS$2, "&lt;="&amp; EOMONTH($F$2,0))</f>
        <v/>
      </c>
      <c r="D121" s="123">
        <f>AVERAGEIFS(F121:CS121,$F$2:$CS$2, "&gt;=" &amp; $AK$2, $F$2:$CS$2, "&lt;="&amp; EOMONTH($AK$2,0))</f>
        <v/>
      </c>
      <c r="E121" s="123">
        <f>AVERAGEIFS(F121:CS121,$F$2:$CS$2,"&gt;="&amp;TODAY()-30)</f>
        <v/>
      </c>
      <c r="F121" s="68" t="n"/>
      <c r="G121" s="123" t="n"/>
      <c r="H121" s="123" t="n"/>
      <c r="I121" s="123" t="n"/>
      <c r="J121" s="123" t="n"/>
      <c r="K121" s="123" t="n"/>
      <c r="L121" s="123" t="n"/>
      <c r="M121" s="123" t="n"/>
      <c r="N121" s="123" t="n"/>
      <c r="O121" s="123" t="n"/>
      <c r="P121" s="123" t="n"/>
      <c r="Q121" s="123" t="n"/>
      <c r="R121" s="123" t="n"/>
      <c r="S121" s="123" t="n"/>
      <c r="T121" s="123" t="n"/>
      <c r="U121" s="123" t="n"/>
      <c r="V121" s="123" t="n"/>
      <c r="W121" s="123" t="n"/>
      <c r="X121" s="123" t="n"/>
      <c r="Y121" s="123" t="n"/>
      <c r="Z121" s="123" t="n"/>
      <c r="AA121" s="123" t="n"/>
      <c r="AB121" s="123" t="n"/>
      <c r="AC121" s="123" t="n"/>
      <c r="AD121" s="123" t="n"/>
      <c r="AE121" s="123" t="n"/>
      <c r="AF121" s="123" t="n"/>
      <c r="AG121" s="123" t="n"/>
      <c r="AH121" s="123" t="n"/>
      <c r="AI121" s="123" t="n"/>
      <c r="AJ121" s="123" t="n"/>
      <c r="AK121" s="123" t="n"/>
      <c r="AL121" s="123" t="n"/>
      <c r="AM121" s="123" t="n"/>
      <c r="AN121" s="123" t="n"/>
      <c r="AO121" s="123" t="n"/>
      <c r="AP121" s="123" t="n"/>
      <c r="AQ121" s="123" t="n"/>
      <c r="AR121" s="123" t="n"/>
      <c r="AS121" s="123" t="n"/>
      <c r="AT121" s="123" t="n"/>
      <c r="AU121" s="123" t="n"/>
      <c r="AV121" s="123" t="n"/>
      <c r="AW121" s="123" t="n"/>
      <c r="AX121" s="123" t="n"/>
      <c r="AY121" s="123" t="n"/>
      <c r="AZ121" s="123" t="n"/>
      <c r="BA121" s="123" t="n"/>
      <c r="BB121" s="123" t="n"/>
      <c r="BC121" s="123" t="n"/>
      <c r="BD121" s="123" t="n"/>
      <c r="BE121" s="123" t="n"/>
      <c r="BF121" s="123" t="n"/>
      <c r="BG121" s="123" t="n"/>
      <c r="BH121" s="123" t="n"/>
      <c r="BI121" s="123" t="n"/>
      <c r="BJ121" s="123" t="n"/>
      <c r="BK121" s="123" t="n"/>
      <c r="BL121" s="123" t="n"/>
      <c r="BM121" s="123" t="n"/>
      <c r="BN121" s="123" t="n"/>
      <c r="BO121" s="123" t="n"/>
      <c r="BP121" s="123" t="n"/>
      <c r="BQ121" s="123" t="n"/>
      <c r="BR121" s="123" t="n"/>
      <c r="BS121" s="123" t="n"/>
      <c r="BT121" s="123" t="n"/>
      <c r="BU121" s="123" t="n"/>
      <c r="BV121" s="123" t="n"/>
      <c r="BW121" s="123" t="n"/>
      <c r="BX121" s="123" t="n"/>
      <c r="BY121" s="123" t="n"/>
      <c r="BZ121" s="123" t="n"/>
      <c r="CA121" s="123" t="n"/>
      <c r="CB121" s="123" t="n"/>
      <c r="CC121" s="123" t="n"/>
      <c r="CD121" s="123" t="n"/>
      <c r="CE121" s="123" t="n"/>
      <c r="CF121" s="123" t="n"/>
      <c r="CG121" s="123" t="n"/>
      <c r="CH121" s="123" t="n"/>
      <c r="CI121" s="123" t="n"/>
      <c r="CJ121" s="123" t="n"/>
      <c r="CK121" s="123" t="n"/>
      <c r="CL121" s="123" t="n"/>
      <c r="CM121" s="123" t="n"/>
      <c r="CN121" s="123" t="n"/>
      <c r="CO121" s="123" t="n"/>
      <c r="CP121" s="123" t="n"/>
      <c r="CQ121" s="123" t="n"/>
      <c r="CR121" s="123" t="n"/>
      <c r="CS121" s="123" t="n"/>
    </row>
    <row r="122">
      <c r="C122" s="123">
        <f>AVERAGEIFS(F122:CS122,$F$2:$CS$2, "&gt;=" &amp; $F$2, $F$2:$CS$2, "&lt;="&amp; EOMONTH($F$2,0))</f>
        <v/>
      </c>
      <c r="D122" s="123">
        <f>AVERAGEIFS(F122:CS122,$F$2:$CS$2, "&gt;=" &amp; $AK$2, $F$2:$CS$2, "&lt;="&amp; EOMONTH($AK$2,0))</f>
        <v/>
      </c>
      <c r="E122" s="123">
        <f>AVERAGEIFS(F122:CS122,$F$2:$CS$2,"&gt;="&amp;TODAY()-30)</f>
        <v/>
      </c>
      <c r="F122" s="68" t="n"/>
      <c r="G122" s="123" t="n"/>
      <c r="H122" s="123" t="n"/>
      <c r="I122" s="123" t="n"/>
      <c r="J122" s="123" t="n"/>
      <c r="K122" s="123" t="n"/>
      <c r="L122" s="123" t="n"/>
      <c r="M122" s="123" t="n"/>
      <c r="N122" s="123" t="n"/>
      <c r="O122" s="123" t="n"/>
      <c r="P122" s="123" t="n"/>
      <c r="Q122" s="123" t="n"/>
      <c r="R122" s="123" t="n"/>
      <c r="S122" s="123" t="n"/>
      <c r="T122" s="123" t="n"/>
      <c r="U122" s="123" t="n"/>
      <c r="V122" s="123" t="n"/>
      <c r="W122" s="123" t="n"/>
      <c r="X122" s="123" t="n"/>
      <c r="Y122" s="123" t="n"/>
      <c r="Z122" s="123" t="n"/>
      <c r="AA122" s="123" t="n"/>
      <c r="AB122" s="123" t="n"/>
      <c r="AC122" s="123" t="n"/>
      <c r="AD122" s="123" t="n"/>
      <c r="AE122" s="123" t="n"/>
      <c r="AF122" s="123" t="n"/>
      <c r="AG122" s="123" t="n"/>
      <c r="AH122" s="123" t="n"/>
      <c r="AI122" s="123" t="n"/>
      <c r="AJ122" s="123" t="n"/>
      <c r="AK122" s="123" t="n"/>
      <c r="AL122" s="123" t="n"/>
      <c r="AM122" s="123" t="n"/>
      <c r="AN122" s="123" t="n"/>
      <c r="AO122" s="123" t="n"/>
      <c r="AP122" s="123" t="n"/>
      <c r="AQ122" s="123" t="n"/>
      <c r="AR122" s="123" t="n"/>
      <c r="AS122" s="123" t="n"/>
      <c r="AT122" s="123" t="n"/>
      <c r="AU122" s="123" t="n"/>
      <c r="AV122" s="123" t="n"/>
      <c r="AW122" s="123" t="n"/>
      <c r="AX122" s="123" t="n"/>
      <c r="AY122" s="123" t="n"/>
      <c r="AZ122" s="123" t="n"/>
      <c r="BA122" s="123" t="n"/>
      <c r="BB122" s="123" t="n"/>
      <c r="BC122" s="123" t="n"/>
      <c r="BD122" s="123" t="n"/>
      <c r="BE122" s="123" t="n"/>
      <c r="BF122" s="123" t="n"/>
      <c r="BG122" s="123" t="n"/>
      <c r="BH122" s="123" t="n"/>
      <c r="BI122" s="123" t="n"/>
      <c r="BJ122" s="123" t="n"/>
      <c r="BK122" s="123" t="n"/>
      <c r="BL122" s="123" t="n"/>
      <c r="BM122" s="123" t="n"/>
      <c r="BN122" s="123" t="n"/>
      <c r="BO122" s="123" t="n"/>
      <c r="BP122" s="123" t="n"/>
      <c r="BQ122" s="123" t="n"/>
      <c r="BR122" s="123" t="n"/>
      <c r="BS122" s="123" t="n"/>
      <c r="BT122" s="123" t="n"/>
      <c r="BU122" s="123" t="n"/>
      <c r="BV122" s="123" t="n"/>
      <c r="BW122" s="123" t="n"/>
      <c r="BX122" s="123" t="n"/>
      <c r="BY122" s="123" t="n"/>
      <c r="BZ122" s="123" t="n"/>
      <c r="CA122" s="123" t="n"/>
      <c r="CB122" s="123" t="n"/>
      <c r="CC122" s="123" t="n"/>
      <c r="CD122" s="123" t="n"/>
      <c r="CE122" s="123" t="n"/>
      <c r="CF122" s="123" t="n"/>
      <c r="CG122" s="123" t="n"/>
      <c r="CH122" s="123" t="n"/>
      <c r="CI122" s="123" t="n"/>
      <c r="CJ122" s="123" t="n"/>
      <c r="CK122" s="123" t="n"/>
      <c r="CL122" s="123" t="n"/>
      <c r="CM122" s="123" t="n"/>
      <c r="CN122" s="123" t="n"/>
      <c r="CO122" s="123" t="n"/>
      <c r="CP122" s="123" t="n"/>
      <c r="CQ122" s="123" t="n"/>
      <c r="CR122" s="123" t="n"/>
      <c r="CS122" s="123" t="n"/>
    </row>
    <row r="123">
      <c r="C123" s="123">
        <f>AVERAGEIFS(F123:CS123,$F$2:$CS$2, "&gt;=" &amp; $F$2, $F$2:$CS$2, "&lt;="&amp; EOMONTH($F$2,0))</f>
        <v/>
      </c>
      <c r="D123" s="123">
        <f>AVERAGEIFS(F123:CS123,$F$2:$CS$2, "&gt;=" &amp; $AK$2, $F$2:$CS$2, "&lt;="&amp; EOMONTH($AK$2,0))</f>
        <v/>
      </c>
      <c r="E123" s="123">
        <f>AVERAGEIFS(F123:CS123,$F$2:$CS$2,"&gt;="&amp;TODAY()-30)</f>
        <v/>
      </c>
      <c r="F123" s="68" t="n"/>
      <c r="G123" s="123" t="n"/>
      <c r="H123" s="123" t="n"/>
      <c r="I123" s="123" t="n"/>
      <c r="J123" s="123" t="n"/>
      <c r="K123" s="123" t="n"/>
      <c r="L123" s="123" t="n"/>
      <c r="M123" s="123" t="n"/>
      <c r="N123" s="123" t="n"/>
      <c r="O123" s="123" t="n"/>
      <c r="P123" s="123" t="n"/>
      <c r="Q123" s="123" t="n"/>
      <c r="R123" s="123" t="n"/>
      <c r="S123" s="123" t="n"/>
      <c r="T123" s="123" t="n"/>
      <c r="U123" s="123" t="n"/>
      <c r="V123" s="123" t="n"/>
      <c r="W123" s="123" t="n"/>
      <c r="X123" s="123" t="n"/>
      <c r="Y123" s="123" t="n"/>
      <c r="Z123" s="123" t="n"/>
      <c r="AA123" s="123" t="n"/>
      <c r="AB123" s="123" t="n"/>
      <c r="AC123" s="123" t="n"/>
      <c r="AD123" s="123" t="n"/>
      <c r="AE123" s="123" t="n"/>
      <c r="AF123" s="123" t="n"/>
      <c r="AG123" s="123" t="n"/>
      <c r="AH123" s="123" t="n"/>
      <c r="AI123" s="123" t="n"/>
      <c r="AJ123" s="123" t="n"/>
      <c r="AK123" s="123" t="n"/>
      <c r="AL123" s="123" t="n"/>
      <c r="AM123" s="123" t="n"/>
      <c r="AN123" s="123" t="n"/>
      <c r="AO123" s="123" t="n"/>
      <c r="AP123" s="123" t="n"/>
      <c r="AQ123" s="123" t="n"/>
      <c r="AR123" s="123" t="n"/>
      <c r="AS123" s="123" t="n"/>
      <c r="AT123" s="123" t="n"/>
      <c r="AU123" s="123" t="n"/>
      <c r="AV123" s="123" t="n"/>
      <c r="AW123" s="123" t="n"/>
      <c r="AX123" s="123" t="n"/>
      <c r="AY123" s="123" t="n"/>
      <c r="AZ123" s="123" t="n"/>
      <c r="BA123" s="123" t="n"/>
      <c r="BB123" s="123" t="n"/>
      <c r="BC123" s="123" t="n"/>
      <c r="BD123" s="123" t="n"/>
      <c r="BE123" s="123" t="n"/>
      <c r="BF123" s="123" t="n"/>
      <c r="BG123" s="123" t="n"/>
      <c r="BH123" s="123" t="n"/>
      <c r="BI123" s="123" t="n"/>
      <c r="BJ123" s="123" t="n"/>
      <c r="BK123" s="123" t="n"/>
      <c r="BL123" s="123" t="n"/>
      <c r="BM123" s="123" t="n"/>
      <c r="BN123" s="123" t="n"/>
      <c r="BO123" s="123" t="n"/>
      <c r="BP123" s="123" t="n"/>
      <c r="BQ123" s="123" t="n"/>
      <c r="BR123" s="123" t="n"/>
      <c r="BS123" s="123" t="n"/>
      <c r="BT123" s="123" t="n"/>
      <c r="BU123" s="123" t="n"/>
      <c r="BV123" s="123" t="n"/>
      <c r="BW123" s="123" t="n"/>
      <c r="BX123" s="123" t="n"/>
      <c r="BY123" s="123" t="n"/>
      <c r="BZ123" s="123" t="n"/>
      <c r="CA123" s="123" t="n"/>
      <c r="CB123" s="123" t="n"/>
      <c r="CC123" s="123" t="n"/>
      <c r="CD123" s="123" t="n"/>
      <c r="CE123" s="123" t="n"/>
      <c r="CF123" s="123" t="n"/>
      <c r="CG123" s="123" t="n"/>
      <c r="CH123" s="123" t="n"/>
      <c r="CI123" s="123" t="n"/>
      <c r="CJ123" s="123" t="n"/>
      <c r="CK123" s="123" t="n"/>
      <c r="CL123" s="123" t="n"/>
      <c r="CM123" s="123" t="n"/>
      <c r="CN123" s="123" t="n"/>
      <c r="CO123" s="123" t="n"/>
      <c r="CP123" s="123" t="n"/>
      <c r="CQ123" s="123" t="n"/>
      <c r="CR123" s="123" t="n"/>
      <c r="CS123" s="123" t="n"/>
    </row>
    <row r="124">
      <c r="C124" s="123">
        <f>AVERAGEIFS(F124:CS124,$F$2:$CS$2, "&gt;=" &amp; $F$2, $F$2:$CS$2, "&lt;="&amp; EOMONTH($F$2,0))</f>
        <v/>
      </c>
      <c r="D124" s="123">
        <f>AVERAGEIFS(F124:CS124,$F$2:$CS$2, "&gt;=" &amp; $AK$2, $F$2:$CS$2, "&lt;="&amp; EOMONTH($AK$2,0))</f>
        <v/>
      </c>
      <c r="E124" s="123">
        <f>AVERAGEIFS(F124:CS124,$F$2:$CS$2,"&gt;="&amp;TODAY()-30)</f>
        <v/>
      </c>
      <c r="F124" s="68" t="n"/>
      <c r="G124" s="123" t="n"/>
      <c r="H124" s="123" t="n"/>
      <c r="I124" s="123" t="n"/>
      <c r="J124" s="123" t="n"/>
      <c r="K124" s="123" t="n"/>
      <c r="L124" s="123" t="n"/>
      <c r="M124" s="123" t="n"/>
      <c r="N124" s="123" t="n"/>
      <c r="O124" s="123" t="n"/>
      <c r="P124" s="123" t="n"/>
      <c r="Q124" s="123" t="n"/>
      <c r="R124" s="123" t="n"/>
      <c r="S124" s="123" t="n"/>
      <c r="T124" s="123" t="n"/>
      <c r="U124" s="123" t="n"/>
      <c r="V124" s="123" t="n"/>
      <c r="W124" s="123" t="n"/>
      <c r="X124" s="123" t="n"/>
      <c r="Y124" s="123" t="n"/>
      <c r="Z124" s="123" t="n"/>
      <c r="AA124" s="123" t="n"/>
      <c r="AB124" s="123" t="n"/>
      <c r="AC124" s="123" t="n"/>
      <c r="AD124" s="123" t="n"/>
      <c r="AE124" s="123" t="n"/>
      <c r="AF124" s="123" t="n"/>
      <c r="AG124" s="123" t="n"/>
      <c r="AH124" s="123" t="n"/>
      <c r="AI124" s="123" t="n"/>
      <c r="AJ124" s="123" t="n"/>
      <c r="AK124" s="123" t="n"/>
      <c r="AL124" s="123" t="n"/>
      <c r="AM124" s="123" t="n"/>
      <c r="AN124" s="123" t="n"/>
      <c r="AO124" s="123" t="n"/>
      <c r="AP124" s="123" t="n"/>
      <c r="AQ124" s="123" t="n"/>
      <c r="AR124" s="123" t="n"/>
      <c r="AS124" s="123" t="n"/>
      <c r="AT124" s="123" t="n"/>
      <c r="AU124" s="123" t="n"/>
      <c r="AV124" s="123" t="n"/>
      <c r="AW124" s="123" t="n"/>
      <c r="AX124" s="123" t="n"/>
      <c r="AY124" s="123" t="n"/>
      <c r="AZ124" s="123" t="n"/>
      <c r="BA124" s="123" t="n"/>
      <c r="BB124" s="123" t="n"/>
      <c r="BC124" s="123" t="n"/>
      <c r="BD124" s="123" t="n"/>
      <c r="BE124" s="123" t="n"/>
      <c r="BF124" s="123" t="n"/>
      <c r="BG124" s="123" t="n"/>
      <c r="BH124" s="123" t="n"/>
      <c r="BI124" s="123" t="n"/>
      <c r="BJ124" s="123" t="n"/>
      <c r="BK124" s="123" t="n"/>
      <c r="BL124" s="123" t="n"/>
      <c r="BM124" s="123" t="n"/>
      <c r="BN124" s="123" t="n"/>
      <c r="BO124" s="123" t="n"/>
      <c r="BP124" s="123" t="n"/>
      <c r="BQ124" s="123" t="n"/>
      <c r="BR124" s="123" t="n"/>
      <c r="BS124" s="123" t="n"/>
      <c r="BT124" s="123" t="n"/>
      <c r="BU124" s="123" t="n"/>
      <c r="BV124" s="123" t="n"/>
      <c r="BW124" s="123" t="n"/>
      <c r="BX124" s="123" t="n"/>
      <c r="BY124" s="123" t="n"/>
      <c r="BZ124" s="123" t="n"/>
      <c r="CA124" s="123" t="n"/>
      <c r="CB124" s="123" t="n"/>
      <c r="CC124" s="123" t="n"/>
      <c r="CD124" s="123" t="n"/>
      <c r="CE124" s="123" t="n"/>
      <c r="CF124" s="123" t="n"/>
      <c r="CG124" s="123" t="n"/>
      <c r="CH124" s="123" t="n"/>
      <c r="CI124" s="123" t="n"/>
      <c r="CJ124" s="123" t="n"/>
      <c r="CK124" s="123" t="n"/>
      <c r="CL124" s="123" t="n"/>
      <c r="CM124" s="123" t="n"/>
      <c r="CN124" s="123" t="n"/>
      <c r="CO124" s="123" t="n"/>
      <c r="CP124" s="123" t="n"/>
      <c r="CQ124" s="123" t="n"/>
      <c r="CR124" s="123" t="n"/>
      <c r="CS124" s="123" t="n"/>
    </row>
    <row r="125">
      <c r="C125" s="123">
        <f>AVERAGEIFS(F125:CS125,$F$2:$CS$2, "&gt;=" &amp; $F$2, $F$2:$CS$2, "&lt;="&amp; EOMONTH($F$2,0))</f>
        <v/>
      </c>
      <c r="D125" s="123">
        <f>AVERAGEIFS(F125:CS125,$F$2:$CS$2, "&gt;=" &amp; $AK$2, $F$2:$CS$2, "&lt;="&amp; EOMONTH($AK$2,0))</f>
        <v/>
      </c>
      <c r="E125" s="123">
        <f>AVERAGEIFS(F125:CS125,$F$2:$CS$2,"&gt;="&amp;TODAY()-30)</f>
        <v/>
      </c>
      <c r="F125" s="68" t="n"/>
      <c r="G125" s="123" t="n"/>
      <c r="H125" s="123" t="n"/>
      <c r="I125" s="123" t="n"/>
      <c r="J125" s="123" t="n"/>
      <c r="K125" s="123" t="n"/>
      <c r="L125" s="123" t="n"/>
      <c r="M125" s="123" t="n"/>
      <c r="N125" s="123" t="n"/>
      <c r="O125" s="123" t="n"/>
      <c r="P125" s="123" t="n"/>
      <c r="Q125" s="123" t="n"/>
      <c r="R125" s="123" t="n"/>
      <c r="S125" s="123" t="n"/>
      <c r="T125" s="123" t="n"/>
      <c r="U125" s="123" t="n"/>
      <c r="V125" s="123" t="n"/>
      <c r="W125" s="123" t="n"/>
      <c r="X125" s="123" t="n"/>
      <c r="Y125" s="123" t="n"/>
      <c r="Z125" s="123" t="n"/>
      <c r="AA125" s="123" t="n"/>
      <c r="AB125" s="123" t="n"/>
      <c r="AC125" s="123" t="n"/>
      <c r="AD125" s="123" t="n"/>
      <c r="AE125" s="123" t="n"/>
      <c r="AF125" s="123" t="n"/>
      <c r="AG125" s="123" t="n"/>
      <c r="AH125" s="123" t="n"/>
      <c r="AI125" s="123" t="n"/>
      <c r="AJ125" s="123" t="n"/>
      <c r="AK125" s="123" t="n"/>
      <c r="AL125" s="123" t="n"/>
      <c r="AM125" s="123" t="n"/>
      <c r="AN125" s="123" t="n"/>
      <c r="AO125" s="123" t="n"/>
      <c r="AP125" s="123" t="n"/>
      <c r="AQ125" s="123" t="n"/>
      <c r="AR125" s="123" t="n"/>
      <c r="AS125" s="123" t="n"/>
      <c r="AT125" s="123" t="n"/>
      <c r="AU125" s="123" t="n"/>
      <c r="AV125" s="123" t="n"/>
      <c r="AW125" s="123" t="n"/>
      <c r="AX125" s="123" t="n"/>
      <c r="AY125" s="123" t="n"/>
      <c r="AZ125" s="123" t="n"/>
      <c r="BA125" s="123" t="n"/>
      <c r="BB125" s="123" t="n"/>
      <c r="BC125" s="123" t="n"/>
      <c r="BD125" s="123" t="n"/>
      <c r="BE125" s="123" t="n"/>
      <c r="BF125" s="123" t="n"/>
      <c r="BG125" s="123" t="n"/>
      <c r="BH125" s="123" t="n"/>
      <c r="BI125" s="123" t="n"/>
      <c r="BJ125" s="123" t="n"/>
      <c r="BK125" s="123" t="n"/>
      <c r="BL125" s="123" t="n"/>
      <c r="BM125" s="123" t="n"/>
      <c r="BN125" s="123" t="n"/>
      <c r="BO125" s="123" t="n"/>
      <c r="BP125" s="123" t="n"/>
      <c r="BQ125" s="123" t="n"/>
      <c r="BR125" s="123" t="n"/>
      <c r="BS125" s="123" t="n"/>
      <c r="BT125" s="123" t="n"/>
      <c r="BU125" s="123" t="n"/>
      <c r="BV125" s="123" t="n"/>
      <c r="BW125" s="123" t="n"/>
      <c r="BX125" s="123" t="n"/>
      <c r="BY125" s="123" t="n"/>
      <c r="BZ125" s="123" t="n"/>
      <c r="CA125" s="123" t="n"/>
      <c r="CB125" s="123" t="n"/>
      <c r="CC125" s="123" t="n"/>
      <c r="CD125" s="123" t="n"/>
      <c r="CE125" s="123" t="n"/>
      <c r="CF125" s="123" t="n"/>
      <c r="CG125" s="123" t="n"/>
      <c r="CH125" s="123" t="n"/>
      <c r="CI125" s="123" t="n"/>
      <c r="CJ125" s="123" t="n"/>
      <c r="CK125" s="123" t="n"/>
      <c r="CL125" s="123" t="n"/>
      <c r="CM125" s="123" t="n"/>
      <c r="CN125" s="123" t="n"/>
      <c r="CO125" s="123" t="n"/>
      <c r="CP125" s="123" t="n"/>
      <c r="CQ125" s="123" t="n"/>
      <c r="CR125" s="123" t="n"/>
      <c r="CS125" s="123" t="n"/>
    </row>
    <row r="126">
      <c r="C126" s="123">
        <f>AVERAGEIFS(F126:CS126,$F$2:$CS$2, "&gt;=" &amp; $F$2, $F$2:$CS$2, "&lt;="&amp; EOMONTH($F$2,0))</f>
        <v/>
      </c>
      <c r="D126" s="123">
        <f>AVERAGEIFS(F126:CS126,$F$2:$CS$2, "&gt;=" &amp; $AK$2, $F$2:$CS$2, "&lt;="&amp; EOMONTH($AK$2,0))</f>
        <v/>
      </c>
      <c r="E126" s="123">
        <f>AVERAGEIFS(F126:CS126,$F$2:$CS$2,"&gt;="&amp;TODAY()-30)</f>
        <v/>
      </c>
      <c r="F126" s="68" t="n"/>
      <c r="G126" s="123" t="n"/>
      <c r="H126" s="123" t="n"/>
      <c r="I126" s="123" t="n"/>
      <c r="J126" s="123" t="n"/>
      <c r="K126" s="123" t="n"/>
      <c r="L126" s="123" t="n"/>
      <c r="M126" s="123" t="n"/>
      <c r="N126" s="123" t="n"/>
      <c r="O126" s="123" t="n"/>
      <c r="P126" s="123" t="n"/>
      <c r="Q126" s="123" t="n"/>
      <c r="R126" s="123" t="n"/>
      <c r="S126" s="123" t="n"/>
      <c r="T126" s="123" t="n"/>
      <c r="U126" s="123" t="n"/>
      <c r="V126" s="123" t="n"/>
      <c r="W126" s="123" t="n"/>
      <c r="X126" s="123" t="n"/>
      <c r="Y126" s="123" t="n"/>
      <c r="Z126" s="123" t="n"/>
      <c r="AA126" s="123" t="n"/>
      <c r="AB126" s="123" t="n"/>
      <c r="AC126" s="123" t="n"/>
      <c r="AD126" s="123" t="n"/>
      <c r="AE126" s="123" t="n"/>
      <c r="AF126" s="123" t="n"/>
      <c r="AG126" s="123" t="n"/>
      <c r="AH126" s="123" t="n"/>
      <c r="AI126" s="123" t="n"/>
      <c r="AJ126" s="123" t="n"/>
      <c r="AK126" s="123" t="n"/>
      <c r="AL126" s="123" t="n"/>
      <c r="AM126" s="123" t="n"/>
      <c r="AN126" s="123" t="n"/>
      <c r="AO126" s="123" t="n"/>
      <c r="AP126" s="123" t="n"/>
      <c r="AQ126" s="123" t="n"/>
      <c r="AR126" s="123" t="n"/>
      <c r="AS126" s="123" t="n"/>
      <c r="AT126" s="123" t="n"/>
      <c r="AU126" s="123" t="n"/>
      <c r="AV126" s="123" t="n"/>
      <c r="AW126" s="123" t="n"/>
      <c r="AX126" s="123" t="n"/>
      <c r="AY126" s="123" t="n"/>
      <c r="AZ126" s="123" t="n"/>
      <c r="BA126" s="123" t="n"/>
      <c r="BB126" s="123" t="n"/>
      <c r="BC126" s="123" t="n"/>
      <c r="BD126" s="123" t="n"/>
      <c r="BE126" s="123" t="n"/>
      <c r="BF126" s="123" t="n"/>
      <c r="BG126" s="123" t="n"/>
      <c r="BH126" s="123" t="n"/>
      <c r="BI126" s="123" t="n"/>
      <c r="BJ126" s="123" t="n"/>
      <c r="BK126" s="123" t="n"/>
      <c r="BL126" s="123" t="n"/>
      <c r="BM126" s="123" t="n"/>
      <c r="BN126" s="123" t="n"/>
      <c r="BO126" s="123" t="n"/>
      <c r="BP126" s="123" t="n"/>
      <c r="BQ126" s="123" t="n"/>
      <c r="BR126" s="123" t="n"/>
      <c r="BS126" s="123" t="n"/>
      <c r="BT126" s="123" t="n"/>
      <c r="BU126" s="123" t="n"/>
      <c r="BV126" s="123" t="n"/>
      <c r="BW126" s="123" t="n"/>
      <c r="BX126" s="123" t="n"/>
      <c r="BY126" s="123" t="n"/>
      <c r="BZ126" s="123" t="n"/>
      <c r="CA126" s="123" t="n"/>
      <c r="CB126" s="123" t="n"/>
      <c r="CC126" s="123" t="n"/>
      <c r="CD126" s="123" t="n"/>
      <c r="CE126" s="123" t="n"/>
      <c r="CF126" s="123" t="n"/>
      <c r="CG126" s="123" t="n"/>
      <c r="CH126" s="123" t="n"/>
      <c r="CI126" s="123" t="n"/>
      <c r="CJ126" s="123" t="n"/>
      <c r="CK126" s="123" t="n"/>
      <c r="CL126" s="123" t="n"/>
      <c r="CM126" s="123" t="n"/>
      <c r="CN126" s="123" t="n"/>
      <c r="CO126" s="123" t="n"/>
      <c r="CP126" s="123" t="n"/>
      <c r="CQ126" s="123" t="n"/>
      <c r="CR126" s="123" t="n"/>
      <c r="CS126" s="123" t="n"/>
    </row>
    <row r="127">
      <c r="C127" s="123">
        <f>AVERAGEIFS(F127:CS127,$F$2:$CS$2, "&gt;=" &amp; $F$2, $F$2:$CS$2, "&lt;="&amp; EOMONTH($F$2,0))</f>
        <v/>
      </c>
      <c r="D127" s="123">
        <f>AVERAGEIFS(F127:CS127,$F$2:$CS$2, "&gt;=" &amp; $AK$2, $F$2:$CS$2, "&lt;="&amp; EOMONTH($AK$2,0))</f>
        <v/>
      </c>
      <c r="E127" s="123">
        <f>AVERAGEIFS(F127:CS127,$F$2:$CS$2,"&gt;="&amp;TODAY()-30)</f>
        <v/>
      </c>
      <c r="F127" s="68" t="n"/>
      <c r="G127" s="123" t="n"/>
      <c r="H127" s="123" t="n"/>
      <c r="I127" s="123" t="n"/>
      <c r="J127" s="123" t="n"/>
      <c r="K127" s="123" t="n"/>
      <c r="L127" s="123" t="n"/>
      <c r="M127" s="123" t="n"/>
      <c r="N127" s="123" t="n"/>
      <c r="O127" s="123" t="n"/>
      <c r="P127" s="123" t="n"/>
      <c r="Q127" s="123" t="n"/>
      <c r="R127" s="123" t="n"/>
      <c r="S127" s="123" t="n"/>
      <c r="T127" s="123" t="n"/>
      <c r="U127" s="123" t="n"/>
      <c r="V127" s="123" t="n"/>
      <c r="W127" s="123" t="n"/>
      <c r="X127" s="123" t="n"/>
      <c r="Y127" s="123" t="n"/>
      <c r="Z127" s="123" t="n"/>
      <c r="AA127" s="123" t="n"/>
      <c r="AB127" s="123" t="n"/>
      <c r="AC127" s="123" t="n"/>
      <c r="AD127" s="123" t="n"/>
      <c r="AE127" s="123" t="n"/>
      <c r="AF127" s="123" t="n"/>
      <c r="AG127" s="123" t="n"/>
      <c r="AH127" s="123" t="n"/>
      <c r="AI127" s="123" t="n"/>
      <c r="AJ127" s="123" t="n"/>
      <c r="AK127" s="123" t="n"/>
      <c r="AL127" s="123" t="n"/>
      <c r="AM127" s="123" t="n"/>
      <c r="AN127" s="123" t="n"/>
      <c r="AO127" s="123" t="n"/>
      <c r="AP127" s="123" t="n"/>
      <c r="AQ127" s="123" t="n"/>
      <c r="AR127" s="123" t="n"/>
      <c r="AS127" s="123" t="n"/>
      <c r="AT127" s="123" t="n"/>
      <c r="AU127" s="123" t="n"/>
      <c r="AV127" s="123" t="n"/>
      <c r="AW127" s="123" t="n"/>
      <c r="AX127" s="123" t="n"/>
      <c r="AY127" s="123" t="n"/>
      <c r="AZ127" s="123" t="n"/>
      <c r="BA127" s="123" t="n"/>
      <c r="BB127" s="123" t="n"/>
      <c r="BC127" s="123" t="n"/>
      <c r="BD127" s="123" t="n"/>
      <c r="BE127" s="123" t="n"/>
      <c r="BF127" s="123" t="n"/>
      <c r="BG127" s="123" t="n"/>
      <c r="BH127" s="123" t="n"/>
      <c r="BI127" s="123" t="n"/>
      <c r="BJ127" s="123" t="n"/>
      <c r="BK127" s="123" t="n"/>
      <c r="BL127" s="123" t="n"/>
      <c r="BM127" s="123" t="n"/>
      <c r="BN127" s="123" t="n"/>
      <c r="BO127" s="123" t="n"/>
      <c r="BP127" s="123" t="n"/>
      <c r="BQ127" s="123" t="n"/>
      <c r="BR127" s="123" t="n"/>
      <c r="BS127" s="123" t="n"/>
      <c r="BT127" s="123" t="n"/>
      <c r="BU127" s="123" t="n"/>
      <c r="BV127" s="123" t="n"/>
      <c r="BW127" s="123" t="n"/>
      <c r="BX127" s="123" t="n"/>
      <c r="BY127" s="123" t="n"/>
      <c r="BZ127" s="123" t="n"/>
      <c r="CA127" s="123" t="n"/>
      <c r="CB127" s="123" t="n"/>
      <c r="CC127" s="123" t="n"/>
      <c r="CD127" s="123" t="n"/>
      <c r="CE127" s="123" t="n"/>
      <c r="CF127" s="123" t="n"/>
      <c r="CG127" s="123" t="n"/>
      <c r="CH127" s="123" t="n"/>
      <c r="CI127" s="123" t="n"/>
      <c r="CJ127" s="123" t="n"/>
      <c r="CK127" s="123" t="n"/>
      <c r="CL127" s="123" t="n"/>
      <c r="CM127" s="123" t="n"/>
      <c r="CN127" s="123" t="n"/>
      <c r="CO127" s="123" t="n"/>
      <c r="CP127" s="123" t="n"/>
      <c r="CQ127" s="123" t="n"/>
      <c r="CR127" s="123" t="n"/>
      <c r="CS127" s="123" t="n"/>
    </row>
    <row r="128">
      <c r="C128" s="123">
        <f>AVERAGEIFS(F128:CS128,$F$2:$CS$2, "&gt;=" &amp; $F$2, $F$2:$CS$2, "&lt;="&amp; EOMONTH($F$2,0))</f>
        <v/>
      </c>
      <c r="D128" s="123">
        <f>AVERAGEIFS(F128:CS128,$F$2:$CS$2, "&gt;=" &amp; $AK$2, $F$2:$CS$2, "&lt;="&amp; EOMONTH($AK$2,0))</f>
        <v/>
      </c>
      <c r="E128" s="123">
        <f>AVERAGEIFS(F128:CS128,$F$2:$CS$2,"&gt;="&amp;TODAY()-30)</f>
        <v/>
      </c>
      <c r="F128" s="68" t="n"/>
      <c r="G128" s="123" t="n"/>
      <c r="H128" s="123" t="n"/>
      <c r="I128" s="123" t="n"/>
      <c r="J128" s="123" t="n"/>
      <c r="K128" s="123" t="n"/>
      <c r="L128" s="123" t="n"/>
      <c r="M128" s="123" t="n"/>
      <c r="N128" s="123" t="n"/>
      <c r="O128" s="123" t="n"/>
      <c r="P128" s="123" t="n"/>
      <c r="Q128" s="123" t="n"/>
      <c r="R128" s="123" t="n"/>
      <c r="S128" s="123" t="n"/>
      <c r="T128" s="123" t="n"/>
      <c r="U128" s="123" t="n"/>
      <c r="V128" s="123" t="n"/>
      <c r="W128" s="123" t="n"/>
      <c r="X128" s="123" t="n"/>
      <c r="Y128" s="123" t="n"/>
      <c r="Z128" s="123" t="n"/>
      <c r="AA128" s="123" t="n"/>
      <c r="AB128" s="123" t="n"/>
      <c r="AC128" s="123" t="n"/>
      <c r="AD128" s="123" t="n"/>
      <c r="AE128" s="123" t="n"/>
      <c r="AF128" s="123" t="n"/>
      <c r="AG128" s="123" t="n"/>
      <c r="AH128" s="123" t="n"/>
      <c r="AI128" s="123" t="n"/>
      <c r="AJ128" s="123" t="n"/>
      <c r="AK128" s="123" t="n"/>
      <c r="AL128" s="123" t="n"/>
      <c r="AM128" s="123" t="n"/>
      <c r="AN128" s="123" t="n"/>
      <c r="AO128" s="123" t="n"/>
      <c r="AP128" s="123" t="n"/>
      <c r="AQ128" s="123" t="n"/>
      <c r="AR128" s="123" t="n"/>
      <c r="AS128" s="123" t="n"/>
      <c r="AT128" s="123" t="n"/>
      <c r="AU128" s="123" t="n"/>
      <c r="AV128" s="123" t="n"/>
      <c r="AW128" s="123" t="n"/>
      <c r="AX128" s="123" t="n"/>
      <c r="AY128" s="123" t="n"/>
      <c r="AZ128" s="123" t="n"/>
      <c r="BA128" s="123" t="n"/>
      <c r="BB128" s="123" t="n"/>
      <c r="BC128" s="123" t="n"/>
      <c r="BD128" s="123" t="n"/>
      <c r="BE128" s="123" t="n"/>
      <c r="BF128" s="123" t="n"/>
      <c r="BG128" s="123" t="n"/>
      <c r="BH128" s="123" t="n"/>
      <c r="BI128" s="123" t="n"/>
      <c r="BJ128" s="123" t="n"/>
      <c r="BK128" s="123" t="n"/>
      <c r="BL128" s="123" t="n"/>
      <c r="BM128" s="123" t="n"/>
      <c r="BN128" s="123" t="n"/>
      <c r="BO128" s="123" t="n"/>
      <c r="BP128" s="123" t="n"/>
      <c r="BQ128" s="123" t="n"/>
      <c r="BR128" s="123" t="n"/>
      <c r="BS128" s="123" t="n"/>
      <c r="BT128" s="123" t="n"/>
      <c r="BU128" s="123" t="n"/>
      <c r="BV128" s="123" t="n"/>
      <c r="BW128" s="123" t="n"/>
      <c r="BX128" s="123" t="n"/>
      <c r="BY128" s="123" t="n"/>
      <c r="BZ128" s="123" t="n"/>
      <c r="CA128" s="123" t="n"/>
      <c r="CB128" s="123" t="n"/>
      <c r="CC128" s="123" t="n"/>
      <c r="CD128" s="123" t="n"/>
      <c r="CE128" s="123" t="n"/>
      <c r="CF128" s="123" t="n"/>
      <c r="CG128" s="123" t="n"/>
      <c r="CH128" s="123" t="n"/>
      <c r="CI128" s="123" t="n"/>
      <c r="CJ128" s="123" t="n"/>
      <c r="CK128" s="123" t="n"/>
      <c r="CL128" s="123" t="n"/>
      <c r="CM128" s="123" t="n"/>
      <c r="CN128" s="123" t="n"/>
      <c r="CO128" s="123" t="n"/>
      <c r="CP128" s="123" t="n"/>
      <c r="CQ128" s="123" t="n"/>
      <c r="CR128" s="123" t="n"/>
      <c r="CS128" s="123" t="n"/>
    </row>
    <row r="129">
      <c r="C129" s="123">
        <f>AVERAGEIFS(F129:CS129,$F$2:$CS$2, "&gt;=" &amp; $F$2, $F$2:$CS$2, "&lt;="&amp; EOMONTH($F$2,0))</f>
        <v/>
      </c>
      <c r="D129" s="123">
        <f>AVERAGEIFS(F129:CS129,$F$2:$CS$2, "&gt;=" &amp; $AK$2, $F$2:$CS$2, "&lt;="&amp; EOMONTH($AK$2,0))</f>
        <v/>
      </c>
      <c r="E129" s="123">
        <f>AVERAGEIFS(F129:CS129,$F$2:$CS$2,"&gt;="&amp;TODAY()-30)</f>
        <v/>
      </c>
      <c r="F129" s="68" t="n"/>
      <c r="G129" s="123" t="n"/>
      <c r="H129" s="123" t="n"/>
      <c r="I129" s="123" t="n"/>
      <c r="J129" s="123" t="n"/>
      <c r="K129" s="123" t="n"/>
      <c r="L129" s="123" t="n"/>
      <c r="M129" s="123" t="n"/>
      <c r="N129" s="123" t="n"/>
      <c r="O129" s="123" t="n"/>
      <c r="P129" s="123" t="n"/>
      <c r="Q129" s="123" t="n"/>
      <c r="R129" s="123" t="n"/>
      <c r="S129" s="123" t="n"/>
      <c r="T129" s="123" t="n"/>
      <c r="U129" s="123" t="n"/>
      <c r="V129" s="123" t="n"/>
      <c r="W129" s="123" t="n"/>
      <c r="X129" s="123" t="n"/>
      <c r="Y129" s="123" t="n"/>
      <c r="Z129" s="123" t="n"/>
      <c r="AA129" s="123" t="n"/>
      <c r="AB129" s="123" t="n"/>
      <c r="AC129" s="123" t="n"/>
      <c r="AD129" s="123" t="n"/>
      <c r="AE129" s="123" t="n"/>
      <c r="AF129" s="123" t="n"/>
      <c r="AG129" s="123" t="n"/>
      <c r="AH129" s="123" t="n"/>
      <c r="AI129" s="123" t="n"/>
      <c r="AJ129" s="123" t="n"/>
      <c r="AK129" s="123" t="n"/>
      <c r="AL129" s="123" t="n"/>
      <c r="AM129" s="123" t="n"/>
      <c r="AN129" s="123" t="n"/>
      <c r="AO129" s="123" t="n"/>
      <c r="AP129" s="123" t="n"/>
      <c r="AQ129" s="123" t="n"/>
      <c r="AR129" s="123" t="n"/>
      <c r="AS129" s="123" t="n"/>
      <c r="AT129" s="123" t="n"/>
      <c r="AU129" s="123" t="n"/>
      <c r="AV129" s="123" t="n"/>
      <c r="AW129" s="123" t="n"/>
      <c r="AX129" s="123" t="n"/>
      <c r="AY129" s="123" t="n"/>
      <c r="AZ129" s="123" t="n"/>
      <c r="BA129" s="123" t="n"/>
      <c r="BB129" s="123" t="n"/>
      <c r="BC129" s="123" t="n"/>
      <c r="BD129" s="123" t="n"/>
      <c r="BE129" s="123" t="n"/>
      <c r="BF129" s="123" t="n"/>
      <c r="BG129" s="123" t="n"/>
      <c r="BH129" s="123" t="n"/>
      <c r="BI129" s="123" t="n"/>
      <c r="BJ129" s="123" t="n"/>
      <c r="BK129" s="123" t="n"/>
      <c r="BL129" s="123" t="n"/>
      <c r="BM129" s="123" t="n"/>
      <c r="BN129" s="123" t="n"/>
      <c r="BO129" s="123" t="n"/>
      <c r="BP129" s="123" t="n"/>
      <c r="BQ129" s="123" t="n"/>
      <c r="BR129" s="123" t="n"/>
      <c r="BS129" s="123" t="n"/>
      <c r="BT129" s="123" t="n"/>
      <c r="BU129" s="123" t="n"/>
      <c r="BV129" s="123" t="n"/>
      <c r="BW129" s="123" t="n"/>
      <c r="BX129" s="123" t="n"/>
      <c r="BY129" s="123" t="n"/>
      <c r="BZ129" s="123" t="n"/>
      <c r="CA129" s="123" t="n"/>
      <c r="CB129" s="123" t="n"/>
      <c r="CC129" s="123" t="n"/>
      <c r="CD129" s="123" t="n"/>
      <c r="CE129" s="123" t="n"/>
      <c r="CF129" s="123" t="n"/>
      <c r="CG129" s="123" t="n"/>
      <c r="CH129" s="123" t="n"/>
      <c r="CI129" s="123" t="n"/>
      <c r="CJ129" s="123" t="n"/>
      <c r="CK129" s="123" t="n"/>
      <c r="CL129" s="123" t="n"/>
      <c r="CM129" s="123" t="n"/>
      <c r="CN129" s="123" t="n"/>
      <c r="CO129" s="123" t="n"/>
      <c r="CP129" s="123" t="n"/>
      <c r="CQ129" s="123" t="n"/>
      <c r="CR129" s="123" t="n"/>
      <c r="CS129" s="123" t="n"/>
    </row>
    <row r="130">
      <c r="C130" s="123">
        <f>AVERAGEIFS(F130:CS130,$F$2:$CS$2, "&gt;=" &amp; $F$2, $F$2:$CS$2, "&lt;="&amp; EOMONTH($F$2,0))</f>
        <v/>
      </c>
      <c r="D130" s="123">
        <f>AVERAGEIFS(F130:CS130,$F$2:$CS$2, "&gt;=" &amp; $AK$2, $F$2:$CS$2, "&lt;="&amp; EOMONTH($AK$2,0))</f>
        <v/>
      </c>
      <c r="E130" s="123">
        <f>AVERAGEIFS(F130:CS130,$F$2:$CS$2,"&gt;="&amp;TODAY()-30)</f>
        <v/>
      </c>
      <c r="F130" s="68" t="n"/>
      <c r="G130" s="123" t="n"/>
      <c r="H130" s="123" t="n"/>
      <c r="I130" s="123" t="n"/>
      <c r="J130" s="123" t="n"/>
      <c r="K130" s="123" t="n"/>
      <c r="L130" s="123" t="n"/>
      <c r="M130" s="123" t="n"/>
      <c r="N130" s="123" t="n"/>
      <c r="O130" s="123" t="n"/>
      <c r="P130" s="123" t="n"/>
      <c r="Q130" s="123" t="n"/>
      <c r="R130" s="123" t="n"/>
      <c r="S130" s="123" t="n"/>
      <c r="T130" s="123" t="n"/>
      <c r="U130" s="123" t="n"/>
      <c r="V130" s="123" t="n"/>
      <c r="W130" s="123" t="n"/>
      <c r="X130" s="123" t="n"/>
      <c r="Y130" s="123" t="n"/>
      <c r="Z130" s="123" t="n"/>
      <c r="AA130" s="123" t="n"/>
      <c r="AB130" s="123" t="n"/>
      <c r="AC130" s="123" t="n"/>
      <c r="AD130" s="123" t="n"/>
      <c r="AE130" s="123" t="n"/>
      <c r="AF130" s="123" t="n"/>
      <c r="AG130" s="123" t="n"/>
      <c r="AH130" s="123" t="n"/>
      <c r="AI130" s="123" t="n"/>
      <c r="AJ130" s="123" t="n"/>
      <c r="AK130" s="123" t="n"/>
      <c r="AL130" s="123" t="n"/>
      <c r="AM130" s="123" t="n"/>
      <c r="AN130" s="123" t="n"/>
      <c r="AO130" s="123" t="n"/>
      <c r="AP130" s="123" t="n"/>
      <c r="AQ130" s="123" t="n"/>
      <c r="AR130" s="123" t="n"/>
      <c r="AS130" s="123" t="n"/>
      <c r="AT130" s="123" t="n"/>
      <c r="AU130" s="123" t="n"/>
      <c r="AV130" s="123" t="n"/>
      <c r="AW130" s="123" t="n"/>
      <c r="AX130" s="123" t="n"/>
      <c r="AY130" s="123" t="n"/>
      <c r="AZ130" s="123" t="n"/>
      <c r="BA130" s="123" t="n"/>
      <c r="BB130" s="123" t="n"/>
      <c r="BC130" s="123" t="n"/>
      <c r="BD130" s="123" t="n"/>
      <c r="BE130" s="123" t="n"/>
      <c r="BF130" s="123" t="n"/>
      <c r="BG130" s="123" t="n"/>
      <c r="BH130" s="123" t="n"/>
      <c r="BI130" s="123" t="n"/>
      <c r="BJ130" s="123" t="n"/>
      <c r="BK130" s="123" t="n"/>
      <c r="BL130" s="123" t="n"/>
      <c r="BM130" s="123" t="n"/>
      <c r="BN130" s="123" t="n"/>
      <c r="BO130" s="123" t="n"/>
      <c r="BP130" s="123" t="n"/>
      <c r="BQ130" s="123" t="n"/>
      <c r="BR130" s="123" t="n"/>
      <c r="BS130" s="123" t="n"/>
      <c r="BT130" s="123" t="n"/>
      <c r="BU130" s="123" t="n"/>
      <c r="BV130" s="123" t="n"/>
      <c r="BW130" s="123" t="n"/>
      <c r="BX130" s="123" t="n"/>
      <c r="BY130" s="123" t="n"/>
      <c r="BZ130" s="123" t="n"/>
      <c r="CA130" s="123" t="n"/>
      <c r="CB130" s="123" t="n"/>
      <c r="CC130" s="123" t="n"/>
      <c r="CD130" s="123" t="n"/>
      <c r="CE130" s="123" t="n"/>
      <c r="CF130" s="123" t="n"/>
      <c r="CG130" s="123" t="n"/>
      <c r="CH130" s="123" t="n"/>
      <c r="CI130" s="123" t="n"/>
      <c r="CJ130" s="123" t="n"/>
      <c r="CK130" s="123" t="n"/>
      <c r="CL130" s="123" t="n"/>
      <c r="CM130" s="123" t="n"/>
      <c r="CN130" s="123" t="n"/>
      <c r="CO130" s="123" t="n"/>
      <c r="CP130" s="123" t="n"/>
      <c r="CQ130" s="123" t="n"/>
      <c r="CR130" s="123" t="n"/>
      <c r="CS130" s="123" t="n"/>
    </row>
    <row r="131">
      <c r="C131" s="123">
        <f>AVERAGEIFS(F131:CS131,$F$2:$CS$2, "&gt;=" &amp; $F$2, $F$2:$CS$2, "&lt;="&amp; EOMONTH($F$2,0))</f>
        <v/>
      </c>
      <c r="D131" s="123">
        <f>AVERAGEIFS(F131:CS131,$F$2:$CS$2, "&gt;=" &amp; $AK$2, $F$2:$CS$2, "&lt;="&amp; EOMONTH($AK$2,0))</f>
        <v/>
      </c>
      <c r="E131" s="123">
        <f>AVERAGEIFS(F131:CS131,$F$2:$CS$2,"&gt;="&amp;TODAY()-30)</f>
        <v/>
      </c>
      <c r="F131" s="68" t="n"/>
      <c r="G131" s="123" t="n"/>
      <c r="H131" s="123" t="n"/>
      <c r="I131" s="123" t="n"/>
      <c r="J131" s="123" t="n"/>
      <c r="K131" s="123" t="n"/>
      <c r="L131" s="123" t="n"/>
      <c r="M131" s="123" t="n"/>
      <c r="N131" s="123" t="n"/>
      <c r="O131" s="123" t="n"/>
      <c r="P131" s="123" t="n"/>
      <c r="Q131" s="123" t="n"/>
      <c r="R131" s="123" t="n"/>
      <c r="S131" s="123" t="n"/>
      <c r="T131" s="123" t="n"/>
      <c r="U131" s="123" t="n"/>
      <c r="V131" s="123" t="n"/>
      <c r="W131" s="123" t="n"/>
      <c r="X131" s="123" t="n"/>
      <c r="Y131" s="123" t="n"/>
      <c r="Z131" s="123" t="n"/>
      <c r="AA131" s="123" t="n"/>
      <c r="AB131" s="123" t="n"/>
      <c r="AC131" s="123" t="n"/>
      <c r="AD131" s="123" t="n"/>
      <c r="AE131" s="123" t="n"/>
      <c r="AF131" s="123" t="n"/>
      <c r="AG131" s="123" t="n"/>
      <c r="AH131" s="123" t="n"/>
      <c r="AI131" s="123" t="n"/>
      <c r="AJ131" s="123" t="n"/>
      <c r="AK131" s="123" t="n"/>
      <c r="AL131" s="123" t="n"/>
      <c r="AM131" s="123" t="n"/>
      <c r="AN131" s="123" t="n"/>
      <c r="AO131" s="123" t="n"/>
      <c r="AP131" s="123" t="n"/>
      <c r="AQ131" s="123" t="n"/>
      <c r="AR131" s="123" t="n"/>
      <c r="AS131" s="123" t="n"/>
      <c r="AT131" s="123" t="n"/>
      <c r="AU131" s="123" t="n"/>
      <c r="AV131" s="123" t="n"/>
      <c r="AW131" s="123" t="n"/>
      <c r="AX131" s="123" t="n"/>
      <c r="AY131" s="123" t="n"/>
      <c r="AZ131" s="123" t="n"/>
      <c r="BA131" s="123" t="n"/>
      <c r="BB131" s="123" t="n"/>
      <c r="BC131" s="123" t="n"/>
      <c r="BD131" s="123" t="n"/>
      <c r="BE131" s="123" t="n"/>
      <c r="BF131" s="123" t="n"/>
      <c r="BG131" s="123" t="n"/>
      <c r="BH131" s="123" t="n"/>
      <c r="BI131" s="123" t="n"/>
      <c r="BJ131" s="123" t="n"/>
      <c r="BK131" s="123" t="n"/>
      <c r="BL131" s="123" t="n"/>
      <c r="BM131" s="123" t="n"/>
      <c r="BN131" s="123" t="n"/>
      <c r="BO131" s="123" t="n"/>
      <c r="BP131" s="123" t="n"/>
      <c r="BQ131" s="123" t="n"/>
      <c r="BR131" s="123" t="n"/>
      <c r="BS131" s="123" t="n"/>
      <c r="BT131" s="123" t="n"/>
      <c r="BU131" s="123" t="n"/>
      <c r="BV131" s="123" t="n"/>
      <c r="BW131" s="123" t="n"/>
      <c r="BX131" s="123" t="n"/>
      <c r="BY131" s="123" t="n"/>
      <c r="BZ131" s="123" t="n"/>
      <c r="CA131" s="123" t="n"/>
      <c r="CB131" s="123" t="n"/>
      <c r="CC131" s="123" t="n"/>
      <c r="CD131" s="123" t="n"/>
      <c r="CE131" s="123" t="n"/>
      <c r="CF131" s="123" t="n"/>
      <c r="CG131" s="123" t="n"/>
      <c r="CH131" s="123" t="n"/>
      <c r="CI131" s="123" t="n"/>
      <c r="CJ131" s="123" t="n"/>
      <c r="CK131" s="123" t="n"/>
      <c r="CL131" s="123" t="n"/>
      <c r="CM131" s="123" t="n"/>
      <c r="CN131" s="123" t="n"/>
      <c r="CO131" s="123" t="n"/>
      <c r="CP131" s="123" t="n"/>
      <c r="CQ131" s="123" t="n"/>
      <c r="CR131" s="123" t="n"/>
      <c r="CS131" s="123" t="n"/>
    </row>
    <row r="132">
      <c r="C132" s="123">
        <f>AVERAGEIFS(F132:CS132,$F$2:$CS$2, "&gt;=" &amp; $F$2, $F$2:$CS$2, "&lt;="&amp; EOMONTH($F$2,0))</f>
        <v/>
      </c>
      <c r="D132" s="123">
        <f>AVERAGEIFS(F132:CS132,$F$2:$CS$2, "&gt;=" &amp; $AK$2, $F$2:$CS$2, "&lt;="&amp; EOMONTH($AK$2,0))</f>
        <v/>
      </c>
      <c r="E132" s="123">
        <f>AVERAGEIFS(F132:CS132,$F$2:$CS$2,"&gt;="&amp;TODAY()-30)</f>
        <v/>
      </c>
      <c r="F132" s="68" t="n"/>
      <c r="G132" s="123" t="n"/>
      <c r="H132" s="123" t="n"/>
      <c r="I132" s="123" t="n"/>
      <c r="J132" s="123" t="n"/>
      <c r="K132" s="123" t="n"/>
      <c r="L132" s="123" t="n"/>
      <c r="M132" s="123" t="n"/>
      <c r="N132" s="123" t="n"/>
      <c r="O132" s="123" t="n"/>
      <c r="P132" s="123" t="n"/>
      <c r="Q132" s="123" t="n"/>
      <c r="R132" s="123" t="n"/>
      <c r="S132" s="123" t="n"/>
      <c r="T132" s="123" t="n"/>
      <c r="U132" s="123" t="n"/>
      <c r="V132" s="123" t="n"/>
      <c r="W132" s="123" t="n"/>
      <c r="X132" s="123" t="n"/>
      <c r="Y132" s="123" t="n"/>
      <c r="Z132" s="123" t="n"/>
      <c r="AA132" s="123" t="n"/>
      <c r="AB132" s="123" t="n"/>
      <c r="AC132" s="123" t="n"/>
      <c r="AD132" s="123" t="n"/>
      <c r="AE132" s="123" t="n"/>
      <c r="AF132" s="123" t="n"/>
      <c r="AG132" s="123" t="n"/>
      <c r="AH132" s="123" t="n"/>
      <c r="AI132" s="123" t="n"/>
      <c r="AJ132" s="123" t="n"/>
      <c r="AK132" s="123" t="n"/>
      <c r="AL132" s="123" t="n"/>
      <c r="AM132" s="123" t="n"/>
      <c r="AN132" s="123" t="n"/>
      <c r="AO132" s="123" t="n"/>
      <c r="AP132" s="123" t="n"/>
      <c r="AQ132" s="123" t="n"/>
      <c r="AR132" s="123" t="n"/>
      <c r="AS132" s="123" t="n"/>
      <c r="AT132" s="123" t="n"/>
      <c r="AU132" s="123" t="n"/>
      <c r="AV132" s="123" t="n"/>
      <c r="AW132" s="123" t="n"/>
      <c r="AX132" s="123" t="n"/>
      <c r="AY132" s="123" t="n"/>
      <c r="AZ132" s="123" t="n"/>
      <c r="BA132" s="123" t="n"/>
      <c r="BB132" s="123" t="n"/>
      <c r="BC132" s="123" t="n"/>
      <c r="BD132" s="123" t="n"/>
      <c r="BE132" s="123" t="n"/>
      <c r="BF132" s="123" t="n"/>
      <c r="BG132" s="123" t="n"/>
      <c r="BH132" s="123" t="n"/>
      <c r="BI132" s="123" t="n"/>
      <c r="BJ132" s="123" t="n"/>
      <c r="BK132" s="123" t="n"/>
      <c r="BL132" s="123" t="n"/>
      <c r="BM132" s="123" t="n"/>
      <c r="BN132" s="123" t="n"/>
      <c r="BO132" s="123" t="n"/>
      <c r="BP132" s="123" t="n"/>
      <c r="BQ132" s="123" t="n"/>
      <c r="BR132" s="123" t="n"/>
      <c r="BS132" s="123" t="n"/>
      <c r="BT132" s="123" t="n"/>
      <c r="BU132" s="123" t="n"/>
      <c r="BV132" s="123" t="n"/>
      <c r="BW132" s="123" t="n"/>
      <c r="BX132" s="123" t="n"/>
      <c r="BY132" s="123" t="n"/>
      <c r="BZ132" s="123" t="n"/>
      <c r="CA132" s="123" t="n"/>
      <c r="CB132" s="123" t="n"/>
      <c r="CC132" s="123" t="n"/>
      <c r="CD132" s="123" t="n"/>
      <c r="CE132" s="123" t="n"/>
      <c r="CF132" s="123" t="n"/>
      <c r="CG132" s="123" t="n"/>
      <c r="CH132" s="123" t="n"/>
      <c r="CI132" s="123" t="n"/>
      <c r="CJ132" s="123" t="n"/>
      <c r="CK132" s="123" t="n"/>
      <c r="CL132" s="123" t="n"/>
      <c r="CM132" s="123" t="n"/>
      <c r="CN132" s="123" t="n"/>
      <c r="CO132" s="123" t="n"/>
      <c r="CP132" s="123" t="n"/>
      <c r="CQ132" s="123" t="n"/>
      <c r="CR132" s="123" t="n"/>
      <c r="CS132" s="123" t="n"/>
    </row>
    <row r="133">
      <c r="C133" s="123">
        <f>AVERAGEIFS(F133:CS133,$F$2:$CS$2, "&gt;=" &amp; $F$2, $F$2:$CS$2, "&lt;="&amp; EOMONTH($F$2,0))</f>
        <v/>
      </c>
      <c r="D133" s="123">
        <f>AVERAGEIFS(F133:CS133,$F$2:$CS$2, "&gt;=" &amp; $AK$2, $F$2:$CS$2, "&lt;="&amp; EOMONTH($AK$2,0))</f>
        <v/>
      </c>
      <c r="E133" s="123">
        <f>AVERAGEIFS(F133:CS133,$F$2:$CS$2,"&gt;="&amp;TODAY()-30)</f>
        <v/>
      </c>
      <c r="F133" s="68" t="n"/>
      <c r="G133" s="123" t="n"/>
      <c r="H133" s="123" t="n"/>
      <c r="I133" s="123" t="n"/>
      <c r="J133" s="123" t="n"/>
      <c r="K133" s="123" t="n"/>
      <c r="L133" s="123" t="n"/>
      <c r="M133" s="123" t="n"/>
      <c r="N133" s="123" t="n"/>
      <c r="O133" s="123" t="n"/>
      <c r="P133" s="123" t="n"/>
      <c r="Q133" s="123" t="n"/>
      <c r="R133" s="123" t="n"/>
      <c r="S133" s="123" t="n"/>
      <c r="T133" s="123" t="n"/>
      <c r="U133" s="123" t="n"/>
      <c r="V133" s="123" t="n"/>
      <c r="W133" s="123" t="n"/>
      <c r="X133" s="123" t="n"/>
      <c r="Y133" s="123" t="n"/>
      <c r="Z133" s="123" t="n"/>
      <c r="AA133" s="123" t="n"/>
      <c r="AB133" s="123" t="n"/>
      <c r="AC133" s="123" t="n"/>
      <c r="AD133" s="123" t="n"/>
      <c r="AE133" s="123" t="n"/>
      <c r="AF133" s="123" t="n"/>
      <c r="AG133" s="123" t="n"/>
      <c r="AH133" s="123" t="n"/>
      <c r="AI133" s="123" t="n"/>
      <c r="AJ133" s="123" t="n"/>
      <c r="AK133" s="123" t="n"/>
      <c r="AL133" s="123" t="n"/>
      <c r="AM133" s="123" t="n"/>
      <c r="AN133" s="123" t="n"/>
      <c r="AO133" s="123" t="n"/>
      <c r="AP133" s="123" t="n"/>
      <c r="AQ133" s="123" t="n"/>
      <c r="AR133" s="123" t="n"/>
      <c r="AS133" s="123" t="n"/>
      <c r="AT133" s="123" t="n"/>
      <c r="AU133" s="123" t="n"/>
      <c r="AV133" s="123" t="n"/>
      <c r="AW133" s="123" t="n"/>
      <c r="AX133" s="123" t="n"/>
      <c r="AY133" s="123" t="n"/>
      <c r="AZ133" s="123" t="n"/>
      <c r="BA133" s="123" t="n"/>
      <c r="BB133" s="123" t="n"/>
      <c r="BC133" s="123" t="n"/>
      <c r="BD133" s="123" t="n"/>
      <c r="BE133" s="123" t="n"/>
      <c r="BF133" s="123" t="n"/>
      <c r="BG133" s="123" t="n"/>
      <c r="BH133" s="123" t="n"/>
      <c r="BI133" s="123" t="n"/>
      <c r="BJ133" s="123" t="n"/>
      <c r="BK133" s="123" t="n"/>
      <c r="BL133" s="123" t="n"/>
      <c r="BM133" s="123" t="n"/>
      <c r="BN133" s="123" t="n"/>
      <c r="BO133" s="123" t="n"/>
      <c r="BP133" s="123" t="n"/>
      <c r="BQ133" s="123" t="n"/>
      <c r="BR133" s="123" t="n"/>
      <c r="BS133" s="123" t="n"/>
      <c r="BT133" s="123" t="n"/>
      <c r="BU133" s="123" t="n"/>
      <c r="BV133" s="123" t="n"/>
      <c r="BW133" s="123" t="n"/>
      <c r="BX133" s="123" t="n"/>
      <c r="BY133" s="123" t="n"/>
      <c r="BZ133" s="123" t="n"/>
      <c r="CA133" s="123" t="n"/>
      <c r="CB133" s="123" t="n"/>
      <c r="CC133" s="123" t="n"/>
      <c r="CD133" s="123" t="n"/>
      <c r="CE133" s="123" t="n"/>
      <c r="CF133" s="123" t="n"/>
      <c r="CG133" s="123" t="n"/>
      <c r="CH133" s="123" t="n"/>
      <c r="CI133" s="123" t="n"/>
      <c r="CJ133" s="123" t="n"/>
      <c r="CK133" s="123" t="n"/>
      <c r="CL133" s="123" t="n"/>
      <c r="CM133" s="123" t="n"/>
      <c r="CN133" s="123" t="n"/>
      <c r="CO133" s="123" t="n"/>
      <c r="CP133" s="123" t="n"/>
      <c r="CQ133" s="123" t="n"/>
      <c r="CR133" s="123" t="n"/>
      <c r="CS133" s="123" t="n"/>
    </row>
    <row r="134">
      <c r="C134" s="123">
        <f>AVERAGEIFS(F134:CS134,$F$2:$CS$2, "&gt;=" &amp; $F$2, $F$2:$CS$2, "&lt;="&amp; EOMONTH($F$2,0))</f>
        <v/>
      </c>
      <c r="D134" s="123">
        <f>AVERAGEIFS(F134:CS134,$F$2:$CS$2, "&gt;=" &amp; $AK$2, $F$2:$CS$2, "&lt;="&amp; EOMONTH($AK$2,0))</f>
        <v/>
      </c>
      <c r="E134" s="123">
        <f>AVERAGEIFS(F134:CS134,$F$2:$CS$2,"&gt;="&amp;TODAY()-30)</f>
        <v/>
      </c>
      <c r="F134" s="68" t="n"/>
      <c r="G134" s="123" t="n"/>
      <c r="H134" s="123" t="n"/>
      <c r="I134" s="123" t="n"/>
      <c r="J134" s="123" t="n"/>
      <c r="K134" s="123" t="n"/>
      <c r="L134" s="123" t="n"/>
      <c r="M134" s="123" t="n"/>
      <c r="N134" s="123" t="n"/>
      <c r="O134" s="123" t="n"/>
      <c r="P134" s="123" t="n"/>
      <c r="Q134" s="123" t="n"/>
      <c r="R134" s="123" t="n"/>
      <c r="S134" s="123" t="n"/>
      <c r="T134" s="123" t="n"/>
      <c r="U134" s="123" t="n"/>
      <c r="V134" s="123" t="n"/>
      <c r="W134" s="123" t="n"/>
      <c r="X134" s="123" t="n"/>
      <c r="Y134" s="123" t="n"/>
      <c r="Z134" s="123" t="n"/>
      <c r="AA134" s="123" t="n"/>
      <c r="AB134" s="123" t="n"/>
      <c r="AC134" s="123" t="n"/>
      <c r="AD134" s="123" t="n"/>
      <c r="AE134" s="123" t="n"/>
      <c r="AF134" s="123" t="n"/>
      <c r="AG134" s="123" t="n"/>
      <c r="AH134" s="123" t="n"/>
      <c r="AI134" s="123" t="n"/>
      <c r="AJ134" s="123" t="n"/>
      <c r="AK134" s="123" t="n"/>
      <c r="AL134" s="123" t="n"/>
      <c r="AM134" s="123" t="n"/>
      <c r="AN134" s="123" t="n"/>
      <c r="AO134" s="123" t="n"/>
      <c r="AP134" s="123" t="n"/>
      <c r="AQ134" s="123" t="n"/>
      <c r="AR134" s="123" t="n"/>
      <c r="AS134" s="123" t="n"/>
      <c r="AT134" s="123" t="n"/>
      <c r="AU134" s="123" t="n"/>
      <c r="AV134" s="123" t="n"/>
      <c r="AW134" s="123" t="n"/>
      <c r="AX134" s="123" t="n"/>
      <c r="AY134" s="123" t="n"/>
      <c r="AZ134" s="123" t="n"/>
      <c r="BA134" s="123" t="n"/>
      <c r="BB134" s="123" t="n"/>
      <c r="BC134" s="123" t="n"/>
      <c r="BD134" s="123" t="n"/>
      <c r="BE134" s="123" t="n"/>
      <c r="BF134" s="123" t="n"/>
      <c r="BG134" s="123" t="n"/>
      <c r="BH134" s="123" t="n"/>
      <c r="BI134" s="123" t="n"/>
      <c r="BJ134" s="123" t="n"/>
      <c r="BK134" s="123" t="n"/>
      <c r="BL134" s="123" t="n"/>
      <c r="BM134" s="123" t="n"/>
      <c r="BN134" s="123" t="n"/>
      <c r="BO134" s="123" t="n"/>
      <c r="BP134" s="123" t="n"/>
      <c r="BQ134" s="123" t="n"/>
      <c r="BR134" s="123" t="n"/>
      <c r="BS134" s="123" t="n"/>
      <c r="BT134" s="123" t="n"/>
      <c r="BU134" s="123" t="n"/>
      <c r="BV134" s="123" t="n"/>
      <c r="BW134" s="123" t="n"/>
      <c r="BX134" s="123" t="n"/>
      <c r="BY134" s="123" t="n"/>
      <c r="BZ134" s="123" t="n"/>
      <c r="CA134" s="123" t="n"/>
      <c r="CB134" s="123" t="n"/>
      <c r="CC134" s="123" t="n"/>
      <c r="CD134" s="123" t="n"/>
      <c r="CE134" s="123" t="n"/>
      <c r="CF134" s="123" t="n"/>
      <c r="CG134" s="123" t="n"/>
      <c r="CH134" s="123" t="n"/>
      <c r="CI134" s="123" t="n"/>
      <c r="CJ134" s="123" t="n"/>
      <c r="CK134" s="123" t="n"/>
      <c r="CL134" s="123" t="n"/>
      <c r="CM134" s="123" t="n"/>
      <c r="CN134" s="123" t="n"/>
      <c r="CO134" s="123" t="n"/>
      <c r="CP134" s="123" t="n"/>
      <c r="CQ134" s="123" t="n"/>
      <c r="CR134" s="123" t="n"/>
      <c r="CS134" s="123" t="n"/>
    </row>
    <row r="135">
      <c r="C135" s="123">
        <f>AVERAGEIFS(F135:CS135,$F$2:$CS$2, "&gt;=" &amp; $F$2, $F$2:$CS$2, "&lt;="&amp; EOMONTH($F$2,0))</f>
        <v/>
      </c>
      <c r="D135" s="123">
        <f>AVERAGEIFS(F135:CS135,$F$2:$CS$2, "&gt;=" &amp; $AK$2, $F$2:$CS$2, "&lt;="&amp; EOMONTH($AK$2,0))</f>
        <v/>
      </c>
      <c r="E135" s="123">
        <f>AVERAGEIFS(F135:CS135,$F$2:$CS$2,"&gt;="&amp;TODAY()-30)</f>
        <v/>
      </c>
      <c r="F135" s="68" t="n"/>
      <c r="G135" s="123" t="n"/>
      <c r="H135" s="123" t="n"/>
      <c r="I135" s="123" t="n"/>
      <c r="J135" s="123" t="n"/>
      <c r="K135" s="123" t="n"/>
      <c r="L135" s="123" t="n"/>
      <c r="M135" s="123" t="n"/>
      <c r="N135" s="123" t="n"/>
      <c r="O135" s="123" t="n"/>
      <c r="P135" s="123" t="n"/>
      <c r="Q135" s="123" t="n"/>
      <c r="R135" s="123" t="n"/>
      <c r="S135" s="123" t="n"/>
      <c r="T135" s="123" t="n"/>
      <c r="U135" s="123" t="n"/>
      <c r="V135" s="123" t="n"/>
      <c r="W135" s="123" t="n"/>
      <c r="X135" s="123" t="n"/>
      <c r="Y135" s="123" t="n"/>
      <c r="Z135" s="123" t="n"/>
      <c r="AA135" s="123" t="n"/>
      <c r="AB135" s="123" t="n"/>
      <c r="AC135" s="123" t="n"/>
      <c r="AD135" s="123" t="n"/>
      <c r="AE135" s="123" t="n"/>
      <c r="AF135" s="123" t="n"/>
      <c r="AG135" s="123" t="n"/>
      <c r="AH135" s="123" t="n"/>
      <c r="AI135" s="123" t="n"/>
      <c r="AJ135" s="123" t="n"/>
      <c r="AK135" s="123" t="n"/>
      <c r="AL135" s="123" t="n"/>
      <c r="AM135" s="123" t="n"/>
      <c r="AN135" s="123" t="n"/>
      <c r="AO135" s="123" t="n"/>
      <c r="AP135" s="123" t="n"/>
      <c r="AQ135" s="123" t="n"/>
      <c r="AR135" s="123" t="n"/>
      <c r="AS135" s="123" t="n"/>
      <c r="AT135" s="123" t="n"/>
      <c r="AU135" s="123" t="n"/>
      <c r="AV135" s="123" t="n"/>
      <c r="AW135" s="123" t="n"/>
      <c r="AX135" s="123" t="n"/>
      <c r="AY135" s="123" t="n"/>
      <c r="AZ135" s="123" t="n"/>
      <c r="BA135" s="123" t="n"/>
      <c r="BB135" s="123" t="n"/>
      <c r="BC135" s="123" t="n"/>
      <c r="BD135" s="123" t="n"/>
      <c r="BE135" s="123" t="n"/>
      <c r="BF135" s="123" t="n"/>
      <c r="BG135" s="123" t="n"/>
      <c r="BH135" s="123" t="n"/>
      <c r="BI135" s="123" t="n"/>
      <c r="BJ135" s="123" t="n"/>
      <c r="BK135" s="123" t="n"/>
      <c r="BL135" s="123" t="n"/>
      <c r="BM135" s="123" t="n"/>
      <c r="BN135" s="123" t="n"/>
      <c r="BO135" s="123" t="n"/>
      <c r="BP135" s="123" t="n"/>
      <c r="BQ135" s="123" t="n"/>
      <c r="BR135" s="123" t="n"/>
      <c r="BS135" s="123" t="n"/>
      <c r="BT135" s="123" t="n"/>
      <c r="BU135" s="123" t="n"/>
      <c r="BV135" s="123" t="n"/>
      <c r="BW135" s="123" t="n"/>
      <c r="BX135" s="123" t="n"/>
      <c r="BY135" s="123" t="n"/>
      <c r="BZ135" s="123" t="n"/>
      <c r="CA135" s="123" t="n"/>
      <c r="CB135" s="123" t="n"/>
      <c r="CC135" s="123" t="n"/>
      <c r="CD135" s="123" t="n"/>
      <c r="CE135" s="123" t="n"/>
      <c r="CF135" s="123" t="n"/>
      <c r="CG135" s="123" t="n"/>
      <c r="CH135" s="123" t="n"/>
      <c r="CI135" s="123" t="n"/>
      <c r="CJ135" s="123" t="n"/>
      <c r="CK135" s="123" t="n"/>
      <c r="CL135" s="123" t="n"/>
      <c r="CM135" s="123" t="n"/>
      <c r="CN135" s="123" t="n"/>
      <c r="CO135" s="123" t="n"/>
      <c r="CP135" s="123" t="n"/>
      <c r="CQ135" s="123" t="n"/>
      <c r="CR135" s="123" t="n"/>
      <c r="CS135" s="123" t="n"/>
    </row>
    <row r="136">
      <c r="C136" s="123">
        <f>AVERAGEIFS(F136:CS136,$F$2:$CS$2, "&gt;=" &amp; $F$2, $F$2:$CS$2, "&lt;="&amp; EOMONTH($F$2,0))</f>
        <v/>
      </c>
      <c r="D136" s="123">
        <f>AVERAGEIFS(F136:CS136,$F$2:$CS$2, "&gt;=" &amp; $AK$2, $F$2:$CS$2, "&lt;="&amp; EOMONTH($AK$2,0))</f>
        <v/>
      </c>
      <c r="E136" s="123">
        <f>AVERAGEIFS(F136:CS136,$F$2:$CS$2,"&gt;="&amp;TODAY()-30)</f>
        <v/>
      </c>
      <c r="F136" s="68" t="n"/>
      <c r="G136" s="123" t="n"/>
      <c r="H136" s="123" t="n"/>
      <c r="I136" s="123" t="n"/>
      <c r="J136" s="123" t="n"/>
      <c r="K136" s="123" t="n"/>
      <c r="L136" s="123" t="n"/>
      <c r="M136" s="123" t="n"/>
      <c r="N136" s="123" t="n"/>
      <c r="O136" s="123" t="n"/>
      <c r="P136" s="123" t="n"/>
      <c r="Q136" s="123" t="n"/>
      <c r="R136" s="123" t="n"/>
      <c r="S136" s="123" t="n"/>
      <c r="T136" s="123" t="n"/>
      <c r="U136" s="123" t="n"/>
      <c r="V136" s="123" t="n"/>
      <c r="W136" s="123" t="n"/>
      <c r="X136" s="123" t="n"/>
      <c r="Y136" s="123" t="n"/>
      <c r="Z136" s="123" t="n"/>
      <c r="AA136" s="123" t="n"/>
      <c r="AB136" s="123" t="n"/>
      <c r="AC136" s="123" t="n"/>
      <c r="AD136" s="123" t="n"/>
      <c r="AE136" s="123" t="n"/>
      <c r="AF136" s="123" t="n"/>
      <c r="AG136" s="123" t="n"/>
      <c r="AH136" s="123" t="n"/>
      <c r="AI136" s="123" t="n"/>
      <c r="AJ136" s="123" t="n"/>
      <c r="AK136" s="123" t="n"/>
      <c r="AL136" s="123" t="n"/>
      <c r="AM136" s="123" t="n"/>
      <c r="AN136" s="123" t="n"/>
      <c r="AO136" s="123" t="n"/>
      <c r="AP136" s="123" t="n"/>
      <c r="AQ136" s="123" t="n"/>
      <c r="AR136" s="123" t="n"/>
      <c r="AS136" s="123" t="n"/>
      <c r="AT136" s="123" t="n"/>
      <c r="AU136" s="123" t="n"/>
      <c r="AV136" s="123" t="n"/>
      <c r="AW136" s="123" t="n"/>
      <c r="AX136" s="123" t="n"/>
      <c r="AY136" s="123" t="n"/>
      <c r="AZ136" s="123" t="n"/>
      <c r="BA136" s="123" t="n"/>
      <c r="BB136" s="123" t="n"/>
      <c r="BC136" s="123" t="n"/>
      <c r="BD136" s="123" t="n"/>
      <c r="BE136" s="123" t="n"/>
      <c r="BF136" s="123" t="n"/>
      <c r="BG136" s="123" t="n"/>
      <c r="BH136" s="123" t="n"/>
      <c r="BI136" s="123" t="n"/>
      <c r="BJ136" s="123" t="n"/>
      <c r="BK136" s="123" t="n"/>
      <c r="BL136" s="123" t="n"/>
      <c r="BM136" s="123" t="n"/>
      <c r="BN136" s="123" t="n"/>
      <c r="BO136" s="123" t="n"/>
      <c r="BP136" s="123" t="n"/>
      <c r="BQ136" s="123" t="n"/>
      <c r="BR136" s="123" t="n"/>
      <c r="BS136" s="123" t="n"/>
      <c r="BT136" s="123" t="n"/>
      <c r="BU136" s="123" t="n"/>
      <c r="BV136" s="123" t="n"/>
      <c r="BW136" s="123" t="n"/>
      <c r="BX136" s="123" t="n"/>
      <c r="BY136" s="123" t="n"/>
      <c r="BZ136" s="123" t="n"/>
      <c r="CA136" s="123" t="n"/>
      <c r="CB136" s="123" t="n"/>
      <c r="CC136" s="123" t="n"/>
      <c r="CD136" s="123" t="n"/>
      <c r="CE136" s="123" t="n"/>
      <c r="CF136" s="123" t="n"/>
      <c r="CG136" s="123" t="n"/>
      <c r="CH136" s="123" t="n"/>
      <c r="CI136" s="123" t="n"/>
      <c r="CJ136" s="123" t="n"/>
      <c r="CK136" s="123" t="n"/>
      <c r="CL136" s="123" t="n"/>
      <c r="CM136" s="123" t="n"/>
      <c r="CN136" s="123" t="n"/>
      <c r="CO136" s="123" t="n"/>
      <c r="CP136" s="123" t="n"/>
      <c r="CQ136" s="123" t="n"/>
      <c r="CR136" s="123" t="n"/>
      <c r="CS136" s="123" t="n"/>
    </row>
    <row r="137">
      <c r="C137" s="123">
        <f>AVERAGEIFS(F137:CS137,$F$2:$CS$2, "&gt;=" &amp; $F$2, $F$2:$CS$2, "&lt;="&amp; EOMONTH($F$2,0))</f>
        <v/>
      </c>
      <c r="D137" s="123">
        <f>AVERAGEIFS(F137:CS137,$F$2:$CS$2, "&gt;=" &amp; $AK$2, $F$2:$CS$2, "&lt;="&amp; EOMONTH($AK$2,0))</f>
        <v/>
      </c>
      <c r="E137" s="123">
        <f>AVERAGEIFS(F137:CS137,$F$2:$CS$2,"&gt;="&amp;TODAY()-30)</f>
        <v/>
      </c>
      <c r="F137" s="68" t="n"/>
      <c r="G137" s="123" t="n"/>
      <c r="H137" s="123" t="n"/>
      <c r="I137" s="123" t="n"/>
      <c r="J137" s="123" t="n"/>
      <c r="K137" s="123" t="n"/>
      <c r="L137" s="123" t="n"/>
      <c r="M137" s="123" t="n"/>
      <c r="N137" s="123" t="n"/>
      <c r="O137" s="123" t="n"/>
      <c r="P137" s="123" t="n"/>
      <c r="Q137" s="123" t="n"/>
      <c r="R137" s="123" t="n"/>
      <c r="S137" s="123" t="n"/>
      <c r="T137" s="123" t="n"/>
      <c r="U137" s="123" t="n"/>
      <c r="V137" s="123" t="n"/>
      <c r="W137" s="123" t="n"/>
      <c r="X137" s="123" t="n"/>
      <c r="Y137" s="123" t="n"/>
      <c r="Z137" s="123" t="n"/>
      <c r="AA137" s="123" t="n"/>
      <c r="AB137" s="123" t="n"/>
      <c r="AC137" s="123" t="n"/>
      <c r="AD137" s="123" t="n"/>
      <c r="AE137" s="123" t="n"/>
      <c r="AF137" s="123" t="n"/>
      <c r="AG137" s="123" t="n"/>
      <c r="AH137" s="123" t="n"/>
      <c r="AI137" s="123" t="n"/>
      <c r="AJ137" s="123" t="n"/>
      <c r="AK137" s="123" t="n"/>
      <c r="AL137" s="123" t="n"/>
      <c r="AM137" s="123" t="n"/>
      <c r="AN137" s="123" t="n"/>
      <c r="AO137" s="123" t="n"/>
      <c r="AP137" s="123" t="n"/>
      <c r="AQ137" s="123" t="n"/>
      <c r="AR137" s="123" t="n"/>
      <c r="AS137" s="123" t="n"/>
      <c r="AT137" s="123" t="n"/>
      <c r="AU137" s="123" t="n"/>
      <c r="AV137" s="123" t="n"/>
      <c r="AW137" s="123" t="n"/>
      <c r="AX137" s="123" t="n"/>
      <c r="AY137" s="123" t="n"/>
      <c r="AZ137" s="123" t="n"/>
      <c r="BA137" s="123" t="n"/>
      <c r="BB137" s="123" t="n"/>
      <c r="BC137" s="123" t="n"/>
      <c r="BD137" s="123" t="n"/>
      <c r="BE137" s="123" t="n"/>
      <c r="BF137" s="123" t="n"/>
      <c r="BG137" s="123" t="n"/>
      <c r="BH137" s="123" t="n"/>
      <c r="BI137" s="123" t="n"/>
      <c r="BJ137" s="123" t="n"/>
      <c r="BK137" s="123" t="n"/>
      <c r="BL137" s="123" t="n"/>
      <c r="BM137" s="123" t="n"/>
      <c r="BN137" s="123" t="n"/>
      <c r="BO137" s="123" t="n"/>
      <c r="BP137" s="123" t="n"/>
      <c r="BQ137" s="123" t="n"/>
      <c r="BR137" s="123" t="n"/>
      <c r="BS137" s="123" t="n"/>
      <c r="BT137" s="123" t="n"/>
      <c r="BU137" s="123" t="n"/>
      <c r="BV137" s="123" t="n"/>
      <c r="BW137" s="123" t="n"/>
      <c r="BX137" s="123" t="n"/>
      <c r="BY137" s="123" t="n"/>
      <c r="BZ137" s="123" t="n"/>
      <c r="CA137" s="123" t="n"/>
      <c r="CB137" s="123" t="n"/>
      <c r="CC137" s="123" t="n"/>
      <c r="CD137" s="123" t="n"/>
      <c r="CE137" s="123" t="n"/>
      <c r="CF137" s="123" t="n"/>
      <c r="CG137" s="123" t="n"/>
      <c r="CH137" s="123" t="n"/>
      <c r="CI137" s="123" t="n"/>
      <c r="CJ137" s="123" t="n"/>
      <c r="CK137" s="123" t="n"/>
      <c r="CL137" s="123" t="n"/>
      <c r="CM137" s="123" t="n"/>
      <c r="CN137" s="123" t="n"/>
      <c r="CO137" s="123" t="n"/>
      <c r="CP137" s="123" t="n"/>
      <c r="CQ137" s="123" t="n"/>
      <c r="CR137" s="123" t="n"/>
      <c r="CS137" s="123" t="n"/>
    </row>
    <row r="138">
      <c r="C138" s="123">
        <f>AVERAGEIFS(F138:CS138,$F$2:$CS$2, "&gt;=" &amp; $F$2, $F$2:$CS$2, "&lt;="&amp; EOMONTH($F$2,0))</f>
        <v/>
      </c>
      <c r="D138" s="123">
        <f>AVERAGEIFS(F138:CS138,$F$2:$CS$2, "&gt;=" &amp; $AK$2, $F$2:$CS$2, "&lt;="&amp; EOMONTH($AK$2,0))</f>
        <v/>
      </c>
      <c r="E138" s="123">
        <f>AVERAGEIFS(F138:CS138,$F$2:$CS$2,"&gt;="&amp;TODAY()-30)</f>
        <v/>
      </c>
      <c r="F138" s="68" t="n"/>
      <c r="G138" s="123" t="n"/>
      <c r="H138" s="123" t="n"/>
      <c r="I138" s="123" t="n"/>
      <c r="J138" s="123" t="n"/>
      <c r="K138" s="123" t="n"/>
      <c r="L138" s="123" t="n"/>
      <c r="M138" s="123" t="n"/>
      <c r="N138" s="123" t="n"/>
      <c r="O138" s="123" t="n"/>
      <c r="P138" s="123" t="n"/>
      <c r="Q138" s="123" t="n"/>
      <c r="R138" s="123" t="n"/>
      <c r="S138" s="123" t="n"/>
      <c r="T138" s="123" t="n"/>
      <c r="U138" s="123" t="n"/>
      <c r="V138" s="123" t="n"/>
      <c r="W138" s="123" t="n"/>
      <c r="X138" s="123" t="n"/>
      <c r="Y138" s="123" t="n"/>
      <c r="Z138" s="123" t="n"/>
      <c r="AA138" s="123" t="n"/>
      <c r="AB138" s="123" t="n"/>
      <c r="AC138" s="123" t="n"/>
      <c r="AD138" s="123" t="n"/>
      <c r="AE138" s="123" t="n"/>
      <c r="AF138" s="123" t="n"/>
      <c r="AG138" s="123" t="n"/>
      <c r="AH138" s="123" t="n"/>
      <c r="AI138" s="123" t="n"/>
      <c r="AJ138" s="123" t="n"/>
      <c r="AK138" s="123" t="n"/>
      <c r="AL138" s="123" t="n"/>
      <c r="AM138" s="123" t="n"/>
      <c r="AN138" s="123" t="n"/>
      <c r="AO138" s="123" t="n"/>
      <c r="AP138" s="123" t="n"/>
      <c r="AQ138" s="123" t="n"/>
      <c r="AR138" s="123" t="n"/>
      <c r="AS138" s="123" t="n"/>
      <c r="AT138" s="123" t="n"/>
      <c r="AU138" s="123" t="n"/>
      <c r="AV138" s="123" t="n"/>
      <c r="AW138" s="123" t="n"/>
      <c r="AX138" s="123" t="n"/>
      <c r="AY138" s="123" t="n"/>
      <c r="AZ138" s="123" t="n"/>
      <c r="BA138" s="123" t="n"/>
      <c r="BB138" s="123" t="n"/>
      <c r="BC138" s="123" t="n"/>
      <c r="BD138" s="123" t="n"/>
      <c r="BE138" s="123" t="n"/>
      <c r="BF138" s="123" t="n"/>
      <c r="BG138" s="123" t="n"/>
      <c r="BH138" s="123" t="n"/>
      <c r="BI138" s="123" t="n"/>
      <c r="BJ138" s="123" t="n"/>
      <c r="BK138" s="123" t="n"/>
      <c r="BL138" s="123" t="n"/>
      <c r="BM138" s="123" t="n"/>
      <c r="BN138" s="123" t="n"/>
      <c r="BO138" s="123" t="n"/>
      <c r="BP138" s="123" t="n"/>
      <c r="BQ138" s="123" t="n"/>
      <c r="BR138" s="123" t="n"/>
      <c r="BS138" s="123" t="n"/>
      <c r="BT138" s="123" t="n"/>
      <c r="BU138" s="123" t="n"/>
      <c r="BV138" s="123" t="n"/>
      <c r="BW138" s="123" t="n"/>
      <c r="BX138" s="123" t="n"/>
      <c r="BY138" s="123" t="n"/>
      <c r="BZ138" s="123" t="n"/>
      <c r="CA138" s="123" t="n"/>
      <c r="CB138" s="123" t="n"/>
      <c r="CC138" s="123" t="n"/>
      <c r="CD138" s="123" t="n"/>
      <c r="CE138" s="123" t="n"/>
      <c r="CF138" s="123" t="n"/>
      <c r="CG138" s="123" t="n"/>
      <c r="CH138" s="123" t="n"/>
      <c r="CI138" s="123" t="n"/>
      <c r="CJ138" s="123" t="n"/>
      <c r="CK138" s="123" t="n"/>
      <c r="CL138" s="123" t="n"/>
      <c r="CM138" s="123" t="n"/>
      <c r="CN138" s="123" t="n"/>
      <c r="CO138" s="123" t="n"/>
      <c r="CP138" s="123" t="n"/>
      <c r="CQ138" s="123" t="n"/>
      <c r="CR138" s="123" t="n"/>
      <c r="CS138" s="123" t="n"/>
    </row>
    <row r="139">
      <c r="C139" s="123">
        <f>AVERAGEIFS(F139:CS139,$F$2:$CS$2, "&gt;=" &amp; $F$2, $F$2:$CS$2, "&lt;="&amp; EOMONTH($F$2,0))</f>
        <v/>
      </c>
      <c r="D139" s="123">
        <f>AVERAGEIFS(F139:CS139,$F$2:$CS$2, "&gt;=" &amp; $AK$2, $F$2:$CS$2, "&lt;="&amp; EOMONTH($AK$2,0))</f>
        <v/>
      </c>
      <c r="E139" s="123">
        <f>AVERAGEIFS(F139:CS139,$F$2:$CS$2,"&gt;="&amp;TODAY()-30)</f>
        <v/>
      </c>
      <c r="F139" s="68" t="n"/>
      <c r="G139" s="123" t="n"/>
      <c r="H139" s="123" t="n"/>
      <c r="I139" s="123" t="n"/>
      <c r="J139" s="123" t="n"/>
      <c r="K139" s="123" t="n"/>
      <c r="L139" s="123" t="n"/>
      <c r="M139" s="123" t="n"/>
      <c r="N139" s="123" t="n"/>
      <c r="O139" s="123" t="n"/>
      <c r="P139" s="123" t="n"/>
      <c r="Q139" s="123" t="n"/>
      <c r="R139" s="123" t="n"/>
      <c r="S139" s="123" t="n"/>
      <c r="T139" s="123" t="n"/>
      <c r="U139" s="123" t="n"/>
      <c r="V139" s="123" t="n"/>
      <c r="W139" s="123" t="n"/>
      <c r="X139" s="123" t="n"/>
      <c r="Y139" s="123" t="n"/>
      <c r="Z139" s="123" t="n"/>
      <c r="AA139" s="123" t="n"/>
      <c r="AB139" s="123" t="n"/>
      <c r="AC139" s="123" t="n"/>
      <c r="AD139" s="123" t="n"/>
      <c r="AE139" s="123" t="n"/>
      <c r="AF139" s="123" t="n"/>
      <c r="AG139" s="123" t="n"/>
      <c r="AH139" s="123" t="n"/>
      <c r="AI139" s="123" t="n"/>
      <c r="AJ139" s="123" t="n"/>
      <c r="AK139" s="123" t="n"/>
      <c r="AL139" s="123" t="n"/>
      <c r="AM139" s="123" t="n"/>
      <c r="AN139" s="123" t="n"/>
      <c r="AO139" s="123" t="n"/>
      <c r="AP139" s="123" t="n"/>
      <c r="AQ139" s="123" t="n"/>
      <c r="AR139" s="123" t="n"/>
      <c r="AS139" s="123" t="n"/>
      <c r="AT139" s="123" t="n"/>
      <c r="AU139" s="123" t="n"/>
      <c r="AV139" s="123" t="n"/>
      <c r="AW139" s="123" t="n"/>
      <c r="AX139" s="123" t="n"/>
      <c r="AY139" s="123" t="n"/>
      <c r="AZ139" s="123" t="n"/>
      <c r="BA139" s="123" t="n"/>
      <c r="BB139" s="123" t="n"/>
      <c r="BC139" s="123" t="n"/>
      <c r="BD139" s="123" t="n"/>
      <c r="BE139" s="123" t="n"/>
      <c r="BF139" s="123" t="n"/>
      <c r="BG139" s="123" t="n"/>
      <c r="BH139" s="123" t="n"/>
      <c r="BI139" s="123" t="n"/>
      <c r="BJ139" s="123" t="n"/>
      <c r="BK139" s="123" t="n"/>
      <c r="BL139" s="123" t="n"/>
      <c r="BM139" s="123" t="n"/>
      <c r="BN139" s="123" t="n"/>
      <c r="BO139" s="123" t="n"/>
      <c r="BP139" s="123" t="n"/>
      <c r="BQ139" s="123" t="n"/>
      <c r="BR139" s="123" t="n"/>
      <c r="BS139" s="123" t="n"/>
      <c r="BT139" s="123" t="n"/>
      <c r="BU139" s="123" t="n"/>
      <c r="BV139" s="123" t="n"/>
      <c r="BW139" s="123" t="n"/>
      <c r="BX139" s="123" t="n"/>
      <c r="BY139" s="123" t="n"/>
      <c r="BZ139" s="123" t="n"/>
      <c r="CA139" s="123" t="n"/>
      <c r="CB139" s="123" t="n"/>
      <c r="CC139" s="123" t="n"/>
      <c r="CD139" s="123" t="n"/>
      <c r="CE139" s="123" t="n"/>
      <c r="CF139" s="123" t="n"/>
      <c r="CG139" s="123" t="n"/>
      <c r="CH139" s="123" t="n"/>
      <c r="CI139" s="123" t="n"/>
      <c r="CJ139" s="123" t="n"/>
      <c r="CK139" s="123" t="n"/>
      <c r="CL139" s="123" t="n"/>
      <c r="CM139" s="123" t="n"/>
      <c r="CN139" s="123" t="n"/>
      <c r="CO139" s="123" t="n"/>
      <c r="CP139" s="123" t="n"/>
      <c r="CQ139" s="123" t="n"/>
      <c r="CR139" s="123" t="n"/>
      <c r="CS139" s="123" t="n"/>
    </row>
    <row r="140">
      <c r="C140" s="123">
        <f>AVERAGEIFS(F140:CS140,$F$2:$CS$2, "&gt;=" &amp; $F$2, $F$2:$CS$2, "&lt;="&amp; EOMONTH($F$2,0))</f>
        <v/>
      </c>
      <c r="D140" s="123">
        <f>AVERAGEIFS(F140:CS140,$F$2:$CS$2, "&gt;=" &amp; $AK$2, $F$2:$CS$2, "&lt;="&amp; EOMONTH($AK$2,0))</f>
        <v/>
      </c>
      <c r="E140" s="123">
        <f>AVERAGEIFS(F140:CS140,$F$2:$CS$2,"&gt;="&amp;TODAY()-30)</f>
        <v/>
      </c>
      <c r="F140" s="68" t="n"/>
      <c r="G140" s="123" t="n"/>
      <c r="H140" s="123" t="n"/>
      <c r="I140" s="123" t="n"/>
      <c r="J140" s="123" t="n"/>
      <c r="K140" s="123" t="n"/>
      <c r="L140" s="123" t="n"/>
      <c r="M140" s="123" t="n"/>
      <c r="N140" s="123" t="n"/>
      <c r="O140" s="123" t="n"/>
      <c r="P140" s="123" t="n"/>
      <c r="Q140" s="123" t="n"/>
      <c r="R140" s="123" t="n"/>
      <c r="S140" s="123" t="n"/>
      <c r="T140" s="123" t="n"/>
      <c r="U140" s="123" t="n"/>
      <c r="V140" s="123" t="n"/>
      <c r="W140" s="123" t="n"/>
      <c r="X140" s="123" t="n"/>
      <c r="Y140" s="123" t="n"/>
      <c r="Z140" s="123" t="n"/>
      <c r="AA140" s="123" t="n"/>
      <c r="AB140" s="123" t="n"/>
      <c r="AC140" s="123" t="n"/>
      <c r="AD140" s="123" t="n"/>
      <c r="AE140" s="123" t="n"/>
      <c r="AF140" s="123" t="n"/>
      <c r="AG140" s="123" t="n"/>
      <c r="AH140" s="123" t="n"/>
      <c r="AI140" s="123" t="n"/>
      <c r="AJ140" s="123" t="n"/>
      <c r="AK140" s="123" t="n"/>
      <c r="AL140" s="123" t="n"/>
      <c r="AM140" s="123" t="n"/>
      <c r="AN140" s="123" t="n"/>
      <c r="AO140" s="123" t="n"/>
      <c r="AP140" s="123" t="n"/>
      <c r="AQ140" s="123" t="n"/>
      <c r="AR140" s="123" t="n"/>
      <c r="AS140" s="123" t="n"/>
      <c r="AT140" s="123" t="n"/>
      <c r="AU140" s="123" t="n"/>
      <c r="AV140" s="123" t="n"/>
      <c r="AW140" s="123" t="n"/>
      <c r="AX140" s="123" t="n"/>
      <c r="AY140" s="123" t="n"/>
      <c r="AZ140" s="123" t="n"/>
      <c r="BA140" s="123" t="n"/>
      <c r="BB140" s="123" t="n"/>
      <c r="BC140" s="123" t="n"/>
      <c r="BD140" s="123" t="n"/>
      <c r="BE140" s="123" t="n"/>
      <c r="BF140" s="123" t="n"/>
      <c r="BG140" s="123" t="n"/>
      <c r="BH140" s="123" t="n"/>
      <c r="BI140" s="123" t="n"/>
      <c r="BJ140" s="123" t="n"/>
      <c r="BK140" s="123" t="n"/>
      <c r="BL140" s="123" t="n"/>
      <c r="BM140" s="123" t="n"/>
      <c r="BN140" s="123" t="n"/>
      <c r="BO140" s="123" t="n"/>
      <c r="BP140" s="123" t="n"/>
      <c r="BQ140" s="123" t="n"/>
      <c r="BR140" s="123" t="n"/>
      <c r="BS140" s="123" t="n"/>
      <c r="BT140" s="123" t="n"/>
      <c r="BU140" s="123" t="n"/>
      <c r="BV140" s="123" t="n"/>
      <c r="BW140" s="123" t="n"/>
      <c r="BX140" s="123" t="n"/>
      <c r="BY140" s="123" t="n"/>
      <c r="BZ140" s="123" t="n"/>
      <c r="CA140" s="123" t="n"/>
      <c r="CB140" s="123" t="n"/>
      <c r="CC140" s="123" t="n"/>
      <c r="CD140" s="123" t="n"/>
      <c r="CE140" s="123" t="n"/>
      <c r="CF140" s="123" t="n"/>
      <c r="CG140" s="123" t="n"/>
      <c r="CH140" s="123" t="n"/>
      <c r="CI140" s="123" t="n"/>
      <c r="CJ140" s="123" t="n"/>
      <c r="CK140" s="123" t="n"/>
      <c r="CL140" s="123" t="n"/>
      <c r="CM140" s="123" t="n"/>
      <c r="CN140" s="123" t="n"/>
      <c r="CO140" s="123" t="n"/>
      <c r="CP140" s="123" t="n"/>
      <c r="CQ140" s="123" t="n"/>
      <c r="CR140" s="123" t="n"/>
      <c r="CS140" s="123" t="n"/>
    </row>
    <row r="141">
      <c r="C141" s="123">
        <f>AVERAGEIFS(F141:CS141,$F$2:$CS$2, "&gt;=" &amp; $F$2, $F$2:$CS$2, "&lt;="&amp; EOMONTH($F$2,0))</f>
        <v/>
      </c>
      <c r="D141" s="123">
        <f>AVERAGEIFS(F141:CS141,$F$2:$CS$2, "&gt;=" &amp; $AK$2, $F$2:$CS$2, "&lt;="&amp; EOMONTH($AK$2,0))</f>
        <v/>
      </c>
      <c r="E141" s="123">
        <f>AVERAGEIFS(F141:CS141,$F$2:$CS$2,"&gt;="&amp;TODAY()-30)</f>
        <v/>
      </c>
      <c r="F141" s="68" t="n"/>
      <c r="G141" s="123" t="n"/>
      <c r="H141" s="123" t="n"/>
      <c r="I141" s="123" t="n"/>
      <c r="J141" s="123" t="n"/>
      <c r="K141" s="123" t="n"/>
      <c r="L141" s="123" t="n"/>
      <c r="M141" s="123" t="n"/>
      <c r="N141" s="123" t="n"/>
      <c r="O141" s="123" t="n"/>
      <c r="P141" s="123" t="n"/>
      <c r="Q141" s="123" t="n"/>
      <c r="R141" s="123" t="n"/>
      <c r="S141" s="123" t="n"/>
      <c r="T141" s="123" t="n"/>
      <c r="U141" s="123" t="n"/>
      <c r="V141" s="123" t="n"/>
      <c r="W141" s="123" t="n"/>
      <c r="X141" s="123" t="n"/>
      <c r="Y141" s="123" t="n"/>
      <c r="Z141" s="123" t="n"/>
      <c r="AA141" s="123" t="n"/>
      <c r="AB141" s="123" t="n"/>
      <c r="AC141" s="123" t="n"/>
      <c r="AD141" s="123" t="n"/>
      <c r="AE141" s="123" t="n"/>
      <c r="AF141" s="123" t="n"/>
      <c r="AG141" s="123" t="n"/>
      <c r="AH141" s="123" t="n"/>
      <c r="AI141" s="123" t="n"/>
      <c r="AJ141" s="123" t="n"/>
      <c r="AK141" s="123" t="n"/>
      <c r="AL141" s="123" t="n"/>
      <c r="AM141" s="123" t="n"/>
      <c r="AN141" s="123" t="n"/>
      <c r="AO141" s="123" t="n"/>
      <c r="AP141" s="123" t="n"/>
      <c r="AQ141" s="123" t="n"/>
      <c r="AR141" s="123" t="n"/>
      <c r="AS141" s="123" t="n"/>
      <c r="AT141" s="123" t="n"/>
      <c r="AU141" s="123" t="n"/>
      <c r="AV141" s="123" t="n"/>
      <c r="AW141" s="123" t="n"/>
      <c r="AX141" s="123" t="n"/>
      <c r="AY141" s="123" t="n"/>
      <c r="AZ141" s="123" t="n"/>
      <c r="BA141" s="123" t="n"/>
      <c r="BB141" s="123" t="n"/>
      <c r="BC141" s="123" t="n"/>
      <c r="BD141" s="123" t="n"/>
      <c r="BE141" s="123" t="n"/>
      <c r="BF141" s="123" t="n"/>
      <c r="BG141" s="123" t="n"/>
      <c r="BH141" s="123" t="n"/>
      <c r="BI141" s="123" t="n"/>
      <c r="BJ141" s="123" t="n"/>
      <c r="BK141" s="123" t="n"/>
      <c r="BL141" s="123" t="n"/>
      <c r="BM141" s="123" t="n"/>
      <c r="BN141" s="123" t="n"/>
      <c r="BO141" s="123" t="n"/>
      <c r="BP141" s="123" t="n"/>
      <c r="BQ141" s="123" t="n"/>
      <c r="BR141" s="123" t="n"/>
      <c r="BS141" s="123" t="n"/>
      <c r="BT141" s="123" t="n"/>
      <c r="BU141" s="123" t="n"/>
      <c r="BV141" s="123" t="n"/>
      <c r="BW141" s="123" t="n"/>
      <c r="BX141" s="123" t="n"/>
      <c r="BY141" s="123" t="n"/>
      <c r="BZ141" s="123" t="n"/>
      <c r="CA141" s="123" t="n"/>
      <c r="CB141" s="123" t="n"/>
      <c r="CC141" s="123" t="n"/>
      <c r="CD141" s="123" t="n"/>
      <c r="CE141" s="123" t="n"/>
      <c r="CF141" s="123" t="n"/>
      <c r="CG141" s="123" t="n"/>
      <c r="CH141" s="123" t="n"/>
      <c r="CI141" s="123" t="n"/>
      <c r="CJ141" s="123" t="n"/>
      <c r="CK141" s="123" t="n"/>
      <c r="CL141" s="123" t="n"/>
      <c r="CM141" s="123" t="n"/>
      <c r="CN141" s="123" t="n"/>
      <c r="CO141" s="123" t="n"/>
      <c r="CP141" s="123" t="n"/>
      <c r="CQ141" s="123" t="n"/>
      <c r="CR141" s="123" t="n"/>
      <c r="CS141" s="123" t="n"/>
    </row>
    <row r="142">
      <c r="C142" s="123">
        <f>AVERAGEIFS(F142:CS142,$F$2:$CS$2, "&gt;=" &amp; $F$2, $F$2:$CS$2, "&lt;="&amp; EOMONTH($F$2,0))</f>
        <v/>
      </c>
      <c r="D142" s="123">
        <f>AVERAGEIFS(F142:CS142,$F$2:$CS$2, "&gt;=" &amp; $AK$2, $F$2:$CS$2, "&lt;="&amp; EOMONTH($AK$2,0))</f>
        <v/>
      </c>
      <c r="E142" s="123">
        <f>AVERAGEIFS(F142:CS142,$F$2:$CS$2,"&gt;="&amp;TODAY()-30)</f>
        <v/>
      </c>
      <c r="F142" s="68" t="n"/>
      <c r="G142" s="123" t="n"/>
      <c r="H142" s="123" t="n"/>
      <c r="I142" s="123" t="n"/>
      <c r="J142" s="123" t="n"/>
      <c r="K142" s="123" t="n"/>
      <c r="L142" s="123" t="n"/>
      <c r="M142" s="123" t="n"/>
      <c r="N142" s="123" t="n"/>
      <c r="O142" s="123" t="n"/>
      <c r="P142" s="123" t="n"/>
      <c r="Q142" s="123" t="n"/>
      <c r="R142" s="123" t="n"/>
      <c r="S142" s="123" t="n"/>
      <c r="T142" s="123" t="n"/>
      <c r="U142" s="123" t="n"/>
      <c r="V142" s="123" t="n"/>
      <c r="W142" s="123" t="n"/>
      <c r="X142" s="123" t="n"/>
      <c r="Y142" s="123" t="n"/>
      <c r="Z142" s="123" t="n"/>
      <c r="AA142" s="123" t="n"/>
      <c r="AB142" s="123" t="n"/>
      <c r="AC142" s="123" t="n"/>
      <c r="AD142" s="123" t="n"/>
      <c r="AE142" s="123" t="n"/>
      <c r="AF142" s="123" t="n"/>
      <c r="AG142" s="123" t="n"/>
      <c r="AH142" s="123" t="n"/>
      <c r="AI142" s="123" t="n"/>
      <c r="AJ142" s="123" t="n"/>
      <c r="AK142" s="123" t="n"/>
      <c r="AL142" s="123" t="n"/>
      <c r="AM142" s="123" t="n"/>
      <c r="AN142" s="123" t="n"/>
      <c r="AO142" s="123" t="n"/>
      <c r="AP142" s="123" t="n"/>
      <c r="AQ142" s="123" t="n"/>
      <c r="AR142" s="123" t="n"/>
      <c r="AS142" s="123" t="n"/>
      <c r="AT142" s="123" t="n"/>
      <c r="AU142" s="123" t="n"/>
      <c r="AV142" s="123" t="n"/>
      <c r="AW142" s="123" t="n"/>
      <c r="AX142" s="123" t="n"/>
      <c r="AY142" s="123" t="n"/>
      <c r="AZ142" s="123" t="n"/>
      <c r="BA142" s="123" t="n"/>
      <c r="BB142" s="123" t="n"/>
      <c r="BC142" s="123" t="n"/>
      <c r="BD142" s="123" t="n"/>
      <c r="BE142" s="123" t="n"/>
      <c r="BF142" s="123" t="n"/>
      <c r="BG142" s="123" t="n"/>
      <c r="BH142" s="123" t="n"/>
      <c r="BI142" s="123" t="n"/>
      <c r="BJ142" s="123" t="n"/>
      <c r="BK142" s="123" t="n"/>
      <c r="BL142" s="123" t="n"/>
      <c r="BM142" s="123" t="n"/>
      <c r="BN142" s="123" t="n"/>
      <c r="BO142" s="123" t="n"/>
      <c r="BP142" s="123" t="n"/>
      <c r="BQ142" s="123" t="n"/>
      <c r="BR142" s="123" t="n"/>
      <c r="BS142" s="123" t="n"/>
      <c r="BT142" s="123" t="n"/>
      <c r="BU142" s="123" t="n"/>
      <c r="BV142" s="123" t="n"/>
      <c r="BW142" s="123" t="n"/>
      <c r="BX142" s="123" t="n"/>
      <c r="BY142" s="123" t="n"/>
      <c r="BZ142" s="123" t="n"/>
      <c r="CA142" s="123" t="n"/>
      <c r="CB142" s="123" t="n"/>
      <c r="CC142" s="123" t="n"/>
      <c r="CD142" s="123" t="n"/>
      <c r="CE142" s="123" t="n"/>
      <c r="CF142" s="123" t="n"/>
      <c r="CG142" s="123" t="n"/>
      <c r="CH142" s="123" t="n"/>
      <c r="CI142" s="123" t="n"/>
      <c r="CJ142" s="123" t="n"/>
      <c r="CK142" s="123" t="n"/>
      <c r="CL142" s="123" t="n"/>
      <c r="CM142" s="123" t="n"/>
      <c r="CN142" s="123" t="n"/>
      <c r="CO142" s="123" t="n"/>
      <c r="CP142" s="123" t="n"/>
      <c r="CQ142" s="123" t="n"/>
      <c r="CR142" s="123" t="n"/>
      <c r="CS142" s="123" t="n"/>
    </row>
    <row r="143">
      <c r="C143" s="123">
        <f>AVERAGEIFS(F143:CS143,$F$2:$CS$2, "&gt;=" &amp; $F$2, $F$2:$CS$2, "&lt;="&amp; EOMONTH($F$2,0))</f>
        <v/>
      </c>
      <c r="D143" s="123">
        <f>AVERAGEIFS(F143:CS143,$F$2:$CS$2, "&gt;=" &amp; $AK$2, $F$2:$CS$2, "&lt;="&amp; EOMONTH($AK$2,0))</f>
        <v/>
      </c>
      <c r="E143" s="123">
        <f>AVERAGEIFS(F143:CS143,$F$2:$CS$2,"&gt;="&amp;TODAY()-30)</f>
        <v/>
      </c>
      <c r="F143" s="68" t="n"/>
      <c r="G143" s="123" t="n"/>
      <c r="H143" s="123" t="n"/>
      <c r="I143" s="123" t="n"/>
      <c r="J143" s="123" t="n"/>
      <c r="K143" s="123" t="n"/>
      <c r="L143" s="123" t="n"/>
      <c r="M143" s="123" t="n"/>
      <c r="N143" s="123" t="n"/>
      <c r="O143" s="123" t="n"/>
      <c r="P143" s="123" t="n"/>
      <c r="Q143" s="123" t="n"/>
      <c r="R143" s="123" t="n"/>
      <c r="S143" s="123" t="n"/>
      <c r="T143" s="123" t="n"/>
      <c r="U143" s="123" t="n"/>
      <c r="V143" s="123" t="n"/>
      <c r="W143" s="123" t="n"/>
      <c r="X143" s="123" t="n"/>
      <c r="Y143" s="123" t="n"/>
      <c r="Z143" s="123" t="n"/>
      <c r="AA143" s="123" t="n"/>
      <c r="AB143" s="123" t="n"/>
      <c r="AC143" s="123" t="n"/>
      <c r="AD143" s="123" t="n"/>
      <c r="AE143" s="123" t="n"/>
      <c r="AF143" s="123" t="n"/>
      <c r="AG143" s="123" t="n"/>
      <c r="AH143" s="123" t="n"/>
      <c r="AI143" s="123" t="n"/>
      <c r="AJ143" s="123" t="n"/>
      <c r="AK143" s="123" t="n"/>
      <c r="AL143" s="123" t="n"/>
      <c r="AM143" s="123" t="n"/>
      <c r="AN143" s="123" t="n"/>
      <c r="AO143" s="123" t="n"/>
      <c r="AP143" s="123" t="n"/>
      <c r="AQ143" s="123" t="n"/>
      <c r="AR143" s="123" t="n"/>
      <c r="AS143" s="123" t="n"/>
      <c r="AT143" s="123" t="n"/>
      <c r="AU143" s="123" t="n"/>
      <c r="AV143" s="123" t="n"/>
      <c r="AW143" s="123" t="n"/>
      <c r="AX143" s="123" t="n"/>
      <c r="AY143" s="123" t="n"/>
      <c r="AZ143" s="123" t="n"/>
      <c r="BA143" s="123" t="n"/>
      <c r="BB143" s="123" t="n"/>
      <c r="BC143" s="123" t="n"/>
      <c r="BD143" s="123" t="n"/>
      <c r="BE143" s="123" t="n"/>
      <c r="BF143" s="123" t="n"/>
      <c r="BG143" s="123" t="n"/>
      <c r="BH143" s="123" t="n"/>
      <c r="BI143" s="123" t="n"/>
      <c r="BJ143" s="123" t="n"/>
      <c r="BK143" s="123" t="n"/>
      <c r="BL143" s="123" t="n"/>
      <c r="BM143" s="123" t="n"/>
      <c r="BN143" s="123" t="n"/>
      <c r="BO143" s="123" t="n"/>
      <c r="BP143" s="123" t="n"/>
      <c r="BQ143" s="123" t="n"/>
      <c r="BR143" s="123" t="n"/>
      <c r="BS143" s="123" t="n"/>
      <c r="BT143" s="123" t="n"/>
      <c r="BU143" s="123" t="n"/>
      <c r="BV143" s="123" t="n"/>
      <c r="BW143" s="123" t="n"/>
      <c r="BX143" s="123" t="n"/>
      <c r="BY143" s="123" t="n"/>
      <c r="BZ143" s="123" t="n"/>
      <c r="CA143" s="123" t="n"/>
      <c r="CB143" s="123" t="n"/>
      <c r="CC143" s="123" t="n"/>
      <c r="CD143" s="123" t="n"/>
      <c r="CE143" s="123" t="n"/>
      <c r="CF143" s="123" t="n"/>
      <c r="CG143" s="123" t="n"/>
      <c r="CH143" s="123" t="n"/>
      <c r="CI143" s="123" t="n"/>
      <c r="CJ143" s="123" t="n"/>
      <c r="CK143" s="123" t="n"/>
      <c r="CL143" s="123" t="n"/>
      <c r="CM143" s="123" t="n"/>
      <c r="CN143" s="123" t="n"/>
      <c r="CO143" s="123" t="n"/>
      <c r="CP143" s="123" t="n"/>
      <c r="CQ143" s="123" t="n"/>
      <c r="CR143" s="123" t="n"/>
      <c r="CS143" s="123" t="n"/>
    </row>
    <row r="144">
      <c r="C144" s="123">
        <f>AVERAGEIFS(F144:CS144,$F$2:$CS$2, "&gt;=" &amp; $F$2, $F$2:$CS$2, "&lt;="&amp; EOMONTH($F$2,0))</f>
        <v/>
      </c>
      <c r="D144" s="123">
        <f>AVERAGEIFS(F144:CS144,$F$2:$CS$2, "&gt;=" &amp; $AK$2, $F$2:$CS$2, "&lt;="&amp; EOMONTH($AK$2,0))</f>
        <v/>
      </c>
      <c r="E144" s="123">
        <f>AVERAGEIFS(F144:CS144,$F$2:$CS$2,"&gt;="&amp;TODAY()-30)</f>
        <v/>
      </c>
      <c r="F144" s="68" t="n"/>
      <c r="G144" s="123" t="n"/>
      <c r="H144" s="123" t="n"/>
      <c r="I144" s="123" t="n"/>
      <c r="J144" s="123" t="n"/>
      <c r="K144" s="123" t="n"/>
      <c r="L144" s="123" t="n"/>
      <c r="M144" s="123" t="n"/>
      <c r="N144" s="123" t="n"/>
      <c r="O144" s="123" t="n"/>
      <c r="P144" s="123" t="n"/>
      <c r="Q144" s="123" t="n"/>
      <c r="R144" s="123" t="n"/>
      <c r="S144" s="123" t="n"/>
      <c r="T144" s="123" t="n"/>
      <c r="U144" s="123" t="n"/>
      <c r="V144" s="123" t="n"/>
      <c r="W144" s="123" t="n"/>
      <c r="X144" s="123" t="n"/>
      <c r="Y144" s="123" t="n"/>
      <c r="Z144" s="123" t="n"/>
      <c r="AA144" s="123" t="n"/>
      <c r="AB144" s="123" t="n"/>
      <c r="AC144" s="123" t="n"/>
      <c r="AD144" s="123" t="n"/>
      <c r="AE144" s="123" t="n"/>
      <c r="AF144" s="123" t="n"/>
      <c r="AG144" s="123" t="n"/>
      <c r="AH144" s="123" t="n"/>
      <c r="AI144" s="123" t="n"/>
      <c r="AJ144" s="123" t="n"/>
      <c r="AK144" s="123" t="n"/>
      <c r="AL144" s="123" t="n"/>
      <c r="AM144" s="123" t="n"/>
      <c r="AN144" s="123" t="n"/>
      <c r="AO144" s="123" t="n"/>
      <c r="AP144" s="123" t="n"/>
      <c r="AQ144" s="123" t="n"/>
      <c r="AR144" s="123" t="n"/>
      <c r="AS144" s="123" t="n"/>
      <c r="AT144" s="123" t="n"/>
      <c r="AU144" s="123" t="n"/>
      <c r="AV144" s="123" t="n"/>
      <c r="AW144" s="123" t="n"/>
      <c r="AX144" s="123" t="n"/>
      <c r="AY144" s="123" t="n"/>
      <c r="AZ144" s="123" t="n"/>
      <c r="BA144" s="123" t="n"/>
      <c r="BB144" s="123" t="n"/>
      <c r="BC144" s="123" t="n"/>
      <c r="BD144" s="123" t="n"/>
      <c r="BE144" s="123" t="n"/>
      <c r="BF144" s="123" t="n"/>
      <c r="BG144" s="123" t="n"/>
      <c r="BH144" s="123" t="n"/>
      <c r="BI144" s="123" t="n"/>
      <c r="BJ144" s="123" t="n"/>
      <c r="BK144" s="123" t="n"/>
      <c r="BL144" s="123" t="n"/>
      <c r="BM144" s="123" t="n"/>
      <c r="BN144" s="123" t="n"/>
      <c r="BO144" s="123" t="n"/>
      <c r="BP144" s="123" t="n"/>
      <c r="BQ144" s="123" t="n"/>
      <c r="BR144" s="123" t="n"/>
      <c r="BS144" s="123" t="n"/>
      <c r="BT144" s="123" t="n"/>
      <c r="BU144" s="123" t="n"/>
      <c r="BV144" s="123" t="n"/>
      <c r="BW144" s="123" t="n"/>
      <c r="BX144" s="123" t="n"/>
      <c r="BY144" s="123" t="n"/>
      <c r="BZ144" s="123" t="n"/>
      <c r="CA144" s="123" t="n"/>
      <c r="CB144" s="123" t="n"/>
      <c r="CC144" s="123" t="n"/>
      <c r="CD144" s="123" t="n"/>
      <c r="CE144" s="123" t="n"/>
      <c r="CF144" s="123" t="n"/>
      <c r="CG144" s="123" t="n"/>
      <c r="CH144" s="123" t="n"/>
      <c r="CI144" s="123" t="n"/>
      <c r="CJ144" s="123" t="n"/>
      <c r="CK144" s="123" t="n"/>
      <c r="CL144" s="123" t="n"/>
      <c r="CM144" s="123" t="n"/>
      <c r="CN144" s="123" t="n"/>
      <c r="CO144" s="123" t="n"/>
      <c r="CP144" s="123" t="n"/>
      <c r="CQ144" s="123" t="n"/>
      <c r="CR144" s="123" t="n"/>
      <c r="CS144" s="123" t="n"/>
    </row>
    <row r="145">
      <c r="C145" s="123">
        <f>AVERAGEIFS(F145:CS145,$F$2:$CS$2, "&gt;=" &amp; $F$2, $F$2:$CS$2, "&lt;="&amp; EOMONTH($F$2,0))</f>
        <v/>
      </c>
      <c r="D145" s="123">
        <f>AVERAGEIFS(F145:CS145,$F$2:$CS$2, "&gt;=" &amp; $AK$2, $F$2:$CS$2, "&lt;="&amp; EOMONTH($AK$2,0))</f>
        <v/>
      </c>
      <c r="E145" s="123">
        <f>AVERAGEIFS(F145:CS145,$F$2:$CS$2,"&gt;="&amp;TODAY()-30)</f>
        <v/>
      </c>
      <c r="F145" s="68" t="n"/>
      <c r="G145" s="123" t="n"/>
      <c r="H145" s="123" t="n"/>
      <c r="I145" s="123" t="n"/>
      <c r="J145" s="123" t="n"/>
      <c r="K145" s="123" t="n"/>
      <c r="L145" s="123" t="n"/>
      <c r="M145" s="123" t="n"/>
      <c r="N145" s="123" t="n"/>
      <c r="O145" s="123" t="n"/>
      <c r="P145" s="123" t="n"/>
      <c r="Q145" s="123" t="n"/>
      <c r="R145" s="123" t="n"/>
      <c r="S145" s="123" t="n"/>
      <c r="T145" s="123" t="n"/>
      <c r="U145" s="123" t="n"/>
      <c r="V145" s="123" t="n"/>
      <c r="W145" s="123" t="n"/>
      <c r="X145" s="123" t="n"/>
      <c r="Y145" s="123" t="n"/>
      <c r="Z145" s="123" t="n"/>
      <c r="AA145" s="123" t="n"/>
      <c r="AB145" s="123" t="n"/>
      <c r="AC145" s="123" t="n"/>
      <c r="AD145" s="123" t="n"/>
      <c r="AE145" s="123" t="n"/>
      <c r="AF145" s="123" t="n"/>
      <c r="AG145" s="123" t="n"/>
      <c r="AH145" s="123" t="n"/>
      <c r="AI145" s="123" t="n"/>
      <c r="AJ145" s="123" t="n"/>
      <c r="AK145" s="123" t="n"/>
      <c r="AL145" s="123" t="n"/>
      <c r="AM145" s="123" t="n"/>
      <c r="AN145" s="123" t="n"/>
      <c r="AO145" s="123" t="n"/>
      <c r="AP145" s="123" t="n"/>
      <c r="AQ145" s="123" t="n"/>
      <c r="AR145" s="123" t="n"/>
      <c r="AS145" s="123" t="n"/>
      <c r="AT145" s="123" t="n"/>
      <c r="AU145" s="123" t="n"/>
      <c r="AV145" s="123" t="n"/>
      <c r="AW145" s="123" t="n"/>
      <c r="AX145" s="123" t="n"/>
      <c r="AY145" s="123" t="n"/>
      <c r="AZ145" s="123" t="n"/>
      <c r="BA145" s="123" t="n"/>
      <c r="BB145" s="123" t="n"/>
      <c r="BC145" s="123" t="n"/>
      <c r="BD145" s="123" t="n"/>
      <c r="BE145" s="123" t="n"/>
      <c r="BF145" s="123" t="n"/>
      <c r="BG145" s="123" t="n"/>
      <c r="BH145" s="123" t="n"/>
      <c r="BI145" s="123" t="n"/>
      <c r="BJ145" s="123" t="n"/>
      <c r="BK145" s="123" t="n"/>
      <c r="BL145" s="123" t="n"/>
      <c r="BM145" s="123" t="n"/>
      <c r="BN145" s="123" t="n"/>
      <c r="BO145" s="123" t="n"/>
      <c r="BP145" s="123" t="n"/>
      <c r="BQ145" s="123" t="n"/>
      <c r="BR145" s="123" t="n"/>
      <c r="BS145" s="123" t="n"/>
      <c r="BT145" s="123" t="n"/>
      <c r="BU145" s="123" t="n"/>
      <c r="BV145" s="123" t="n"/>
      <c r="BW145" s="123" t="n"/>
      <c r="BX145" s="123" t="n"/>
      <c r="BY145" s="123" t="n"/>
      <c r="BZ145" s="123" t="n"/>
      <c r="CA145" s="123" t="n"/>
      <c r="CB145" s="123" t="n"/>
      <c r="CC145" s="123" t="n"/>
      <c r="CD145" s="123" t="n"/>
      <c r="CE145" s="123" t="n"/>
      <c r="CF145" s="123" t="n"/>
      <c r="CG145" s="123" t="n"/>
      <c r="CH145" s="123" t="n"/>
      <c r="CI145" s="123" t="n"/>
      <c r="CJ145" s="123" t="n"/>
      <c r="CK145" s="123" t="n"/>
      <c r="CL145" s="123" t="n"/>
      <c r="CM145" s="123" t="n"/>
      <c r="CN145" s="123" t="n"/>
      <c r="CO145" s="123" t="n"/>
      <c r="CP145" s="123" t="n"/>
      <c r="CQ145" s="123" t="n"/>
      <c r="CR145" s="123" t="n"/>
      <c r="CS145" s="123" t="n"/>
    </row>
    <row r="146">
      <c r="C146" s="123">
        <f>AVERAGEIFS(F146:CS146,$F$2:$CS$2, "&gt;=" &amp; $F$2, $F$2:$CS$2, "&lt;="&amp; EOMONTH($F$2,0))</f>
        <v/>
      </c>
      <c r="D146" s="123">
        <f>AVERAGEIFS(F146:CS146,$F$2:$CS$2, "&gt;=" &amp; $AK$2, $F$2:$CS$2, "&lt;="&amp; EOMONTH($AK$2,0))</f>
        <v/>
      </c>
      <c r="E146" s="123">
        <f>AVERAGEIFS(F146:CS146,$F$2:$CS$2,"&gt;="&amp;TODAY()-30)</f>
        <v/>
      </c>
      <c r="F146" s="68" t="n"/>
      <c r="G146" s="123" t="n"/>
      <c r="H146" s="123" t="n"/>
      <c r="I146" s="123" t="n"/>
      <c r="J146" s="123" t="n"/>
      <c r="K146" s="123" t="n"/>
      <c r="L146" s="123" t="n"/>
      <c r="M146" s="123" t="n"/>
      <c r="N146" s="123" t="n"/>
      <c r="O146" s="123" t="n"/>
      <c r="P146" s="123" t="n"/>
      <c r="Q146" s="123" t="n"/>
      <c r="R146" s="123" t="n"/>
      <c r="S146" s="123" t="n"/>
      <c r="T146" s="123" t="n"/>
      <c r="U146" s="123" t="n"/>
      <c r="V146" s="123" t="n"/>
      <c r="W146" s="123" t="n"/>
      <c r="X146" s="123" t="n"/>
      <c r="Y146" s="123" t="n"/>
      <c r="Z146" s="123" t="n"/>
      <c r="AA146" s="123" t="n"/>
      <c r="AB146" s="123" t="n"/>
      <c r="AC146" s="123" t="n"/>
      <c r="AD146" s="123" t="n"/>
      <c r="AE146" s="123" t="n"/>
      <c r="AF146" s="123" t="n"/>
      <c r="AG146" s="123" t="n"/>
      <c r="AH146" s="123" t="n"/>
      <c r="AI146" s="123" t="n"/>
      <c r="AJ146" s="123" t="n"/>
      <c r="AK146" s="123" t="n"/>
      <c r="AL146" s="123" t="n"/>
      <c r="AM146" s="123" t="n"/>
      <c r="AN146" s="123" t="n"/>
      <c r="AO146" s="123" t="n"/>
      <c r="AP146" s="123" t="n"/>
      <c r="AQ146" s="123" t="n"/>
      <c r="AR146" s="123" t="n"/>
      <c r="AS146" s="123" t="n"/>
      <c r="AT146" s="123" t="n"/>
      <c r="AU146" s="123" t="n"/>
      <c r="AV146" s="123" t="n"/>
      <c r="AW146" s="123" t="n"/>
      <c r="AX146" s="123" t="n"/>
      <c r="AY146" s="123" t="n"/>
      <c r="AZ146" s="123" t="n"/>
      <c r="BA146" s="123" t="n"/>
      <c r="BB146" s="123" t="n"/>
      <c r="BC146" s="123" t="n"/>
      <c r="BD146" s="123" t="n"/>
      <c r="BE146" s="123" t="n"/>
      <c r="BF146" s="123" t="n"/>
      <c r="BG146" s="123" t="n"/>
      <c r="BH146" s="123" t="n"/>
      <c r="BI146" s="123" t="n"/>
      <c r="BJ146" s="123" t="n"/>
      <c r="BK146" s="123" t="n"/>
      <c r="BL146" s="123" t="n"/>
      <c r="BM146" s="123" t="n"/>
      <c r="BN146" s="123" t="n"/>
      <c r="BO146" s="123" t="n"/>
      <c r="BP146" s="123" t="n"/>
      <c r="BQ146" s="123" t="n"/>
      <c r="BR146" s="123" t="n"/>
      <c r="BS146" s="123" t="n"/>
      <c r="BT146" s="123" t="n"/>
      <c r="BU146" s="123" t="n"/>
      <c r="BV146" s="123" t="n"/>
      <c r="BW146" s="123" t="n"/>
      <c r="BX146" s="123" t="n"/>
      <c r="BY146" s="123" t="n"/>
      <c r="BZ146" s="123" t="n"/>
      <c r="CA146" s="123" t="n"/>
      <c r="CB146" s="123" t="n"/>
      <c r="CC146" s="123" t="n"/>
      <c r="CD146" s="123" t="n"/>
      <c r="CE146" s="123" t="n"/>
      <c r="CF146" s="123" t="n"/>
      <c r="CG146" s="123" t="n"/>
      <c r="CH146" s="123" t="n"/>
      <c r="CI146" s="123" t="n"/>
      <c r="CJ146" s="123" t="n"/>
      <c r="CK146" s="123" t="n"/>
      <c r="CL146" s="123" t="n"/>
      <c r="CM146" s="123" t="n"/>
      <c r="CN146" s="123" t="n"/>
      <c r="CO146" s="123" t="n"/>
      <c r="CP146" s="123" t="n"/>
      <c r="CQ146" s="123" t="n"/>
      <c r="CR146" s="123" t="n"/>
      <c r="CS146" s="123" t="n"/>
    </row>
    <row r="147">
      <c r="C147" s="123">
        <f>AVERAGEIFS(F147:CS147,$F$2:$CS$2, "&gt;=" &amp; $F$2, $F$2:$CS$2, "&lt;="&amp; EOMONTH($F$2,0))</f>
        <v/>
      </c>
      <c r="D147" s="123">
        <f>AVERAGEIFS(F147:CS147,$F$2:$CS$2, "&gt;=" &amp; $AK$2, $F$2:$CS$2, "&lt;="&amp; EOMONTH($AK$2,0))</f>
        <v/>
      </c>
      <c r="E147" s="123">
        <f>AVERAGEIFS(F147:CS147,$F$2:$CS$2,"&gt;="&amp;TODAY()-30)</f>
        <v/>
      </c>
      <c r="F147" s="68" t="n"/>
      <c r="G147" s="123" t="n"/>
      <c r="H147" s="123" t="n"/>
      <c r="I147" s="123" t="n"/>
      <c r="J147" s="123" t="n"/>
      <c r="K147" s="123" t="n"/>
      <c r="L147" s="123" t="n"/>
      <c r="M147" s="123" t="n"/>
      <c r="N147" s="123" t="n"/>
      <c r="O147" s="123" t="n"/>
      <c r="P147" s="123" t="n"/>
      <c r="Q147" s="123" t="n"/>
      <c r="R147" s="123" t="n"/>
      <c r="S147" s="123" t="n"/>
      <c r="T147" s="123" t="n"/>
      <c r="U147" s="123" t="n"/>
      <c r="V147" s="123" t="n"/>
      <c r="W147" s="123" t="n"/>
      <c r="X147" s="123" t="n"/>
      <c r="Y147" s="123" t="n"/>
      <c r="Z147" s="123" t="n"/>
      <c r="AA147" s="123" t="n"/>
      <c r="AB147" s="123" t="n"/>
      <c r="AC147" s="123" t="n"/>
      <c r="AD147" s="123" t="n"/>
      <c r="AE147" s="123" t="n"/>
      <c r="AF147" s="123" t="n"/>
      <c r="AG147" s="123" t="n"/>
      <c r="AH147" s="123" t="n"/>
      <c r="AI147" s="123" t="n"/>
      <c r="AJ147" s="123" t="n"/>
      <c r="AK147" s="123" t="n"/>
      <c r="AL147" s="123" t="n"/>
      <c r="AM147" s="123" t="n"/>
      <c r="AN147" s="123" t="n"/>
      <c r="AO147" s="123" t="n"/>
      <c r="AP147" s="123" t="n"/>
      <c r="AQ147" s="123" t="n"/>
      <c r="AR147" s="123" t="n"/>
      <c r="AS147" s="123" t="n"/>
      <c r="AT147" s="123" t="n"/>
      <c r="AU147" s="123" t="n"/>
      <c r="AV147" s="123" t="n"/>
      <c r="AW147" s="123" t="n"/>
      <c r="AX147" s="123" t="n"/>
      <c r="AY147" s="123" t="n"/>
      <c r="AZ147" s="123" t="n"/>
      <c r="BA147" s="123" t="n"/>
      <c r="BB147" s="123" t="n"/>
      <c r="BC147" s="123" t="n"/>
      <c r="BD147" s="123" t="n"/>
      <c r="BE147" s="123" t="n"/>
      <c r="BF147" s="123" t="n"/>
      <c r="BG147" s="123" t="n"/>
      <c r="BH147" s="123" t="n"/>
      <c r="BI147" s="123" t="n"/>
      <c r="BJ147" s="123" t="n"/>
      <c r="BK147" s="123" t="n"/>
      <c r="BL147" s="123" t="n"/>
      <c r="BM147" s="123" t="n"/>
      <c r="BN147" s="123" t="n"/>
      <c r="BO147" s="123" t="n"/>
      <c r="BP147" s="123" t="n"/>
      <c r="BQ147" s="123" t="n"/>
      <c r="BR147" s="123" t="n"/>
      <c r="BS147" s="123" t="n"/>
      <c r="BT147" s="123" t="n"/>
      <c r="BU147" s="123" t="n"/>
      <c r="BV147" s="123" t="n"/>
      <c r="BW147" s="123" t="n"/>
      <c r="BX147" s="123" t="n"/>
      <c r="BY147" s="123" t="n"/>
      <c r="BZ147" s="123" t="n"/>
      <c r="CA147" s="123" t="n"/>
      <c r="CB147" s="123" t="n"/>
      <c r="CC147" s="123" t="n"/>
      <c r="CD147" s="123" t="n"/>
      <c r="CE147" s="123" t="n"/>
      <c r="CF147" s="123" t="n"/>
      <c r="CG147" s="123" t="n"/>
      <c r="CH147" s="123" t="n"/>
      <c r="CI147" s="123" t="n"/>
      <c r="CJ147" s="123" t="n"/>
      <c r="CK147" s="123" t="n"/>
      <c r="CL147" s="123" t="n"/>
      <c r="CM147" s="123" t="n"/>
      <c r="CN147" s="123" t="n"/>
      <c r="CO147" s="123" t="n"/>
      <c r="CP147" s="123" t="n"/>
      <c r="CQ147" s="123" t="n"/>
      <c r="CR147" s="123" t="n"/>
      <c r="CS147" s="123" t="n"/>
    </row>
    <row r="148">
      <c r="C148" s="123">
        <f>AVERAGEIFS(F148:CS148,$F$2:$CS$2, "&gt;=" &amp; $F$2, $F$2:$CS$2, "&lt;="&amp; EOMONTH($F$2,0))</f>
        <v/>
      </c>
      <c r="D148" s="123">
        <f>AVERAGEIFS(F148:CS148,$F$2:$CS$2, "&gt;=" &amp; $AK$2, $F$2:$CS$2, "&lt;="&amp; EOMONTH($AK$2,0))</f>
        <v/>
      </c>
      <c r="E148" s="123">
        <f>AVERAGEIFS(F148:CS148,$F$2:$CS$2,"&gt;="&amp;TODAY()-30)</f>
        <v/>
      </c>
      <c r="F148" s="68" t="n"/>
      <c r="G148" s="123" t="n"/>
      <c r="H148" s="123" t="n"/>
      <c r="I148" s="123" t="n"/>
      <c r="J148" s="123" t="n"/>
      <c r="K148" s="123" t="n"/>
      <c r="L148" s="123" t="n"/>
      <c r="M148" s="123" t="n"/>
      <c r="N148" s="123" t="n"/>
      <c r="O148" s="123" t="n"/>
      <c r="P148" s="123" t="n"/>
      <c r="Q148" s="123" t="n"/>
      <c r="R148" s="123" t="n"/>
      <c r="S148" s="123" t="n"/>
      <c r="T148" s="123" t="n"/>
      <c r="U148" s="123" t="n"/>
      <c r="V148" s="123" t="n"/>
      <c r="W148" s="123" t="n"/>
      <c r="X148" s="123" t="n"/>
      <c r="Y148" s="123" t="n"/>
      <c r="Z148" s="123" t="n"/>
      <c r="AA148" s="123" t="n"/>
      <c r="AB148" s="123" t="n"/>
      <c r="AC148" s="123" t="n"/>
      <c r="AD148" s="123" t="n"/>
      <c r="AE148" s="123" t="n"/>
      <c r="AF148" s="123" t="n"/>
      <c r="AG148" s="123" t="n"/>
      <c r="AH148" s="123" t="n"/>
      <c r="AI148" s="123" t="n"/>
      <c r="AJ148" s="123" t="n"/>
      <c r="AK148" s="123" t="n"/>
      <c r="AL148" s="123" t="n"/>
      <c r="AM148" s="123" t="n"/>
      <c r="AN148" s="123" t="n"/>
      <c r="AO148" s="123" t="n"/>
      <c r="AP148" s="123" t="n"/>
      <c r="AQ148" s="123" t="n"/>
      <c r="AR148" s="123" t="n"/>
      <c r="AS148" s="123" t="n"/>
      <c r="AT148" s="123" t="n"/>
      <c r="AU148" s="123" t="n"/>
      <c r="AV148" s="123" t="n"/>
      <c r="AW148" s="123" t="n"/>
      <c r="AX148" s="123" t="n"/>
      <c r="AY148" s="123" t="n"/>
      <c r="AZ148" s="123" t="n"/>
      <c r="BA148" s="123" t="n"/>
      <c r="BB148" s="123" t="n"/>
      <c r="BC148" s="123" t="n"/>
      <c r="BD148" s="123" t="n"/>
      <c r="BE148" s="123" t="n"/>
      <c r="BF148" s="123" t="n"/>
      <c r="BG148" s="123" t="n"/>
      <c r="BH148" s="123" t="n"/>
      <c r="BI148" s="123" t="n"/>
      <c r="BJ148" s="123" t="n"/>
      <c r="BK148" s="123" t="n"/>
      <c r="BL148" s="123" t="n"/>
      <c r="BM148" s="123" t="n"/>
      <c r="BN148" s="123" t="n"/>
      <c r="BO148" s="123" t="n"/>
      <c r="BP148" s="123" t="n"/>
      <c r="BQ148" s="123" t="n"/>
      <c r="BR148" s="123" t="n"/>
      <c r="BS148" s="123" t="n"/>
      <c r="BT148" s="123" t="n"/>
      <c r="BU148" s="123" t="n"/>
      <c r="BV148" s="123" t="n"/>
      <c r="BW148" s="123" t="n"/>
      <c r="BX148" s="123" t="n"/>
      <c r="BY148" s="123" t="n"/>
      <c r="BZ148" s="123" t="n"/>
      <c r="CA148" s="123" t="n"/>
      <c r="CB148" s="123" t="n"/>
      <c r="CC148" s="123" t="n"/>
      <c r="CD148" s="123" t="n"/>
      <c r="CE148" s="123" t="n"/>
      <c r="CF148" s="123" t="n"/>
      <c r="CG148" s="123" t="n"/>
      <c r="CH148" s="123" t="n"/>
      <c r="CI148" s="123" t="n"/>
      <c r="CJ148" s="123" t="n"/>
      <c r="CK148" s="123" t="n"/>
      <c r="CL148" s="123" t="n"/>
      <c r="CM148" s="123" t="n"/>
      <c r="CN148" s="123" t="n"/>
      <c r="CO148" s="123" t="n"/>
      <c r="CP148" s="123" t="n"/>
      <c r="CQ148" s="123" t="n"/>
      <c r="CR148" s="123" t="n"/>
      <c r="CS148" s="123" t="n"/>
    </row>
    <row r="149">
      <c r="C149" s="123">
        <f>AVERAGEIFS(F149:CS149,$F$2:$CS$2, "&gt;=" &amp; $F$2, $F$2:$CS$2, "&lt;="&amp; EOMONTH($F$2,0))</f>
        <v/>
      </c>
      <c r="D149" s="123">
        <f>AVERAGEIFS(F149:CS149,$F$2:$CS$2, "&gt;=" &amp; $AK$2, $F$2:$CS$2, "&lt;="&amp; EOMONTH($AK$2,0))</f>
        <v/>
      </c>
      <c r="E149" s="123">
        <f>AVERAGEIFS(F149:CS149,$F$2:$CS$2,"&gt;="&amp;TODAY()-30)</f>
        <v/>
      </c>
      <c r="F149" s="68" t="n"/>
      <c r="G149" s="123" t="n"/>
      <c r="H149" s="123" t="n"/>
      <c r="I149" s="123" t="n"/>
      <c r="J149" s="123" t="n"/>
      <c r="K149" s="123" t="n"/>
      <c r="L149" s="123" t="n"/>
      <c r="M149" s="123" t="n"/>
      <c r="N149" s="123" t="n"/>
      <c r="O149" s="123" t="n"/>
      <c r="P149" s="123" t="n"/>
      <c r="Q149" s="123" t="n"/>
      <c r="R149" s="123" t="n"/>
      <c r="S149" s="123" t="n"/>
      <c r="T149" s="123" t="n"/>
      <c r="U149" s="123" t="n"/>
      <c r="V149" s="123" t="n"/>
      <c r="W149" s="123" t="n"/>
      <c r="X149" s="123" t="n"/>
      <c r="Y149" s="123" t="n"/>
      <c r="Z149" s="123" t="n"/>
      <c r="AA149" s="123" t="n"/>
      <c r="AB149" s="123" t="n"/>
      <c r="AC149" s="123" t="n"/>
      <c r="AD149" s="123" t="n"/>
      <c r="AE149" s="123" t="n"/>
      <c r="AF149" s="123" t="n"/>
      <c r="AG149" s="123" t="n"/>
      <c r="AH149" s="123" t="n"/>
      <c r="AI149" s="123" t="n"/>
      <c r="AJ149" s="123" t="n"/>
      <c r="AK149" s="123" t="n"/>
      <c r="AL149" s="123" t="n"/>
      <c r="AM149" s="123" t="n"/>
      <c r="AN149" s="123" t="n"/>
      <c r="AO149" s="123" t="n"/>
      <c r="AP149" s="123" t="n"/>
      <c r="AQ149" s="123" t="n"/>
      <c r="AR149" s="123" t="n"/>
      <c r="AS149" s="123" t="n"/>
      <c r="AT149" s="123" t="n"/>
      <c r="AU149" s="123" t="n"/>
      <c r="AV149" s="123" t="n"/>
      <c r="AW149" s="123" t="n"/>
      <c r="AX149" s="123" t="n"/>
      <c r="AY149" s="123" t="n"/>
      <c r="AZ149" s="123" t="n"/>
      <c r="BA149" s="123" t="n"/>
      <c r="BB149" s="123" t="n"/>
      <c r="BC149" s="123" t="n"/>
      <c r="BD149" s="123" t="n"/>
      <c r="BE149" s="123" t="n"/>
      <c r="BF149" s="123" t="n"/>
      <c r="BG149" s="123" t="n"/>
      <c r="BH149" s="123" t="n"/>
      <c r="BI149" s="123" t="n"/>
      <c r="BJ149" s="123" t="n"/>
      <c r="BK149" s="123" t="n"/>
      <c r="BL149" s="123" t="n"/>
      <c r="BM149" s="123" t="n"/>
      <c r="BN149" s="123" t="n"/>
      <c r="BO149" s="123" t="n"/>
      <c r="BP149" s="123" t="n"/>
      <c r="BQ149" s="123" t="n"/>
      <c r="BR149" s="123" t="n"/>
      <c r="BS149" s="123" t="n"/>
      <c r="BT149" s="123" t="n"/>
      <c r="BU149" s="123" t="n"/>
      <c r="BV149" s="123" t="n"/>
      <c r="BW149" s="123" t="n"/>
      <c r="BX149" s="123" t="n"/>
      <c r="BY149" s="123" t="n"/>
      <c r="BZ149" s="123" t="n"/>
      <c r="CA149" s="123" t="n"/>
      <c r="CB149" s="123" t="n"/>
      <c r="CC149" s="123" t="n"/>
      <c r="CD149" s="123" t="n"/>
      <c r="CE149" s="123" t="n"/>
      <c r="CF149" s="123" t="n"/>
      <c r="CG149" s="123" t="n"/>
      <c r="CH149" s="123" t="n"/>
      <c r="CI149" s="123" t="n"/>
      <c r="CJ149" s="123" t="n"/>
      <c r="CK149" s="123" t="n"/>
      <c r="CL149" s="123" t="n"/>
      <c r="CM149" s="123" t="n"/>
      <c r="CN149" s="123" t="n"/>
      <c r="CO149" s="123" t="n"/>
      <c r="CP149" s="123" t="n"/>
      <c r="CQ149" s="123" t="n"/>
      <c r="CR149" s="123" t="n"/>
      <c r="CS149" s="123" t="n"/>
    </row>
    <row r="150">
      <c r="C150" s="123">
        <f>AVERAGEIFS(F150:CS150,$F$2:$CS$2, "&gt;=" &amp; $F$2, $F$2:$CS$2, "&lt;="&amp; EOMONTH($F$2,0))</f>
        <v/>
      </c>
      <c r="D150" s="123">
        <f>AVERAGEIFS(F150:CS150,$F$2:$CS$2, "&gt;=" &amp; $AK$2, $F$2:$CS$2, "&lt;="&amp; EOMONTH($AK$2,0))</f>
        <v/>
      </c>
      <c r="E150" s="123">
        <f>AVERAGEIFS(F150:CS150,$F$2:$CS$2,"&gt;="&amp;TODAY()-30)</f>
        <v/>
      </c>
      <c r="F150" s="68" t="n"/>
      <c r="G150" s="123" t="n"/>
      <c r="H150" s="123" t="n"/>
      <c r="I150" s="123" t="n"/>
      <c r="J150" s="123" t="n"/>
      <c r="K150" s="123" t="n"/>
      <c r="L150" s="123" t="n"/>
      <c r="M150" s="123" t="n"/>
      <c r="N150" s="123" t="n"/>
      <c r="O150" s="123" t="n"/>
      <c r="P150" s="123" t="n"/>
      <c r="Q150" s="123" t="n"/>
      <c r="R150" s="123" t="n"/>
      <c r="S150" s="123" t="n"/>
      <c r="T150" s="123" t="n"/>
      <c r="U150" s="123" t="n"/>
      <c r="V150" s="123" t="n"/>
      <c r="W150" s="123" t="n"/>
      <c r="X150" s="123" t="n"/>
      <c r="Y150" s="123" t="n"/>
      <c r="Z150" s="123" t="n"/>
      <c r="AA150" s="123" t="n"/>
      <c r="AB150" s="123" t="n"/>
      <c r="AC150" s="123" t="n"/>
      <c r="AD150" s="123" t="n"/>
      <c r="AE150" s="123" t="n"/>
      <c r="AF150" s="123" t="n"/>
      <c r="AG150" s="123" t="n"/>
      <c r="AH150" s="123" t="n"/>
      <c r="AI150" s="123" t="n"/>
      <c r="AJ150" s="123" t="n"/>
      <c r="AK150" s="123" t="n"/>
      <c r="AL150" s="123" t="n"/>
      <c r="AM150" s="123" t="n"/>
      <c r="AN150" s="123" t="n"/>
      <c r="AO150" s="123" t="n"/>
      <c r="AP150" s="123" t="n"/>
      <c r="AQ150" s="123" t="n"/>
      <c r="AR150" s="123" t="n"/>
      <c r="AS150" s="123" t="n"/>
      <c r="AT150" s="123" t="n"/>
      <c r="AU150" s="123" t="n"/>
      <c r="AV150" s="123" t="n"/>
      <c r="AW150" s="123" t="n"/>
      <c r="AX150" s="123" t="n"/>
      <c r="AY150" s="123" t="n"/>
      <c r="AZ150" s="123" t="n"/>
      <c r="BA150" s="123" t="n"/>
      <c r="BB150" s="123" t="n"/>
      <c r="BC150" s="123" t="n"/>
      <c r="BD150" s="123" t="n"/>
      <c r="BE150" s="123" t="n"/>
      <c r="BF150" s="123" t="n"/>
      <c r="BG150" s="123" t="n"/>
      <c r="BH150" s="123" t="n"/>
      <c r="BI150" s="123" t="n"/>
      <c r="BJ150" s="123" t="n"/>
      <c r="BK150" s="123" t="n"/>
      <c r="BL150" s="123" t="n"/>
      <c r="BM150" s="123" t="n"/>
      <c r="BN150" s="123" t="n"/>
      <c r="BO150" s="123" t="n"/>
      <c r="BP150" s="123" t="n"/>
      <c r="BQ150" s="123" t="n"/>
      <c r="BR150" s="123" t="n"/>
      <c r="BS150" s="123" t="n"/>
      <c r="BT150" s="123" t="n"/>
      <c r="BU150" s="123" t="n"/>
      <c r="BV150" s="123" t="n"/>
      <c r="BW150" s="123" t="n"/>
      <c r="BX150" s="123" t="n"/>
      <c r="BY150" s="123" t="n"/>
      <c r="BZ150" s="123" t="n"/>
      <c r="CA150" s="123" t="n"/>
      <c r="CB150" s="123" t="n"/>
      <c r="CC150" s="123" t="n"/>
      <c r="CD150" s="123" t="n"/>
      <c r="CE150" s="123" t="n"/>
      <c r="CF150" s="123" t="n"/>
      <c r="CG150" s="123" t="n"/>
      <c r="CH150" s="123" t="n"/>
      <c r="CI150" s="123" t="n"/>
      <c r="CJ150" s="123" t="n"/>
      <c r="CK150" s="123" t="n"/>
      <c r="CL150" s="123" t="n"/>
      <c r="CM150" s="123" t="n"/>
      <c r="CN150" s="123" t="n"/>
      <c r="CO150" s="123" t="n"/>
      <c r="CP150" s="123" t="n"/>
      <c r="CQ150" s="123" t="n"/>
      <c r="CR150" s="123" t="n"/>
      <c r="CS150" s="123" t="n"/>
    </row>
    <row r="151">
      <c r="C151" s="123">
        <f>AVERAGEIFS(F151:CS151,$F$2:$CS$2, "&gt;=" &amp; $F$2, $F$2:$CS$2, "&lt;="&amp; EOMONTH($F$2,0))</f>
        <v/>
      </c>
      <c r="D151" s="123">
        <f>AVERAGEIFS(F151:CS151,$F$2:$CS$2, "&gt;=" &amp; $AK$2, $F$2:$CS$2, "&lt;="&amp; EOMONTH($AK$2,0))</f>
        <v/>
      </c>
      <c r="E151" s="123">
        <f>AVERAGEIFS(F151:CS151,$F$2:$CS$2,"&gt;="&amp;TODAY()-30)</f>
        <v/>
      </c>
      <c r="F151" s="68" t="n"/>
      <c r="G151" s="123" t="n"/>
      <c r="H151" s="123" t="n"/>
      <c r="I151" s="123" t="n"/>
      <c r="J151" s="123" t="n"/>
      <c r="K151" s="123" t="n"/>
      <c r="L151" s="123" t="n"/>
      <c r="M151" s="123" t="n"/>
      <c r="N151" s="123" t="n"/>
      <c r="O151" s="123" t="n"/>
      <c r="P151" s="123" t="n"/>
      <c r="Q151" s="123" t="n"/>
      <c r="R151" s="123" t="n"/>
      <c r="S151" s="123" t="n"/>
      <c r="T151" s="123" t="n"/>
      <c r="U151" s="123" t="n"/>
      <c r="V151" s="123" t="n"/>
      <c r="W151" s="123" t="n"/>
      <c r="X151" s="123" t="n"/>
      <c r="Y151" s="123" t="n"/>
      <c r="Z151" s="123" t="n"/>
      <c r="AA151" s="123" t="n"/>
      <c r="AB151" s="123" t="n"/>
      <c r="AC151" s="123" t="n"/>
      <c r="AD151" s="123" t="n"/>
      <c r="AE151" s="123" t="n"/>
      <c r="AF151" s="123" t="n"/>
      <c r="AG151" s="123" t="n"/>
      <c r="AH151" s="123" t="n"/>
      <c r="AI151" s="123" t="n"/>
      <c r="AJ151" s="123" t="n"/>
      <c r="AK151" s="123" t="n"/>
      <c r="AL151" s="123" t="n"/>
      <c r="AM151" s="123" t="n"/>
      <c r="AN151" s="123" t="n"/>
      <c r="AO151" s="123" t="n"/>
      <c r="AP151" s="123" t="n"/>
      <c r="AQ151" s="123" t="n"/>
      <c r="AR151" s="123" t="n"/>
      <c r="AS151" s="123" t="n"/>
      <c r="AT151" s="123" t="n"/>
      <c r="AU151" s="123" t="n"/>
      <c r="AV151" s="123" t="n"/>
      <c r="AW151" s="123" t="n"/>
      <c r="AX151" s="123" t="n"/>
      <c r="AY151" s="123" t="n"/>
      <c r="AZ151" s="123" t="n"/>
      <c r="BA151" s="123" t="n"/>
      <c r="BB151" s="123" t="n"/>
      <c r="BC151" s="123" t="n"/>
      <c r="BD151" s="123" t="n"/>
      <c r="BE151" s="123" t="n"/>
      <c r="BF151" s="123" t="n"/>
      <c r="BG151" s="123" t="n"/>
      <c r="BH151" s="123" t="n"/>
      <c r="BI151" s="123" t="n"/>
      <c r="BJ151" s="123" t="n"/>
      <c r="BK151" s="123" t="n"/>
      <c r="BL151" s="123" t="n"/>
      <c r="BM151" s="123" t="n"/>
      <c r="BN151" s="123" t="n"/>
      <c r="BO151" s="123" t="n"/>
      <c r="BP151" s="123" t="n"/>
      <c r="BQ151" s="123" t="n"/>
      <c r="BR151" s="123" t="n"/>
      <c r="BS151" s="123" t="n"/>
      <c r="BT151" s="123" t="n"/>
      <c r="BU151" s="123" t="n"/>
      <c r="BV151" s="123" t="n"/>
      <c r="BW151" s="123" t="n"/>
      <c r="BX151" s="123" t="n"/>
      <c r="BY151" s="123" t="n"/>
      <c r="BZ151" s="123" t="n"/>
      <c r="CA151" s="123" t="n"/>
      <c r="CB151" s="123" t="n"/>
      <c r="CC151" s="123" t="n"/>
      <c r="CD151" s="123" t="n"/>
      <c r="CE151" s="123" t="n"/>
      <c r="CF151" s="123" t="n"/>
      <c r="CG151" s="123" t="n"/>
      <c r="CH151" s="123" t="n"/>
      <c r="CI151" s="123" t="n"/>
      <c r="CJ151" s="123" t="n"/>
      <c r="CK151" s="123" t="n"/>
      <c r="CL151" s="123" t="n"/>
      <c r="CM151" s="123" t="n"/>
      <c r="CN151" s="123" t="n"/>
      <c r="CO151" s="123" t="n"/>
      <c r="CP151" s="123" t="n"/>
      <c r="CQ151" s="123" t="n"/>
      <c r="CR151" s="123" t="n"/>
      <c r="CS151" s="123" t="n"/>
    </row>
    <row r="152">
      <c r="C152" s="123">
        <f>AVERAGEIFS(F152:CS152,$F$2:$CS$2, "&gt;=" &amp; $F$2, $F$2:$CS$2, "&lt;="&amp; EOMONTH($F$2,0))</f>
        <v/>
      </c>
      <c r="D152" s="123">
        <f>AVERAGEIFS(F152:CS152,$F$2:$CS$2, "&gt;=" &amp; $AK$2, $F$2:$CS$2, "&lt;="&amp; EOMONTH($AK$2,0))</f>
        <v/>
      </c>
      <c r="E152" s="123">
        <f>AVERAGEIFS(F152:CS152,$F$2:$CS$2,"&gt;="&amp;TODAY()-30)</f>
        <v/>
      </c>
      <c r="F152" s="68" t="n"/>
      <c r="G152" s="123" t="n"/>
      <c r="H152" s="123" t="n"/>
      <c r="I152" s="123" t="n"/>
      <c r="J152" s="123" t="n"/>
      <c r="K152" s="123" t="n"/>
      <c r="L152" s="123" t="n"/>
      <c r="M152" s="123" t="n"/>
      <c r="N152" s="123" t="n"/>
      <c r="O152" s="123" t="n"/>
      <c r="P152" s="123" t="n"/>
      <c r="Q152" s="123" t="n"/>
      <c r="R152" s="123" t="n"/>
      <c r="S152" s="123" t="n"/>
      <c r="T152" s="123" t="n"/>
      <c r="U152" s="123" t="n"/>
      <c r="V152" s="123" t="n"/>
      <c r="W152" s="123" t="n"/>
      <c r="X152" s="123" t="n"/>
      <c r="Y152" s="123" t="n"/>
      <c r="Z152" s="123" t="n"/>
      <c r="AA152" s="123" t="n"/>
      <c r="AB152" s="123" t="n"/>
      <c r="AC152" s="123" t="n"/>
      <c r="AD152" s="123" t="n"/>
      <c r="AE152" s="123" t="n"/>
      <c r="AF152" s="123" t="n"/>
      <c r="AG152" s="123" t="n"/>
      <c r="AH152" s="123" t="n"/>
      <c r="AI152" s="123" t="n"/>
      <c r="AJ152" s="123" t="n"/>
      <c r="AK152" s="123" t="n"/>
      <c r="AL152" s="123" t="n"/>
      <c r="AM152" s="123" t="n"/>
      <c r="AN152" s="123" t="n"/>
      <c r="AO152" s="123" t="n"/>
      <c r="AP152" s="123" t="n"/>
      <c r="AQ152" s="123" t="n"/>
      <c r="AR152" s="123" t="n"/>
      <c r="AS152" s="123" t="n"/>
      <c r="AT152" s="123" t="n"/>
      <c r="AU152" s="123" t="n"/>
      <c r="AV152" s="123" t="n"/>
      <c r="AW152" s="123" t="n"/>
      <c r="AX152" s="123" t="n"/>
      <c r="AY152" s="123" t="n"/>
      <c r="AZ152" s="123" t="n"/>
      <c r="BA152" s="123" t="n"/>
      <c r="BB152" s="123" t="n"/>
      <c r="BC152" s="123" t="n"/>
      <c r="BD152" s="123" t="n"/>
      <c r="BE152" s="123" t="n"/>
      <c r="BF152" s="123" t="n"/>
      <c r="BG152" s="123" t="n"/>
      <c r="BH152" s="123" t="n"/>
      <c r="BI152" s="123" t="n"/>
      <c r="BJ152" s="123" t="n"/>
      <c r="BK152" s="123" t="n"/>
      <c r="BL152" s="123" t="n"/>
      <c r="BM152" s="123" t="n"/>
      <c r="BN152" s="123" t="n"/>
      <c r="BO152" s="123" t="n"/>
      <c r="BP152" s="123" t="n"/>
      <c r="BQ152" s="123" t="n"/>
      <c r="BR152" s="123" t="n"/>
      <c r="BS152" s="123" t="n"/>
      <c r="BT152" s="123" t="n"/>
      <c r="BU152" s="123" t="n"/>
      <c r="BV152" s="123" t="n"/>
      <c r="BW152" s="123" t="n"/>
      <c r="BX152" s="123" t="n"/>
      <c r="BY152" s="123" t="n"/>
      <c r="BZ152" s="123" t="n"/>
      <c r="CA152" s="123" t="n"/>
      <c r="CB152" s="123" t="n"/>
      <c r="CC152" s="123" t="n"/>
      <c r="CD152" s="123" t="n"/>
      <c r="CE152" s="123" t="n"/>
      <c r="CF152" s="123" t="n"/>
      <c r="CG152" s="123" t="n"/>
      <c r="CH152" s="123" t="n"/>
      <c r="CI152" s="123" t="n"/>
      <c r="CJ152" s="123" t="n"/>
      <c r="CK152" s="123" t="n"/>
      <c r="CL152" s="123" t="n"/>
      <c r="CM152" s="123" t="n"/>
      <c r="CN152" s="123" t="n"/>
      <c r="CO152" s="123" t="n"/>
      <c r="CP152" s="123" t="n"/>
      <c r="CQ152" s="123" t="n"/>
      <c r="CR152" s="123" t="n"/>
      <c r="CS152" s="123" t="n"/>
    </row>
    <row r="153">
      <c r="C153" s="123">
        <f>AVERAGEIFS(F153:CS153,$F$2:$CS$2, "&gt;=" &amp; $F$2, $F$2:$CS$2, "&lt;="&amp; EOMONTH($F$2,0))</f>
        <v/>
      </c>
      <c r="D153" s="123">
        <f>AVERAGEIFS(F153:CS153,$F$2:$CS$2, "&gt;=" &amp; $AK$2, $F$2:$CS$2, "&lt;="&amp; EOMONTH($AK$2,0))</f>
        <v/>
      </c>
      <c r="E153" s="123">
        <f>AVERAGEIFS(F153:CS153,$F$2:$CS$2,"&gt;="&amp;TODAY()-30)</f>
        <v/>
      </c>
      <c r="F153" s="68" t="n"/>
      <c r="G153" s="123" t="n"/>
      <c r="H153" s="123" t="n"/>
      <c r="I153" s="123" t="n"/>
      <c r="J153" s="123" t="n"/>
      <c r="K153" s="123" t="n"/>
      <c r="L153" s="123" t="n"/>
      <c r="M153" s="123" t="n"/>
      <c r="N153" s="123" t="n"/>
      <c r="O153" s="123" t="n"/>
      <c r="P153" s="123" t="n"/>
      <c r="Q153" s="123" t="n"/>
      <c r="R153" s="123" t="n"/>
      <c r="S153" s="123" t="n"/>
      <c r="T153" s="123" t="n"/>
      <c r="U153" s="123" t="n"/>
      <c r="V153" s="123" t="n"/>
      <c r="W153" s="123" t="n"/>
      <c r="X153" s="123" t="n"/>
      <c r="Y153" s="123" t="n"/>
      <c r="Z153" s="123" t="n"/>
      <c r="AA153" s="123" t="n"/>
      <c r="AB153" s="123" t="n"/>
      <c r="AC153" s="123" t="n"/>
      <c r="AD153" s="123" t="n"/>
      <c r="AE153" s="123" t="n"/>
      <c r="AF153" s="123" t="n"/>
      <c r="AG153" s="123" t="n"/>
      <c r="AH153" s="123" t="n"/>
      <c r="AI153" s="123" t="n"/>
      <c r="AJ153" s="123" t="n"/>
      <c r="AK153" s="123" t="n"/>
      <c r="AL153" s="123" t="n"/>
      <c r="AM153" s="123" t="n"/>
      <c r="AN153" s="123" t="n"/>
      <c r="AO153" s="123" t="n"/>
      <c r="AP153" s="123" t="n"/>
      <c r="AQ153" s="123" t="n"/>
      <c r="AR153" s="123" t="n"/>
      <c r="AS153" s="123" t="n"/>
      <c r="AT153" s="123" t="n"/>
      <c r="AU153" s="123" t="n"/>
      <c r="AV153" s="123" t="n"/>
      <c r="AW153" s="123" t="n"/>
      <c r="AX153" s="123" t="n"/>
      <c r="AY153" s="123" t="n"/>
      <c r="AZ153" s="123" t="n"/>
      <c r="BA153" s="123" t="n"/>
      <c r="BB153" s="123" t="n"/>
      <c r="BC153" s="123" t="n"/>
      <c r="BD153" s="123" t="n"/>
      <c r="BE153" s="123" t="n"/>
      <c r="BF153" s="123" t="n"/>
      <c r="BG153" s="123" t="n"/>
      <c r="BH153" s="123" t="n"/>
      <c r="BI153" s="123" t="n"/>
      <c r="BJ153" s="123" t="n"/>
      <c r="BK153" s="123" t="n"/>
      <c r="BL153" s="123" t="n"/>
      <c r="BM153" s="123" t="n"/>
      <c r="BN153" s="123" t="n"/>
      <c r="BO153" s="123" t="n"/>
      <c r="BP153" s="123" t="n"/>
      <c r="BQ153" s="123" t="n"/>
      <c r="BR153" s="123" t="n"/>
      <c r="BS153" s="123" t="n"/>
      <c r="BT153" s="123" t="n"/>
      <c r="BU153" s="123" t="n"/>
      <c r="BV153" s="123" t="n"/>
      <c r="BW153" s="123" t="n"/>
      <c r="BX153" s="123" t="n"/>
      <c r="BY153" s="123" t="n"/>
      <c r="BZ153" s="123" t="n"/>
      <c r="CA153" s="123" t="n"/>
      <c r="CB153" s="123" t="n"/>
      <c r="CC153" s="123" t="n"/>
      <c r="CD153" s="123" t="n"/>
      <c r="CE153" s="123" t="n"/>
      <c r="CF153" s="123" t="n"/>
      <c r="CG153" s="123" t="n"/>
      <c r="CH153" s="123" t="n"/>
      <c r="CI153" s="123" t="n"/>
      <c r="CJ153" s="123" t="n"/>
      <c r="CK153" s="123" t="n"/>
      <c r="CL153" s="123" t="n"/>
      <c r="CM153" s="123" t="n"/>
      <c r="CN153" s="123" t="n"/>
      <c r="CO153" s="123" t="n"/>
      <c r="CP153" s="123" t="n"/>
      <c r="CQ153" s="123" t="n"/>
      <c r="CR153" s="123" t="n"/>
      <c r="CS153" s="123" t="n"/>
    </row>
    <row r="154">
      <c r="C154" s="123">
        <f>AVERAGEIFS(F154:CS154,$F$2:$CS$2, "&gt;=" &amp; $F$2, $F$2:$CS$2, "&lt;="&amp; EOMONTH($F$2,0))</f>
        <v/>
      </c>
      <c r="D154" s="123">
        <f>AVERAGEIFS(F154:CS154,$F$2:$CS$2, "&gt;=" &amp; $AK$2, $F$2:$CS$2, "&lt;="&amp; EOMONTH($AK$2,0))</f>
        <v/>
      </c>
      <c r="E154" s="123">
        <f>AVERAGEIFS(F154:CS154,$F$2:$CS$2,"&gt;="&amp;TODAY()-30)</f>
        <v/>
      </c>
      <c r="F154" s="68" t="n"/>
      <c r="G154" s="123" t="n"/>
      <c r="H154" s="123" t="n"/>
      <c r="I154" s="123" t="n"/>
      <c r="J154" s="123" t="n"/>
      <c r="K154" s="123" t="n"/>
      <c r="L154" s="123" t="n"/>
      <c r="M154" s="123" t="n"/>
      <c r="N154" s="123" t="n"/>
      <c r="O154" s="123" t="n"/>
      <c r="P154" s="123" t="n"/>
      <c r="Q154" s="123" t="n"/>
      <c r="R154" s="123" t="n"/>
      <c r="S154" s="123" t="n"/>
      <c r="T154" s="123" t="n"/>
      <c r="U154" s="123" t="n"/>
      <c r="V154" s="123" t="n"/>
      <c r="W154" s="123" t="n"/>
      <c r="X154" s="123" t="n"/>
      <c r="Y154" s="123" t="n"/>
      <c r="Z154" s="123" t="n"/>
      <c r="AA154" s="123" t="n"/>
      <c r="AB154" s="123" t="n"/>
      <c r="AC154" s="123" t="n"/>
      <c r="AD154" s="123" t="n"/>
      <c r="AE154" s="123" t="n"/>
      <c r="AF154" s="123" t="n"/>
      <c r="AG154" s="123" t="n"/>
      <c r="AH154" s="123" t="n"/>
      <c r="AI154" s="123" t="n"/>
      <c r="AJ154" s="123" t="n"/>
      <c r="AK154" s="123" t="n"/>
      <c r="AL154" s="123" t="n"/>
      <c r="AM154" s="123" t="n"/>
      <c r="AN154" s="123" t="n"/>
      <c r="AO154" s="123" t="n"/>
      <c r="AP154" s="123" t="n"/>
      <c r="AQ154" s="123" t="n"/>
      <c r="AR154" s="123" t="n"/>
      <c r="AS154" s="123" t="n"/>
      <c r="AT154" s="123" t="n"/>
      <c r="AU154" s="123" t="n"/>
      <c r="AV154" s="123" t="n"/>
      <c r="AW154" s="123" t="n"/>
      <c r="AX154" s="123" t="n"/>
      <c r="AY154" s="123" t="n"/>
      <c r="AZ154" s="123" t="n"/>
      <c r="BA154" s="123" t="n"/>
      <c r="BB154" s="123" t="n"/>
      <c r="BC154" s="123" t="n"/>
      <c r="BD154" s="123" t="n"/>
      <c r="BE154" s="123" t="n"/>
      <c r="BF154" s="123" t="n"/>
      <c r="BG154" s="123" t="n"/>
      <c r="BH154" s="123" t="n"/>
      <c r="BI154" s="123" t="n"/>
      <c r="BJ154" s="123" t="n"/>
      <c r="BK154" s="123" t="n"/>
      <c r="BL154" s="123" t="n"/>
      <c r="BM154" s="123" t="n"/>
      <c r="BN154" s="123" t="n"/>
      <c r="BO154" s="123" t="n"/>
      <c r="BP154" s="123" t="n"/>
      <c r="BQ154" s="123" t="n"/>
      <c r="BR154" s="123" t="n"/>
      <c r="BS154" s="123" t="n"/>
      <c r="BT154" s="123" t="n"/>
      <c r="BU154" s="123" t="n"/>
      <c r="BV154" s="123" t="n"/>
      <c r="BW154" s="123" t="n"/>
      <c r="BX154" s="123" t="n"/>
      <c r="BY154" s="123" t="n"/>
      <c r="BZ154" s="123" t="n"/>
      <c r="CA154" s="123" t="n"/>
      <c r="CB154" s="123" t="n"/>
      <c r="CC154" s="123" t="n"/>
      <c r="CD154" s="123" t="n"/>
      <c r="CE154" s="123" t="n"/>
      <c r="CF154" s="123" t="n"/>
      <c r="CG154" s="123" t="n"/>
      <c r="CH154" s="123" t="n"/>
      <c r="CI154" s="123" t="n"/>
      <c r="CJ154" s="123" t="n"/>
      <c r="CK154" s="123" t="n"/>
      <c r="CL154" s="123" t="n"/>
      <c r="CM154" s="123" t="n"/>
      <c r="CN154" s="123" t="n"/>
      <c r="CO154" s="123" t="n"/>
      <c r="CP154" s="123" t="n"/>
      <c r="CQ154" s="123" t="n"/>
      <c r="CR154" s="123" t="n"/>
      <c r="CS154" s="123" t="n"/>
    </row>
    <row r="155">
      <c r="C155" s="123">
        <f>AVERAGEIFS(F155:CS155,$F$2:$CS$2, "&gt;=" &amp; $F$2, $F$2:$CS$2, "&lt;="&amp; EOMONTH($F$2,0))</f>
        <v/>
      </c>
      <c r="D155" s="123">
        <f>AVERAGEIFS(F155:CS155,$F$2:$CS$2, "&gt;=" &amp; $AK$2, $F$2:$CS$2, "&lt;="&amp; EOMONTH($AK$2,0))</f>
        <v/>
      </c>
      <c r="E155" s="123">
        <f>AVERAGEIFS(F155:CS155,$F$2:$CS$2,"&gt;="&amp;TODAY()-30)</f>
        <v/>
      </c>
      <c r="F155" s="68" t="n"/>
      <c r="G155" s="123" t="n"/>
      <c r="H155" s="123" t="n"/>
      <c r="I155" s="123" t="n"/>
      <c r="J155" s="123" t="n"/>
      <c r="K155" s="123" t="n"/>
      <c r="L155" s="123" t="n"/>
      <c r="M155" s="123" t="n"/>
      <c r="N155" s="123" t="n"/>
      <c r="O155" s="123" t="n"/>
      <c r="P155" s="123" t="n"/>
      <c r="Q155" s="123" t="n"/>
      <c r="R155" s="123" t="n"/>
      <c r="S155" s="123" t="n"/>
      <c r="T155" s="123" t="n"/>
      <c r="U155" s="123" t="n"/>
      <c r="V155" s="123" t="n"/>
      <c r="W155" s="123" t="n"/>
      <c r="X155" s="123" t="n"/>
      <c r="Y155" s="123" t="n"/>
      <c r="Z155" s="123" t="n"/>
      <c r="AA155" s="123" t="n"/>
      <c r="AB155" s="123" t="n"/>
      <c r="AC155" s="123" t="n"/>
      <c r="AD155" s="123" t="n"/>
      <c r="AE155" s="123" t="n"/>
      <c r="AF155" s="123" t="n"/>
      <c r="AG155" s="123" t="n"/>
      <c r="AH155" s="123" t="n"/>
      <c r="AI155" s="123" t="n"/>
      <c r="AJ155" s="123" t="n"/>
      <c r="AK155" s="123" t="n"/>
      <c r="AL155" s="123" t="n"/>
      <c r="AM155" s="123" t="n"/>
      <c r="AN155" s="123" t="n"/>
      <c r="AO155" s="123" t="n"/>
      <c r="AP155" s="123" t="n"/>
      <c r="AQ155" s="123" t="n"/>
      <c r="AR155" s="123" t="n"/>
      <c r="AS155" s="123" t="n"/>
      <c r="AT155" s="123" t="n"/>
      <c r="AU155" s="123" t="n"/>
      <c r="AV155" s="123" t="n"/>
      <c r="AW155" s="123" t="n"/>
      <c r="AX155" s="123" t="n"/>
      <c r="AY155" s="123" t="n"/>
      <c r="AZ155" s="123" t="n"/>
      <c r="BA155" s="123" t="n"/>
      <c r="BB155" s="123" t="n"/>
      <c r="BC155" s="123" t="n"/>
      <c r="BD155" s="123" t="n"/>
      <c r="BE155" s="123" t="n"/>
      <c r="BF155" s="123" t="n"/>
      <c r="BG155" s="123" t="n"/>
      <c r="BH155" s="123" t="n"/>
      <c r="BI155" s="123" t="n"/>
      <c r="BJ155" s="123" t="n"/>
      <c r="BK155" s="123" t="n"/>
      <c r="BL155" s="123" t="n"/>
      <c r="BM155" s="123" t="n"/>
      <c r="BN155" s="123" t="n"/>
      <c r="BO155" s="123" t="n"/>
      <c r="BP155" s="123" t="n"/>
      <c r="BQ155" s="123" t="n"/>
      <c r="BR155" s="123" t="n"/>
      <c r="BS155" s="123" t="n"/>
      <c r="BT155" s="123" t="n"/>
      <c r="BU155" s="123" t="n"/>
      <c r="BV155" s="123" t="n"/>
      <c r="BW155" s="123" t="n"/>
      <c r="BX155" s="123" t="n"/>
      <c r="BY155" s="123" t="n"/>
      <c r="BZ155" s="123" t="n"/>
      <c r="CA155" s="123" t="n"/>
      <c r="CB155" s="123" t="n"/>
      <c r="CC155" s="123" t="n"/>
      <c r="CD155" s="123" t="n"/>
      <c r="CE155" s="123" t="n"/>
      <c r="CF155" s="123" t="n"/>
      <c r="CG155" s="123" t="n"/>
      <c r="CH155" s="123" t="n"/>
      <c r="CI155" s="123" t="n"/>
      <c r="CJ155" s="123" t="n"/>
      <c r="CK155" s="123" t="n"/>
      <c r="CL155" s="123" t="n"/>
      <c r="CM155" s="123" t="n"/>
      <c r="CN155" s="123" t="n"/>
      <c r="CO155" s="123" t="n"/>
      <c r="CP155" s="123" t="n"/>
      <c r="CQ155" s="123" t="n"/>
      <c r="CR155" s="123" t="n"/>
      <c r="CS155" s="123" t="n"/>
    </row>
    <row r="156">
      <c r="C156" s="123">
        <f>AVERAGEIFS(F156:CS156,$F$2:$CS$2, "&gt;=" &amp; $F$2, $F$2:$CS$2, "&lt;="&amp; EOMONTH($F$2,0))</f>
        <v/>
      </c>
      <c r="D156" s="123">
        <f>AVERAGEIFS(F156:CS156,$F$2:$CS$2, "&gt;=" &amp; $AK$2, $F$2:$CS$2, "&lt;="&amp; EOMONTH($AK$2,0))</f>
        <v/>
      </c>
      <c r="E156" s="123">
        <f>AVERAGEIFS(F156:CS156,$F$2:$CS$2,"&gt;="&amp;TODAY()-30)</f>
        <v/>
      </c>
      <c r="F156" s="68" t="n"/>
      <c r="G156" s="123" t="n"/>
      <c r="H156" s="123" t="n"/>
      <c r="I156" s="123" t="n"/>
      <c r="J156" s="123" t="n"/>
      <c r="K156" s="123" t="n"/>
      <c r="L156" s="123" t="n"/>
      <c r="M156" s="123" t="n"/>
      <c r="N156" s="123" t="n"/>
      <c r="O156" s="123" t="n"/>
      <c r="P156" s="123" t="n"/>
      <c r="Q156" s="123" t="n"/>
      <c r="R156" s="123" t="n"/>
      <c r="S156" s="123" t="n"/>
      <c r="T156" s="123" t="n"/>
      <c r="U156" s="123" t="n"/>
      <c r="V156" s="123" t="n"/>
      <c r="W156" s="123" t="n"/>
      <c r="X156" s="123" t="n"/>
      <c r="Y156" s="123" t="n"/>
      <c r="Z156" s="123" t="n"/>
      <c r="AA156" s="123" t="n"/>
      <c r="AB156" s="123" t="n"/>
      <c r="AC156" s="123" t="n"/>
      <c r="AD156" s="123" t="n"/>
      <c r="AE156" s="123" t="n"/>
      <c r="AF156" s="123" t="n"/>
      <c r="AG156" s="123" t="n"/>
      <c r="AH156" s="123" t="n"/>
      <c r="AI156" s="123" t="n"/>
      <c r="AJ156" s="123" t="n"/>
      <c r="AK156" s="123" t="n"/>
      <c r="AL156" s="123" t="n"/>
      <c r="AM156" s="123" t="n"/>
      <c r="AN156" s="123" t="n"/>
      <c r="AO156" s="123" t="n"/>
      <c r="AP156" s="123" t="n"/>
      <c r="AQ156" s="123" t="n"/>
      <c r="AR156" s="123" t="n"/>
      <c r="AS156" s="123" t="n"/>
      <c r="AT156" s="123" t="n"/>
      <c r="AU156" s="123" t="n"/>
      <c r="AV156" s="123" t="n"/>
      <c r="AW156" s="123" t="n"/>
      <c r="AX156" s="123" t="n"/>
      <c r="AY156" s="123" t="n"/>
      <c r="AZ156" s="123" t="n"/>
      <c r="BA156" s="123" t="n"/>
      <c r="BB156" s="123" t="n"/>
      <c r="BC156" s="123" t="n"/>
      <c r="BD156" s="123" t="n"/>
      <c r="BE156" s="123" t="n"/>
      <c r="BF156" s="123" t="n"/>
      <c r="BG156" s="123" t="n"/>
      <c r="BH156" s="123" t="n"/>
      <c r="BI156" s="123" t="n"/>
      <c r="BJ156" s="123" t="n"/>
      <c r="BK156" s="123" t="n"/>
      <c r="BL156" s="123" t="n"/>
      <c r="BM156" s="123" t="n"/>
      <c r="BN156" s="123" t="n"/>
      <c r="BO156" s="123" t="n"/>
      <c r="BP156" s="123" t="n"/>
      <c r="BQ156" s="123" t="n"/>
      <c r="BR156" s="123" t="n"/>
      <c r="BS156" s="123" t="n"/>
      <c r="BT156" s="123" t="n"/>
      <c r="BU156" s="123" t="n"/>
      <c r="BV156" s="123" t="n"/>
      <c r="BW156" s="123" t="n"/>
      <c r="BX156" s="123" t="n"/>
      <c r="BY156" s="123" t="n"/>
      <c r="BZ156" s="123" t="n"/>
      <c r="CA156" s="123" t="n"/>
      <c r="CB156" s="123" t="n"/>
      <c r="CC156" s="123" t="n"/>
      <c r="CD156" s="123" t="n"/>
      <c r="CE156" s="123" t="n"/>
      <c r="CF156" s="123" t="n"/>
      <c r="CG156" s="123" t="n"/>
      <c r="CH156" s="123" t="n"/>
      <c r="CI156" s="123" t="n"/>
      <c r="CJ156" s="123" t="n"/>
      <c r="CK156" s="123" t="n"/>
      <c r="CL156" s="123" t="n"/>
      <c r="CM156" s="123" t="n"/>
      <c r="CN156" s="123" t="n"/>
      <c r="CO156" s="123" t="n"/>
      <c r="CP156" s="123" t="n"/>
      <c r="CQ156" s="123" t="n"/>
      <c r="CR156" s="123" t="n"/>
      <c r="CS156" s="123" t="n"/>
    </row>
    <row r="157">
      <c r="C157" s="123">
        <f>AVERAGEIFS(F157:CS157,$F$2:$CS$2, "&gt;=" &amp; $F$2, $F$2:$CS$2, "&lt;="&amp; EOMONTH($F$2,0))</f>
        <v/>
      </c>
      <c r="D157" s="123">
        <f>AVERAGEIFS(F157:CS157,$F$2:$CS$2, "&gt;=" &amp; $AK$2, $F$2:$CS$2, "&lt;="&amp; EOMONTH($AK$2,0))</f>
        <v/>
      </c>
      <c r="E157" s="123">
        <f>AVERAGEIFS(F157:CS157,$F$2:$CS$2,"&gt;="&amp;TODAY()-30)</f>
        <v/>
      </c>
      <c r="F157" s="68" t="n"/>
      <c r="G157" s="123" t="n"/>
      <c r="H157" s="123" t="n"/>
      <c r="I157" s="123" t="n"/>
      <c r="J157" s="123" t="n"/>
      <c r="K157" s="123" t="n"/>
      <c r="L157" s="123" t="n"/>
      <c r="M157" s="123" t="n"/>
      <c r="N157" s="123" t="n"/>
      <c r="O157" s="123" t="n"/>
      <c r="P157" s="123" t="n"/>
      <c r="Q157" s="123" t="n"/>
      <c r="R157" s="123" t="n"/>
      <c r="S157" s="123" t="n"/>
      <c r="T157" s="123" t="n"/>
      <c r="U157" s="123" t="n"/>
      <c r="V157" s="123" t="n"/>
      <c r="W157" s="123" t="n"/>
      <c r="X157" s="123" t="n"/>
      <c r="Y157" s="123" t="n"/>
      <c r="Z157" s="123" t="n"/>
      <c r="AA157" s="123" t="n"/>
      <c r="AB157" s="123" t="n"/>
      <c r="AC157" s="123" t="n"/>
      <c r="AD157" s="123" t="n"/>
      <c r="AE157" s="123" t="n"/>
      <c r="AF157" s="123" t="n"/>
      <c r="AG157" s="123" t="n"/>
      <c r="AH157" s="123" t="n"/>
      <c r="AI157" s="123" t="n"/>
      <c r="AJ157" s="123" t="n"/>
      <c r="AK157" s="123" t="n"/>
      <c r="AL157" s="123" t="n"/>
      <c r="AM157" s="123" t="n"/>
      <c r="AN157" s="123" t="n"/>
      <c r="AO157" s="123" t="n"/>
      <c r="AP157" s="123" t="n"/>
      <c r="AQ157" s="123" t="n"/>
      <c r="AR157" s="123" t="n"/>
      <c r="AS157" s="123" t="n"/>
      <c r="AT157" s="123" t="n"/>
      <c r="AU157" s="123" t="n"/>
      <c r="AV157" s="123" t="n"/>
      <c r="AW157" s="123" t="n"/>
      <c r="AX157" s="123" t="n"/>
      <c r="AY157" s="123" t="n"/>
      <c r="AZ157" s="123" t="n"/>
      <c r="BA157" s="123" t="n"/>
      <c r="BB157" s="123" t="n"/>
      <c r="BC157" s="123" t="n"/>
      <c r="BD157" s="123" t="n"/>
      <c r="BE157" s="123" t="n"/>
      <c r="BF157" s="123" t="n"/>
      <c r="BG157" s="123" t="n"/>
      <c r="BH157" s="123" t="n"/>
      <c r="BI157" s="123" t="n"/>
      <c r="BJ157" s="123" t="n"/>
      <c r="BK157" s="123" t="n"/>
      <c r="BL157" s="123" t="n"/>
      <c r="BM157" s="123" t="n"/>
      <c r="BN157" s="123" t="n"/>
      <c r="BO157" s="123" t="n"/>
      <c r="BP157" s="123" t="n"/>
      <c r="BQ157" s="123" t="n"/>
      <c r="BR157" s="123" t="n"/>
      <c r="BS157" s="123" t="n"/>
      <c r="BT157" s="123" t="n"/>
      <c r="BU157" s="123" t="n"/>
      <c r="BV157" s="123" t="n"/>
      <c r="BW157" s="123" t="n"/>
      <c r="BX157" s="123" t="n"/>
      <c r="BY157" s="123" t="n"/>
      <c r="BZ157" s="123" t="n"/>
      <c r="CA157" s="123" t="n"/>
      <c r="CB157" s="123" t="n"/>
      <c r="CC157" s="123" t="n"/>
      <c r="CD157" s="123" t="n"/>
      <c r="CE157" s="123" t="n"/>
      <c r="CF157" s="123" t="n"/>
      <c r="CG157" s="123" t="n"/>
      <c r="CH157" s="123" t="n"/>
      <c r="CI157" s="123" t="n"/>
      <c r="CJ157" s="123" t="n"/>
      <c r="CK157" s="123" t="n"/>
      <c r="CL157" s="123" t="n"/>
      <c r="CM157" s="123" t="n"/>
      <c r="CN157" s="123" t="n"/>
      <c r="CO157" s="123" t="n"/>
      <c r="CP157" s="123" t="n"/>
      <c r="CQ157" s="123" t="n"/>
      <c r="CR157" s="123" t="n"/>
      <c r="CS157" s="123" t="n"/>
    </row>
    <row r="158">
      <c r="C158" s="123">
        <f>AVERAGEIFS(F158:CS158,$F$2:$CS$2, "&gt;=" &amp; $F$2, $F$2:$CS$2, "&lt;="&amp; EOMONTH($F$2,0))</f>
        <v/>
      </c>
      <c r="D158" s="123">
        <f>AVERAGEIFS(F158:CS158,$F$2:$CS$2, "&gt;=" &amp; $AK$2, $F$2:$CS$2, "&lt;="&amp; EOMONTH($AK$2,0))</f>
        <v/>
      </c>
      <c r="E158" s="123">
        <f>AVERAGEIFS(F158:CS158,$F$2:$CS$2,"&gt;="&amp;TODAY()-30)</f>
        <v/>
      </c>
      <c r="F158" s="68" t="n"/>
      <c r="G158" s="123" t="n"/>
      <c r="H158" s="123" t="n"/>
      <c r="I158" s="123" t="n"/>
      <c r="J158" s="123" t="n"/>
      <c r="K158" s="123" t="n"/>
      <c r="L158" s="123" t="n"/>
      <c r="M158" s="123" t="n"/>
      <c r="N158" s="123" t="n"/>
      <c r="O158" s="123" t="n"/>
      <c r="P158" s="123" t="n"/>
      <c r="Q158" s="123" t="n"/>
      <c r="R158" s="123" t="n"/>
      <c r="S158" s="123" t="n"/>
      <c r="T158" s="123" t="n"/>
      <c r="U158" s="123" t="n"/>
      <c r="V158" s="123" t="n"/>
      <c r="W158" s="123" t="n"/>
      <c r="X158" s="123" t="n"/>
      <c r="Y158" s="123" t="n"/>
      <c r="Z158" s="123" t="n"/>
      <c r="AA158" s="123" t="n"/>
      <c r="AB158" s="123" t="n"/>
      <c r="AC158" s="123" t="n"/>
      <c r="AD158" s="123" t="n"/>
      <c r="AE158" s="123" t="n"/>
      <c r="AF158" s="123" t="n"/>
      <c r="AG158" s="123" t="n"/>
      <c r="AH158" s="123" t="n"/>
      <c r="AI158" s="123" t="n"/>
      <c r="AJ158" s="123" t="n"/>
      <c r="AK158" s="123" t="n"/>
      <c r="AL158" s="123" t="n"/>
      <c r="AM158" s="123" t="n"/>
      <c r="AN158" s="123" t="n"/>
      <c r="AO158" s="123" t="n"/>
      <c r="AP158" s="123" t="n"/>
      <c r="AQ158" s="123" t="n"/>
      <c r="AR158" s="123" t="n"/>
      <c r="AS158" s="123" t="n"/>
      <c r="AT158" s="123" t="n"/>
      <c r="AU158" s="123" t="n"/>
      <c r="AV158" s="123" t="n"/>
      <c r="AW158" s="123" t="n"/>
      <c r="AX158" s="123" t="n"/>
      <c r="AY158" s="123" t="n"/>
      <c r="AZ158" s="123" t="n"/>
      <c r="BA158" s="123" t="n"/>
      <c r="BB158" s="123" t="n"/>
      <c r="BC158" s="123" t="n"/>
      <c r="BD158" s="123" t="n"/>
      <c r="BE158" s="123" t="n"/>
      <c r="BF158" s="123" t="n"/>
      <c r="BG158" s="123" t="n"/>
      <c r="BH158" s="123" t="n"/>
      <c r="BI158" s="123" t="n"/>
      <c r="BJ158" s="123" t="n"/>
      <c r="BK158" s="123" t="n"/>
      <c r="BL158" s="123" t="n"/>
      <c r="BM158" s="123" t="n"/>
      <c r="BN158" s="123" t="n"/>
      <c r="BO158" s="123" t="n"/>
      <c r="BP158" s="123" t="n"/>
      <c r="BQ158" s="123" t="n"/>
      <c r="BR158" s="123" t="n"/>
      <c r="BS158" s="123" t="n"/>
      <c r="BT158" s="123" t="n"/>
      <c r="BU158" s="123" t="n"/>
      <c r="BV158" s="123" t="n"/>
      <c r="BW158" s="123" t="n"/>
      <c r="BX158" s="123" t="n"/>
      <c r="BY158" s="123" t="n"/>
      <c r="BZ158" s="123" t="n"/>
      <c r="CA158" s="123" t="n"/>
      <c r="CB158" s="123" t="n"/>
      <c r="CC158" s="123" t="n"/>
      <c r="CD158" s="123" t="n"/>
      <c r="CE158" s="123" t="n"/>
      <c r="CF158" s="123" t="n"/>
      <c r="CG158" s="123" t="n"/>
      <c r="CH158" s="123" t="n"/>
      <c r="CI158" s="123" t="n"/>
      <c r="CJ158" s="123" t="n"/>
      <c r="CK158" s="123" t="n"/>
      <c r="CL158" s="123" t="n"/>
      <c r="CM158" s="123" t="n"/>
      <c r="CN158" s="123" t="n"/>
      <c r="CO158" s="123" t="n"/>
      <c r="CP158" s="123" t="n"/>
      <c r="CQ158" s="123" t="n"/>
      <c r="CR158" s="123" t="n"/>
      <c r="CS158" s="123" t="n"/>
    </row>
    <row r="159">
      <c r="C159" s="123">
        <f>AVERAGEIFS(F159:CS159,$F$2:$CS$2, "&gt;=" &amp; $F$2, $F$2:$CS$2, "&lt;="&amp; EOMONTH($F$2,0))</f>
        <v/>
      </c>
      <c r="D159" s="123">
        <f>AVERAGEIFS(F159:CS159,$F$2:$CS$2, "&gt;=" &amp; $AK$2, $F$2:$CS$2, "&lt;="&amp; EOMONTH($AK$2,0))</f>
        <v/>
      </c>
      <c r="E159" s="123">
        <f>AVERAGEIFS(F159:CS159,$F$2:$CS$2,"&gt;="&amp;TODAY()-30)</f>
        <v/>
      </c>
      <c r="F159" s="68" t="n"/>
      <c r="G159" s="123" t="n"/>
      <c r="H159" s="123" t="n"/>
      <c r="I159" s="123" t="n"/>
      <c r="J159" s="123" t="n"/>
      <c r="K159" s="123" t="n"/>
      <c r="L159" s="123" t="n"/>
      <c r="M159" s="123" t="n"/>
      <c r="N159" s="123" t="n"/>
      <c r="O159" s="123" t="n"/>
      <c r="P159" s="123" t="n"/>
      <c r="Q159" s="123" t="n"/>
      <c r="R159" s="123" t="n"/>
      <c r="S159" s="123" t="n"/>
      <c r="T159" s="123" t="n"/>
      <c r="U159" s="123" t="n"/>
      <c r="V159" s="123" t="n"/>
      <c r="W159" s="123" t="n"/>
      <c r="X159" s="123" t="n"/>
      <c r="Y159" s="123" t="n"/>
      <c r="Z159" s="123" t="n"/>
      <c r="AA159" s="123" t="n"/>
      <c r="AB159" s="123" t="n"/>
      <c r="AC159" s="123" t="n"/>
      <c r="AD159" s="123" t="n"/>
      <c r="AE159" s="123" t="n"/>
      <c r="AF159" s="123" t="n"/>
      <c r="AG159" s="123" t="n"/>
      <c r="AH159" s="123" t="n"/>
      <c r="AI159" s="123" t="n"/>
      <c r="AJ159" s="123" t="n"/>
      <c r="AK159" s="123" t="n"/>
      <c r="AL159" s="123" t="n"/>
      <c r="AM159" s="123" t="n"/>
      <c r="AN159" s="123" t="n"/>
      <c r="AO159" s="123" t="n"/>
      <c r="AP159" s="123" t="n"/>
      <c r="AQ159" s="123" t="n"/>
      <c r="AR159" s="123" t="n"/>
      <c r="AS159" s="123" t="n"/>
      <c r="AT159" s="123" t="n"/>
      <c r="AU159" s="123" t="n"/>
      <c r="AV159" s="123" t="n"/>
      <c r="AW159" s="123" t="n"/>
      <c r="AX159" s="123" t="n"/>
      <c r="AY159" s="123" t="n"/>
      <c r="AZ159" s="123" t="n"/>
      <c r="BA159" s="123" t="n"/>
      <c r="BB159" s="123" t="n"/>
      <c r="BC159" s="123" t="n"/>
      <c r="BD159" s="123" t="n"/>
      <c r="BE159" s="123" t="n"/>
      <c r="BF159" s="123" t="n"/>
      <c r="BG159" s="123" t="n"/>
      <c r="BH159" s="123" t="n"/>
      <c r="BI159" s="123" t="n"/>
      <c r="BJ159" s="123" t="n"/>
      <c r="BK159" s="123" t="n"/>
      <c r="BL159" s="123" t="n"/>
      <c r="BM159" s="123" t="n"/>
      <c r="BN159" s="123" t="n"/>
      <c r="BO159" s="123" t="n"/>
      <c r="BP159" s="123" t="n"/>
      <c r="BQ159" s="123" t="n"/>
      <c r="BR159" s="123" t="n"/>
      <c r="BS159" s="123" t="n"/>
      <c r="BT159" s="123" t="n"/>
      <c r="BU159" s="123" t="n"/>
      <c r="BV159" s="123" t="n"/>
      <c r="BW159" s="123" t="n"/>
      <c r="BX159" s="123" t="n"/>
      <c r="BY159" s="123" t="n"/>
      <c r="BZ159" s="123" t="n"/>
      <c r="CA159" s="123" t="n"/>
      <c r="CB159" s="123" t="n"/>
      <c r="CC159" s="123" t="n"/>
      <c r="CD159" s="123" t="n"/>
      <c r="CE159" s="123" t="n"/>
      <c r="CF159" s="123" t="n"/>
      <c r="CG159" s="123" t="n"/>
      <c r="CH159" s="123" t="n"/>
      <c r="CI159" s="123" t="n"/>
      <c r="CJ159" s="123" t="n"/>
      <c r="CK159" s="123" t="n"/>
      <c r="CL159" s="123" t="n"/>
      <c r="CM159" s="123" t="n"/>
      <c r="CN159" s="123" t="n"/>
      <c r="CO159" s="123" t="n"/>
      <c r="CP159" s="123" t="n"/>
      <c r="CQ159" s="123" t="n"/>
      <c r="CR159" s="123" t="n"/>
      <c r="CS159" s="123" t="n"/>
    </row>
    <row r="160">
      <c r="C160" s="123">
        <f>AVERAGEIFS(F160:CS160,$F$2:$CS$2, "&gt;=" &amp; $F$2, $F$2:$CS$2, "&lt;="&amp; EOMONTH($F$2,0))</f>
        <v/>
      </c>
      <c r="D160" s="123">
        <f>AVERAGEIFS(F160:CS160,$F$2:$CS$2, "&gt;=" &amp; $AK$2, $F$2:$CS$2, "&lt;="&amp; EOMONTH($AK$2,0))</f>
        <v/>
      </c>
      <c r="E160" s="123">
        <f>AVERAGEIFS(F160:CS160,$F$2:$CS$2,"&gt;="&amp;TODAY()-30)</f>
        <v/>
      </c>
      <c r="F160" s="68" t="n"/>
      <c r="G160" s="123" t="n"/>
      <c r="H160" s="123" t="n"/>
      <c r="I160" s="123" t="n"/>
      <c r="J160" s="123" t="n"/>
      <c r="K160" s="123" t="n"/>
      <c r="L160" s="123" t="n"/>
      <c r="M160" s="123" t="n"/>
      <c r="N160" s="123" t="n"/>
      <c r="O160" s="123" t="n"/>
      <c r="P160" s="123" t="n"/>
      <c r="Q160" s="123" t="n"/>
      <c r="R160" s="123" t="n"/>
      <c r="S160" s="123" t="n"/>
      <c r="T160" s="123" t="n"/>
      <c r="U160" s="123" t="n"/>
      <c r="V160" s="123" t="n"/>
      <c r="W160" s="123" t="n"/>
      <c r="X160" s="123" t="n"/>
      <c r="Y160" s="123" t="n"/>
      <c r="Z160" s="123" t="n"/>
      <c r="AA160" s="123" t="n"/>
      <c r="AB160" s="123" t="n"/>
      <c r="AC160" s="123" t="n"/>
      <c r="AD160" s="123" t="n"/>
      <c r="AE160" s="123" t="n"/>
      <c r="AF160" s="123" t="n"/>
      <c r="AG160" s="123" t="n"/>
      <c r="AH160" s="123" t="n"/>
      <c r="AI160" s="123" t="n"/>
      <c r="AJ160" s="123" t="n"/>
      <c r="AK160" s="123" t="n"/>
      <c r="AL160" s="123" t="n"/>
      <c r="AM160" s="123" t="n"/>
      <c r="AN160" s="123" t="n"/>
      <c r="AO160" s="123" t="n"/>
      <c r="AP160" s="123" t="n"/>
      <c r="AQ160" s="123" t="n"/>
      <c r="AR160" s="123" t="n"/>
      <c r="AS160" s="123" t="n"/>
      <c r="AT160" s="123" t="n"/>
      <c r="AU160" s="123" t="n"/>
      <c r="AV160" s="123" t="n"/>
      <c r="AW160" s="123" t="n"/>
      <c r="AX160" s="123" t="n"/>
      <c r="AY160" s="123" t="n"/>
      <c r="AZ160" s="123" t="n"/>
      <c r="BA160" s="123" t="n"/>
      <c r="BB160" s="123" t="n"/>
      <c r="BC160" s="123" t="n"/>
      <c r="BD160" s="123" t="n"/>
      <c r="BE160" s="123" t="n"/>
      <c r="BF160" s="123" t="n"/>
      <c r="BG160" s="123" t="n"/>
      <c r="BH160" s="123" t="n"/>
      <c r="BI160" s="123" t="n"/>
      <c r="BJ160" s="123" t="n"/>
      <c r="BK160" s="123" t="n"/>
      <c r="BL160" s="123" t="n"/>
      <c r="BM160" s="123" t="n"/>
      <c r="BN160" s="123" t="n"/>
      <c r="BO160" s="123" t="n"/>
      <c r="BP160" s="123" t="n"/>
      <c r="BQ160" s="123" t="n"/>
      <c r="BR160" s="123" t="n"/>
      <c r="BS160" s="123" t="n"/>
      <c r="BT160" s="123" t="n"/>
      <c r="BU160" s="123" t="n"/>
      <c r="BV160" s="123" t="n"/>
      <c r="BW160" s="123" t="n"/>
      <c r="BX160" s="123" t="n"/>
      <c r="BY160" s="123" t="n"/>
      <c r="BZ160" s="123" t="n"/>
      <c r="CA160" s="123" t="n"/>
      <c r="CB160" s="123" t="n"/>
      <c r="CC160" s="123" t="n"/>
      <c r="CD160" s="123" t="n"/>
      <c r="CE160" s="123" t="n"/>
      <c r="CF160" s="123" t="n"/>
      <c r="CG160" s="123" t="n"/>
      <c r="CH160" s="123" t="n"/>
      <c r="CI160" s="123" t="n"/>
      <c r="CJ160" s="123" t="n"/>
      <c r="CK160" s="123" t="n"/>
      <c r="CL160" s="123" t="n"/>
      <c r="CM160" s="123" t="n"/>
      <c r="CN160" s="123" t="n"/>
      <c r="CO160" s="123" t="n"/>
      <c r="CP160" s="123" t="n"/>
      <c r="CQ160" s="123" t="n"/>
      <c r="CR160" s="123" t="n"/>
      <c r="CS160" s="123" t="n"/>
    </row>
    <row r="161">
      <c r="C161" s="123">
        <f>AVERAGEIFS(F161:CS161,$F$2:$CS$2, "&gt;=" &amp; $F$2, $F$2:$CS$2, "&lt;="&amp; EOMONTH($F$2,0))</f>
        <v/>
      </c>
      <c r="D161" s="123">
        <f>AVERAGEIFS(F161:CS161,$F$2:$CS$2, "&gt;=" &amp; $AK$2, $F$2:$CS$2, "&lt;="&amp; EOMONTH($AK$2,0))</f>
        <v/>
      </c>
      <c r="E161" s="123">
        <f>AVERAGEIFS(F161:CS161,$F$2:$CS$2,"&gt;="&amp;TODAY()-30)</f>
        <v/>
      </c>
      <c r="F161" s="68" t="n"/>
      <c r="G161" s="123" t="n"/>
      <c r="H161" s="123" t="n"/>
      <c r="I161" s="123" t="n"/>
      <c r="J161" s="123" t="n"/>
      <c r="K161" s="123" t="n"/>
      <c r="L161" s="123" t="n"/>
      <c r="M161" s="123" t="n"/>
      <c r="N161" s="123" t="n"/>
      <c r="O161" s="123" t="n"/>
      <c r="P161" s="123" t="n"/>
      <c r="Q161" s="123" t="n"/>
      <c r="R161" s="123" t="n"/>
      <c r="S161" s="123" t="n"/>
      <c r="T161" s="123" t="n"/>
      <c r="U161" s="123" t="n"/>
      <c r="V161" s="123" t="n"/>
      <c r="W161" s="123" t="n"/>
      <c r="X161" s="123" t="n"/>
      <c r="Y161" s="123" t="n"/>
      <c r="Z161" s="123" t="n"/>
      <c r="AA161" s="123" t="n"/>
      <c r="AB161" s="123" t="n"/>
      <c r="AC161" s="123" t="n"/>
      <c r="AD161" s="123" t="n"/>
      <c r="AE161" s="123" t="n"/>
      <c r="AF161" s="123" t="n"/>
      <c r="AG161" s="123" t="n"/>
      <c r="AH161" s="123" t="n"/>
      <c r="AI161" s="123" t="n"/>
      <c r="AJ161" s="123" t="n"/>
      <c r="AK161" s="123" t="n"/>
      <c r="AL161" s="123" t="n"/>
      <c r="AM161" s="123" t="n"/>
      <c r="AN161" s="123" t="n"/>
      <c r="AO161" s="123" t="n"/>
      <c r="AP161" s="123" t="n"/>
      <c r="AQ161" s="123" t="n"/>
      <c r="AR161" s="123" t="n"/>
      <c r="AS161" s="123" t="n"/>
      <c r="AT161" s="123" t="n"/>
      <c r="AU161" s="123" t="n"/>
      <c r="AV161" s="123" t="n"/>
      <c r="AW161" s="123" t="n"/>
      <c r="AX161" s="123" t="n"/>
      <c r="AY161" s="123" t="n"/>
      <c r="AZ161" s="123" t="n"/>
      <c r="BA161" s="123" t="n"/>
      <c r="BB161" s="123" t="n"/>
      <c r="BC161" s="123" t="n"/>
      <c r="BD161" s="123" t="n"/>
      <c r="BE161" s="123" t="n"/>
      <c r="BF161" s="123" t="n"/>
      <c r="BG161" s="123" t="n"/>
      <c r="BH161" s="123" t="n"/>
      <c r="BI161" s="123" t="n"/>
      <c r="BJ161" s="123" t="n"/>
      <c r="BK161" s="123" t="n"/>
      <c r="BL161" s="123" t="n"/>
      <c r="BM161" s="123" t="n"/>
      <c r="BN161" s="123" t="n"/>
      <c r="BO161" s="123" t="n"/>
      <c r="BP161" s="123" t="n"/>
      <c r="BQ161" s="123" t="n"/>
      <c r="BR161" s="123" t="n"/>
      <c r="BS161" s="123" t="n"/>
      <c r="BT161" s="123" t="n"/>
      <c r="BU161" s="123" t="n"/>
      <c r="BV161" s="123" t="n"/>
      <c r="BW161" s="123" t="n"/>
      <c r="BX161" s="123" t="n"/>
      <c r="BY161" s="123" t="n"/>
      <c r="BZ161" s="123" t="n"/>
      <c r="CA161" s="123" t="n"/>
      <c r="CB161" s="123" t="n"/>
      <c r="CC161" s="123" t="n"/>
      <c r="CD161" s="123" t="n"/>
      <c r="CE161" s="123" t="n"/>
      <c r="CF161" s="123" t="n"/>
      <c r="CG161" s="123" t="n"/>
      <c r="CH161" s="123" t="n"/>
      <c r="CI161" s="123" t="n"/>
      <c r="CJ161" s="123" t="n"/>
      <c r="CK161" s="123" t="n"/>
      <c r="CL161" s="123" t="n"/>
      <c r="CM161" s="123" t="n"/>
      <c r="CN161" s="123" t="n"/>
      <c r="CO161" s="123" t="n"/>
      <c r="CP161" s="123" t="n"/>
      <c r="CQ161" s="123" t="n"/>
      <c r="CR161" s="123" t="n"/>
      <c r="CS161" s="123" t="n"/>
    </row>
    <row r="162">
      <c r="C162" s="123">
        <f>AVERAGEIFS(F162:CS162,$F$2:$CS$2, "&gt;=" &amp; $F$2, $F$2:$CS$2, "&lt;="&amp; EOMONTH($F$2,0))</f>
        <v/>
      </c>
      <c r="D162" s="123">
        <f>AVERAGEIFS(F162:CS162,$F$2:$CS$2, "&gt;=" &amp; $AK$2, $F$2:$CS$2, "&lt;="&amp; EOMONTH($AK$2,0))</f>
        <v/>
      </c>
      <c r="E162" s="123">
        <f>AVERAGEIFS(F162:CS162,$F$2:$CS$2,"&gt;="&amp;TODAY()-30)</f>
        <v/>
      </c>
      <c r="F162" s="68" t="n"/>
      <c r="G162" s="123" t="n"/>
      <c r="H162" s="123" t="n"/>
      <c r="I162" s="123" t="n"/>
      <c r="J162" s="123" t="n"/>
      <c r="K162" s="123" t="n"/>
      <c r="L162" s="123" t="n"/>
      <c r="M162" s="123" t="n"/>
      <c r="N162" s="123" t="n"/>
      <c r="O162" s="123" t="n"/>
      <c r="P162" s="123" t="n"/>
      <c r="Q162" s="123" t="n"/>
      <c r="R162" s="123" t="n"/>
      <c r="S162" s="123" t="n"/>
      <c r="T162" s="123" t="n"/>
      <c r="U162" s="123" t="n"/>
      <c r="V162" s="123" t="n"/>
      <c r="W162" s="123" t="n"/>
      <c r="X162" s="123" t="n"/>
      <c r="Y162" s="123" t="n"/>
      <c r="Z162" s="123" t="n"/>
      <c r="AA162" s="123" t="n"/>
      <c r="AB162" s="123" t="n"/>
      <c r="AC162" s="123" t="n"/>
      <c r="AD162" s="123" t="n"/>
      <c r="AE162" s="123" t="n"/>
      <c r="AF162" s="123" t="n"/>
      <c r="AG162" s="123" t="n"/>
      <c r="AH162" s="123" t="n"/>
      <c r="AI162" s="123" t="n"/>
      <c r="AJ162" s="123" t="n"/>
      <c r="AK162" s="123" t="n"/>
      <c r="AL162" s="123" t="n"/>
      <c r="AM162" s="123" t="n"/>
      <c r="AN162" s="123" t="n"/>
      <c r="AO162" s="123" t="n"/>
      <c r="AP162" s="123" t="n"/>
      <c r="AQ162" s="123" t="n"/>
      <c r="AR162" s="123" t="n"/>
      <c r="AS162" s="123" t="n"/>
      <c r="AT162" s="123" t="n"/>
      <c r="AU162" s="123" t="n"/>
      <c r="AV162" s="123" t="n"/>
      <c r="AW162" s="123" t="n"/>
      <c r="AX162" s="123" t="n"/>
      <c r="AY162" s="123" t="n"/>
      <c r="AZ162" s="123" t="n"/>
      <c r="BA162" s="123" t="n"/>
      <c r="BB162" s="123" t="n"/>
      <c r="BC162" s="123" t="n"/>
      <c r="BD162" s="123" t="n"/>
      <c r="BE162" s="123" t="n"/>
      <c r="BF162" s="123" t="n"/>
      <c r="BG162" s="123" t="n"/>
      <c r="BH162" s="123" t="n"/>
      <c r="BI162" s="123" t="n"/>
      <c r="BJ162" s="123" t="n"/>
      <c r="BK162" s="123" t="n"/>
      <c r="BL162" s="123" t="n"/>
      <c r="BM162" s="123" t="n"/>
      <c r="BN162" s="123" t="n"/>
      <c r="BO162" s="123" t="n"/>
      <c r="BP162" s="123" t="n"/>
      <c r="BQ162" s="123" t="n"/>
      <c r="BR162" s="123" t="n"/>
      <c r="BS162" s="123" t="n"/>
      <c r="BT162" s="123" t="n"/>
      <c r="BU162" s="123" t="n"/>
      <c r="BV162" s="123" t="n"/>
      <c r="BW162" s="123" t="n"/>
      <c r="BX162" s="123" t="n"/>
      <c r="BY162" s="123" t="n"/>
      <c r="BZ162" s="123" t="n"/>
      <c r="CA162" s="123" t="n"/>
      <c r="CB162" s="123" t="n"/>
      <c r="CC162" s="123" t="n"/>
      <c r="CD162" s="123" t="n"/>
      <c r="CE162" s="123" t="n"/>
      <c r="CF162" s="123" t="n"/>
      <c r="CG162" s="123" t="n"/>
      <c r="CH162" s="123" t="n"/>
      <c r="CI162" s="123" t="n"/>
      <c r="CJ162" s="123" t="n"/>
      <c r="CK162" s="123" t="n"/>
      <c r="CL162" s="123" t="n"/>
      <c r="CM162" s="123" t="n"/>
      <c r="CN162" s="123" t="n"/>
      <c r="CO162" s="123" t="n"/>
      <c r="CP162" s="123" t="n"/>
      <c r="CQ162" s="123" t="n"/>
      <c r="CR162" s="123" t="n"/>
      <c r="CS162" s="123" t="n"/>
    </row>
    <row r="163">
      <c r="C163" s="123">
        <f>AVERAGEIFS(F163:CS163,$F$2:$CS$2, "&gt;=" &amp; $F$2, $F$2:$CS$2, "&lt;="&amp; EOMONTH($F$2,0))</f>
        <v/>
      </c>
      <c r="D163" s="123">
        <f>AVERAGEIFS(F163:CS163,$F$2:$CS$2, "&gt;=" &amp; $AK$2, $F$2:$CS$2, "&lt;="&amp; EOMONTH($AK$2,0))</f>
        <v/>
      </c>
      <c r="E163" s="123">
        <f>AVERAGEIFS(F163:CS163,$F$2:$CS$2,"&gt;="&amp;TODAY()-30)</f>
        <v/>
      </c>
      <c r="F163" s="68" t="n"/>
      <c r="G163" s="123" t="n"/>
      <c r="H163" s="123" t="n"/>
      <c r="I163" s="123" t="n"/>
      <c r="J163" s="123" t="n"/>
      <c r="K163" s="123" t="n"/>
      <c r="L163" s="123" t="n"/>
      <c r="M163" s="123" t="n"/>
      <c r="N163" s="123" t="n"/>
      <c r="O163" s="123" t="n"/>
      <c r="P163" s="123" t="n"/>
      <c r="Q163" s="123" t="n"/>
      <c r="R163" s="123" t="n"/>
      <c r="S163" s="123" t="n"/>
      <c r="T163" s="123" t="n"/>
      <c r="U163" s="123" t="n"/>
      <c r="V163" s="123" t="n"/>
      <c r="W163" s="123" t="n"/>
      <c r="X163" s="123" t="n"/>
      <c r="Y163" s="123" t="n"/>
      <c r="Z163" s="123" t="n"/>
      <c r="AA163" s="123" t="n"/>
      <c r="AB163" s="123" t="n"/>
      <c r="AC163" s="123" t="n"/>
      <c r="AD163" s="123" t="n"/>
      <c r="AE163" s="123" t="n"/>
      <c r="AF163" s="123" t="n"/>
      <c r="AG163" s="123" t="n"/>
      <c r="AH163" s="123" t="n"/>
      <c r="AI163" s="123" t="n"/>
      <c r="AJ163" s="123" t="n"/>
      <c r="AK163" s="123" t="n"/>
      <c r="AL163" s="123" t="n"/>
      <c r="AM163" s="123" t="n"/>
      <c r="AN163" s="123" t="n"/>
      <c r="AO163" s="123" t="n"/>
      <c r="AP163" s="123" t="n"/>
      <c r="AQ163" s="123" t="n"/>
      <c r="AR163" s="123" t="n"/>
      <c r="AS163" s="123" t="n"/>
      <c r="AT163" s="123" t="n"/>
      <c r="AU163" s="123" t="n"/>
      <c r="AV163" s="123" t="n"/>
      <c r="AW163" s="123" t="n"/>
      <c r="AX163" s="123" t="n"/>
      <c r="AY163" s="123" t="n"/>
      <c r="AZ163" s="123" t="n"/>
      <c r="BA163" s="123" t="n"/>
      <c r="BB163" s="123" t="n"/>
      <c r="BC163" s="123" t="n"/>
      <c r="BD163" s="123" t="n"/>
      <c r="BE163" s="123" t="n"/>
      <c r="BF163" s="123" t="n"/>
      <c r="BG163" s="123" t="n"/>
      <c r="BH163" s="123" t="n"/>
      <c r="BI163" s="123" t="n"/>
      <c r="BJ163" s="123" t="n"/>
      <c r="BK163" s="123" t="n"/>
      <c r="BL163" s="123" t="n"/>
      <c r="BM163" s="123" t="n"/>
      <c r="BN163" s="123" t="n"/>
      <c r="BO163" s="123" t="n"/>
      <c r="BP163" s="123" t="n"/>
      <c r="BQ163" s="123" t="n"/>
      <c r="BR163" s="123" t="n"/>
      <c r="BS163" s="123" t="n"/>
      <c r="BT163" s="123" t="n"/>
      <c r="BU163" s="123" t="n"/>
      <c r="BV163" s="123" t="n"/>
      <c r="BW163" s="123" t="n"/>
      <c r="BX163" s="123" t="n"/>
      <c r="BY163" s="123" t="n"/>
      <c r="BZ163" s="123" t="n"/>
      <c r="CA163" s="123" t="n"/>
      <c r="CB163" s="123" t="n"/>
      <c r="CC163" s="123" t="n"/>
      <c r="CD163" s="123" t="n"/>
      <c r="CE163" s="123" t="n"/>
      <c r="CF163" s="123" t="n"/>
      <c r="CG163" s="123" t="n"/>
      <c r="CH163" s="123" t="n"/>
      <c r="CI163" s="123" t="n"/>
      <c r="CJ163" s="123" t="n"/>
      <c r="CK163" s="123" t="n"/>
      <c r="CL163" s="123" t="n"/>
      <c r="CM163" s="123" t="n"/>
      <c r="CN163" s="123" t="n"/>
      <c r="CO163" s="123" t="n"/>
      <c r="CP163" s="123" t="n"/>
      <c r="CQ163" s="123" t="n"/>
      <c r="CR163" s="123" t="n"/>
      <c r="CS163" s="123" t="n"/>
    </row>
    <row r="164">
      <c r="C164" s="123">
        <f>AVERAGEIFS(F164:CS164,$F$2:$CS$2, "&gt;=" &amp; $F$2, $F$2:$CS$2, "&lt;="&amp; EOMONTH($F$2,0))</f>
        <v/>
      </c>
      <c r="D164" s="123">
        <f>AVERAGEIFS(F164:CS164,$F$2:$CS$2, "&gt;=" &amp; $AK$2, $F$2:$CS$2, "&lt;="&amp; EOMONTH($AK$2,0))</f>
        <v/>
      </c>
      <c r="E164" s="123">
        <f>AVERAGEIFS(F164:CS164,$F$2:$CS$2,"&gt;="&amp;TODAY()-30)</f>
        <v/>
      </c>
      <c r="F164" s="68" t="n"/>
      <c r="G164" s="123" t="n"/>
      <c r="H164" s="123" t="n"/>
      <c r="I164" s="123" t="n"/>
      <c r="J164" s="123" t="n"/>
      <c r="K164" s="123" t="n"/>
      <c r="L164" s="123" t="n"/>
      <c r="M164" s="123" t="n"/>
      <c r="N164" s="123" t="n"/>
      <c r="O164" s="123" t="n"/>
      <c r="P164" s="123" t="n"/>
      <c r="Q164" s="123" t="n"/>
      <c r="R164" s="123" t="n"/>
      <c r="S164" s="123" t="n"/>
      <c r="T164" s="123" t="n"/>
      <c r="U164" s="123" t="n"/>
      <c r="V164" s="123" t="n"/>
      <c r="W164" s="123" t="n"/>
      <c r="X164" s="123" t="n"/>
      <c r="Y164" s="123" t="n"/>
      <c r="Z164" s="123" t="n"/>
      <c r="AA164" s="123" t="n"/>
      <c r="AB164" s="123" t="n"/>
      <c r="AC164" s="123" t="n"/>
      <c r="AD164" s="123" t="n"/>
      <c r="AE164" s="123" t="n"/>
      <c r="AF164" s="123" t="n"/>
      <c r="AG164" s="123" t="n"/>
      <c r="AH164" s="123" t="n"/>
      <c r="AI164" s="123" t="n"/>
      <c r="AJ164" s="123" t="n"/>
      <c r="AK164" s="123" t="n"/>
      <c r="AL164" s="123" t="n"/>
      <c r="AM164" s="123" t="n"/>
      <c r="AN164" s="123" t="n"/>
      <c r="AO164" s="123" t="n"/>
      <c r="AP164" s="123" t="n"/>
      <c r="AQ164" s="123" t="n"/>
      <c r="AR164" s="123" t="n"/>
      <c r="AS164" s="123" t="n"/>
      <c r="AT164" s="123" t="n"/>
      <c r="AU164" s="123" t="n"/>
      <c r="AV164" s="123" t="n"/>
      <c r="AW164" s="123" t="n"/>
      <c r="AX164" s="123" t="n"/>
      <c r="AY164" s="123" t="n"/>
      <c r="AZ164" s="123" t="n"/>
      <c r="BA164" s="123" t="n"/>
      <c r="BB164" s="123" t="n"/>
      <c r="BC164" s="123" t="n"/>
      <c r="BD164" s="123" t="n"/>
      <c r="BE164" s="123" t="n"/>
      <c r="BF164" s="123" t="n"/>
      <c r="BG164" s="123" t="n"/>
      <c r="BH164" s="123" t="n"/>
      <c r="BI164" s="123" t="n"/>
      <c r="BJ164" s="123" t="n"/>
      <c r="BK164" s="123" t="n"/>
      <c r="BL164" s="123" t="n"/>
      <c r="BM164" s="123" t="n"/>
      <c r="BN164" s="123" t="n"/>
      <c r="BO164" s="123" t="n"/>
      <c r="BP164" s="123" t="n"/>
      <c r="BQ164" s="123" t="n"/>
      <c r="BR164" s="123" t="n"/>
      <c r="BS164" s="123" t="n"/>
      <c r="BT164" s="123" t="n"/>
      <c r="BU164" s="123" t="n"/>
      <c r="BV164" s="123" t="n"/>
      <c r="BW164" s="123" t="n"/>
      <c r="BX164" s="123" t="n"/>
      <c r="BY164" s="123" t="n"/>
      <c r="BZ164" s="123" t="n"/>
      <c r="CA164" s="123" t="n"/>
      <c r="CB164" s="123" t="n"/>
      <c r="CC164" s="123" t="n"/>
      <c r="CD164" s="123" t="n"/>
      <c r="CE164" s="123" t="n"/>
      <c r="CF164" s="123" t="n"/>
      <c r="CG164" s="123" t="n"/>
      <c r="CH164" s="123" t="n"/>
      <c r="CI164" s="123" t="n"/>
      <c r="CJ164" s="123" t="n"/>
      <c r="CK164" s="123" t="n"/>
      <c r="CL164" s="123" t="n"/>
      <c r="CM164" s="123" t="n"/>
      <c r="CN164" s="123" t="n"/>
      <c r="CO164" s="123" t="n"/>
      <c r="CP164" s="123" t="n"/>
      <c r="CQ164" s="123" t="n"/>
      <c r="CR164" s="123" t="n"/>
      <c r="CS164" s="123" t="n"/>
    </row>
    <row r="165">
      <c r="C165" s="123">
        <f>AVERAGEIFS(F165:CS165,$F$2:$CS$2, "&gt;=" &amp; $F$2, $F$2:$CS$2, "&lt;="&amp; EOMONTH($F$2,0))</f>
        <v/>
      </c>
      <c r="D165" s="123">
        <f>AVERAGEIFS(F165:CS165,$F$2:$CS$2, "&gt;=" &amp; $AK$2, $F$2:$CS$2, "&lt;="&amp; EOMONTH($AK$2,0))</f>
        <v/>
      </c>
      <c r="E165" s="123">
        <f>AVERAGEIFS(F165:CS165,$F$2:$CS$2,"&gt;="&amp;TODAY()-30)</f>
        <v/>
      </c>
      <c r="F165" s="68" t="n"/>
      <c r="G165" s="123" t="n"/>
      <c r="H165" s="123" t="n"/>
      <c r="I165" s="123" t="n"/>
      <c r="J165" s="123" t="n"/>
      <c r="K165" s="123" t="n"/>
      <c r="L165" s="123" t="n"/>
      <c r="M165" s="123" t="n"/>
      <c r="N165" s="123" t="n"/>
      <c r="O165" s="123" t="n"/>
      <c r="P165" s="123" t="n"/>
      <c r="Q165" s="123" t="n"/>
      <c r="R165" s="123" t="n"/>
      <c r="S165" s="123" t="n"/>
      <c r="T165" s="123" t="n"/>
      <c r="U165" s="123" t="n"/>
      <c r="V165" s="123" t="n"/>
      <c r="W165" s="123" t="n"/>
      <c r="X165" s="123" t="n"/>
      <c r="Y165" s="123" t="n"/>
      <c r="Z165" s="123" t="n"/>
      <c r="AA165" s="123" t="n"/>
      <c r="AB165" s="123" t="n"/>
      <c r="AC165" s="123" t="n"/>
      <c r="AD165" s="123" t="n"/>
      <c r="AE165" s="123" t="n"/>
      <c r="AF165" s="123" t="n"/>
      <c r="AG165" s="123" t="n"/>
      <c r="AH165" s="123" t="n"/>
      <c r="AI165" s="123" t="n"/>
      <c r="AJ165" s="123" t="n"/>
      <c r="AK165" s="123" t="n"/>
      <c r="AL165" s="123" t="n"/>
      <c r="AM165" s="123" t="n"/>
      <c r="AN165" s="123" t="n"/>
      <c r="AO165" s="123" t="n"/>
      <c r="AP165" s="123" t="n"/>
      <c r="AQ165" s="123" t="n"/>
      <c r="AR165" s="123" t="n"/>
      <c r="AS165" s="123" t="n"/>
      <c r="AT165" s="123" t="n"/>
      <c r="AU165" s="123" t="n"/>
      <c r="AV165" s="123" t="n"/>
      <c r="AW165" s="123" t="n"/>
      <c r="AX165" s="123" t="n"/>
      <c r="AY165" s="123" t="n"/>
      <c r="AZ165" s="123" t="n"/>
      <c r="BA165" s="123" t="n"/>
      <c r="BB165" s="123" t="n"/>
      <c r="BC165" s="123" t="n"/>
      <c r="BD165" s="123" t="n"/>
      <c r="BE165" s="123" t="n"/>
      <c r="BF165" s="123" t="n"/>
      <c r="BG165" s="123" t="n"/>
      <c r="BH165" s="123" t="n"/>
      <c r="BI165" s="123" t="n"/>
      <c r="BJ165" s="123" t="n"/>
      <c r="BK165" s="123" t="n"/>
      <c r="BL165" s="123" t="n"/>
      <c r="BM165" s="123" t="n"/>
      <c r="BN165" s="123" t="n"/>
      <c r="BO165" s="123" t="n"/>
      <c r="BP165" s="123" t="n"/>
      <c r="BQ165" s="123" t="n"/>
      <c r="BR165" s="123" t="n"/>
      <c r="BS165" s="123" t="n"/>
      <c r="BT165" s="123" t="n"/>
      <c r="BU165" s="123" t="n"/>
      <c r="BV165" s="123" t="n"/>
      <c r="BW165" s="123" t="n"/>
      <c r="BX165" s="123" t="n"/>
      <c r="BY165" s="123" t="n"/>
      <c r="BZ165" s="123" t="n"/>
      <c r="CA165" s="123" t="n"/>
      <c r="CB165" s="123" t="n"/>
      <c r="CC165" s="123" t="n"/>
      <c r="CD165" s="123" t="n"/>
      <c r="CE165" s="123" t="n"/>
      <c r="CF165" s="123" t="n"/>
      <c r="CG165" s="123" t="n"/>
      <c r="CH165" s="123" t="n"/>
      <c r="CI165" s="123" t="n"/>
      <c r="CJ165" s="123" t="n"/>
      <c r="CK165" s="123" t="n"/>
      <c r="CL165" s="123" t="n"/>
      <c r="CM165" s="123" t="n"/>
      <c r="CN165" s="123" t="n"/>
      <c r="CO165" s="123" t="n"/>
      <c r="CP165" s="123" t="n"/>
      <c r="CQ165" s="123" t="n"/>
      <c r="CR165" s="123" t="n"/>
      <c r="CS165" s="123" t="n"/>
    </row>
    <row r="166">
      <c r="C166" s="123">
        <f>AVERAGEIFS(F166:CS166,$F$2:$CS$2, "&gt;=" &amp; $F$2, $F$2:$CS$2, "&lt;="&amp; EOMONTH($F$2,0))</f>
        <v/>
      </c>
      <c r="D166" s="123">
        <f>AVERAGEIFS(F166:CS166,$F$2:$CS$2, "&gt;=" &amp; $AK$2, $F$2:$CS$2, "&lt;="&amp; EOMONTH($AK$2,0))</f>
        <v/>
      </c>
      <c r="E166" s="123">
        <f>AVERAGEIFS(F166:CS166,$F$2:$CS$2,"&gt;="&amp;TODAY()-30)</f>
        <v/>
      </c>
      <c r="F166" s="68" t="n"/>
      <c r="G166" s="123" t="n"/>
      <c r="H166" s="123" t="n"/>
      <c r="I166" s="123" t="n"/>
      <c r="J166" s="123" t="n"/>
      <c r="K166" s="123" t="n"/>
      <c r="L166" s="123" t="n"/>
      <c r="M166" s="123" t="n"/>
      <c r="N166" s="123" t="n"/>
      <c r="O166" s="123" t="n"/>
      <c r="P166" s="123" t="n"/>
      <c r="Q166" s="123" t="n"/>
      <c r="R166" s="123" t="n"/>
      <c r="S166" s="123" t="n"/>
      <c r="T166" s="123" t="n"/>
      <c r="U166" s="123" t="n"/>
      <c r="V166" s="123" t="n"/>
      <c r="W166" s="123" t="n"/>
      <c r="X166" s="123" t="n"/>
      <c r="Y166" s="123" t="n"/>
      <c r="Z166" s="123" t="n"/>
      <c r="AA166" s="123" t="n"/>
      <c r="AB166" s="123" t="n"/>
      <c r="AC166" s="123" t="n"/>
      <c r="AD166" s="123" t="n"/>
      <c r="AE166" s="123" t="n"/>
      <c r="AF166" s="123" t="n"/>
      <c r="AG166" s="123" t="n"/>
      <c r="AH166" s="123" t="n"/>
      <c r="AI166" s="123" t="n"/>
      <c r="AJ166" s="123" t="n"/>
      <c r="AK166" s="123" t="n"/>
      <c r="AL166" s="123" t="n"/>
      <c r="AM166" s="123" t="n"/>
      <c r="AN166" s="123" t="n"/>
      <c r="AO166" s="123" t="n"/>
      <c r="AP166" s="123" t="n"/>
      <c r="AQ166" s="123" t="n"/>
      <c r="AR166" s="123" t="n"/>
      <c r="AS166" s="123" t="n"/>
      <c r="AT166" s="123" t="n"/>
      <c r="AU166" s="123" t="n"/>
      <c r="AV166" s="123" t="n"/>
      <c r="AW166" s="123" t="n"/>
      <c r="AX166" s="123" t="n"/>
      <c r="AY166" s="123" t="n"/>
      <c r="AZ166" s="123" t="n"/>
      <c r="BA166" s="123" t="n"/>
      <c r="BB166" s="123" t="n"/>
      <c r="BC166" s="123" t="n"/>
      <c r="BD166" s="123" t="n"/>
      <c r="BE166" s="123" t="n"/>
      <c r="BF166" s="123" t="n"/>
      <c r="BG166" s="123" t="n"/>
      <c r="BH166" s="123" t="n"/>
      <c r="BI166" s="123" t="n"/>
      <c r="BJ166" s="123" t="n"/>
      <c r="BK166" s="123" t="n"/>
      <c r="BL166" s="123" t="n"/>
      <c r="BM166" s="123" t="n"/>
      <c r="BN166" s="123" t="n"/>
      <c r="BO166" s="123" t="n"/>
      <c r="BP166" s="123" t="n"/>
      <c r="BQ166" s="123" t="n"/>
      <c r="BR166" s="123" t="n"/>
      <c r="BS166" s="123" t="n"/>
      <c r="BT166" s="123" t="n"/>
      <c r="BU166" s="123" t="n"/>
      <c r="BV166" s="123" t="n"/>
      <c r="BW166" s="123" t="n"/>
      <c r="BX166" s="123" t="n"/>
      <c r="BY166" s="123" t="n"/>
      <c r="BZ166" s="123" t="n"/>
      <c r="CA166" s="123" t="n"/>
      <c r="CB166" s="123" t="n"/>
      <c r="CC166" s="123" t="n"/>
      <c r="CD166" s="123" t="n"/>
      <c r="CE166" s="123" t="n"/>
      <c r="CF166" s="123" t="n"/>
      <c r="CG166" s="123" t="n"/>
      <c r="CH166" s="123" t="n"/>
      <c r="CI166" s="123" t="n"/>
      <c r="CJ166" s="123" t="n"/>
      <c r="CK166" s="123" t="n"/>
      <c r="CL166" s="123" t="n"/>
      <c r="CM166" s="123" t="n"/>
      <c r="CN166" s="123" t="n"/>
      <c r="CO166" s="123" t="n"/>
      <c r="CP166" s="123" t="n"/>
      <c r="CQ166" s="123" t="n"/>
      <c r="CR166" s="123" t="n"/>
      <c r="CS166" s="123" t="n"/>
    </row>
    <row r="167">
      <c r="C167" s="123">
        <f>AVERAGEIFS(F167:CS167,$F$2:$CS$2, "&gt;=" &amp; $F$2, $F$2:$CS$2, "&lt;="&amp; EOMONTH($F$2,0))</f>
        <v/>
      </c>
      <c r="D167" s="123">
        <f>AVERAGEIFS(F167:CS167,$F$2:$CS$2, "&gt;=" &amp; $AK$2, $F$2:$CS$2, "&lt;="&amp; EOMONTH($AK$2,0))</f>
        <v/>
      </c>
      <c r="E167" s="123">
        <f>AVERAGEIFS(F167:CS167,$F$2:$CS$2,"&gt;="&amp;TODAY()-30)</f>
        <v/>
      </c>
      <c r="F167" s="68" t="n"/>
      <c r="G167" s="123" t="n"/>
      <c r="H167" s="123" t="n"/>
      <c r="I167" s="123" t="n"/>
      <c r="J167" s="123" t="n"/>
      <c r="K167" s="123" t="n"/>
      <c r="L167" s="123" t="n"/>
      <c r="M167" s="123" t="n"/>
      <c r="N167" s="123" t="n"/>
      <c r="O167" s="123" t="n"/>
      <c r="P167" s="123" t="n"/>
      <c r="Q167" s="123" t="n"/>
      <c r="R167" s="123" t="n"/>
      <c r="S167" s="123" t="n"/>
      <c r="T167" s="123" t="n"/>
      <c r="U167" s="123" t="n"/>
      <c r="V167" s="123" t="n"/>
      <c r="W167" s="123" t="n"/>
      <c r="X167" s="123" t="n"/>
      <c r="Y167" s="123" t="n"/>
      <c r="Z167" s="123" t="n"/>
      <c r="AA167" s="123" t="n"/>
      <c r="AB167" s="123" t="n"/>
      <c r="AC167" s="123" t="n"/>
      <c r="AD167" s="123" t="n"/>
      <c r="AE167" s="123" t="n"/>
      <c r="AF167" s="123" t="n"/>
      <c r="AG167" s="123" t="n"/>
      <c r="AH167" s="123" t="n"/>
      <c r="AI167" s="123" t="n"/>
      <c r="AJ167" s="123" t="n"/>
      <c r="AK167" s="123" t="n"/>
      <c r="AL167" s="123" t="n"/>
      <c r="AM167" s="123" t="n"/>
      <c r="AN167" s="123" t="n"/>
      <c r="AO167" s="123" t="n"/>
      <c r="AP167" s="123" t="n"/>
      <c r="AQ167" s="123" t="n"/>
      <c r="AR167" s="123" t="n"/>
      <c r="AS167" s="123" t="n"/>
      <c r="AT167" s="123" t="n"/>
      <c r="AU167" s="123" t="n"/>
      <c r="AV167" s="123" t="n"/>
      <c r="AW167" s="123" t="n"/>
      <c r="AX167" s="123" t="n"/>
      <c r="AY167" s="123" t="n"/>
      <c r="AZ167" s="123" t="n"/>
      <c r="BA167" s="123" t="n"/>
      <c r="BB167" s="123" t="n"/>
      <c r="BC167" s="123" t="n"/>
      <c r="BD167" s="123" t="n"/>
      <c r="BE167" s="123" t="n"/>
      <c r="BF167" s="123" t="n"/>
      <c r="BG167" s="123" t="n"/>
      <c r="BH167" s="123" t="n"/>
      <c r="BI167" s="123" t="n"/>
      <c r="BJ167" s="123" t="n"/>
      <c r="BK167" s="123" t="n"/>
      <c r="BL167" s="123" t="n"/>
      <c r="BM167" s="123" t="n"/>
      <c r="BN167" s="123" t="n"/>
      <c r="BO167" s="123" t="n"/>
      <c r="BP167" s="123" t="n"/>
      <c r="BQ167" s="123" t="n"/>
      <c r="BR167" s="123" t="n"/>
      <c r="BS167" s="123" t="n"/>
      <c r="BT167" s="123" t="n"/>
      <c r="BU167" s="123" t="n"/>
      <c r="BV167" s="123" t="n"/>
      <c r="BW167" s="123" t="n"/>
      <c r="BX167" s="123" t="n"/>
      <c r="BY167" s="123" t="n"/>
      <c r="BZ167" s="123" t="n"/>
      <c r="CA167" s="123" t="n"/>
      <c r="CB167" s="123" t="n"/>
      <c r="CC167" s="123" t="n"/>
      <c r="CD167" s="123" t="n"/>
      <c r="CE167" s="123" t="n"/>
      <c r="CF167" s="123" t="n"/>
      <c r="CG167" s="123" t="n"/>
      <c r="CH167" s="123" t="n"/>
      <c r="CI167" s="123" t="n"/>
      <c r="CJ167" s="123" t="n"/>
      <c r="CK167" s="123" t="n"/>
      <c r="CL167" s="123" t="n"/>
      <c r="CM167" s="123" t="n"/>
      <c r="CN167" s="123" t="n"/>
      <c r="CO167" s="123" t="n"/>
      <c r="CP167" s="123" t="n"/>
      <c r="CQ167" s="123" t="n"/>
      <c r="CR167" s="123" t="n"/>
      <c r="CS167" s="123" t="n"/>
    </row>
    <row r="168">
      <c r="C168" s="123">
        <f>AVERAGEIFS(F168:CS168,$F$2:$CS$2, "&gt;=" &amp; $F$2, $F$2:$CS$2, "&lt;="&amp; EOMONTH($F$2,0))</f>
        <v/>
      </c>
      <c r="D168" s="123">
        <f>AVERAGEIFS(F168:CS168,$F$2:$CS$2, "&gt;=" &amp; $AK$2, $F$2:$CS$2, "&lt;="&amp; EOMONTH($AK$2,0))</f>
        <v/>
      </c>
      <c r="E168" s="123">
        <f>AVERAGEIFS(F168:CS168,$F$2:$CS$2,"&gt;="&amp;TODAY()-30)</f>
        <v/>
      </c>
      <c r="F168" s="68" t="n"/>
      <c r="G168" s="123" t="n"/>
      <c r="H168" s="123" t="n"/>
      <c r="I168" s="123" t="n"/>
      <c r="J168" s="123" t="n"/>
      <c r="K168" s="123" t="n"/>
      <c r="L168" s="123" t="n"/>
      <c r="M168" s="123" t="n"/>
      <c r="N168" s="123" t="n"/>
      <c r="O168" s="123" t="n"/>
      <c r="P168" s="123" t="n"/>
      <c r="Q168" s="123" t="n"/>
      <c r="R168" s="123" t="n"/>
      <c r="S168" s="123" t="n"/>
      <c r="T168" s="123" t="n"/>
      <c r="U168" s="123" t="n"/>
      <c r="V168" s="123" t="n"/>
      <c r="W168" s="123" t="n"/>
      <c r="X168" s="123" t="n"/>
      <c r="Y168" s="123" t="n"/>
      <c r="Z168" s="123" t="n"/>
      <c r="AA168" s="123" t="n"/>
      <c r="AB168" s="123" t="n"/>
      <c r="AC168" s="123" t="n"/>
      <c r="AD168" s="123" t="n"/>
      <c r="AE168" s="123" t="n"/>
      <c r="AF168" s="123" t="n"/>
      <c r="AG168" s="123" t="n"/>
      <c r="AH168" s="123" t="n"/>
      <c r="AI168" s="123" t="n"/>
      <c r="AJ168" s="123" t="n"/>
      <c r="AK168" s="123" t="n"/>
      <c r="AL168" s="123" t="n"/>
      <c r="AM168" s="123" t="n"/>
      <c r="AN168" s="123" t="n"/>
      <c r="AO168" s="123" t="n"/>
      <c r="AP168" s="123" t="n"/>
      <c r="AQ168" s="123" t="n"/>
      <c r="AR168" s="123" t="n"/>
      <c r="AS168" s="123" t="n"/>
      <c r="AT168" s="123" t="n"/>
      <c r="AU168" s="123" t="n"/>
      <c r="AV168" s="123" t="n"/>
      <c r="AW168" s="123" t="n"/>
      <c r="AX168" s="123" t="n"/>
      <c r="AY168" s="123" t="n"/>
      <c r="AZ168" s="123" t="n"/>
      <c r="BA168" s="123" t="n"/>
      <c r="BB168" s="123" t="n"/>
      <c r="BC168" s="123" t="n"/>
      <c r="BD168" s="123" t="n"/>
      <c r="BE168" s="123" t="n"/>
      <c r="BF168" s="123" t="n"/>
      <c r="BG168" s="123" t="n"/>
      <c r="BH168" s="123" t="n"/>
      <c r="BI168" s="123" t="n"/>
      <c r="BJ168" s="123" t="n"/>
      <c r="BK168" s="123" t="n"/>
      <c r="BL168" s="123" t="n"/>
      <c r="BM168" s="123" t="n"/>
      <c r="BN168" s="123" t="n"/>
      <c r="BO168" s="123" t="n"/>
      <c r="BP168" s="123" t="n"/>
      <c r="BQ168" s="123" t="n"/>
      <c r="BR168" s="123" t="n"/>
      <c r="BS168" s="123" t="n"/>
      <c r="BT168" s="123" t="n"/>
      <c r="BU168" s="123" t="n"/>
      <c r="BV168" s="123" t="n"/>
      <c r="BW168" s="123" t="n"/>
      <c r="BX168" s="123" t="n"/>
      <c r="BY168" s="123" t="n"/>
      <c r="BZ168" s="123" t="n"/>
      <c r="CA168" s="123" t="n"/>
      <c r="CB168" s="123" t="n"/>
      <c r="CC168" s="123" t="n"/>
      <c r="CD168" s="123" t="n"/>
      <c r="CE168" s="123" t="n"/>
      <c r="CF168" s="123" t="n"/>
      <c r="CG168" s="123" t="n"/>
      <c r="CH168" s="123" t="n"/>
      <c r="CI168" s="123" t="n"/>
      <c r="CJ168" s="123" t="n"/>
      <c r="CK168" s="123" t="n"/>
      <c r="CL168" s="123" t="n"/>
      <c r="CM168" s="123" t="n"/>
      <c r="CN168" s="123" t="n"/>
      <c r="CO168" s="123" t="n"/>
      <c r="CP168" s="123" t="n"/>
      <c r="CQ168" s="123" t="n"/>
      <c r="CR168" s="123" t="n"/>
      <c r="CS168" s="123" t="n"/>
    </row>
    <row r="169">
      <c r="C169" s="123">
        <f>AVERAGEIFS(F169:CS169,$F$2:$CS$2, "&gt;=" &amp; $F$2, $F$2:$CS$2, "&lt;="&amp; EOMONTH($F$2,0))</f>
        <v/>
      </c>
      <c r="D169" s="123">
        <f>AVERAGEIFS(F169:CS169,$F$2:$CS$2, "&gt;=" &amp; $AK$2, $F$2:$CS$2, "&lt;="&amp; EOMONTH($AK$2,0))</f>
        <v/>
      </c>
      <c r="E169" s="123">
        <f>AVERAGEIFS(F169:CS169,$F$2:$CS$2,"&gt;="&amp;TODAY()-30)</f>
        <v/>
      </c>
      <c r="F169" s="68" t="n"/>
      <c r="G169" s="123" t="n"/>
      <c r="H169" s="123" t="n"/>
      <c r="I169" s="123" t="n"/>
      <c r="J169" s="123" t="n"/>
      <c r="K169" s="123" t="n"/>
      <c r="L169" s="123" t="n"/>
      <c r="M169" s="123" t="n"/>
      <c r="N169" s="123" t="n"/>
      <c r="O169" s="123" t="n"/>
      <c r="P169" s="123" t="n"/>
      <c r="Q169" s="123" t="n"/>
      <c r="R169" s="123" t="n"/>
      <c r="S169" s="123" t="n"/>
      <c r="T169" s="123" t="n"/>
      <c r="U169" s="123" t="n"/>
      <c r="V169" s="123" t="n"/>
      <c r="W169" s="123" t="n"/>
      <c r="X169" s="123" t="n"/>
      <c r="Y169" s="123" t="n"/>
      <c r="Z169" s="123" t="n"/>
      <c r="AA169" s="123" t="n"/>
      <c r="AB169" s="123" t="n"/>
      <c r="AC169" s="123" t="n"/>
      <c r="AD169" s="123" t="n"/>
      <c r="AE169" s="123" t="n"/>
      <c r="AF169" s="123" t="n"/>
      <c r="AG169" s="123" t="n"/>
      <c r="AH169" s="123" t="n"/>
      <c r="AI169" s="123" t="n"/>
      <c r="AJ169" s="123" t="n"/>
      <c r="AK169" s="123" t="n"/>
      <c r="AL169" s="123" t="n"/>
      <c r="AM169" s="123" t="n"/>
      <c r="AN169" s="123" t="n"/>
      <c r="AO169" s="123" t="n"/>
      <c r="AP169" s="123" t="n"/>
      <c r="AQ169" s="123" t="n"/>
      <c r="AR169" s="123" t="n"/>
      <c r="AS169" s="123" t="n"/>
      <c r="AT169" s="123" t="n"/>
      <c r="AU169" s="123" t="n"/>
      <c r="AV169" s="123" t="n"/>
      <c r="AW169" s="123" t="n"/>
      <c r="AX169" s="123" t="n"/>
      <c r="AY169" s="123" t="n"/>
      <c r="AZ169" s="123" t="n"/>
      <c r="BA169" s="123" t="n"/>
      <c r="BB169" s="123" t="n"/>
      <c r="BC169" s="123" t="n"/>
      <c r="BD169" s="123" t="n"/>
      <c r="BE169" s="123" t="n"/>
      <c r="BF169" s="123" t="n"/>
      <c r="BG169" s="123" t="n"/>
      <c r="BH169" s="123" t="n"/>
      <c r="BI169" s="123" t="n"/>
      <c r="BJ169" s="123" t="n"/>
      <c r="BK169" s="123" t="n"/>
      <c r="BL169" s="123" t="n"/>
      <c r="BM169" s="123" t="n"/>
      <c r="BN169" s="123" t="n"/>
      <c r="BO169" s="123" t="n"/>
      <c r="BP169" s="123" t="n"/>
      <c r="BQ169" s="123" t="n"/>
      <c r="BR169" s="123" t="n"/>
      <c r="BS169" s="123" t="n"/>
      <c r="BT169" s="123" t="n"/>
      <c r="BU169" s="123" t="n"/>
      <c r="BV169" s="123" t="n"/>
      <c r="BW169" s="123" t="n"/>
      <c r="BX169" s="123" t="n"/>
      <c r="BY169" s="123" t="n"/>
      <c r="BZ169" s="123" t="n"/>
      <c r="CA169" s="123" t="n"/>
      <c r="CB169" s="123" t="n"/>
      <c r="CC169" s="123" t="n"/>
      <c r="CD169" s="123" t="n"/>
      <c r="CE169" s="123" t="n"/>
      <c r="CF169" s="123" t="n"/>
      <c r="CG169" s="123" t="n"/>
      <c r="CH169" s="123" t="n"/>
      <c r="CI169" s="123" t="n"/>
      <c r="CJ169" s="123" t="n"/>
      <c r="CK169" s="123" t="n"/>
      <c r="CL169" s="123" t="n"/>
      <c r="CM169" s="123" t="n"/>
      <c r="CN169" s="123" t="n"/>
      <c r="CO169" s="123" t="n"/>
      <c r="CP169" s="123" t="n"/>
      <c r="CQ169" s="123" t="n"/>
      <c r="CR169" s="123" t="n"/>
      <c r="CS169" s="123" t="n"/>
    </row>
    <row r="170">
      <c r="C170" s="123">
        <f>AVERAGEIFS(F170:CS170,$F$2:$CS$2, "&gt;=" &amp; $F$2, $F$2:$CS$2, "&lt;="&amp; EOMONTH($F$2,0))</f>
        <v/>
      </c>
      <c r="D170" s="123">
        <f>AVERAGEIFS(F170:CS170,$F$2:$CS$2, "&gt;=" &amp; $AK$2, $F$2:$CS$2, "&lt;="&amp; EOMONTH($AK$2,0))</f>
        <v/>
      </c>
      <c r="E170" s="123">
        <f>AVERAGEIFS(F170:CS170,$F$2:$CS$2,"&gt;="&amp;TODAY()-30)</f>
        <v/>
      </c>
      <c r="F170" s="68" t="n"/>
      <c r="G170" s="123" t="n"/>
      <c r="H170" s="123" t="n"/>
      <c r="I170" s="123" t="n"/>
      <c r="J170" s="123" t="n"/>
      <c r="K170" s="123" t="n"/>
      <c r="L170" s="123" t="n"/>
      <c r="M170" s="123" t="n"/>
      <c r="N170" s="123" t="n"/>
      <c r="O170" s="123" t="n"/>
      <c r="P170" s="123" t="n"/>
      <c r="Q170" s="123" t="n"/>
      <c r="R170" s="123" t="n"/>
      <c r="S170" s="123" t="n"/>
      <c r="T170" s="123" t="n"/>
      <c r="U170" s="123" t="n"/>
      <c r="V170" s="123" t="n"/>
      <c r="W170" s="123" t="n"/>
      <c r="X170" s="123" t="n"/>
      <c r="Y170" s="123" t="n"/>
      <c r="Z170" s="123" t="n"/>
      <c r="AA170" s="123" t="n"/>
      <c r="AB170" s="123" t="n"/>
      <c r="AC170" s="123" t="n"/>
      <c r="AD170" s="123" t="n"/>
      <c r="AE170" s="123" t="n"/>
      <c r="AF170" s="123" t="n"/>
      <c r="AG170" s="123" t="n"/>
      <c r="AH170" s="123" t="n"/>
      <c r="AI170" s="123" t="n"/>
      <c r="AJ170" s="123" t="n"/>
      <c r="AK170" s="123" t="n"/>
      <c r="AL170" s="123" t="n"/>
      <c r="AM170" s="123" t="n"/>
      <c r="AN170" s="123" t="n"/>
      <c r="AO170" s="123" t="n"/>
      <c r="AP170" s="123" t="n"/>
      <c r="AQ170" s="123" t="n"/>
      <c r="AR170" s="123" t="n"/>
      <c r="AS170" s="123" t="n"/>
      <c r="AT170" s="123" t="n"/>
      <c r="AU170" s="123" t="n"/>
      <c r="AV170" s="123" t="n"/>
      <c r="AW170" s="123" t="n"/>
      <c r="AX170" s="123" t="n"/>
      <c r="AY170" s="123" t="n"/>
      <c r="AZ170" s="123" t="n"/>
      <c r="BA170" s="123" t="n"/>
      <c r="BB170" s="123" t="n"/>
      <c r="BC170" s="123" t="n"/>
      <c r="BD170" s="123" t="n"/>
      <c r="BE170" s="123" t="n"/>
      <c r="BF170" s="123" t="n"/>
      <c r="BG170" s="123" t="n"/>
      <c r="BH170" s="123" t="n"/>
      <c r="BI170" s="123" t="n"/>
      <c r="BJ170" s="123" t="n"/>
      <c r="BK170" s="123" t="n"/>
      <c r="BL170" s="123" t="n"/>
      <c r="BM170" s="123" t="n"/>
      <c r="BN170" s="123" t="n"/>
      <c r="BO170" s="123" t="n"/>
      <c r="BP170" s="123" t="n"/>
      <c r="BQ170" s="123" t="n"/>
      <c r="BR170" s="123" t="n"/>
      <c r="BS170" s="123" t="n"/>
      <c r="BT170" s="123" t="n"/>
      <c r="BU170" s="123" t="n"/>
      <c r="BV170" s="123" t="n"/>
      <c r="BW170" s="123" t="n"/>
      <c r="BX170" s="123" t="n"/>
      <c r="BY170" s="123" t="n"/>
      <c r="BZ170" s="123" t="n"/>
      <c r="CA170" s="123" t="n"/>
      <c r="CB170" s="123" t="n"/>
      <c r="CC170" s="123" t="n"/>
      <c r="CD170" s="123" t="n"/>
      <c r="CE170" s="123" t="n"/>
      <c r="CF170" s="123" t="n"/>
      <c r="CG170" s="123" t="n"/>
      <c r="CH170" s="123" t="n"/>
      <c r="CI170" s="123" t="n"/>
      <c r="CJ170" s="123" t="n"/>
      <c r="CK170" s="123" t="n"/>
      <c r="CL170" s="123" t="n"/>
      <c r="CM170" s="123" t="n"/>
      <c r="CN170" s="123" t="n"/>
      <c r="CO170" s="123" t="n"/>
      <c r="CP170" s="123" t="n"/>
      <c r="CQ170" s="123" t="n"/>
      <c r="CR170" s="123" t="n"/>
      <c r="CS170" s="123" t="n"/>
    </row>
    <row r="171">
      <c r="C171" s="123">
        <f>AVERAGEIFS(F171:CS171,$F$2:$CS$2, "&gt;=" &amp; $F$2, $F$2:$CS$2, "&lt;="&amp; EOMONTH($F$2,0))</f>
        <v/>
      </c>
      <c r="D171" s="123">
        <f>AVERAGEIFS(F171:CS171,$F$2:$CS$2, "&gt;=" &amp; $AK$2, $F$2:$CS$2, "&lt;="&amp; EOMONTH($AK$2,0))</f>
        <v/>
      </c>
      <c r="E171" s="123">
        <f>AVERAGEIFS(F171:CS171,$F$2:$CS$2,"&gt;="&amp;TODAY()-30)</f>
        <v/>
      </c>
      <c r="F171" s="68" t="n"/>
      <c r="G171" s="123" t="n"/>
      <c r="H171" s="123" t="n"/>
      <c r="I171" s="123" t="n"/>
      <c r="J171" s="123" t="n"/>
      <c r="K171" s="123" t="n"/>
      <c r="L171" s="123" t="n"/>
      <c r="M171" s="123" t="n"/>
      <c r="N171" s="123" t="n"/>
      <c r="O171" s="123" t="n"/>
      <c r="P171" s="123" t="n"/>
      <c r="Q171" s="123" t="n"/>
      <c r="R171" s="123" t="n"/>
      <c r="S171" s="123" t="n"/>
      <c r="T171" s="123" t="n"/>
      <c r="U171" s="123" t="n"/>
      <c r="V171" s="123" t="n"/>
      <c r="W171" s="123" t="n"/>
      <c r="X171" s="123" t="n"/>
      <c r="Y171" s="123" t="n"/>
      <c r="Z171" s="123" t="n"/>
      <c r="AA171" s="123" t="n"/>
      <c r="AB171" s="123" t="n"/>
      <c r="AC171" s="123" t="n"/>
      <c r="AD171" s="123" t="n"/>
      <c r="AE171" s="123" t="n"/>
      <c r="AF171" s="123" t="n"/>
      <c r="AG171" s="123" t="n"/>
      <c r="AH171" s="123" t="n"/>
      <c r="AI171" s="123" t="n"/>
      <c r="AJ171" s="123" t="n"/>
      <c r="AK171" s="123" t="n"/>
      <c r="AL171" s="123" t="n"/>
      <c r="AM171" s="123" t="n"/>
      <c r="AN171" s="123" t="n"/>
      <c r="AO171" s="123" t="n"/>
      <c r="AP171" s="123" t="n"/>
      <c r="AQ171" s="123" t="n"/>
      <c r="AR171" s="123" t="n"/>
      <c r="AS171" s="123" t="n"/>
      <c r="AT171" s="123" t="n"/>
      <c r="AU171" s="123" t="n"/>
      <c r="AV171" s="123" t="n"/>
      <c r="AW171" s="123" t="n"/>
      <c r="AX171" s="123" t="n"/>
      <c r="AY171" s="123" t="n"/>
      <c r="AZ171" s="123" t="n"/>
      <c r="BA171" s="123" t="n"/>
      <c r="BB171" s="123" t="n"/>
      <c r="BC171" s="123" t="n"/>
      <c r="BD171" s="123" t="n"/>
      <c r="BE171" s="123" t="n"/>
      <c r="BF171" s="123" t="n"/>
      <c r="BG171" s="123" t="n"/>
      <c r="BH171" s="123" t="n"/>
      <c r="BI171" s="123" t="n"/>
      <c r="BJ171" s="123" t="n"/>
      <c r="BK171" s="123" t="n"/>
      <c r="BL171" s="123" t="n"/>
      <c r="BM171" s="123" t="n"/>
      <c r="BN171" s="123" t="n"/>
      <c r="BO171" s="123" t="n"/>
      <c r="BP171" s="123" t="n"/>
      <c r="BQ171" s="123" t="n"/>
      <c r="BR171" s="123" t="n"/>
      <c r="BS171" s="123" t="n"/>
      <c r="BT171" s="123" t="n"/>
      <c r="BU171" s="123" t="n"/>
      <c r="BV171" s="123" t="n"/>
      <c r="BW171" s="123" t="n"/>
      <c r="BX171" s="123" t="n"/>
      <c r="BY171" s="123" t="n"/>
      <c r="BZ171" s="123" t="n"/>
      <c r="CA171" s="123" t="n"/>
      <c r="CB171" s="123" t="n"/>
      <c r="CC171" s="123" t="n"/>
      <c r="CD171" s="123" t="n"/>
      <c r="CE171" s="123" t="n"/>
      <c r="CF171" s="123" t="n"/>
      <c r="CG171" s="123" t="n"/>
      <c r="CH171" s="123" t="n"/>
      <c r="CI171" s="123" t="n"/>
      <c r="CJ171" s="123" t="n"/>
      <c r="CK171" s="123" t="n"/>
      <c r="CL171" s="123" t="n"/>
      <c r="CM171" s="123" t="n"/>
      <c r="CN171" s="123" t="n"/>
      <c r="CO171" s="123" t="n"/>
      <c r="CP171" s="123" t="n"/>
      <c r="CQ171" s="123" t="n"/>
      <c r="CR171" s="123" t="n"/>
      <c r="CS171" s="123" t="n"/>
    </row>
    <row r="172">
      <c r="C172" s="123">
        <f>AVERAGEIFS(F172:CS172,$F$2:$CS$2, "&gt;=" &amp; $F$2, $F$2:$CS$2, "&lt;="&amp; EOMONTH($F$2,0))</f>
        <v/>
      </c>
      <c r="D172" s="123">
        <f>AVERAGEIFS(F172:CS172,$F$2:$CS$2, "&gt;=" &amp; $AK$2, $F$2:$CS$2, "&lt;="&amp; EOMONTH($AK$2,0))</f>
        <v/>
      </c>
      <c r="E172" s="123">
        <f>AVERAGEIFS(F172:CS172,$F$2:$CS$2,"&gt;="&amp;TODAY()-30)</f>
        <v/>
      </c>
      <c r="F172" s="68" t="n"/>
      <c r="G172" s="123" t="n"/>
      <c r="H172" s="123" t="n"/>
      <c r="I172" s="123" t="n"/>
      <c r="J172" s="123" t="n"/>
      <c r="K172" s="123" t="n"/>
      <c r="L172" s="123" t="n"/>
      <c r="M172" s="123" t="n"/>
      <c r="N172" s="123" t="n"/>
      <c r="O172" s="123" t="n"/>
      <c r="P172" s="123" t="n"/>
      <c r="Q172" s="123" t="n"/>
      <c r="R172" s="123" t="n"/>
      <c r="S172" s="123" t="n"/>
      <c r="T172" s="123" t="n"/>
      <c r="U172" s="123" t="n"/>
      <c r="V172" s="123" t="n"/>
      <c r="W172" s="123" t="n"/>
      <c r="X172" s="123" t="n"/>
      <c r="Y172" s="123" t="n"/>
      <c r="Z172" s="123" t="n"/>
      <c r="AA172" s="123" t="n"/>
      <c r="AB172" s="123" t="n"/>
      <c r="AC172" s="123" t="n"/>
      <c r="AD172" s="123" t="n"/>
      <c r="AE172" s="123" t="n"/>
      <c r="AF172" s="123" t="n"/>
      <c r="AG172" s="123" t="n"/>
      <c r="AH172" s="123" t="n"/>
      <c r="AI172" s="123" t="n"/>
      <c r="AJ172" s="123" t="n"/>
      <c r="AK172" s="123" t="n"/>
      <c r="AL172" s="123" t="n"/>
      <c r="AM172" s="123" t="n"/>
      <c r="AN172" s="123" t="n"/>
      <c r="AO172" s="123" t="n"/>
      <c r="AP172" s="123" t="n"/>
      <c r="AQ172" s="123" t="n"/>
      <c r="AR172" s="123" t="n"/>
      <c r="AS172" s="123" t="n"/>
      <c r="AT172" s="123" t="n"/>
      <c r="AU172" s="123" t="n"/>
      <c r="AV172" s="123" t="n"/>
      <c r="AW172" s="123" t="n"/>
      <c r="AX172" s="123" t="n"/>
      <c r="AY172" s="123" t="n"/>
      <c r="AZ172" s="123" t="n"/>
      <c r="BA172" s="123" t="n"/>
      <c r="BB172" s="123" t="n"/>
      <c r="BC172" s="123" t="n"/>
      <c r="BD172" s="123" t="n"/>
      <c r="BE172" s="123" t="n"/>
      <c r="BF172" s="123" t="n"/>
      <c r="BG172" s="123" t="n"/>
      <c r="BH172" s="123" t="n"/>
      <c r="BI172" s="123" t="n"/>
      <c r="BJ172" s="123" t="n"/>
      <c r="BK172" s="123" t="n"/>
      <c r="BL172" s="123" t="n"/>
      <c r="BM172" s="123" t="n"/>
      <c r="BN172" s="123" t="n"/>
      <c r="BO172" s="123" t="n"/>
      <c r="BP172" s="123" t="n"/>
      <c r="BQ172" s="123" t="n"/>
      <c r="BR172" s="123" t="n"/>
      <c r="BS172" s="123" t="n"/>
      <c r="BT172" s="123" t="n"/>
      <c r="BU172" s="123" t="n"/>
      <c r="BV172" s="123" t="n"/>
      <c r="BW172" s="123" t="n"/>
      <c r="BX172" s="123" t="n"/>
      <c r="BY172" s="123" t="n"/>
      <c r="BZ172" s="123" t="n"/>
      <c r="CA172" s="123" t="n"/>
      <c r="CB172" s="123" t="n"/>
      <c r="CC172" s="123" t="n"/>
      <c r="CD172" s="123" t="n"/>
      <c r="CE172" s="123" t="n"/>
      <c r="CF172" s="123" t="n"/>
      <c r="CG172" s="123" t="n"/>
      <c r="CH172" s="123" t="n"/>
      <c r="CI172" s="123" t="n"/>
      <c r="CJ172" s="123" t="n"/>
      <c r="CK172" s="123" t="n"/>
      <c r="CL172" s="123" t="n"/>
      <c r="CM172" s="123" t="n"/>
      <c r="CN172" s="123" t="n"/>
      <c r="CO172" s="123" t="n"/>
      <c r="CP172" s="123" t="n"/>
      <c r="CQ172" s="123" t="n"/>
      <c r="CR172" s="123" t="n"/>
      <c r="CS172" s="123" t="n"/>
    </row>
    <row r="173">
      <c r="C173" s="123">
        <f>AVERAGEIFS(F173:CS173,$F$2:$CS$2, "&gt;=" &amp; $F$2, $F$2:$CS$2, "&lt;="&amp; EOMONTH($F$2,0))</f>
        <v/>
      </c>
      <c r="D173" s="123">
        <f>AVERAGEIFS(F173:CS173,$F$2:$CS$2, "&gt;=" &amp; $AK$2, $F$2:$CS$2, "&lt;="&amp; EOMONTH($AK$2,0))</f>
        <v/>
      </c>
      <c r="E173" s="123">
        <f>AVERAGEIFS(F173:CS173,$F$2:$CS$2,"&gt;="&amp;TODAY()-30)</f>
        <v/>
      </c>
      <c r="F173" s="68" t="n"/>
      <c r="G173" s="123" t="n"/>
      <c r="H173" s="123" t="n"/>
      <c r="I173" s="123" t="n"/>
      <c r="J173" s="123" t="n"/>
      <c r="K173" s="123" t="n"/>
      <c r="L173" s="123" t="n"/>
      <c r="M173" s="123" t="n"/>
      <c r="N173" s="123" t="n"/>
      <c r="O173" s="123" t="n"/>
      <c r="P173" s="123" t="n"/>
      <c r="Q173" s="123" t="n"/>
      <c r="R173" s="123" t="n"/>
      <c r="S173" s="123" t="n"/>
      <c r="T173" s="123" t="n"/>
      <c r="U173" s="123" t="n"/>
      <c r="V173" s="123" t="n"/>
      <c r="W173" s="123" t="n"/>
      <c r="X173" s="123" t="n"/>
      <c r="Y173" s="123" t="n"/>
      <c r="Z173" s="123" t="n"/>
      <c r="AA173" s="123" t="n"/>
      <c r="AB173" s="123" t="n"/>
      <c r="AC173" s="123" t="n"/>
      <c r="AD173" s="123" t="n"/>
      <c r="AE173" s="123" t="n"/>
      <c r="AF173" s="123" t="n"/>
      <c r="AG173" s="123" t="n"/>
      <c r="AH173" s="123" t="n"/>
      <c r="AI173" s="123" t="n"/>
      <c r="AJ173" s="123" t="n"/>
      <c r="AK173" s="123" t="n"/>
      <c r="AL173" s="123" t="n"/>
      <c r="AM173" s="123" t="n"/>
      <c r="AN173" s="123" t="n"/>
      <c r="AO173" s="123" t="n"/>
      <c r="AP173" s="123" t="n"/>
      <c r="AQ173" s="123" t="n"/>
      <c r="AR173" s="123" t="n"/>
      <c r="AS173" s="123" t="n"/>
      <c r="AT173" s="123" t="n"/>
      <c r="AU173" s="123" t="n"/>
      <c r="AV173" s="123" t="n"/>
      <c r="AW173" s="123" t="n"/>
      <c r="AX173" s="123" t="n"/>
      <c r="AY173" s="123" t="n"/>
      <c r="AZ173" s="123" t="n"/>
      <c r="BA173" s="123" t="n"/>
      <c r="BB173" s="123" t="n"/>
      <c r="BC173" s="123" t="n"/>
      <c r="BD173" s="123" t="n"/>
      <c r="BE173" s="123" t="n"/>
      <c r="BF173" s="123" t="n"/>
      <c r="BG173" s="123" t="n"/>
      <c r="BH173" s="123" t="n"/>
      <c r="BI173" s="123" t="n"/>
      <c r="BJ173" s="123" t="n"/>
      <c r="BK173" s="123" t="n"/>
      <c r="BL173" s="123" t="n"/>
      <c r="BM173" s="123" t="n"/>
      <c r="BN173" s="123" t="n"/>
      <c r="BO173" s="123" t="n"/>
      <c r="BP173" s="123" t="n"/>
      <c r="BQ173" s="123" t="n"/>
      <c r="BR173" s="123" t="n"/>
      <c r="BS173" s="123" t="n"/>
      <c r="BT173" s="123" t="n"/>
      <c r="BU173" s="123" t="n"/>
      <c r="BV173" s="123" t="n"/>
      <c r="BW173" s="123" t="n"/>
      <c r="BX173" s="123" t="n"/>
      <c r="BY173" s="123" t="n"/>
      <c r="BZ173" s="123" t="n"/>
      <c r="CA173" s="123" t="n"/>
      <c r="CB173" s="123" t="n"/>
      <c r="CC173" s="123" t="n"/>
      <c r="CD173" s="123" t="n"/>
      <c r="CE173" s="123" t="n"/>
      <c r="CF173" s="123" t="n"/>
      <c r="CG173" s="123" t="n"/>
      <c r="CH173" s="123" t="n"/>
      <c r="CI173" s="123" t="n"/>
      <c r="CJ173" s="123" t="n"/>
      <c r="CK173" s="123" t="n"/>
      <c r="CL173" s="123" t="n"/>
      <c r="CM173" s="123" t="n"/>
      <c r="CN173" s="123" t="n"/>
      <c r="CO173" s="123" t="n"/>
      <c r="CP173" s="123" t="n"/>
      <c r="CQ173" s="123" t="n"/>
      <c r="CR173" s="123" t="n"/>
      <c r="CS173" s="123" t="n"/>
    </row>
    <row r="174">
      <c r="C174" s="123">
        <f>AVERAGEIFS(F174:CS174,$F$2:$CS$2, "&gt;=" &amp; $F$2, $F$2:$CS$2, "&lt;="&amp; EOMONTH($F$2,0))</f>
        <v/>
      </c>
      <c r="D174" s="123">
        <f>AVERAGEIFS(F174:CS174,$F$2:$CS$2, "&gt;=" &amp; $AK$2, $F$2:$CS$2, "&lt;="&amp; EOMONTH($AK$2,0))</f>
        <v/>
      </c>
      <c r="E174" s="123">
        <f>AVERAGEIFS(F174:CS174,$F$2:$CS$2,"&gt;="&amp;TODAY()-30)</f>
        <v/>
      </c>
      <c r="F174" s="68" t="n"/>
      <c r="G174" s="123" t="n"/>
      <c r="H174" s="123" t="n"/>
      <c r="I174" s="123" t="n"/>
      <c r="J174" s="123" t="n"/>
      <c r="K174" s="123" t="n"/>
      <c r="L174" s="123" t="n"/>
      <c r="M174" s="123" t="n"/>
      <c r="N174" s="123" t="n"/>
      <c r="O174" s="123" t="n"/>
      <c r="P174" s="123" t="n"/>
      <c r="Q174" s="123" t="n"/>
      <c r="R174" s="123" t="n"/>
      <c r="S174" s="123" t="n"/>
      <c r="T174" s="123" t="n"/>
      <c r="U174" s="123" t="n"/>
      <c r="V174" s="123" t="n"/>
      <c r="W174" s="123" t="n"/>
      <c r="X174" s="123" t="n"/>
      <c r="Y174" s="123" t="n"/>
      <c r="Z174" s="123" t="n"/>
      <c r="AA174" s="123" t="n"/>
      <c r="AB174" s="123" t="n"/>
      <c r="AC174" s="123" t="n"/>
      <c r="AD174" s="123" t="n"/>
      <c r="AE174" s="123" t="n"/>
      <c r="AF174" s="123" t="n"/>
      <c r="AG174" s="123" t="n"/>
      <c r="AH174" s="123" t="n"/>
      <c r="AI174" s="123" t="n"/>
      <c r="AJ174" s="123" t="n"/>
      <c r="AK174" s="123" t="n"/>
      <c r="AL174" s="123" t="n"/>
      <c r="AM174" s="123" t="n"/>
      <c r="AN174" s="123" t="n"/>
      <c r="AO174" s="123" t="n"/>
      <c r="AP174" s="123" t="n"/>
      <c r="AQ174" s="123" t="n"/>
      <c r="AR174" s="123" t="n"/>
      <c r="AS174" s="123" t="n"/>
      <c r="AT174" s="123" t="n"/>
      <c r="AU174" s="123" t="n"/>
      <c r="AV174" s="123" t="n"/>
      <c r="AW174" s="123" t="n"/>
      <c r="AX174" s="123" t="n"/>
      <c r="AY174" s="123" t="n"/>
      <c r="AZ174" s="123" t="n"/>
      <c r="BA174" s="123" t="n"/>
      <c r="BB174" s="123" t="n"/>
      <c r="BC174" s="123" t="n"/>
      <c r="BD174" s="123" t="n"/>
      <c r="BE174" s="123" t="n"/>
      <c r="BF174" s="123" t="n"/>
      <c r="BG174" s="123" t="n"/>
      <c r="BH174" s="123" t="n"/>
      <c r="BI174" s="123" t="n"/>
      <c r="BJ174" s="123" t="n"/>
      <c r="BK174" s="123" t="n"/>
      <c r="BL174" s="123" t="n"/>
      <c r="BM174" s="123" t="n"/>
      <c r="BN174" s="123" t="n"/>
      <c r="BO174" s="123" t="n"/>
      <c r="BP174" s="123" t="n"/>
      <c r="BQ174" s="123" t="n"/>
      <c r="BR174" s="123" t="n"/>
      <c r="BS174" s="123" t="n"/>
      <c r="BT174" s="123" t="n"/>
      <c r="BU174" s="123" t="n"/>
      <c r="BV174" s="123" t="n"/>
      <c r="BW174" s="123" t="n"/>
      <c r="BX174" s="123" t="n"/>
      <c r="BY174" s="123" t="n"/>
      <c r="BZ174" s="123" t="n"/>
      <c r="CA174" s="123" t="n"/>
      <c r="CB174" s="123" t="n"/>
      <c r="CC174" s="123" t="n"/>
      <c r="CD174" s="123" t="n"/>
      <c r="CE174" s="123" t="n"/>
      <c r="CF174" s="123" t="n"/>
      <c r="CG174" s="123" t="n"/>
      <c r="CH174" s="123" t="n"/>
      <c r="CI174" s="123" t="n"/>
      <c r="CJ174" s="123" t="n"/>
      <c r="CK174" s="123" t="n"/>
      <c r="CL174" s="123" t="n"/>
      <c r="CM174" s="123" t="n"/>
      <c r="CN174" s="123" t="n"/>
      <c r="CO174" s="123" t="n"/>
      <c r="CP174" s="123" t="n"/>
      <c r="CQ174" s="123" t="n"/>
      <c r="CR174" s="123" t="n"/>
      <c r="CS174" s="123" t="n"/>
    </row>
    <row r="175">
      <c r="C175" s="123">
        <f>AVERAGEIFS(F175:CS175,$F$2:$CS$2, "&gt;=" &amp; $F$2, $F$2:$CS$2, "&lt;="&amp; EOMONTH($F$2,0))</f>
        <v/>
      </c>
      <c r="D175" s="123">
        <f>AVERAGEIFS(F175:CS175,$F$2:$CS$2, "&gt;=" &amp; $AK$2, $F$2:$CS$2, "&lt;="&amp; EOMONTH($AK$2,0))</f>
        <v/>
      </c>
      <c r="E175" s="123">
        <f>AVERAGEIFS(F175:CS175,$F$2:$CS$2,"&gt;="&amp;TODAY()-30)</f>
        <v/>
      </c>
      <c r="F175" s="68" t="n"/>
      <c r="G175" s="123" t="n"/>
      <c r="H175" s="123" t="n"/>
      <c r="I175" s="123" t="n"/>
      <c r="J175" s="123" t="n"/>
      <c r="K175" s="123" t="n"/>
      <c r="L175" s="123" t="n"/>
      <c r="M175" s="123" t="n"/>
      <c r="N175" s="123" t="n"/>
      <c r="O175" s="123" t="n"/>
      <c r="P175" s="123" t="n"/>
      <c r="Q175" s="123" t="n"/>
      <c r="R175" s="123" t="n"/>
      <c r="S175" s="123" t="n"/>
      <c r="T175" s="123" t="n"/>
      <c r="U175" s="123" t="n"/>
      <c r="V175" s="123" t="n"/>
      <c r="W175" s="123" t="n"/>
      <c r="X175" s="123" t="n"/>
      <c r="Y175" s="123" t="n"/>
      <c r="Z175" s="123" t="n"/>
      <c r="AA175" s="123" t="n"/>
      <c r="AB175" s="123" t="n"/>
      <c r="AC175" s="123" t="n"/>
      <c r="AD175" s="123" t="n"/>
      <c r="AE175" s="123" t="n"/>
      <c r="AF175" s="123" t="n"/>
      <c r="AG175" s="123" t="n"/>
      <c r="AH175" s="123" t="n"/>
      <c r="AI175" s="123" t="n"/>
      <c r="AJ175" s="123" t="n"/>
      <c r="AK175" s="123" t="n"/>
      <c r="AL175" s="123" t="n"/>
      <c r="AM175" s="123" t="n"/>
      <c r="AN175" s="123" t="n"/>
      <c r="AO175" s="123" t="n"/>
      <c r="AP175" s="123" t="n"/>
      <c r="AQ175" s="123" t="n"/>
      <c r="AR175" s="123" t="n"/>
      <c r="AS175" s="123" t="n"/>
      <c r="AT175" s="123" t="n"/>
      <c r="AU175" s="123" t="n"/>
      <c r="AV175" s="123" t="n"/>
      <c r="AW175" s="123" t="n"/>
      <c r="AX175" s="123" t="n"/>
      <c r="AY175" s="123" t="n"/>
      <c r="AZ175" s="123" t="n"/>
      <c r="BA175" s="123" t="n"/>
      <c r="BB175" s="123" t="n"/>
      <c r="BC175" s="123" t="n"/>
      <c r="BD175" s="123" t="n"/>
      <c r="BE175" s="123" t="n"/>
      <c r="BF175" s="123" t="n"/>
      <c r="BG175" s="123" t="n"/>
      <c r="BH175" s="123" t="n"/>
      <c r="BI175" s="123" t="n"/>
      <c r="BJ175" s="123" t="n"/>
      <c r="BK175" s="123" t="n"/>
      <c r="BL175" s="123" t="n"/>
      <c r="BM175" s="123" t="n"/>
      <c r="BN175" s="123" t="n"/>
      <c r="BO175" s="123" t="n"/>
      <c r="BP175" s="123" t="n"/>
      <c r="BQ175" s="123" t="n"/>
      <c r="BR175" s="123" t="n"/>
      <c r="BS175" s="123" t="n"/>
      <c r="BT175" s="123" t="n"/>
      <c r="BU175" s="123" t="n"/>
      <c r="BV175" s="123" t="n"/>
      <c r="BW175" s="123" t="n"/>
      <c r="BX175" s="123" t="n"/>
      <c r="BY175" s="123" t="n"/>
      <c r="BZ175" s="123" t="n"/>
      <c r="CA175" s="123" t="n"/>
      <c r="CB175" s="123" t="n"/>
      <c r="CC175" s="123" t="n"/>
      <c r="CD175" s="123" t="n"/>
      <c r="CE175" s="123" t="n"/>
      <c r="CF175" s="123" t="n"/>
      <c r="CG175" s="123" t="n"/>
      <c r="CH175" s="123" t="n"/>
      <c r="CI175" s="123" t="n"/>
      <c r="CJ175" s="123" t="n"/>
      <c r="CK175" s="123" t="n"/>
      <c r="CL175" s="123" t="n"/>
      <c r="CM175" s="123" t="n"/>
      <c r="CN175" s="123" t="n"/>
      <c r="CO175" s="123" t="n"/>
      <c r="CP175" s="123" t="n"/>
      <c r="CQ175" s="123" t="n"/>
      <c r="CR175" s="123" t="n"/>
      <c r="CS175" s="123" t="n"/>
    </row>
    <row r="176">
      <c r="C176" s="123">
        <f>AVERAGEIFS(F176:CS176,$F$2:$CS$2, "&gt;=" &amp; $F$2, $F$2:$CS$2, "&lt;="&amp; EOMONTH($F$2,0))</f>
        <v/>
      </c>
      <c r="D176" s="123">
        <f>AVERAGEIFS(F176:CS176,$F$2:$CS$2, "&gt;=" &amp; $AK$2, $F$2:$CS$2, "&lt;="&amp; EOMONTH($AK$2,0))</f>
        <v/>
      </c>
      <c r="E176" s="123">
        <f>AVERAGEIFS(F176:CS176,$F$2:$CS$2,"&gt;="&amp;TODAY()-30)</f>
        <v/>
      </c>
      <c r="F176" s="68" t="n"/>
      <c r="G176" s="123" t="n"/>
      <c r="H176" s="123" t="n"/>
      <c r="I176" s="123" t="n"/>
      <c r="J176" s="123" t="n"/>
      <c r="K176" s="123" t="n"/>
      <c r="L176" s="123" t="n"/>
      <c r="M176" s="123" t="n"/>
      <c r="N176" s="123" t="n"/>
      <c r="O176" s="123" t="n"/>
      <c r="P176" s="123" t="n"/>
      <c r="Q176" s="123" t="n"/>
      <c r="R176" s="123" t="n"/>
      <c r="S176" s="123" t="n"/>
      <c r="T176" s="123" t="n"/>
      <c r="U176" s="123" t="n"/>
      <c r="V176" s="123" t="n"/>
      <c r="W176" s="123" t="n"/>
      <c r="X176" s="123" t="n"/>
      <c r="Y176" s="123" t="n"/>
      <c r="Z176" s="123" t="n"/>
      <c r="AA176" s="123" t="n"/>
      <c r="AB176" s="123" t="n"/>
      <c r="AC176" s="123" t="n"/>
      <c r="AD176" s="123" t="n"/>
      <c r="AE176" s="123" t="n"/>
      <c r="AF176" s="123" t="n"/>
      <c r="AG176" s="123" t="n"/>
      <c r="AH176" s="123" t="n"/>
      <c r="AI176" s="123" t="n"/>
      <c r="AJ176" s="123" t="n"/>
      <c r="AK176" s="123" t="n"/>
      <c r="AL176" s="123" t="n"/>
      <c r="AM176" s="123" t="n"/>
      <c r="AN176" s="123" t="n"/>
      <c r="AO176" s="123" t="n"/>
      <c r="AP176" s="123" t="n"/>
      <c r="AQ176" s="123" t="n"/>
      <c r="AR176" s="123" t="n"/>
      <c r="AS176" s="123" t="n"/>
      <c r="AT176" s="123" t="n"/>
      <c r="AU176" s="123" t="n"/>
      <c r="AV176" s="123" t="n"/>
      <c r="AW176" s="123" t="n"/>
      <c r="AX176" s="123" t="n"/>
      <c r="AY176" s="123" t="n"/>
      <c r="AZ176" s="123" t="n"/>
      <c r="BA176" s="123" t="n"/>
      <c r="BB176" s="123" t="n"/>
      <c r="BC176" s="123" t="n"/>
      <c r="BD176" s="123" t="n"/>
      <c r="BE176" s="123" t="n"/>
      <c r="BF176" s="123" t="n"/>
      <c r="BG176" s="123" t="n"/>
      <c r="BH176" s="123" t="n"/>
      <c r="BI176" s="123" t="n"/>
      <c r="BJ176" s="123" t="n"/>
      <c r="BK176" s="123" t="n"/>
      <c r="BL176" s="123" t="n"/>
      <c r="BM176" s="123" t="n"/>
      <c r="BN176" s="123" t="n"/>
      <c r="BO176" s="123" t="n"/>
      <c r="BP176" s="123" t="n"/>
      <c r="BQ176" s="123" t="n"/>
      <c r="BR176" s="123" t="n"/>
      <c r="BS176" s="123" t="n"/>
      <c r="BT176" s="123" t="n"/>
      <c r="BU176" s="123" t="n"/>
      <c r="BV176" s="123" t="n"/>
      <c r="BW176" s="123" t="n"/>
      <c r="BX176" s="123" t="n"/>
      <c r="BY176" s="123" t="n"/>
      <c r="BZ176" s="123" t="n"/>
      <c r="CA176" s="123" t="n"/>
      <c r="CB176" s="123" t="n"/>
      <c r="CC176" s="123" t="n"/>
      <c r="CD176" s="123" t="n"/>
      <c r="CE176" s="123" t="n"/>
      <c r="CF176" s="123" t="n"/>
      <c r="CG176" s="123" t="n"/>
      <c r="CH176" s="123" t="n"/>
      <c r="CI176" s="123" t="n"/>
      <c r="CJ176" s="123" t="n"/>
      <c r="CK176" s="123" t="n"/>
      <c r="CL176" s="123" t="n"/>
      <c r="CM176" s="123" t="n"/>
      <c r="CN176" s="123" t="n"/>
      <c r="CO176" s="123" t="n"/>
      <c r="CP176" s="123" t="n"/>
      <c r="CQ176" s="123" t="n"/>
      <c r="CR176" s="123" t="n"/>
      <c r="CS176" s="123" t="n"/>
    </row>
    <row r="177">
      <c r="C177" s="123">
        <f>AVERAGEIFS(F177:CS177,$F$2:$CS$2, "&gt;=" &amp; $F$2, $F$2:$CS$2, "&lt;="&amp; EOMONTH($F$2,0))</f>
        <v/>
      </c>
      <c r="D177" s="123">
        <f>AVERAGEIFS(F177:CS177,$F$2:$CS$2, "&gt;=" &amp; $AK$2, $F$2:$CS$2, "&lt;="&amp; EOMONTH($AK$2,0))</f>
        <v/>
      </c>
      <c r="E177" s="123">
        <f>AVERAGEIFS(F177:CS177,$F$2:$CS$2,"&gt;="&amp;TODAY()-30)</f>
        <v/>
      </c>
      <c r="F177" s="68" t="n"/>
      <c r="G177" s="123" t="n"/>
      <c r="H177" s="123" t="n"/>
      <c r="I177" s="123" t="n"/>
      <c r="J177" s="123" t="n"/>
      <c r="K177" s="123" t="n"/>
      <c r="L177" s="123" t="n"/>
      <c r="M177" s="123" t="n"/>
      <c r="N177" s="123" t="n"/>
      <c r="O177" s="123" t="n"/>
      <c r="P177" s="123" t="n"/>
      <c r="Q177" s="123" t="n"/>
      <c r="R177" s="123" t="n"/>
      <c r="S177" s="123" t="n"/>
      <c r="T177" s="123" t="n"/>
      <c r="U177" s="123" t="n"/>
      <c r="V177" s="123" t="n"/>
      <c r="W177" s="123" t="n"/>
      <c r="X177" s="123" t="n"/>
      <c r="Y177" s="123" t="n"/>
      <c r="Z177" s="123" t="n"/>
      <c r="AA177" s="123" t="n"/>
      <c r="AB177" s="123" t="n"/>
      <c r="AC177" s="123" t="n"/>
      <c r="AD177" s="123" t="n"/>
      <c r="AE177" s="123" t="n"/>
      <c r="AF177" s="123" t="n"/>
      <c r="AG177" s="123" t="n"/>
      <c r="AH177" s="123" t="n"/>
      <c r="AI177" s="123" t="n"/>
      <c r="AJ177" s="123" t="n"/>
      <c r="AK177" s="123" t="n"/>
      <c r="AL177" s="123" t="n"/>
      <c r="AM177" s="123" t="n"/>
      <c r="AN177" s="123" t="n"/>
      <c r="AO177" s="123" t="n"/>
      <c r="AP177" s="123" t="n"/>
      <c r="AQ177" s="123" t="n"/>
      <c r="AR177" s="123" t="n"/>
      <c r="AS177" s="123" t="n"/>
      <c r="AT177" s="123" t="n"/>
      <c r="AU177" s="123" t="n"/>
      <c r="AV177" s="123" t="n"/>
      <c r="AW177" s="123" t="n"/>
      <c r="AX177" s="123" t="n"/>
      <c r="AY177" s="123" t="n"/>
      <c r="AZ177" s="123" t="n"/>
      <c r="BA177" s="123" t="n"/>
      <c r="BB177" s="123" t="n"/>
      <c r="BC177" s="123" t="n"/>
      <c r="BD177" s="123" t="n"/>
      <c r="BE177" s="123" t="n"/>
      <c r="BF177" s="123" t="n"/>
      <c r="BG177" s="123" t="n"/>
      <c r="BH177" s="123" t="n"/>
      <c r="BI177" s="123" t="n"/>
      <c r="BJ177" s="123" t="n"/>
      <c r="BK177" s="123" t="n"/>
      <c r="BL177" s="123" t="n"/>
      <c r="BM177" s="123" t="n"/>
      <c r="BN177" s="123" t="n"/>
      <c r="BO177" s="123" t="n"/>
      <c r="BP177" s="123" t="n"/>
      <c r="BQ177" s="123" t="n"/>
      <c r="BR177" s="123" t="n"/>
      <c r="BS177" s="123" t="n"/>
      <c r="BT177" s="123" t="n"/>
      <c r="BU177" s="123" t="n"/>
      <c r="BV177" s="123" t="n"/>
      <c r="BW177" s="123" t="n"/>
      <c r="BX177" s="123" t="n"/>
      <c r="BY177" s="123" t="n"/>
      <c r="BZ177" s="123" t="n"/>
      <c r="CA177" s="123" t="n"/>
      <c r="CB177" s="123" t="n"/>
      <c r="CC177" s="123" t="n"/>
      <c r="CD177" s="123" t="n"/>
      <c r="CE177" s="123" t="n"/>
      <c r="CF177" s="123" t="n"/>
      <c r="CG177" s="123" t="n"/>
      <c r="CH177" s="123" t="n"/>
      <c r="CI177" s="123" t="n"/>
      <c r="CJ177" s="123" t="n"/>
      <c r="CK177" s="123" t="n"/>
      <c r="CL177" s="123" t="n"/>
      <c r="CM177" s="123" t="n"/>
      <c r="CN177" s="123" t="n"/>
      <c r="CO177" s="123" t="n"/>
      <c r="CP177" s="123" t="n"/>
      <c r="CQ177" s="123" t="n"/>
      <c r="CR177" s="123" t="n"/>
      <c r="CS177" s="123" t="n"/>
    </row>
    <row r="178">
      <c r="C178" s="123">
        <f>AVERAGEIFS(F178:CS178,$F$2:$CS$2, "&gt;=" &amp; $F$2, $F$2:$CS$2, "&lt;="&amp; EOMONTH($F$2,0))</f>
        <v/>
      </c>
      <c r="D178" s="123">
        <f>AVERAGEIFS(F178:CS178,$F$2:$CS$2, "&gt;=" &amp; $AK$2, $F$2:$CS$2, "&lt;="&amp; EOMONTH($AK$2,0))</f>
        <v/>
      </c>
      <c r="E178" s="123">
        <f>AVERAGEIFS(F178:CS178,$F$2:$CS$2,"&gt;="&amp;TODAY()-30)</f>
        <v/>
      </c>
      <c r="F178" s="68" t="n"/>
      <c r="G178" s="123" t="n"/>
      <c r="H178" s="123" t="n"/>
      <c r="I178" s="123" t="n"/>
      <c r="J178" s="123" t="n"/>
      <c r="K178" s="123" t="n"/>
      <c r="L178" s="123" t="n"/>
      <c r="M178" s="123" t="n"/>
      <c r="N178" s="123" t="n"/>
      <c r="O178" s="123" t="n"/>
      <c r="P178" s="123" t="n"/>
      <c r="Q178" s="123" t="n"/>
      <c r="R178" s="123" t="n"/>
      <c r="S178" s="123" t="n"/>
      <c r="T178" s="123" t="n"/>
      <c r="U178" s="123" t="n"/>
      <c r="V178" s="123" t="n"/>
      <c r="W178" s="123" t="n"/>
      <c r="X178" s="123" t="n"/>
      <c r="Y178" s="123" t="n"/>
      <c r="Z178" s="123" t="n"/>
      <c r="AA178" s="123" t="n"/>
      <c r="AB178" s="123" t="n"/>
      <c r="AC178" s="123" t="n"/>
      <c r="AD178" s="123" t="n"/>
      <c r="AE178" s="123" t="n"/>
      <c r="AF178" s="123" t="n"/>
      <c r="AG178" s="123" t="n"/>
      <c r="AH178" s="123" t="n"/>
      <c r="AI178" s="123" t="n"/>
      <c r="AJ178" s="123" t="n"/>
      <c r="AK178" s="123" t="n"/>
      <c r="AL178" s="123" t="n"/>
      <c r="AM178" s="123" t="n"/>
      <c r="AN178" s="123" t="n"/>
      <c r="AO178" s="123" t="n"/>
      <c r="AP178" s="123" t="n"/>
      <c r="AQ178" s="123" t="n"/>
      <c r="AR178" s="123" t="n"/>
      <c r="AS178" s="123" t="n"/>
      <c r="AT178" s="123" t="n"/>
      <c r="AU178" s="123" t="n"/>
      <c r="AV178" s="123" t="n"/>
      <c r="AW178" s="123" t="n"/>
      <c r="AX178" s="123" t="n"/>
      <c r="AY178" s="123" t="n"/>
      <c r="AZ178" s="123" t="n"/>
      <c r="BA178" s="123" t="n"/>
      <c r="BB178" s="123" t="n"/>
      <c r="BC178" s="123" t="n"/>
      <c r="BD178" s="123" t="n"/>
      <c r="BE178" s="123" t="n"/>
      <c r="BF178" s="123" t="n"/>
      <c r="BG178" s="123" t="n"/>
      <c r="BH178" s="123" t="n"/>
      <c r="BI178" s="123" t="n"/>
      <c r="BJ178" s="123" t="n"/>
      <c r="BK178" s="123" t="n"/>
      <c r="BL178" s="123" t="n"/>
      <c r="BM178" s="123" t="n"/>
      <c r="BN178" s="123" t="n"/>
      <c r="BO178" s="123" t="n"/>
      <c r="BP178" s="123" t="n"/>
      <c r="BQ178" s="123" t="n"/>
      <c r="BR178" s="123" t="n"/>
      <c r="BS178" s="123" t="n"/>
      <c r="BT178" s="123" t="n"/>
      <c r="BU178" s="123" t="n"/>
      <c r="BV178" s="123" t="n"/>
      <c r="BW178" s="123" t="n"/>
      <c r="BX178" s="123" t="n"/>
      <c r="BY178" s="123" t="n"/>
      <c r="BZ178" s="123" t="n"/>
      <c r="CA178" s="123" t="n"/>
      <c r="CB178" s="123" t="n"/>
      <c r="CC178" s="123" t="n"/>
      <c r="CD178" s="123" t="n"/>
      <c r="CE178" s="123" t="n"/>
      <c r="CF178" s="123" t="n"/>
      <c r="CG178" s="123" t="n"/>
      <c r="CH178" s="123" t="n"/>
      <c r="CI178" s="123" t="n"/>
      <c r="CJ178" s="123" t="n"/>
      <c r="CK178" s="123" t="n"/>
      <c r="CL178" s="123" t="n"/>
      <c r="CM178" s="123" t="n"/>
      <c r="CN178" s="123" t="n"/>
      <c r="CO178" s="123" t="n"/>
      <c r="CP178" s="123" t="n"/>
      <c r="CQ178" s="123" t="n"/>
      <c r="CR178" s="123" t="n"/>
      <c r="CS178" s="123" t="n"/>
    </row>
    <row r="179">
      <c r="C179" s="123">
        <f>AVERAGEIFS(F179:CS179,$F$2:$CS$2, "&gt;=" &amp; $F$2, $F$2:$CS$2, "&lt;="&amp; EOMONTH($F$2,0))</f>
        <v/>
      </c>
      <c r="D179" s="123">
        <f>AVERAGEIFS(F179:CS179,$F$2:$CS$2, "&gt;=" &amp; $AK$2, $F$2:$CS$2, "&lt;="&amp; EOMONTH($AK$2,0))</f>
        <v/>
      </c>
      <c r="E179" s="123">
        <f>AVERAGEIFS(F179:CS179,$F$2:$CS$2,"&gt;="&amp;TODAY()-30)</f>
        <v/>
      </c>
      <c r="F179" s="68" t="n"/>
      <c r="G179" s="123" t="n"/>
      <c r="H179" s="123" t="n"/>
      <c r="I179" s="123" t="n"/>
      <c r="J179" s="123" t="n"/>
      <c r="K179" s="123" t="n"/>
      <c r="L179" s="123" t="n"/>
      <c r="M179" s="123" t="n"/>
      <c r="N179" s="123" t="n"/>
      <c r="O179" s="123" t="n"/>
      <c r="P179" s="123" t="n"/>
      <c r="Q179" s="123" t="n"/>
      <c r="R179" s="123" t="n"/>
      <c r="S179" s="123" t="n"/>
      <c r="T179" s="123" t="n"/>
      <c r="U179" s="123" t="n"/>
      <c r="V179" s="123" t="n"/>
      <c r="W179" s="123" t="n"/>
      <c r="X179" s="123" t="n"/>
      <c r="Y179" s="123" t="n"/>
      <c r="Z179" s="123" t="n"/>
      <c r="AA179" s="123" t="n"/>
      <c r="AB179" s="123" t="n"/>
      <c r="AC179" s="123" t="n"/>
      <c r="AD179" s="123" t="n"/>
      <c r="AE179" s="123" t="n"/>
      <c r="AF179" s="123" t="n"/>
      <c r="AG179" s="123" t="n"/>
      <c r="AH179" s="123" t="n"/>
      <c r="AI179" s="123" t="n"/>
      <c r="AJ179" s="123" t="n"/>
      <c r="AK179" s="123" t="n"/>
      <c r="AL179" s="123" t="n"/>
      <c r="AM179" s="123" t="n"/>
      <c r="AN179" s="123" t="n"/>
      <c r="AO179" s="123" t="n"/>
      <c r="AP179" s="123" t="n"/>
      <c r="AQ179" s="123" t="n"/>
      <c r="AR179" s="123" t="n"/>
      <c r="AS179" s="123" t="n"/>
      <c r="AT179" s="123" t="n"/>
      <c r="AU179" s="123" t="n"/>
      <c r="AV179" s="123" t="n"/>
      <c r="AW179" s="123" t="n"/>
      <c r="AX179" s="123" t="n"/>
      <c r="AY179" s="123" t="n"/>
      <c r="AZ179" s="123" t="n"/>
      <c r="BA179" s="123" t="n"/>
      <c r="BB179" s="123" t="n"/>
      <c r="BC179" s="123" t="n"/>
      <c r="BD179" s="123" t="n"/>
      <c r="BE179" s="123" t="n"/>
      <c r="BF179" s="123" t="n"/>
      <c r="BG179" s="123" t="n"/>
      <c r="BH179" s="123" t="n"/>
      <c r="BI179" s="123" t="n"/>
      <c r="BJ179" s="123" t="n"/>
      <c r="BK179" s="123" t="n"/>
      <c r="BL179" s="123" t="n"/>
      <c r="BM179" s="123" t="n"/>
      <c r="BN179" s="123" t="n"/>
      <c r="BO179" s="123" t="n"/>
      <c r="BP179" s="123" t="n"/>
      <c r="BQ179" s="123" t="n"/>
      <c r="BR179" s="123" t="n"/>
      <c r="BS179" s="123" t="n"/>
      <c r="BT179" s="123" t="n"/>
      <c r="BU179" s="123" t="n"/>
      <c r="BV179" s="123" t="n"/>
      <c r="BW179" s="123" t="n"/>
      <c r="BX179" s="123" t="n"/>
      <c r="BY179" s="123" t="n"/>
      <c r="BZ179" s="123" t="n"/>
      <c r="CA179" s="123" t="n"/>
      <c r="CB179" s="123" t="n"/>
      <c r="CC179" s="123" t="n"/>
      <c r="CD179" s="123" t="n"/>
      <c r="CE179" s="123" t="n"/>
      <c r="CF179" s="123" t="n"/>
      <c r="CG179" s="123" t="n"/>
      <c r="CH179" s="123" t="n"/>
      <c r="CI179" s="123" t="n"/>
      <c r="CJ179" s="123" t="n"/>
      <c r="CK179" s="123" t="n"/>
      <c r="CL179" s="123" t="n"/>
      <c r="CM179" s="123" t="n"/>
      <c r="CN179" s="123" t="n"/>
      <c r="CO179" s="123" t="n"/>
      <c r="CP179" s="123" t="n"/>
      <c r="CQ179" s="123" t="n"/>
      <c r="CR179" s="123" t="n"/>
      <c r="CS179" s="123" t="n"/>
    </row>
    <row r="180">
      <c r="C180" s="123">
        <f>AVERAGEIFS(F180:CS180,$F$2:$CS$2, "&gt;=" &amp; $F$2, $F$2:$CS$2, "&lt;="&amp; EOMONTH($F$2,0))</f>
        <v/>
      </c>
      <c r="D180" s="123">
        <f>AVERAGEIFS(F180:CS180,$F$2:$CS$2, "&gt;=" &amp; $AK$2, $F$2:$CS$2, "&lt;="&amp; EOMONTH($AK$2,0))</f>
        <v/>
      </c>
      <c r="E180" s="123">
        <f>AVERAGEIFS(F180:CS180,$F$2:$CS$2,"&gt;="&amp;TODAY()-30)</f>
        <v/>
      </c>
      <c r="F180" s="68" t="n"/>
      <c r="G180" s="123" t="n"/>
      <c r="H180" s="123" t="n"/>
      <c r="I180" s="123" t="n"/>
      <c r="J180" s="123" t="n"/>
      <c r="K180" s="123" t="n"/>
      <c r="L180" s="123" t="n"/>
      <c r="M180" s="123" t="n"/>
      <c r="N180" s="123" t="n"/>
      <c r="O180" s="123" t="n"/>
      <c r="P180" s="123" t="n"/>
      <c r="Q180" s="123" t="n"/>
      <c r="R180" s="123" t="n"/>
      <c r="S180" s="123" t="n"/>
      <c r="T180" s="123" t="n"/>
      <c r="U180" s="123" t="n"/>
      <c r="V180" s="123" t="n"/>
      <c r="W180" s="123" t="n"/>
      <c r="X180" s="123" t="n"/>
      <c r="Y180" s="123" t="n"/>
      <c r="Z180" s="123" t="n"/>
      <c r="AA180" s="123" t="n"/>
      <c r="AB180" s="123" t="n"/>
      <c r="AC180" s="123" t="n"/>
      <c r="AD180" s="123" t="n"/>
      <c r="AE180" s="123" t="n"/>
      <c r="AF180" s="123" t="n"/>
      <c r="AG180" s="123" t="n"/>
      <c r="AH180" s="123" t="n"/>
      <c r="AI180" s="123" t="n"/>
      <c r="AJ180" s="123" t="n"/>
      <c r="AK180" s="123" t="n"/>
      <c r="AL180" s="123" t="n"/>
      <c r="AM180" s="123" t="n"/>
      <c r="AN180" s="123" t="n"/>
      <c r="AO180" s="123" t="n"/>
      <c r="AP180" s="123" t="n"/>
      <c r="AQ180" s="123" t="n"/>
      <c r="AR180" s="123" t="n"/>
      <c r="AS180" s="123" t="n"/>
      <c r="AT180" s="123" t="n"/>
      <c r="AU180" s="123" t="n"/>
      <c r="AV180" s="123" t="n"/>
      <c r="AW180" s="123" t="n"/>
      <c r="AX180" s="123" t="n"/>
      <c r="AY180" s="123" t="n"/>
      <c r="AZ180" s="123" t="n"/>
      <c r="BA180" s="123" t="n"/>
      <c r="BB180" s="123" t="n"/>
      <c r="BC180" s="123" t="n"/>
      <c r="BD180" s="123" t="n"/>
      <c r="BE180" s="123" t="n"/>
      <c r="BF180" s="123" t="n"/>
      <c r="BG180" s="123" t="n"/>
      <c r="BH180" s="123" t="n"/>
      <c r="BI180" s="123" t="n"/>
      <c r="BJ180" s="123" t="n"/>
      <c r="BK180" s="123" t="n"/>
      <c r="BL180" s="123" t="n"/>
      <c r="BM180" s="123" t="n"/>
      <c r="BN180" s="123" t="n"/>
      <c r="BO180" s="123" t="n"/>
      <c r="BP180" s="123" t="n"/>
      <c r="BQ180" s="123" t="n"/>
      <c r="BR180" s="123" t="n"/>
      <c r="BS180" s="123" t="n"/>
      <c r="BT180" s="123" t="n"/>
      <c r="BU180" s="123" t="n"/>
      <c r="BV180" s="123" t="n"/>
      <c r="BW180" s="123" t="n"/>
      <c r="BX180" s="123" t="n"/>
      <c r="BY180" s="123" t="n"/>
      <c r="BZ180" s="123" t="n"/>
      <c r="CA180" s="123" t="n"/>
      <c r="CB180" s="123" t="n"/>
      <c r="CC180" s="123" t="n"/>
      <c r="CD180" s="123" t="n"/>
      <c r="CE180" s="123" t="n"/>
      <c r="CF180" s="123" t="n"/>
      <c r="CG180" s="123" t="n"/>
      <c r="CH180" s="123" t="n"/>
      <c r="CI180" s="123" t="n"/>
      <c r="CJ180" s="123" t="n"/>
      <c r="CK180" s="123" t="n"/>
      <c r="CL180" s="123" t="n"/>
      <c r="CM180" s="123" t="n"/>
      <c r="CN180" s="123" t="n"/>
      <c r="CO180" s="123" t="n"/>
      <c r="CP180" s="123" t="n"/>
      <c r="CQ180" s="123" t="n"/>
      <c r="CR180" s="123" t="n"/>
      <c r="CS180" s="123" t="n"/>
    </row>
    <row r="181">
      <c r="C181" s="123">
        <f>AVERAGEIFS(F181:CS181,$F$2:$CS$2, "&gt;=" &amp; $F$2, $F$2:$CS$2, "&lt;="&amp; EOMONTH($F$2,0))</f>
        <v/>
      </c>
      <c r="D181" s="123">
        <f>AVERAGEIFS(F181:CS181,$F$2:$CS$2, "&gt;=" &amp; $AK$2, $F$2:$CS$2, "&lt;="&amp; EOMONTH($AK$2,0))</f>
        <v/>
      </c>
      <c r="E181" s="123">
        <f>AVERAGEIFS(F181:CS181,$F$2:$CS$2,"&gt;="&amp;TODAY()-30)</f>
        <v/>
      </c>
      <c r="F181" s="68" t="n"/>
      <c r="G181" s="123" t="n"/>
      <c r="H181" s="123" t="n"/>
      <c r="I181" s="123" t="n"/>
      <c r="J181" s="123" t="n"/>
      <c r="K181" s="123" t="n"/>
      <c r="L181" s="123" t="n"/>
      <c r="M181" s="123" t="n"/>
      <c r="N181" s="123" t="n"/>
      <c r="O181" s="123" t="n"/>
      <c r="P181" s="123" t="n"/>
      <c r="Q181" s="123" t="n"/>
      <c r="R181" s="123" t="n"/>
      <c r="S181" s="123" t="n"/>
      <c r="T181" s="123" t="n"/>
      <c r="U181" s="123" t="n"/>
      <c r="V181" s="123" t="n"/>
      <c r="W181" s="123" t="n"/>
      <c r="X181" s="123" t="n"/>
      <c r="Y181" s="123" t="n"/>
      <c r="Z181" s="123" t="n"/>
      <c r="AA181" s="123" t="n"/>
      <c r="AB181" s="123" t="n"/>
      <c r="AC181" s="123" t="n"/>
      <c r="AD181" s="123" t="n"/>
      <c r="AE181" s="123" t="n"/>
      <c r="AF181" s="123" t="n"/>
      <c r="AG181" s="123" t="n"/>
      <c r="AH181" s="123" t="n"/>
      <c r="AI181" s="123" t="n"/>
      <c r="AJ181" s="123" t="n"/>
      <c r="AK181" s="123" t="n"/>
      <c r="AL181" s="123" t="n"/>
      <c r="AM181" s="123" t="n"/>
      <c r="AN181" s="123" t="n"/>
      <c r="AO181" s="123" t="n"/>
      <c r="AP181" s="123" t="n"/>
      <c r="AQ181" s="123" t="n"/>
      <c r="AR181" s="123" t="n"/>
      <c r="AS181" s="123" t="n"/>
      <c r="AT181" s="123" t="n"/>
      <c r="AU181" s="123" t="n"/>
      <c r="AV181" s="123" t="n"/>
      <c r="AW181" s="123" t="n"/>
      <c r="AX181" s="123" t="n"/>
      <c r="AY181" s="123" t="n"/>
      <c r="AZ181" s="123" t="n"/>
      <c r="BA181" s="123" t="n"/>
      <c r="BB181" s="123" t="n"/>
      <c r="BC181" s="123" t="n"/>
      <c r="BD181" s="123" t="n"/>
      <c r="BE181" s="123" t="n"/>
      <c r="BF181" s="123" t="n"/>
      <c r="BG181" s="123" t="n"/>
      <c r="BH181" s="123" t="n"/>
      <c r="BI181" s="123" t="n"/>
      <c r="BJ181" s="123" t="n"/>
      <c r="BK181" s="123" t="n"/>
      <c r="BL181" s="123" t="n"/>
      <c r="BM181" s="123" t="n"/>
      <c r="BN181" s="123" t="n"/>
      <c r="BO181" s="123" t="n"/>
      <c r="BP181" s="123" t="n"/>
      <c r="BQ181" s="123" t="n"/>
      <c r="BR181" s="123" t="n"/>
      <c r="BS181" s="123" t="n"/>
      <c r="BT181" s="123" t="n"/>
      <c r="BU181" s="123" t="n"/>
      <c r="BV181" s="123" t="n"/>
      <c r="BW181" s="123" t="n"/>
      <c r="BX181" s="123" t="n"/>
      <c r="BY181" s="123" t="n"/>
      <c r="BZ181" s="123" t="n"/>
      <c r="CA181" s="123" t="n"/>
      <c r="CB181" s="123" t="n"/>
      <c r="CC181" s="123" t="n"/>
      <c r="CD181" s="123" t="n"/>
      <c r="CE181" s="123" t="n"/>
      <c r="CF181" s="123" t="n"/>
      <c r="CG181" s="123" t="n"/>
      <c r="CH181" s="123" t="n"/>
      <c r="CI181" s="123" t="n"/>
      <c r="CJ181" s="123" t="n"/>
      <c r="CK181" s="123" t="n"/>
      <c r="CL181" s="123" t="n"/>
      <c r="CM181" s="123" t="n"/>
      <c r="CN181" s="123" t="n"/>
      <c r="CO181" s="123" t="n"/>
      <c r="CP181" s="123" t="n"/>
      <c r="CQ181" s="123" t="n"/>
      <c r="CR181" s="123" t="n"/>
      <c r="CS181" s="123" t="n"/>
    </row>
    <row r="182">
      <c r="C182" s="123">
        <f>AVERAGEIFS(F182:CS182,$F$2:$CS$2, "&gt;=" &amp; $F$2, $F$2:$CS$2, "&lt;="&amp; EOMONTH($F$2,0))</f>
        <v/>
      </c>
      <c r="D182" s="123">
        <f>AVERAGEIFS(F182:CS182,$F$2:$CS$2, "&gt;=" &amp; $AK$2, $F$2:$CS$2, "&lt;="&amp; EOMONTH($AK$2,0))</f>
        <v/>
      </c>
      <c r="E182" s="123">
        <f>AVERAGEIFS(F182:CS182,$F$2:$CS$2,"&gt;="&amp;TODAY()-30)</f>
        <v/>
      </c>
      <c r="F182" s="68" t="n"/>
      <c r="G182" s="123" t="n"/>
      <c r="H182" s="123" t="n"/>
      <c r="I182" s="123" t="n"/>
      <c r="J182" s="123" t="n"/>
      <c r="K182" s="123" t="n"/>
      <c r="L182" s="123" t="n"/>
      <c r="M182" s="123" t="n"/>
      <c r="N182" s="123" t="n"/>
      <c r="O182" s="123" t="n"/>
      <c r="P182" s="123" t="n"/>
      <c r="Q182" s="123" t="n"/>
      <c r="R182" s="123" t="n"/>
      <c r="S182" s="123" t="n"/>
      <c r="T182" s="123" t="n"/>
      <c r="U182" s="123" t="n"/>
      <c r="V182" s="123" t="n"/>
      <c r="W182" s="123" t="n"/>
      <c r="X182" s="123" t="n"/>
      <c r="Y182" s="123" t="n"/>
      <c r="Z182" s="123" t="n"/>
      <c r="AA182" s="123" t="n"/>
      <c r="AB182" s="123" t="n"/>
      <c r="AC182" s="123" t="n"/>
      <c r="AD182" s="123" t="n"/>
      <c r="AE182" s="123" t="n"/>
      <c r="AF182" s="123" t="n"/>
      <c r="AG182" s="123" t="n"/>
      <c r="AH182" s="123" t="n"/>
      <c r="AI182" s="123" t="n"/>
      <c r="AJ182" s="123" t="n"/>
      <c r="AK182" s="123" t="n"/>
      <c r="AL182" s="123" t="n"/>
      <c r="AM182" s="123" t="n"/>
      <c r="AN182" s="123" t="n"/>
      <c r="AO182" s="123" t="n"/>
      <c r="AP182" s="123" t="n"/>
      <c r="AQ182" s="123" t="n"/>
      <c r="AR182" s="123" t="n"/>
      <c r="AS182" s="123" t="n"/>
      <c r="AT182" s="123" t="n"/>
      <c r="AU182" s="123" t="n"/>
      <c r="AV182" s="123" t="n"/>
      <c r="AW182" s="123" t="n"/>
      <c r="AX182" s="123" t="n"/>
      <c r="AY182" s="123" t="n"/>
      <c r="AZ182" s="123" t="n"/>
      <c r="BA182" s="123" t="n"/>
      <c r="BB182" s="123" t="n"/>
      <c r="BC182" s="123" t="n"/>
      <c r="BD182" s="123" t="n"/>
      <c r="BE182" s="123" t="n"/>
      <c r="BF182" s="123" t="n"/>
      <c r="BG182" s="123" t="n"/>
      <c r="BH182" s="123" t="n"/>
      <c r="BI182" s="123" t="n"/>
      <c r="BJ182" s="123" t="n"/>
      <c r="BK182" s="123" t="n"/>
      <c r="BL182" s="123" t="n"/>
      <c r="BM182" s="123" t="n"/>
      <c r="BN182" s="123" t="n"/>
      <c r="BO182" s="123" t="n"/>
      <c r="BP182" s="123" t="n"/>
      <c r="BQ182" s="123" t="n"/>
      <c r="BR182" s="123" t="n"/>
      <c r="BS182" s="123" t="n"/>
      <c r="BT182" s="123" t="n"/>
      <c r="BU182" s="123" t="n"/>
      <c r="BV182" s="123" t="n"/>
      <c r="BW182" s="123" t="n"/>
      <c r="BX182" s="123" t="n"/>
      <c r="BY182" s="123" t="n"/>
      <c r="BZ182" s="123" t="n"/>
      <c r="CA182" s="123" t="n"/>
      <c r="CB182" s="123" t="n"/>
      <c r="CC182" s="123" t="n"/>
      <c r="CD182" s="123" t="n"/>
      <c r="CE182" s="123" t="n"/>
      <c r="CF182" s="123" t="n"/>
      <c r="CG182" s="123" t="n"/>
      <c r="CH182" s="123" t="n"/>
      <c r="CI182" s="123" t="n"/>
      <c r="CJ182" s="123" t="n"/>
      <c r="CK182" s="123" t="n"/>
      <c r="CL182" s="123" t="n"/>
      <c r="CM182" s="123" t="n"/>
      <c r="CN182" s="123" t="n"/>
      <c r="CO182" s="123" t="n"/>
      <c r="CP182" s="123" t="n"/>
      <c r="CQ182" s="123" t="n"/>
      <c r="CR182" s="123" t="n"/>
      <c r="CS182" s="123" t="n"/>
    </row>
    <row r="183">
      <c r="C183" s="123">
        <f>AVERAGEIFS(F183:CS183,$F$2:$CS$2, "&gt;=" &amp; $F$2, $F$2:$CS$2, "&lt;="&amp; EOMONTH($F$2,0))</f>
        <v/>
      </c>
      <c r="D183" s="123">
        <f>AVERAGEIFS(F183:CS183,$F$2:$CS$2, "&gt;=" &amp; $AK$2, $F$2:$CS$2, "&lt;="&amp; EOMONTH($AK$2,0))</f>
        <v/>
      </c>
      <c r="E183" s="123">
        <f>AVERAGEIFS(F183:CS183,$F$2:$CS$2,"&gt;="&amp;TODAY()-30)</f>
        <v/>
      </c>
      <c r="F183" s="68" t="n"/>
      <c r="G183" s="123" t="n"/>
      <c r="H183" s="123" t="n"/>
      <c r="I183" s="123" t="n"/>
      <c r="J183" s="123" t="n"/>
      <c r="K183" s="123" t="n"/>
      <c r="L183" s="123" t="n"/>
      <c r="M183" s="123" t="n"/>
      <c r="N183" s="123" t="n"/>
      <c r="O183" s="123" t="n"/>
      <c r="P183" s="123" t="n"/>
      <c r="Q183" s="123" t="n"/>
      <c r="R183" s="123" t="n"/>
      <c r="S183" s="123" t="n"/>
      <c r="T183" s="123" t="n"/>
      <c r="U183" s="123" t="n"/>
      <c r="V183" s="123" t="n"/>
      <c r="W183" s="123" t="n"/>
      <c r="X183" s="123" t="n"/>
      <c r="Y183" s="123" t="n"/>
      <c r="Z183" s="123" t="n"/>
      <c r="AA183" s="123" t="n"/>
      <c r="AB183" s="123" t="n"/>
      <c r="AC183" s="123" t="n"/>
      <c r="AD183" s="123" t="n"/>
      <c r="AE183" s="123" t="n"/>
      <c r="AF183" s="123" t="n"/>
      <c r="AG183" s="123" t="n"/>
      <c r="AH183" s="123" t="n"/>
      <c r="AI183" s="123" t="n"/>
      <c r="AJ183" s="123" t="n"/>
      <c r="AK183" s="123" t="n"/>
      <c r="AL183" s="123" t="n"/>
      <c r="AM183" s="123" t="n"/>
      <c r="AN183" s="123" t="n"/>
      <c r="AO183" s="123" t="n"/>
      <c r="AP183" s="123" t="n"/>
      <c r="AQ183" s="123" t="n"/>
      <c r="AR183" s="123" t="n"/>
      <c r="AS183" s="123" t="n"/>
      <c r="AT183" s="123" t="n"/>
      <c r="AU183" s="123" t="n"/>
      <c r="AV183" s="123" t="n"/>
      <c r="AW183" s="123" t="n"/>
      <c r="AX183" s="123" t="n"/>
      <c r="AY183" s="123" t="n"/>
      <c r="AZ183" s="123" t="n"/>
      <c r="BA183" s="123" t="n"/>
      <c r="BB183" s="123" t="n"/>
      <c r="BC183" s="123" t="n"/>
      <c r="BD183" s="123" t="n"/>
      <c r="BE183" s="123" t="n"/>
      <c r="BF183" s="123" t="n"/>
      <c r="BG183" s="123" t="n"/>
      <c r="BH183" s="123" t="n"/>
      <c r="BI183" s="123" t="n"/>
      <c r="BJ183" s="123" t="n"/>
      <c r="BK183" s="123" t="n"/>
      <c r="BL183" s="123" t="n"/>
      <c r="BM183" s="123" t="n"/>
      <c r="BN183" s="123" t="n"/>
      <c r="BO183" s="123" t="n"/>
      <c r="BP183" s="123" t="n"/>
      <c r="BQ183" s="123" t="n"/>
      <c r="BR183" s="123" t="n"/>
      <c r="BS183" s="123" t="n"/>
      <c r="BT183" s="123" t="n"/>
      <c r="BU183" s="123" t="n"/>
      <c r="BV183" s="123" t="n"/>
      <c r="BW183" s="123" t="n"/>
      <c r="BX183" s="123" t="n"/>
      <c r="BY183" s="123" t="n"/>
      <c r="BZ183" s="123" t="n"/>
      <c r="CA183" s="123" t="n"/>
      <c r="CB183" s="123" t="n"/>
      <c r="CC183" s="123" t="n"/>
      <c r="CD183" s="123" t="n"/>
      <c r="CE183" s="123" t="n"/>
      <c r="CF183" s="123" t="n"/>
      <c r="CG183" s="123" t="n"/>
      <c r="CH183" s="123" t="n"/>
      <c r="CI183" s="123" t="n"/>
      <c r="CJ183" s="123" t="n"/>
      <c r="CK183" s="123" t="n"/>
      <c r="CL183" s="123" t="n"/>
      <c r="CM183" s="123" t="n"/>
      <c r="CN183" s="123" t="n"/>
      <c r="CO183" s="123" t="n"/>
      <c r="CP183" s="123" t="n"/>
      <c r="CQ183" s="123" t="n"/>
      <c r="CR183" s="123" t="n"/>
      <c r="CS183" s="123" t="n"/>
    </row>
    <row r="184">
      <c r="C184" s="123">
        <f>AVERAGEIFS(F184:CS184,$F$2:$CS$2, "&gt;=" &amp; $F$2, $F$2:$CS$2, "&lt;="&amp; EOMONTH($F$2,0))</f>
        <v/>
      </c>
      <c r="D184" s="123">
        <f>AVERAGEIFS(F184:CS184,$F$2:$CS$2, "&gt;=" &amp; $AK$2, $F$2:$CS$2, "&lt;="&amp; EOMONTH($AK$2,0))</f>
        <v/>
      </c>
      <c r="E184" s="123">
        <f>AVERAGEIFS(F184:CS184,$F$2:$CS$2,"&gt;="&amp;TODAY()-30)</f>
        <v/>
      </c>
      <c r="F184" s="68" t="n"/>
      <c r="G184" s="123" t="n"/>
      <c r="H184" s="123" t="n"/>
      <c r="I184" s="123" t="n"/>
      <c r="J184" s="123" t="n"/>
      <c r="K184" s="123" t="n"/>
      <c r="L184" s="123" t="n"/>
      <c r="M184" s="123" t="n"/>
      <c r="N184" s="123" t="n"/>
      <c r="O184" s="123" t="n"/>
      <c r="P184" s="123" t="n"/>
      <c r="Q184" s="123" t="n"/>
      <c r="R184" s="123" t="n"/>
      <c r="S184" s="123" t="n"/>
      <c r="T184" s="123" t="n"/>
      <c r="U184" s="123" t="n"/>
      <c r="V184" s="123" t="n"/>
      <c r="W184" s="123" t="n"/>
      <c r="X184" s="123" t="n"/>
      <c r="Y184" s="123" t="n"/>
      <c r="Z184" s="123" t="n"/>
      <c r="AA184" s="123" t="n"/>
      <c r="AB184" s="123" t="n"/>
      <c r="AC184" s="123" t="n"/>
      <c r="AD184" s="123" t="n"/>
      <c r="AE184" s="123" t="n"/>
      <c r="AF184" s="123" t="n"/>
      <c r="AG184" s="123" t="n"/>
      <c r="AH184" s="123" t="n"/>
      <c r="AI184" s="123" t="n"/>
      <c r="AJ184" s="123" t="n"/>
      <c r="AK184" s="123" t="n"/>
      <c r="AL184" s="123" t="n"/>
      <c r="AM184" s="123" t="n"/>
      <c r="AN184" s="123" t="n"/>
      <c r="AO184" s="123" t="n"/>
      <c r="AP184" s="123" t="n"/>
      <c r="AQ184" s="123" t="n"/>
      <c r="AR184" s="123" t="n"/>
      <c r="AS184" s="123" t="n"/>
      <c r="AT184" s="123" t="n"/>
      <c r="AU184" s="123" t="n"/>
      <c r="AV184" s="123" t="n"/>
      <c r="AW184" s="123" t="n"/>
      <c r="AX184" s="123" t="n"/>
      <c r="AY184" s="123" t="n"/>
      <c r="AZ184" s="123" t="n"/>
      <c r="BA184" s="123" t="n"/>
      <c r="BB184" s="123" t="n"/>
      <c r="BC184" s="123" t="n"/>
      <c r="BD184" s="123" t="n"/>
      <c r="BE184" s="123" t="n"/>
      <c r="BF184" s="123" t="n"/>
      <c r="BG184" s="123" t="n"/>
      <c r="BH184" s="123" t="n"/>
      <c r="BI184" s="123" t="n"/>
      <c r="BJ184" s="123" t="n"/>
      <c r="BK184" s="123" t="n"/>
      <c r="BL184" s="123" t="n"/>
      <c r="BM184" s="123" t="n"/>
      <c r="BN184" s="123" t="n"/>
      <c r="BO184" s="123" t="n"/>
      <c r="BP184" s="123" t="n"/>
      <c r="BQ184" s="123" t="n"/>
      <c r="BR184" s="123" t="n"/>
      <c r="BS184" s="123" t="n"/>
      <c r="BT184" s="123" t="n"/>
      <c r="BU184" s="123" t="n"/>
      <c r="BV184" s="123" t="n"/>
      <c r="BW184" s="123" t="n"/>
      <c r="BX184" s="123" t="n"/>
      <c r="BY184" s="123" t="n"/>
      <c r="BZ184" s="123" t="n"/>
      <c r="CA184" s="123" t="n"/>
      <c r="CB184" s="123" t="n"/>
      <c r="CC184" s="123" t="n"/>
      <c r="CD184" s="123" t="n"/>
      <c r="CE184" s="123" t="n"/>
      <c r="CF184" s="123" t="n"/>
      <c r="CG184" s="123" t="n"/>
      <c r="CH184" s="123" t="n"/>
      <c r="CI184" s="123" t="n"/>
      <c r="CJ184" s="123" t="n"/>
      <c r="CK184" s="123" t="n"/>
      <c r="CL184" s="123" t="n"/>
      <c r="CM184" s="123" t="n"/>
      <c r="CN184" s="123" t="n"/>
      <c r="CO184" s="123" t="n"/>
      <c r="CP184" s="123" t="n"/>
      <c r="CQ184" s="123" t="n"/>
      <c r="CR184" s="123" t="n"/>
      <c r="CS184" s="123" t="n"/>
    </row>
    <row r="185">
      <c r="C185" s="123">
        <f>AVERAGEIFS(F185:CS185,$F$2:$CS$2, "&gt;=" &amp; $F$2, $F$2:$CS$2, "&lt;="&amp; EOMONTH($F$2,0))</f>
        <v/>
      </c>
      <c r="D185" s="123">
        <f>AVERAGEIFS(F185:CS185,$F$2:$CS$2, "&gt;=" &amp; $AK$2, $F$2:$CS$2, "&lt;="&amp; EOMONTH($AK$2,0))</f>
        <v/>
      </c>
      <c r="E185" s="123">
        <f>AVERAGEIFS(F185:CS185,$F$2:$CS$2,"&gt;="&amp;TODAY()-30)</f>
        <v/>
      </c>
      <c r="F185" s="68" t="n"/>
      <c r="G185" s="123" t="n"/>
      <c r="H185" s="123" t="n"/>
      <c r="I185" s="123" t="n"/>
      <c r="J185" s="123" t="n"/>
      <c r="K185" s="123" t="n"/>
      <c r="L185" s="123" t="n"/>
      <c r="M185" s="123" t="n"/>
      <c r="N185" s="123" t="n"/>
      <c r="O185" s="123" t="n"/>
      <c r="P185" s="123" t="n"/>
      <c r="Q185" s="123" t="n"/>
      <c r="R185" s="123" t="n"/>
      <c r="S185" s="123" t="n"/>
      <c r="T185" s="123" t="n"/>
      <c r="U185" s="123" t="n"/>
      <c r="V185" s="123" t="n"/>
      <c r="W185" s="123" t="n"/>
      <c r="X185" s="123" t="n"/>
      <c r="Y185" s="123" t="n"/>
      <c r="Z185" s="123" t="n"/>
      <c r="AA185" s="123" t="n"/>
      <c r="AB185" s="123" t="n"/>
      <c r="AC185" s="123" t="n"/>
      <c r="AD185" s="123" t="n"/>
      <c r="AE185" s="123" t="n"/>
      <c r="AF185" s="123" t="n"/>
      <c r="AG185" s="123" t="n"/>
      <c r="AH185" s="123" t="n"/>
      <c r="AI185" s="123" t="n"/>
      <c r="AJ185" s="123" t="n"/>
      <c r="AK185" s="123" t="n"/>
      <c r="AL185" s="123" t="n"/>
      <c r="AM185" s="123" t="n"/>
      <c r="AN185" s="123" t="n"/>
      <c r="AO185" s="123" t="n"/>
      <c r="AP185" s="123" t="n"/>
      <c r="AQ185" s="123" t="n"/>
      <c r="AR185" s="123" t="n"/>
      <c r="AS185" s="123" t="n"/>
      <c r="AT185" s="123" t="n"/>
      <c r="AU185" s="123" t="n"/>
      <c r="AV185" s="123" t="n"/>
      <c r="AW185" s="123" t="n"/>
      <c r="AX185" s="123" t="n"/>
      <c r="AY185" s="123" t="n"/>
      <c r="AZ185" s="123" t="n"/>
      <c r="BA185" s="123" t="n"/>
      <c r="BB185" s="123" t="n"/>
      <c r="BC185" s="123" t="n"/>
      <c r="BD185" s="123" t="n"/>
      <c r="BE185" s="123" t="n"/>
      <c r="BF185" s="123" t="n"/>
      <c r="BG185" s="123" t="n"/>
      <c r="BH185" s="123" t="n"/>
      <c r="BI185" s="123" t="n"/>
      <c r="BJ185" s="123" t="n"/>
      <c r="BK185" s="123" t="n"/>
      <c r="BL185" s="123" t="n"/>
      <c r="BM185" s="123" t="n"/>
      <c r="BN185" s="123" t="n"/>
      <c r="BO185" s="123" t="n"/>
      <c r="BP185" s="123" t="n"/>
      <c r="BQ185" s="123" t="n"/>
      <c r="BR185" s="123" t="n"/>
      <c r="BS185" s="123" t="n"/>
      <c r="BT185" s="123" t="n"/>
      <c r="BU185" s="123" t="n"/>
      <c r="BV185" s="123" t="n"/>
      <c r="BW185" s="123" t="n"/>
      <c r="BX185" s="123" t="n"/>
      <c r="BY185" s="123" t="n"/>
      <c r="BZ185" s="123" t="n"/>
      <c r="CA185" s="123" t="n"/>
      <c r="CB185" s="123" t="n"/>
      <c r="CC185" s="123" t="n"/>
      <c r="CD185" s="123" t="n"/>
      <c r="CE185" s="123" t="n"/>
      <c r="CF185" s="123" t="n"/>
      <c r="CG185" s="123" t="n"/>
      <c r="CH185" s="123" t="n"/>
      <c r="CI185" s="123" t="n"/>
      <c r="CJ185" s="123" t="n"/>
      <c r="CK185" s="123" t="n"/>
      <c r="CL185" s="123" t="n"/>
      <c r="CM185" s="123" t="n"/>
      <c r="CN185" s="123" t="n"/>
      <c r="CO185" s="123" t="n"/>
      <c r="CP185" s="123" t="n"/>
      <c r="CQ185" s="123" t="n"/>
      <c r="CR185" s="123" t="n"/>
      <c r="CS185" s="123" t="n"/>
    </row>
    <row r="186">
      <c r="C186" s="123">
        <f>AVERAGEIFS(F186:CS186,$F$2:$CS$2, "&gt;=" &amp; $F$2, $F$2:$CS$2, "&lt;="&amp; EOMONTH($F$2,0))</f>
        <v/>
      </c>
      <c r="D186" s="123">
        <f>AVERAGEIFS(F186:CS186,$F$2:$CS$2, "&gt;=" &amp; $AK$2, $F$2:$CS$2, "&lt;="&amp; EOMONTH($AK$2,0))</f>
        <v/>
      </c>
      <c r="E186" s="123">
        <f>AVERAGEIFS(F186:CS186,$F$2:$CS$2,"&gt;="&amp;TODAY()-30)</f>
        <v/>
      </c>
      <c r="F186" s="68" t="n"/>
      <c r="G186" s="123" t="n"/>
      <c r="H186" s="123" t="n"/>
      <c r="I186" s="123" t="n"/>
      <c r="J186" s="123" t="n"/>
      <c r="K186" s="123" t="n"/>
      <c r="L186" s="123" t="n"/>
      <c r="M186" s="123" t="n"/>
      <c r="N186" s="123" t="n"/>
      <c r="O186" s="123" t="n"/>
      <c r="P186" s="123" t="n"/>
      <c r="Q186" s="123" t="n"/>
      <c r="R186" s="123" t="n"/>
      <c r="S186" s="123" t="n"/>
      <c r="T186" s="123" t="n"/>
      <c r="U186" s="123" t="n"/>
      <c r="V186" s="123" t="n"/>
      <c r="W186" s="123" t="n"/>
      <c r="X186" s="123" t="n"/>
      <c r="Y186" s="123" t="n"/>
      <c r="Z186" s="123" t="n"/>
      <c r="AA186" s="123" t="n"/>
      <c r="AB186" s="123" t="n"/>
      <c r="AC186" s="123" t="n"/>
      <c r="AD186" s="123" t="n"/>
      <c r="AE186" s="123" t="n"/>
      <c r="AF186" s="123" t="n"/>
      <c r="AG186" s="123" t="n"/>
      <c r="AH186" s="123" t="n"/>
      <c r="AI186" s="123" t="n"/>
      <c r="AJ186" s="123" t="n"/>
      <c r="AK186" s="123" t="n"/>
      <c r="AL186" s="123" t="n"/>
      <c r="AM186" s="123" t="n"/>
      <c r="AN186" s="123" t="n"/>
      <c r="AO186" s="123" t="n"/>
      <c r="AP186" s="123" t="n"/>
      <c r="AQ186" s="123" t="n"/>
      <c r="AR186" s="123" t="n"/>
      <c r="AS186" s="123" t="n"/>
      <c r="AT186" s="123" t="n"/>
      <c r="AU186" s="123" t="n"/>
      <c r="AV186" s="123" t="n"/>
      <c r="AW186" s="123" t="n"/>
      <c r="AX186" s="123" t="n"/>
      <c r="AY186" s="123" t="n"/>
      <c r="AZ186" s="123" t="n"/>
      <c r="BA186" s="123" t="n"/>
      <c r="BB186" s="123" t="n"/>
      <c r="BC186" s="123" t="n"/>
      <c r="BD186" s="123" t="n"/>
      <c r="BE186" s="123" t="n"/>
      <c r="BF186" s="123" t="n"/>
      <c r="BG186" s="123" t="n"/>
      <c r="BH186" s="123" t="n"/>
      <c r="BI186" s="123" t="n"/>
      <c r="BJ186" s="123" t="n"/>
      <c r="BK186" s="123" t="n"/>
      <c r="BL186" s="123" t="n"/>
      <c r="BM186" s="123" t="n"/>
      <c r="BN186" s="123" t="n"/>
      <c r="BO186" s="123" t="n"/>
      <c r="BP186" s="123" t="n"/>
      <c r="BQ186" s="123" t="n"/>
      <c r="BR186" s="123" t="n"/>
      <c r="BS186" s="123" t="n"/>
      <c r="BT186" s="123" t="n"/>
      <c r="BU186" s="123" t="n"/>
      <c r="BV186" s="123" t="n"/>
      <c r="BW186" s="123" t="n"/>
      <c r="BX186" s="123" t="n"/>
      <c r="BY186" s="123" t="n"/>
      <c r="BZ186" s="123" t="n"/>
      <c r="CA186" s="123" t="n"/>
      <c r="CB186" s="123" t="n"/>
      <c r="CC186" s="123" t="n"/>
      <c r="CD186" s="123" t="n"/>
      <c r="CE186" s="123" t="n"/>
      <c r="CF186" s="123" t="n"/>
      <c r="CG186" s="123" t="n"/>
      <c r="CH186" s="123" t="n"/>
      <c r="CI186" s="123" t="n"/>
      <c r="CJ186" s="123" t="n"/>
      <c r="CK186" s="123" t="n"/>
      <c r="CL186" s="123" t="n"/>
      <c r="CM186" s="123" t="n"/>
      <c r="CN186" s="123" t="n"/>
      <c r="CO186" s="123" t="n"/>
      <c r="CP186" s="123" t="n"/>
      <c r="CQ186" s="123" t="n"/>
      <c r="CR186" s="123" t="n"/>
      <c r="CS186" s="123" t="n"/>
    </row>
    <row r="187">
      <c r="C187" s="123">
        <f>AVERAGEIFS(F187:CS187,$F$2:$CS$2, "&gt;=" &amp; $F$2, $F$2:$CS$2, "&lt;="&amp; EOMONTH($F$2,0))</f>
        <v/>
      </c>
      <c r="D187" s="123">
        <f>AVERAGEIFS(F187:CS187,$F$2:$CS$2, "&gt;=" &amp; $AK$2, $F$2:$CS$2, "&lt;="&amp; EOMONTH($AK$2,0))</f>
        <v/>
      </c>
      <c r="E187" s="123">
        <f>AVERAGEIFS(F187:CS187,$F$2:$CS$2,"&gt;="&amp;TODAY()-30)</f>
        <v/>
      </c>
      <c r="F187" s="68" t="n"/>
      <c r="G187" s="123" t="n"/>
      <c r="H187" s="123" t="n"/>
      <c r="I187" s="123" t="n"/>
      <c r="J187" s="123" t="n"/>
      <c r="K187" s="123" t="n"/>
      <c r="L187" s="123" t="n"/>
      <c r="M187" s="123" t="n"/>
      <c r="N187" s="123" t="n"/>
      <c r="O187" s="123" t="n"/>
      <c r="P187" s="123" t="n"/>
      <c r="Q187" s="123" t="n"/>
      <c r="R187" s="123" t="n"/>
      <c r="S187" s="123" t="n"/>
      <c r="T187" s="123" t="n"/>
      <c r="U187" s="123" t="n"/>
      <c r="V187" s="123" t="n"/>
      <c r="W187" s="123" t="n"/>
      <c r="X187" s="123" t="n"/>
      <c r="Y187" s="123" t="n"/>
      <c r="Z187" s="123" t="n"/>
      <c r="AA187" s="123" t="n"/>
      <c r="AB187" s="123" t="n"/>
      <c r="AC187" s="123" t="n"/>
      <c r="AD187" s="123" t="n"/>
      <c r="AE187" s="123" t="n"/>
      <c r="AF187" s="123" t="n"/>
      <c r="AG187" s="123" t="n"/>
      <c r="AH187" s="123" t="n"/>
      <c r="AI187" s="123" t="n"/>
      <c r="AJ187" s="123" t="n"/>
      <c r="AK187" s="123" t="n"/>
      <c r="AL187" s="123" t="n"/>
      <c r="AM187" s="123" t="n"/>
      <c r="AN187" s="123" t="n"/>
      <c r="AO187" s="123" t="n"/>
      <c r="AP187" s="123" t="n"/>
      <c r="AQ187" s="123" t="n"/>
      <c r="AR187" s="123" t="n"/>
      <c r="AS187" s="123" t="n"/>
      <c r="AT187" s="123" t="n"/>
      <c r="AU187" s="123" t="n"/>
      <c r="AV187" s="123" t="n"/>
      <c r="AW187" s="123" t="n"/>
      <c r="AX187" s="123" t="n"/>
      <c r="AY187" s="123" t="n"/>
      <c r="AZ187" s="123" t="n"/>
      <c r="BA187" s="123" t="n"/>
      <c r="BB187" s="123" t="n"/>
      <c r="BC187" s="123" t="n"/>
      <c r="BD187" s="123" t="n"/>
      <c r="BE187" s="123" t="n"/>
      <c r="BF187" s="123" t="n"/>
      <c r="BG187" s="123" t="n"/>
      <c r="BH187" s="123" t="n"/>
      <c r="BI187" s="123" t="n"/>
      <c r="BJ187" s="123" t="n"/>
      <c r="BK187" s="123" t="n"/>
      <c r="BL187" s="123" t="n"/>
      <c r="BM187" s="123" t="n"/>
      <c r="BN187" s="123" t="n"/>
      <c r="BO187" s="123" t="n"/>
      <c r="BP187" s="123" t="n"/>
      <c r="BQ187" s="123" t="n"/>
      <c r="BR187" s="123" t="n"/>
      <c r="BS187" s="123" t="n"/>
      <c r="BT187" s="123" t="n"/>
      <c r="BU187" s="123" t="n"/>
      <c r="BV187" s="123" t="n"/>
      <c r="BW187" s="123" t="n"/>
      <c r="BX187" s="123" t="n"/>
      <c r="BY187" s="123" t="n"/>
      <c r="BZ187" s="123" t="n"/>
      <c r="CA187" s="123" t="n"/>
      <c r="CB187" s="123" t="n"/>
      <c r="CC187" s="123" t="n"/>
      <c r="CD187" s="123" t="n"/>
      <c r="CE187" s="123" t="n"/>
      <c r="CF187" s="123" t="n"/>
      <c r="CG187" s="123" t="n"/>
      <c r="CH187" s="123" t="n"/>
      <c r="CI187" s="123" t="n"/>
      <c r="CJ187" s="123" t="n"/>
      <c r="CK187" s="123" t="n"/>
      <c r="CL187" s="123" t="n"/>
      <c r="CM187" s="123" t="n"/>
      <c r="CN187" s="123" t="n"/>
      <c r="CO187" s="123" t="n"/>
      <c r="CP187" s="123" t="n"/>
      <c r="CQ187" s="123" t="n"/>
      <c r="CR187" s="123" t="n"/>
      <c r="CS187" s="123" t="n"/>
    </row>
    <row r="188">
      <c r="C188" s="123">
        <f>AVERAGEIFS(F188:CS188,$F$2:$CS$2, "&gt;=" &amp; $F$2, $F$2:$CS$2, "&lt;="&amp; EOMONTH($F$2,0))</f>
        <v/>
      </c>
      <c r="D188" s="123">
        <f>AVERAGEIFS(F188:CS188,$F$2:$CS$2, "&gt;=" &amp; $AK$2, $F$2:$CS$2, "&lt;="&amp; EOMONTH($AK$2,0))</f>
        <v/>
      </c>
      <c r="E188" s="123">
        <f>AVERAGEIFS(F188:CS188,$F$2:$CS$2,"&gt;="&amp;TODAY()-30)</f>
        <v/>
      </c>
      <c r="F188" s="68" t="n"/>
      <c r="G188" s="123" t="n"/>
      <c r="H188" s="123" t="n"/>
      <c r="I188" s="123" t="n"/>
      <c r="J188" s="123" t="n"/>
      <c r="K188" s="123" t="n"/>
      <c r="L188" s="123" t="n"/>
      <c r="M188" s="123" t="n"/>
      <c r="N188" s="123" t="n"/>
      <c r="O188" s="123" t="n"/>
      <c r="P188" s="123" t="n"/>
      <c r="Q188" s="123" t="n"/>
      <c r="R188" s="123" t="n"/>
      <c r="S188" s="123" t="n"/>
      <c r="T188" s="123" t="n"/>
      <c r="U188" s="123" t="n"/>
      <c r="V188" s="123" t="n"/>
      <c r="W188" s="123" t="n"/>
      <c r="X188" s="123" t="n"/>
      <c r="Y188" s="123" t="n"/>
      <c r="Z188" s="123" t="n"/>
      <c r="AA188" s="123" t="n"/>
      <c r="AB188" s="123" t="n"/>
      <c r="AC188" s="123" t="n"/>
      <c r="AD188" s="123" t="n"/>
      <c r="AE188" s="123" t="n"/>
      <c r="AF188" s="123" t="n"/>
      <c r="AG188" s="123" t="n"/>
      <c r="AH188" s="123" t="n"/>
      <c r="AI188" s="123" t="n"/>
      <c r="AJ188" s="123" t="n"/>
      <c r="AK188" s="123" t="n"/>
      <c r="AL188" s="123" t="n"/>
      <c r="AM188" s="123" t="n"/>
      <c r="AN188" s="123" t="n"/>
      <c r="AO188" s="123" t="n"/>
      <c r="AP188" s="123" t="n"/>
      <c r="AQ188" s="123" t="n"/>
      <c r="AR188" s="123" t="n"/>
      <c r="AS188" s="123" t="n"/>
      <c r="AT188" s="123" t="n"/>
      <c r="AU188" s="123" t="n"/>
      <c r="AV188" s="123" t="n"/>
      <c r="AW188" s="123" t="n"/>
      <c r="AX188" s="123" t="n"/>
      <c r="AY188" s="123" t="n"/>
      <c r="AZ188" s="123" t="n"/>
      <c r="BA188" s="123" t="n"/>
      <c r="BB188" s="123" t="n"/>
      <c r="BC188" s="123" t="n"/>
      <c r="BD188" s="123" t="n"/>
      <c r="BE188" s="123" t="n"/>
      <c r="BF188" s="123" t="n"/>
      <c r="BG188" s="123" t="n"/>
      <c r="BH188" s="123" t="n"/>
      <c r="BI188" s="123" t="n"/>
      <c r="BJ188" s="123" t="n"/>
      <c r="BK188" s="123" t="n"/>
      <c r="BL188" s="123" t="n"/>
      <c r="BM188" s="123" t="n"/>
      <c r="BN188" s="123" t="n"/>
      <c r="BO188" s="123" t="n"/>
      <c r="BP188" s="123" t="n"/>
      <c r="BQ188" s="123" t="n"/>
      <c r="BR188" s="123" t="n"/>
      <c r="BS188" s="123" t="n"/>
      <c r="BT188" s="123" t="n"/>
      <c r="BU188" s="123" t="n"/>
      <c r="BV188" s="123" t="n"/>
      <c r="BW188" s="123" t="n"/>
      <c r="BX188" s="123" t="n"/>
      <c r="BY188" s="123" t="n"/>
      <c r="BZ188" s="123" t="n"/>
      <c r="CA188" s="123" t="n"/>
      <c r="CB188" s="123" t="n"/>
      <c r="CC188" s="123" t="n"/>
      <c r="CD188" s="123" t="n"/>
      <c r="CE188" s="123" t="n"/>
      <c r="CF188" s="123" t="n"/>
      <c r="CG188" s="123" t="n"/>
      <c r="CH188" s="123" t="n"/>
      <c r="CI188" s="123" t="n"/>
      <c r="CJ188" s="123" t="n"/>
      <c r="CK188" s="123" t="n"/>
      <c r="CL188" s="123" t="n"/>
      <c r="CM188" s="123" t="n"/>
      <c r="CN188" s="123" t="n"/>
      <c r="CO188" s="123" t="n"/>
      <c r="CP188" s="123" t="n"/>
      <c r="CQ188" s="123" t="n"/>
      <c r="CR188" s="123" t="n"/>
      <c r="CS188" s="123" t="n"/>
    </row>
    <row r="189">
      <c r="C189" s="123">
        <f>AVERAGEIFS(F189:CS189,$F$2:$CS$2, "&gt;=" &amp; $F$2, $F$2:$CS$2, "&lt;="&amp; EOMONTH($F$2,0))</f>
        <v/>
      </c>
      <c r="D189" s="123">
        <f>AVERAGEIFS(F189:CS189,$F$2:$CS$2, "&gt;=" &amp; $AK$2, $F$2:$CS$2, "&lt;="&amp; EOMONTH($AK$2,0))</f>
        <v/>
      </c>
      <c r="E189" s="123">
        <f>AVERAGEIFS(F189:CS189,$F$2:$CS$2,"&gt;="&amp;TODAY()-30)</f>
        <v/>
      </c>
      <c r="F189" s="68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  <c r="AF189" s="123" t="n"/>
      <c r="AG189" s="123" t="n"/>
      <c r="AH189" s="123" t="n"/>
      <c r="AI189" s="123" t="n"/>
      <c r="AJ189" s="123" t="n"/>
      <c r="AK189" s="123" t="n"/>
      <c r="AL189" s="123" t="n"/>
      <c r="AM189" s="123" t="n"/>
      <c r="AN189" s="123" t="n"/>
      <c r="AO189" s="123" t="n"/>
      <c r="AP189" s="123" t="n"/>
      <c r="AQ189" s="123" t="n"/>
      <c r="AR189" s="123" t="n"/>
      <c r="AS189" s="123" t="n"/>
      <c r="AT189" s="123" t="n"/>
      <c r="AU189" s="123" t="n"/>
      <c r="AV189" s="123" t="n"/>
      <c r="AW189" s="123" t="n"/>
      <c r="AX189" s="123" t="n"/>
      <c r="AY189" s="123" t="n"/>
      <c r="AZ189" s="123" t="n"/>
      <c r="BA189" s="123" t="n"/>
      <c r="BB189" s="123" t="n"/>
      <c r="BC189" s="123" t="n"/>
      <c r="BD189" s="123" t="n"/>
      <c r="BE189" s="123" t="n"/>
      <c r="BF189" s="123" t="n"/>
      <c r="BG189" s="123" t="n"/>
      <c r="BH189" s="123" t="n"/>
      <c r="BI189" s="123" t="n"/>
      <c r="BJ189" s="123" t="n"/>
      <c r="BK189" s="123" t="n"/>
      <c r="BL189" s="123" t="n"/>
      <c r="BM189" s="123" t="n"/>
      <c r="BN189" s="123" t="n"/>
      <c r="BO189" s="123" t="n"/>
      <c r="BP189" s="123" t="n"/>
      <c r="BQ189" s="123" t="n"/>
      <c r="BR189" s="123" t="n"/>
      <c r="BS189" s="123" t="n"/>
      <c r="BT189" s="123" t="n"/>
      <c r="BU189" s="123" t="n"/>
      <c r="BV189" s="123" t="n"/>
      <c r="BW189" s="123" t="n"/>
      <c r="BX189" s="123" t="n"/>
      <c r="BY189" s="123" t="n"/>
      <c r="BZ189" s="123" t="n"/>
      <c r="CA189" s="123" t="n"/>
      <c r="CB189" s="123" t="n"/>
      <c r="CC189" s="123" t="n"/>
      <c r="CD189" s="123" t="n"/>
      <c r="CE189" s="123" t="n"/>
      <c r="CF189" s="123" t="n"/>
      <c r="CG189" s="123" t="n"/>
      <c r="CH189" s="123" t="n"/>
      <c r="CI189" s="123" t="n"/>
      <c r="CJ189" s="123" t="n"/>
      <c r="CK189" s="123" t="n"/>
      <c r="CL189" s="123" t="n"/>
      <c r="CM189" s="123" t="n"/>
      <c r="CN189" s="123" t="n"/>
      <c r="CO189" s="123" t="n"/>
      <c r="CP189" s="123" t="n"/>
      <c r="CQ189" s="123" t="n"/>
      <c r="CR189" s="123" t="n"/>
      <c r="CS189" s="123" t="n"/>
    </row>
    <row r="190">
      <c r="C190" s="123">
        <f>AVERAGEIFS(F190:CS190,$F$2:$CS$2, "&gt;=" &amp; $F$2, $F$2:$CS$2, "&lt;="&amp; EOMONTH($F$2,0))</f>
        <v/>
      </c>
      <c r="D190" s="123">
        <f>AVERAGEIFS(F190:CS190,$F$2:$CS$2, "&gt;=" &amp; $AK$2, $F$2:$CS$2, "&lt;="&amp; EOMONTH($AK$2,0))</f>
        <v/>
      </c>
      <c r="E190" s="123">
        <f>AVERAGEIFS(F190:CS190,$F$2:$CS$2,"&gt;="&amp;TODAY()-30)</f>
        <v/>
      </c>
      <c r="F190" s="68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  <c r="AF190" s="123" t="n"/>
      <c r="AG190" s="123" t="n"/>
      <c r="AH190" s="123" t="n"/>
      <c r="AI190" s="123" t="n"/>
      <c r="AJ190" s="123" t="n"/>
      <c r="AK190" s="123" t="n"/>
      <c r="AL190" s="123" t="n"/>
      <c r="AM190" s="123" t="n"/>
      <c r="AN190" s="123" t="n"/>
      <c r="AO190" s="123" t="n"/>
      <c r="AP190" s="123" t="n"/>
      <c r="AQ190" s="123" t="n"/>
      <c r="AR190" s="123" t="n"/>
      <c r="AS190" s="123" t="n"/>
      <c r="AT190" s="123" t="n"/>
      <c r="AU190" s="123" t="n"/>
      <c r="AV190" s="123" t="n"/>
      <c r="AW190" s="123" t="n"/>
      <c r="AX190" s="123" t="n"/>
      <c r="AY190" s="123" t="n"/>
      <c r="AZ190" s="123" t="n"/>
      <c r="BA190" s="123" t="n"/>
      <c r="BB190" s="123" t="n"/>
      <c r="BC190" s="123" t="n"/>
      <c r="BD190" s="123" t="n"/>
      <c r="BE190" s="123" t="n"/>
      <c r="BF190" s="123" t="n"/>
      <c r="BG190" s="123" t="n"/>
      <c r="BH190" s="123" t="n"/>
      <c r="BI190" s="123" t="n"/>
      <c r="BJ190" s="123" t="n"/>
      <c r="BK190" s="123" t="n"/>
      <c r="BL190" s="123" t="n"/>
      <c r="BM190" s="123" t="n"/>
      <c r="BN190" s="123" t="n"/>
      <c r="BO190" s="123" t="n"/>
      <c r="BP190" s="123" t="n"/>
      <c r="BQ190" s="123" t="n"/>
      <c r="BR190" s="123" t="n"/>
      <c r="BS190" s="123" t="n"/>
      <c r="BT190" s="123" t="n"/>
      <c r="BU190" s="123" t="n"/>
      <c r="BV190" s="123" t="n"/>
      <c r="BW190" s="123" t="n"/>
      <c r="BX190" s="123" t="n"/>
      <c r="BY190" s="123" t="n"/>
      <c r="BZ190" s="123" t="n"/>
      <c r="CA190" s="123" t="n"/>
      <c r="CB190" s="123" t="n"/>
      <c r="CC190" s="123" t="n"/>
      <c r="CD190" s="123" t="n"/>
      <c r="CE190" s="123" t="n"/>
      <c r="CF190" s="123" t="n"/>
      <c r="CG190" s="123" t="n"/>
      <c r="CH190" s="123" t="n"/>
      <c r="CI190" s="123" t="n"/>
      <c r="CJ190" s="123" t="n"/>
      <c r="CK190" s="123" t="n"/>
      <c r="CL190" s="123" t="n"/>
      <c r="CM190" s="123" t="n"/>
      <c r="CN190" s="123" t="n"/>
      <c r="CO190" s="123" t="n"/>
      <c r="CP190" s="123" t="n"/>
      <c r="CQ190" s="123" t="n"/>
      <c r="CR190" s="123" t="n"/>
      <c r="CS190" s="123" t="n"/>
    </row>
    <row r="191">
      <c r="C191" s="123">
        <f>AVERAGEIFS(F191:CS191,$F$2:$CS$2, "&gt;=" &amp; $F$2, $F$2:$CS$2, "&lt;="&amp; EOMONTH($F$2,0))</f>
        <v/>
      </c>
      <c r="D191" s="123">
        <f>AVERAGEIFS(F191:CS191,$F$2:$CS$2, "&gt;=" &amp; $AK$2, $F$2:$CS$2, "&lt;="&amp; EOMONTH($AK$2,0))</f>
        <v/>
      </c>
      <c r="E191" s="123">
        <f>AVERAGEIFS(F191:CS191,$F$2:$CS$2,"&gt;="&amp;TODAY()-30)</f>
        <v/>
      </c>
      <c r="F191" s="68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  <c r="AF191" s="123" t="n"/>
      <c r="AG191" s="123" t="n"/>
      <c r="AH191" s="123" t="n"/>
      <c r="AI191" s="123" t="n"/>
      <c r="AJ191" s="123" t="n"/>
      <c r="AK191" s="123" t="n"/>
      <c r="AL191" s="123" t="n"/>
      <c r="AM191" s="123" t="n"/>
      <c r="AN191" s="123" t="n"/>
      <c r="AO191" s="123" t="n"/>
      <c r="AP191" s="123" t="n"/>
      <c r="AQ191" s="123" t="n"/>
      <c r="AR191" s="123" t="n"/>
      <c r="AS191" s="123" t="n"/>
      <c r="AT191" s="123" t="n"/>
      <c r="AU191" s="123" t="n"/>
      <c r="AV191" s="123" t="n"/>
      <c r="AW191" s="123" t="n"/>
      <c r="AX191" s="123" t="n"/>
      <c r="AY191" s="123" t="n"/>
      <c r="AZ191" s="123" t="n"/>
      <c r="BA191" s="123" t="n"/>
      <c r="BB191" s="123" t="n"/>
      <c r="BC191" s="123" t="n"/>
      <c r="BD191" s="123" t="n"/>
      <c r="BE191" s="123" t="n"/>
      <c r="BF191" s="123" t="n"/>
      <c r="BG191" s="123" t="n"/>
      <c r="BH191" s="123" t="n"/>
      <c r="BI191" s="123" t="n"/>
      <c r="BJ191" s="123" t="n"/>
      <c r="BK191" s="123" t="n"/>
      <c r="BL191" s="123" t="n"/>
      <c r="BM191" s="123" t="n"/>
      <c r="BN191" s="123" t="n"/>
      <c r="BO191" s="123" t="n"/>
      <c r="BP191" s="123" t="n"/>
      <c r="BQ191" s="123" t="n"/>
      <c r="BR191" s="123" t="n"/>
      <c r="BS191" s="123" t="n"/>
      <c r="BT191" s="123" t="n"/>
      <c r="BU191" s="123" t="n"/>
      <c r="BV191" s="123" t="n"/>
      <c r="BW191" s="123" t="n"/>
      <c r="BX191" s="123" t="n"/>
      <c r="BY191" s="123" t="n"/>
      <c r="BZ191" s="123" t="n"/>
      <c r="CA191" s="123" t="n"/>
      <c r="CB191" s="123" t="n"/>
      <c r="CC191" s="123" t="n"/>
      <c r="CD191" s="123" t="n"/>
      <c r="CE191" s="123" t="n"/>
      <c r="CF191" s="123" t="n"/>
      <c r="CG191" s="123" t="n"/>
      <c r="CH191" s="123" t="n"/>
      <c r="CI191" s="123" t="n"/>
      <c r="CJ191" s="123" t="n"/>
      <c r="CK191" s="123" t="n"/>
      <c r="CL191" s="123" t="n"/>
      <c r="CM191" s="123" t="n"/>
      <c r="CN191" s="123" t="n"/>
      <c r="CO191" s="123" t="n"/>
      <c r="CP191" s="123" t="n"/>
      <c r="CQ191" s="123" t="n"/>
      <c r="CR191" s="123" t="n"/>
      <c r="CS191" s="123" t="n"/>
    </row>
    <row r="192">
      <c r="C192" s="123">
        <f>AVERAGEIFS(F192:CS192,$F$2:$CS$2, "&gt;=" &amp; $F$2, $F$2:$CS$2, "&lt;="&amp; EOMONTH($F$2,0))</f>
        <v/>
      </c>
      <c r="D192" s="123">
        <f>AVERAGEIFS(F192:CS192,$F$2:$CS$2, "&gt;=" &amp; $AK$2, $F$2:$CS$2, "&lt;="&amp; EOMONTH($AK$2,0))</f>
        <v/>
      </c>
      <c r="E192" s="123">
        <f>AVERAGEIFS(F192:CS192,$F$2:$CS$2,"&gt;="&amp;TODAY()-30)</f>
        <v/>
      </c>
      <c r="F192" s="68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  <c r="AF192" s="123" t="n"/>
      <c r="AG192" s="123" t="n"/>
      <c r="AH192" s="123" t="n"/>
      <c r="AI192" s="123" t="n"/>
      <c r="AJ192" s="123" t="n"/>
      <c r="AK192" s="123" t="n"/>
      <c r="AL192" s="123" t="n"/>
      <c r="AM192" s="123" t="n"/>
      <c r="AN192" s="123" t="n"/>
      <c r="AO192" s="123" t="n"/>
      <c r="AP192" s="123" t="n"/>
      <c r="AQ192" s="123" t="n"/>
      <c r="AR192" s="123" t="n"/>
      <c r="AS192" s="123" t="n"/>
      <c r="AT192" s="123" t="n"/>
      <c r="AU192" s="123" t="n"/>
      <c r="AV192" s="123" t="n"/>
      <c r="AW192" s="123" t="n"/>
      <c r="AX192" s="123" t="n"/>
      <c r="AY192" s="123" t="n"/>
      <c r="AZ192" s="123" t="n"/>
      <c r="BA192" s="123" t="n"/>
      <c r="BB192" s="123" t="n"/>
      <c r="BC192" s="123" t="n"/>
      <c r="BD192" s="123" t="n"/>
      <c r="BE192" s="123" t="n"/>
      <c r="BF192" s="123" t="n"/>
      <c r="BG192" s="123" t="n"/>
      <c r="BH192" s="123" t="n"/>
      <c r="BI192" s="123" t="n"/>
      <c r="BJ192" s="123" t="n"/>
      <c r="BK192" s="123" t="n"/>
      <c r="BL192" s="123" t="n"/>
      <c r="BM192" s="123" t="n"/>
      <c r="BN192" s="123" t="n"/>
      <c r="BO192" s="123" t="n"/>
      <c r="BP192" s="123" t="n"/>
      <c r="BQ192" s="123" t="n"/>
      <c r="BR192" s="123" t="n"/>
      <c r="BS192" s="123" t="n"/>
      <c r="BT192" s="123" t="n"/>
      <c r="BU192" s="123" t="n"/>
      <c r="BV192" s="123" t="n"/>
      <c r="BW192" s="123" t="n"/>
      <c r="BX192" s="123" t="n"/>
      <c r="BY192" s="123" t="n"/>
      <c r="BZ192" s="123" t="n"/>
      <c r="CA192" s="123" t="n"/>
      <c r="CB192" s="123" t="n"/>
      <c r="CC192" s="123" t="n"/>
      <c r="CD192" s="123" t="n"/>
      <c r="CE192" s="123" t="n"/>
      <c r="CF192" s="123" t="n"/>
      <c r="CG192" s="123" t="n"/>
      <c r="CH192" s="123" t="n"/>
      <c r="CI192" s="123" t="n"/>
      <c r="CJ192" s="123" t="n"/>
      <c r="CK192" s="123" t="n"/>
      <c r="CL192" s="123" t="n"/>
      <c r="CM192" s="123" t="n"/>
      <c r="CN192" s="123" t="n"/>
      <c r="CO192" s="123" t="n"/>
      <c r="CP192" s="123" t="n"/>
      <c r="CQ192" s="123" t="n"/>
      <c r="CR192" s="123" t="n"/>
      <c r="CS192" s="123" t="n"/>
    </row>
    <row r="193">
      <c r="C193" s="123">
        <f>AVERAGEIFS(F193:CS193,$F$2:$CS$2, "&gt;=" &amp; $F$2, $F$2:$CS$2, "&lt;="&amp; EOMONTH($F$2,0))</f>
        <v/>
      </c>
      <c r="D193" s="123">
        <f>AVERAGEIFS(F193:CS193,$F$2:$CS$2, "&gt;=" &amp; $AK$2, $F$2:$CS$2, "&lt;="&amp; EOMONTH($AK$2,0))</f>
        <v/>
      </c>
      <c r="E193" s="123">
        <f>AVERAGEIFS(F193:CS193,$F$2:$CS$2,"&gt;="&amp;TODAY()-30)</f>
        <v/>
      </c>
      <c r="F193" s="68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  <c r="AF193" s="123" t="n"/>
      <c r="AG193" s="123" t="n"/>
      <c r="AH193" s="123" t="n"/>
      <c r="AI193" s="123" t="n"/>
      <c r="AJ193" s="123" t="n"/>
      <c r="AK193" s="123" t="n"/>
      <c r="AL193" s="123" t="n"/>
      <c r="AM193" s="123" t="n"/>
      <c r="AN193" s="123" t="n"/>
      <c r="AO193" s="123" t="n"/>
      <c r="AP193" s="123" t="n"/>
      <c r="AQ193" s="123" t="n"/>
      <c r="AR193" s="123" t="n"/>
      <c r="AS193" s="123" t="n"/>
      <c r="AT193" s="123" t="n"/>
      <c r="AU193" s="123" t="n"/>
      <c r="AV193" s="123" t="n"/>
      <c r="AW193" s="123" t="n"/>
      <c r="AX193" s="123" t="n"/>
      <c r="AY193" s="123" t="n"/>
      <c r="AZ193" s="123" t="n"/>
      <c r="BA193" s="123" t="n"/>
      <c r="BB193" s="123" t="n"/>
      <c r="BC193" s="123" t="n"/>
      <c r="BD193" s="123" t="n"/>
      <c r="BE193" s="123" t="n"/>
      <c r="BF193" s="123" t="n"/>
      <c r="BG193" s="123" t="n"/>
      <c r="BH193" s="123" t="n"/>
      <c r="BI193" s="123" t="n"/>
      <c r="BJ193" s="123" t="n"/>
      <c r="BK193" s="123" t="n"/>
      <c r="BL193" s="123" t="n"/>
      <c r="BM193" s="123" t="n"/>
      <c r="BN193" s="123" t="n"/>
      <c r="BO193" s="123" t="n"/>
      <c r="BP193" s="123" t="n"/>
      <c r="BQ193" s="123" t="n"/>
      <c r="BR193" s="123" t="n"/>
      <c r="BS193" s="123" t="n"/>
      <c r="BT193" s="123" t="n"/>
      <c r="BU193" s="123" t="n"/>
      <c r="BV193" s="123" t="n"/>
      <c r="BW193" s="123" t="n"/>
      <c r="BX193" s="123" t="n"/>
      <c r="BY193" s="123" t="n"/>
      <c r="BZ193" s="123" t="n"/>
      <c r="CA193" s="123" t="n"/>
      <c r="CB193" s="123" t="n"/>
      <c r="CC193" s="123" t="n"/>
      <c r="CD193" s="123" t="n"/>
      <c r="CE193" s="123" t="n"/>
      <c r="CF193" s="123" t="n"/>
      <c r="CG193" s="123" t="n"/>
      <c r="CH193" s="123" t="n"/>
      <c r="CI193" s="123" t="n"/>
      <c r="CJ193" s="123" t="n"/>
      <c r="CK193" s="123" t="n"/>
      <c r="CL193" s="123" t="n"/>
      <c r="CM193" s="123" t="n"/>
      <c r="CN193" s="123" t="n"/>
      <c r="CO193" s="123" t="n"/>
      <c r="CP193" s="123" t="n"/>
      <c r="CQ193" s="123" t="n"/>
      <c r="CR193" s="123" t="n"/>
      <c r="CS193" s="123" t="n"/>
    </row>
    <row r="194">
      <c r="C194" s="123">
        <f>AVERAGEIFS(F194:CS194,$F$2:$CS$2, "&gt;=" &amp; $F$2, $F$2:$CS$2, "&lt;="&amp; EOMONTH($F$2,0))</f>
        <v/>
      </c>
      <c r="D194" s="123">
        <f>AVERAGEIFS(F194:CS194,$F$2:$CS$2, "&gt;=" &amp; $AK$2, $F$2:$CS$2, "&lt;="&amp; EOMONTH($AK$2,0))</f>
        <v/>
      </c>
      <c r="E194" s="123">
        <f>AVERAGEIFS(F194:CS194,$F$2:$CS$2,"&gt;="&amp;TODAY()-30)</f>
        <v/>
      </c>
      <c r="F194" s="68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  <c r="AF194" s="123" t="n"/>
      <c r="AG194" s="123" t="n"/>
      <c r="AH194" s="123" t="n"/>
      <c r="AI194" s="123" t="n"/>
      <c r="AJ194" s="123" t="n"/>
      <c r="AK194" s="123" t="n"/>
      <c r="AL194" s="123" t="n"/>
      <c r="AM194" s="123" t="n"/>
      <c r="AN194" s="123" t="n"/>
      <c r="AO194" s="123" t="n"/>
      <c r="AP194" s="123" t="n"/>
      <c r="AQ194" s="123" t="n"/>
      <c r="AR194" s="123" t="n"/>
      <c r="AS194" s="123" t="n"/>
      <c r="AT194" s="123" t="n"/>
      <c r="AU194" s="123" t="n"/>
      <c r="AV194" s="123" t="n"/>
      <c r="AW194" s="123" t="n"/>
      <c r="AX194" s="123" t="n"/>
      <c r="AY194" s="123" t="n"/>
      <c r="AZ194" s="123" t="n"/>
      <c r="BA194" s="123" t="n"/>
      <c r="BB194" s="123" t="n"/>
      <c r="BC194" s="123" t="n"/>
      <c r="BD194" s="123" t="n"/>
      <c r="BE194" s="123" t="n"/>
      <c r="BF194" s="123" t="n"/>
      <c r="BG194" s="123" t="n"/>
      <c r="BH194" s="123" t="n"/>
      <c r="BI194" s="123" t="n"/>
      <c r="BJ194" s="123" t="n"/>
      <c r="BK194" s="123" t="n"/>
      <c r="BL194" s="123" t="n"/>
      <c r="BM194" s="123" t="n"/>
      <c r="BN194" s="123" t="n"/>
      <c r="BO194" s="123" t="n"/>
      <c r="BP194" s="123" t="n"/>
      <c r="BQ194" s="123" t="n"/>
      <c r="BR194" s="123" t="n"/>
      <c r="BS194" s="123" t="n"/>
      <c r="BT194" s="123" t="n"/>
      <c r="BU194" s="123" t="n"/>
      <c r="BV194" s="123" t="n"/>
      <c r="BW194" s="123" t="n"/>
      <c r="BX194" s="123" t="n"/>
      <c r="BY194" s="123" t="n"/>
      <c r="BZ194" s="123" t="n"/>
      <c r="CA194" s="123" t="n"/>
      <c r="CB194" s="123" t="n"/>
      <c r="CC194" s="123" t="n"/>
      <c r="CD194" s="123" t="n"/>
      <c r="CE194" s="123" t="n"/>
      <c r="CF194" s="123" t="n"/>
      <c r="CG194" s="123" t="n"/>
      <c r="CH194" s="123" t="n"/>
      <c r="CI194" s="123" t="n"/>
      <c r="CJ194" s="123" t="n"/>
      <c r="CK194" s="123" t="n"/>
      <c r="CL194" s="123" t="n"/>
      <c r="CM194" s="123" t="n"/>
      <c r="CN194" s="123" t="n"/>
      <c r="CO194" s="123" t="n"/>
      <c r="CP194" s="123" t="n"/>
      <c r="CQ194" s="123" t="n"/>
      <c r="CR194" s="123" t="n"/>
      <c r="CS194" s="123" t="n"/>
    </row>
    <row r="195">
      <c r="C195" s="123">
        <f>AVERAGEIFS(F195:CS195,$F$2:$CS$2, "&gt;=" &amp; $F$2, $F$2:$CS$2, "&lt;="&amp; EOMONTH($F$2,0))</f>
        <v/>
      </c>
      <c r="D195" s="123">
        <f>AVERAGEIFS(F195:CS195,$F$2:$CS$2, "&gt;=" &amp; $AK$2, $F$2:$CS$2, "&lt;="&amp; EOMONTH($AK$2,0))</f>
        <v/>
      </c>
      <c r="E195" s="123">
        <f>AVERAGEIFS(F195:CS195,$F$2:$CS$2,"&gt;="&amp;TODAY()-30)</f>
        <v/>
      </c>
      <c r="F195" s="68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  <c r="AF195" s="123" t="n"/>
      <c r="AG195" s="123" t="n"/>
      <c r="AH195" s="123" t="n"/>
      <c r="AI195" s="123" t="n"/>
      <c r="AJ195" s="123" t="n"/>
      <c r="AK195" s="123" t="n"/>
      <c r="AL195" s="123" t="n"/>
      <c r="AM195" s="123" t="n"/>
      <c r="AN195" s="123" t="n"/>
      <c r="AO195" s="123" t="n"/>
      <c r="AP195" s="123" t="n"/>
      <c r="AQ195" s="123" t="n"/>
      <c r="AR195" s="123" t="n"/>
      <c r="AS195" s="123" t="n"/>
      <c r="AT195" s="123" t="n"/>
      <c r="AU195" s="123" t="n"/>
      <c r="AV195" s="123" t="n"/>
      <c r="AW195" s="123" t="n"/>
      <c r="AX195" s="123" t="n"/>
      <c r="AY195" s="123" t="n"/>
      <c r="AZ195" s="123" t="n"/>
      <c r="BA195" s="123" t="n"/>
      <c r="BB195" s="123" t="n"/>
      <c r="BC195" s="123" t="n"/>
      <c r="BD195" s="123" t="n"/>
      <c r="BE195" s="123" t="n"/>
      <c r="BF195" s="123" t="n"/>
      <c r="BG195" s="123" t="n"/>
      <c r="BH195" s="123" t="n"/>
      <c r="BI195" s="123" t="n"/>
      <c r="BJ195" s="123" t="n"/>
      <c r="BK195" s="123" t="n"/>
      <c r="BL195" s="123" t="n"/>
      <c r="BM195" s="123" t="n"/>
      <c r="BN195" s="123" t="n"/>
      <c r="BO195" s="123" t="n"/>
      <c r="BP195" s="123" t="n"/>
      <c r="BQ195" s="123" t="n"/>
      <c r="BR195" s="123" t="n"/>
      <c r="BS195" s="123" t="n"/>
      <c r="BT195" s="123" t="n"/>
      <c r="BU195" s="123" t="n"/>
      <c r="BV195" s="123" t="n"/>
      <c r="BW195" s="123" t="n"/>
      <c r="BX195" s="123" t="n"/>
      <c r="BY195" s="123" t="n"/>
      <c r="BZ195" s="123" t="n"/>
      <c r="CA195" s="123" t="n"/>
      <c r="CB195" s="123" t="n"/>
      <c r="CC195" s="123" t="n"/>
      <c r="CD195" s="123" t="n"/>
      <c r="CE195" s="123" t="n"/>
      <c r="CF195" s="123" t="n"/>
      <c r="CG195" s="123" t="n"/>
      <c r="CH195" s="123" t="n"/>
      <c r="CI195" s="123" t="n"/>
      <c r="CJ195" s="123" t="n"/>
      <c r="CK195" s="123" t="n"/>
      <c r="CL195" s="123" t="n"/>
      <c r="CM195" s="123" t="n"/>
      <c r="CN195" s="123" t="n"/>
      <c r="CO195" s="123" t="n"/>
      <c r="CP195" s="123" t="n"/>
      <c r="CQ195" s="123" t="n"/>
      <c r="CR195" s="123" t="n"/>
      <c r="CS195" s="123" t="n"/>
    </row>
    <row r="196">
      <c r="C196" s="123">
        <f>AVERAGEIFS(F196:CS196,$F$2:$CS$2, "&gt;=" &amp; $F$2, $F$2:$CS$2, "&lt;="&amp; EOMONTH($F$2,0))</f>
        <v/>
      </c>
      <c r="D196" s="123">
        <f>AVERAGEIFS(F196:CS196,$F$2:$CS$2, "&gt;=" &amp; $AK$2, $F$2:$CS$2, "&lt;="&amp; EOMONTH($AK$2,0))</f>
        <v/>
      </c>
      <c r="E196" s="123">
        <f>AVERAGEIFS(F196:CS196,$F$2:$CS$2,"&gt;="&amp;TODAY()-30)</f>
        <v/>
      </c>
      <c r="F196" s="68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  <c r="AF196" s="123" t="n"/>
      <c r="AG196" s="123" t="n"/>
      <c r="AH196" s="123" t="n"/>
      <c r="AI196" s="123" t="n"/>
      <c r="AJ196" s="123" t="n"/>
      <c r="AK196" s="123" t="n"/>
      <c r="AL196" s="123" t="n"/>
      <c r="AM196" s="123" t="n"/>
      <c r="AN196" s="123" t="n"/>
      <c r="AO196" s="123" t="n"/>
      <c r="AP196" s="123" t="n"/>
      <c r="AQ196" s="123" t="n"/>
      <c r="AR196" s="123" t="n"/>
      <c r="AS196" s="123" t="n"/>
      <c r="AT196" s="123" t="n"/>
      <c r="AU196" s="123" t="n"/>
      <c r="AV196" s="123" t="n"/>
      <c r="AW196" s="123" t="n"/>
      <c r="AX196" s="123" t="n"/>
      <c r="AY196" s="123" t="n"/>
      <c r="AZ196" s="123" t="n"/>
      <c r="BA196" s="123" t="n"/>
      <c r="BB196" s="123" t="n"/>
      <c r="BC196" s="123" t="n"/>
      <c r="BD196" s="123" t="n"/>
      <c r="BE196" s="123" t="n"/>
      <c r="BF196" s="123" t="n"/>
      <c r="BG196" s="123" t="n"/>
      <c r="BH196" s="123" t="n"/>
      <c r="BI196" s="123" t="n"/>
      <c r="BJ196" s="123" t="n"/>
      <c r="BK196" s="123" t="n"/>
      <c r="BL196" s="123" t="n"/>
      <c r="BM196" s="123" t="n"/>
      <c r="BN196" s="123" t="n"/>
      <c r="BO196" s="123" t="n"/>
      <c r="BP196" s="123" t="n"/>
      <c r="BQ196" s="123" t="n"/>
      <c r="BR196" s="123" t="n"/>
      <c r="BS196" s="123" t="n"/>
      <c r="BT196" s="123" t="n"/>
      <c r="BU196" s="123" t="n"/>
      <c r="BV196" s="123" t="n"/>
      <c r="BW196" s="123" t="n"/>
      <c r="BX196" s="123" t="n"/>
      <c r="BY196" s="123" t="n"/>
      <c r="BZ196" s="123" t="n"/>
      <c r="CA196" s="123" t="n"/>
      <c r="CB196" s="123" t="n"/>
      <c r="CC196" s="123" t="n"/>
      <c r="CD196" s="123" t="n"/>
      <c r="CE196" s="123" t="n"/>
      <c r="CF196" s="123" t="n"/>
      <c r="CG196" s="123" t="n"/>
      <c r="CH196" s="123" t="n"/>
      <c r="CI196" s="123" t="n"/>
      <c r="CJ196" s="123" t="n"/>
      <c r="CK196" s="123" t="n"/>
      <c r="CL196" s="123" t="n"/>
      <c r="CM196" s="123" t="n"/>
      <c r="CN196" s="123" t="n"/>
      <c r="CO196" s="123" t="n"/>
      <c r="CP196" s="123" t="n"/>
      <c r="CQ196" s="123" t="n"/>
      <c r="CR196" s="123" t="n"/>
      <c r="CS196" s="123" t="n"/>
    </row>
    <row r="197">
      <c r="C197" s="123">
        <f>AVERAGEIFS(F197:CS197,$F$2:$CS$2, "&gt;=" &amp; $F$2, $F$2:$CS$2, "&lt;="&amp; EOMONTH($F$2,0))</f>
        <v/>
      </c>
      <c r="D197" s="123">
        <f>AVERAGEIFS(F197:CS197,$F$2:$CS$2, "&gt;=" &amp; $AK$2, $F$2:$CS$2, "&lt;="&amp; EOMONTH($AK$2,0))</f>
        <v/>
      </c>
      <c r="E197" s="123">
        <f>AVERAGEIFS(F197:CS197,$F$2:$CS$2,"&gt;="&amp;TODAY()-30)</f>
        <v/>
      </c>
      <c r="F197" s="68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  <c r="AF197" s="123" t="n"/>
      <c r="AG197" s="123" t="n"/>
      <c r="AH197" s="123" t="n"/>
      <c r="AI197" s="123" t="n"/>
      <c r="AJ197" s="123" t="n"/>
      <c r="AK197" s="123" t="n"/>
      <c r="AL197" s="123" t="n"/>
      <c r="AM197" s="123" t="n"/>
      <c r="AN197" s="123" t="n"/>
      <c r="AO197" s="123" t="n"/>
      <c r="AP197" s="123" t="n"/>
      <c r="AQ197" s="123" t="n"/>
      <c r="AR197" s="123" t="n"/>
      <c r="AS197" s="123" t="n"/>
      <c r="AT197" s="123" t="n"/>
      <c r="AU197" s="123" t="n"/>
      <c r="AV197" s="123" t="n"/>
      <c r="AW197" s="123" t="n"/>
      <c r="AX197" s="123" t="n"/>
      <c r="AY197" s="123" t="n"/>
      <c r="AZ197" s="123" t="n"/>
      <c r="BA197" s="123" t="n"/>
      <c r="BB197" s="123" t="n"/>
      <c r="BC197" s="123" t="n"/>
      <c r="BD197" s="123" t="n"/>
      <c r="BE197" s="123" t="n"/>
      <c r="BF197" s="123" t="n"/>
      <c r="BG197" s="123" t="n"/>
      <c r="BH197" s="123" t="n"/>
      <c r="BI197" s="123" t="n"/>
      <c r="BJ197" s="123" t="n"/>
      <c r="BK197" s="123" t="n"/>
      <c r="BL197" s="123" t="n"/>
      <c r="BM197" s="123" t="n"/>
      <c r="BN197" s="123" t="n"/>
      <c r="BO197" s="123" t="n"/>
      <c r="BP197" s="123" t="n"/>
      <c r="BQ197" s="123" t="n"/>
      <c r="BR197" s="123" t="n"/>
      <c r="BS197" s="123" t="n"/>
      <c r="BT197" s="123" t="n"/>
      <c r="BU197" s="123" t="n"/>
      <c r="BV197" s="123" t="n"/>
      <c r="BW197" s="123" t="n"/>
      <c r="BX197" s="123" t="n"/>
      <c r="BY197" s="123" t="n"/>
      <c r="BZ197" s="123" t="n"/>
      <c r="CA197" s="123" t="n"/>
      <c r="CB197" s="123" t="n"/>
      <c r="CC197" s="123" t="n"/>
      <c r="CD197" s="123" t="n"/>
      <c r="CE197" s="123" t="n"/>
      <c r="CF197" s="123" t="n"/>
      <c r="CG197" s="123" t="n"/>
      <c r="CH197" s="123" t="n"/>
      <c r="CI197" s="123" t="n"/>
      <c r="CJ197" s="123" t="n"/>
      <c r="CK197" s="123" t="n"/>
      <c r="CL197" s="123" t="n"/>
      <c r="CM197" s="123" t="n"/>
      <c r="CN197" s="123" t="n"/>
      <c r="CO197" s="123" t="n"/>
      <c r="CP197" s="123" t="n"/>
      <c r="CQ197" s="123" t="n"/>
      <c r="CR197" s="123" t="n"/>
      <c r="CS197" s="123" t="n"/>
    </row>
    <row r="198">
      <c r="C198" s="123">
        <f>AVERAGEIFS(F198:CS198,$F$2:$CS$2, "&gt;=" &amp; $F$2, $F$2:$CS$2, "&lt;="&amp; EOMONTH($F$2,0))</f>
        <v/>
      </c>
      <c r="D198" s="123">
        <f>AVERAGEIFS(F198:CS198,$F$2:$CS$2, "&gt;=" &amp; $AK$2, $F$2:$CS$2, "&lt;="&amp; EOMONTH($AK$2,0))</f>
        <v/>
      </c>
      <c r="E198" s="123">
        <f>AVERAGEIFS(F198:CS198,$F$2:$CS$2,"&gt;="&amp;TODAY()-30)</f>
        <v/>
      </c>
      <c r="F198" s="68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  <c r="AF198" s="123" t="n"/>
      <c r="AG198" s="123" t="n"/>
      <c r="AH198" s="123" t="n"/>
      <c r="AI198" s="123" t="n"/>
      <c r="AJ198" s="123" t="n"/>
      <c r="AK198" s="123" t="n"/>
      <c r="AL198" s="123" t="n"/>
      <c r="AM198" s="123" t="n"/>
      <c r="AN198" s="123" t="n"/>
      <c r="AO198" s="123" t="n"/>
      <c r="AP198" s="123" t="n"/>
      <c r="AQ198" s="123" t="n"/>
      <c r="AR198" s="123" t="n"/>
      <c r="AS198" s="123" t="n"/>
      <c r="AT198" s="123" t="n"/>
      <c r="AU198" s="123" t="n"/>
      <c r="AV198" s="123" t="n"/>
      <c r="AW198" s="123" t="n"/>
      <c r="AX198" s="123" t="n"/>
      <c r="AY198" s="123" t="n"/>
      <c r="AZ198" s="123" t="n"/>
      <c r="BA198" s="123" t="n"/>
      <c r="BB198" s="123" t="n"/>
      <c r="BC198" s="123" t="n"/>
      <c r="BD198" s="123" t="n"/>
      <c r="BE198" s="123" t="n"/>
      <c r="BF198" s="123" t="n"/>
      <c r="BG198" s="123" t="n"/>
      <c r="BH198" s="123" t="n"/>
      <c r="BI198" s="123" t="n"/>
      <c r="BJ198" s="123" t="n"/>
      <c r="BK198" s="123" t="n"/>
      <c r="BL198" s="123" t="n"/>
      <c r="BM198" s="123" t="n"/>
      <c r="BN198" s="123" t="n"/>
      <c r="BO198" s="123" t="n"/>
      <c r="BP198" s="123" t="n"/>
      <c r="BQ198" s="123" t="n"/>
      <c r="BR198" s="123" t="n"/>
      <c r="BS198" s="123" t="n"/>
      <c r="BT198" s="123" t="n"/>
      <c r="BU198" s="123" t="n"/>
      <c r="BV198" s="123" t="n"/>
      <c r="BW198" s="123" t="n"/>
      <c r="BX198" s="123" t="n"/>
      <c r="BY198" s="123" t="n"/>
      <c r="BZ198" s="123" t="n"/>
      <c r="CA198" s="123" t="n"/>
      <c r="CB198" s="123" t="n"/>
      <c r="CC198" s="123" t="n"/>
      <c r="CD198" s="123" t="n"/>
      <c r="CE198" s="123" t="n"/>
      <c r="CF198" s="123" t="n"/>
      <c r="CG198" s="123" t="n"/>
      <c r="CH198" s="123" t="n"/>
      <c r="CI198" s="123" t="n"/>
      <c r="CJ198" s="123" t="n"/>
      <c r="CK198" s="123" t="n"/>
      <c r="CL198" s="123" t="n"/>
      <c r="CM198" s="123" t="n"/>
      <c r="CN198" s="123" t="n"/>
      <c r="CO198" s="123" t="n"/>
      <c r="CP198" s="123" t="n"/>
      <c r="CQ198" s="123" t="n"/>
      <c r="CR198" s="123" t="n"/>
      <c r="CS198" s="123" t="n"/>
    </row>
    <row r="199">
      <c r="C199" s="123">
        <f>AVERAGEIFS(F199:CS199,$F$2:$CS$2, "&gt;=" &amp; $F$2, $F$2:$CS$2, "&lt;="&amp; EOMONTH($F$2,0))</f>
        <v/>
      </c>
      <c r="D199" s="123">
        <f>AVERAGEIFS(F199:CS199,$F$2:$CS$2, "&gt;=" &amp; $AK$2, $F$2:$CS$2, "&lt;="&amp; EOMONTH($AK$2,0))</f>
        <v/>
      </c>
      <c r="E199" s="123">
        <f>AVERAGEIFS(F199:CS199,$F$2:$CS$2,"&gt;="&amp;TODAY()-30)</f>
        <v/>
      </c>
      <c r="F199" s="68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  <c r="AF199" s="123" t="n"/>
      <c r="AG199" s="123" t="n"/>
      <c r="AH199" s="123" t="n"/>
      <c r="AI199" s="123" t="n"/>
      <c r="AJ199" s="123" t="n"/>
      <c r="AK199" s="123" t="n"/>
      <c r="AL199" s="123" t="n"/>
      <c r="AM199" s="123" t="n"/>
      <c r="AN199" s="123" t="n"/>
      <c r="AO199" s="123" t="n"/>
      <c r="AP199" s="123" t="n"/>
      <c r="AQ199" s="123" t="n"/>
      <c r="AR199" s="123" t="n"/>
      <c r="AS199" s="123" t="n"/>
      <c r="AT199" s="123" t="n"/>
      <c r="AU199" s="123" t="n"/>
      <c r="AV199" s="123" t="n"/>
      <c r="AW199" s="123" t="n"/>
      <c r="AX199" s="123" t="n"/>
      <c r="AY199" s="123" t="n"/>
      <c r="AZ199" s="123" t="n"/>
      <c r="BA199" s="123" t="n"/>
      <c r="BB199" s="123" t="n"/>
      <c r="BC199" s="123" t="n"/>
      <c r="BD199" s="123" t="n"/>
      <c r="BE199" s="123" t="n"/>
      <c r="BF199" s="123" t="n"/>
      <c r="BG199" s="123" t="n"/>
      <c r="BH199" s="123" t="n"/>
      <c r="BI199" s="123" t="n"/>
      <c r="BJ199" s="123" t="n"/>
      <c r="BK199" s="123" t="n"/>
      <c r="BL199" s="123" t="n"/>
      <c r="BM199" s="123" t="n"/>
      <c r="BN199" s="123" t="n"/>
      <c r="BO199" s="123" t="n"/>
      <c r="BP199" s="123" t="n"/>
      <c r="BQ199" s="123" t="n"/>
      <c r="BR199" s="123" t="n"/>
      <c r="BS199" s="123" t="n"/>
      <c r="BT199" s="123" t="n"/>
      <c r="BU199" s="123" t="n"/>
      <c r="BV199" s="123" t="n"/>
      <c r="BW199" s="123" t="n"/>
      <c r="BX199" s="123" t="n"/>
      <c r="BY199" s="123" t="n"/>
      <c r="BZ199" s="123" t="n"/>
      <c r="CA199" s="123" t="n"/>
      <c r="CB199" s="123" t="n"/>
      <c r="CC199" s="123" t="n"/>
      <c r="CD199" s="123" t="n"/>
      <c r="CE199" s="123" t="n"/>
      <c r="CF199" s="123" t="n"/>
      <c r="CG199" s="123" t="n"/>
      <c r="CH199" s="123" t="n"/>
      <c r="CI199" s="123" t="n"/>
      <c r="CJ199" s="123" t="n"/>
      <c r="CK199" s="123" t="n"/>
      <c r="CL199" s="123" t="n"/>
      <c r="CM199" s="123" t="n"/>
      <c r="CN199" s="123" t="n"/>
      <c r="CO199" s="123" t="n"/>
      <c r="CP199" s="123" t="n"/>
      <c r="CQ199" s="123" t="n"/>
      <c r="CR199" s="123" t="n"/>
      <c r="CS199" s="123" t="n"/>
    </row>
    <row r="200">
      <c r="C200" s="123">
        <f>AVERAGEIFS(F200:CS200,$F$2:$CS$2, "&gt;=" &amp; $F$2, $F$2:$CS$2, "&lt;="&amp; EOMONTH($F$2,0))</f>
        <v/>
      </c>
      <c r="D200" s="123">
        <f>AVERAGEIFS(F200:CS200,$F$2:$CS$2, "&gt;=" &amp; $AK$2, $F$2:$CS$2, "&lt;="&amp; EOMONTH($AK$2,0))</f>
        <v/>
      </c>
      <c r="E200" s="123">
        <f>AVERAGEIFS(F200:CS200,$F$2:$CS$2,"&gt;="&amp;TODAY()-30)</f>
        <v/>
      </c>
      <c r="F200" s="68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  <c r="AI200" s="123" t="n"/>
      <c r="AJ200" s="123" t="n"/>
      <c r="AK200" s="123" t="n"/>
      <c r="AL200" s="123" t="n"/>
      <c r="AM200" s="123" t="n"/>
      <c r="AN200" s="123" t="n"/>
      <c r="AO200" s="123" t="n"/>
      <c r="AP200" s="123" t="n"/>
      <c r="AQ200" s="123" t="n"/>
      <c r="AR200" s="123" t="n"/>
      <c r="AS200" s="123" t="n"/>
      <c r="AT200" s="123" t="n"/>
      <c r="AU200" s="123" t="n"/>
      <c r="AV200" s="123" t="n"/>
      <c r="AW200" s="123" t="n"/>
      <c r="AX200" s="123" t="n"/>
      <c r="AY200" s="123" t="n"/>
      <c r="AZ200" s="123" t="n"/>
      <c r="BA200" s="123" t="n"/>
      <c r="BB200" s="123" t="n"/>
      <c r="BC200" s="123" t="n"/>
      <c r="BD200" s="123" t="n"/>
      <c r="BE200" s="123" t="n"/>
      <c r="BF200" s="123" t="n"/>
      <c r="BG200" s="123" t="n"/>
      <c r="BH200" s="123" t="n"/>
      <c r="BI200" s="123" t="n"/>
      <c r="BJ200" s="123" t="n"/>
      <c r="BK200" s="123" t="n"/>
      <c r="BL200" s="123" t="n"/>
      <c r="BM200" s="123" t="n"/>
      <c r="BN200" s="123" t="n"/>
      <c r="BO200" s="123" t="n"/>
      <c r="BP200" s="123" t="n"/>
      <c r="BQ200" s="123" t="n"/>
      <c r="BR200" s="123" t="n"/>
      <c r="BS200" s="123" t="n"/>
      <c r="BT200" s="123" t="n"/>
      <c r="BU200" s="123" t="n"/>
      <c r="BV200" s="123" t="n"/>
      <c r="BW200" s="123" t="n"/>
      <c r="BX200" s="123" t="n"/>
      <c r="BY200" s="123" t="n"/>
      <c r="BZ200" s="123" t="n"/>
      <c r="CA200" s="123" t="n"/>
      <c r="CB200" s="123" t="n"/>
      <c r="CC200" s="123" t="n"/>
      <c r="CD200" s="123" t="n"/>
      <c r="CE200" s="123" t="n"/>
      <c r="CF200" s="123" t="n"/>
      <c r="CG200" s="123" t="n"/>
      <c r="CH200" s="123" t="n"/>
      <c r="CI200" s="123" t="n"/>
      <c r="CJ200" s="123" t="n"/>
      <c r="CK200" s="123" t="n"/>
      <c r="CL200" s="123" t="n"/>
      <c r="CM200" s="123" t="n"/>
      <c r="CN200" s="123" t="n"/>
      <c r="CO200" s="123" t="n"/>
      <c r="CP200" s="123" t="n"/>
      <c r="CQ200" s="123" t="n"/>
      <c r="CR200" s="123" t="n"/>
      <c r="CS200" s="123" t="n"/>
    </row>
    <row r="201">
      <c r="C201" s="123">
        <f>AVERAGEIFS(F201:CS201,$F$2:$CS$2, "&gt;=" &amp; $F$2, $F$2:$CS$2, "&lt;="&amp; EOMONTH($F$2,0))</f>
        <v/>
      </c>
      <c r="D201" s="123">
        <f>AVERAGEIFS(F201:CS201,$F$2:$CS$2, "&gt;=" &amp; $AK$2, $F$2:$CS$2, "&lt;="&amp; EOMONTH($AK$2,0))</f>
        <v/>
      </c>
      <c r="E201" s="123">
        <f>AVERAGEIFS(F201:CS201,$F$2:$CS$2,"&gt;="&amp;TODAY()-30)</f>
        <v/>
      </c>
      <c r="F201" s="68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  <c r="AI201" s="123" t="n"/>
      <c r="AJ201" s="123" t="n"/>
      <c r="AK201" s="123" t="n"/>
      <c r="AL201" s="123" t="n"/>
      <c r="AM201" s="123" t="n"/>
      <c r="AN201" s="123" t="n"/>
      <c r="AO201" s="123" t="n"/>
      <c r="AP201" s="123" t="n"/>
      <c r="AQ201" s="123" t="n"/>
      <c r="AR201" s="123" t="n"/>
      <c r="AS201" s="123" t="n"/>
      <c r="AT201" s="123" t="n"/>
      <c r="AU201" s="123" t="n"/>
      <c r="AV201" s="123" t="n"/>
      <c r="AW201" s="123" t="n"/>
      <c r="AX201" s="123" t="n"/>
      <c r="AY201" s="123" t="n"/>
      <c r="AZ201" s="123" t="n"/>
      <c r="BA201" s="123" t="n"/>
      <c r="BB201" s="123" t="n"/>
      <c r="BC201" s="123" t="n"/>
      <c r="BD201" s="123" t="n"/>
      <c r="BE201" s="123" t="n"/>
      <c r="BF201" s="123" t="n"/>
      <c r="BG201" s="123" t="n"/>
      <c r="BH201" s="123" t="n"/>
      <c r="BI201" s="123" t="n"/>
      <c r="BJ201" s="123" t="n"/>
      <c r="BK201" s="123" t="n"/>
      <c r="BL201" s="123" t="n"/>
      <c r="BM201" s="123" t="n"/>
      <c r="BN201" s="123" t="n"/>
      <c r="BO201" s="123" t="n"/>
      <c r="BP201" s="123" t="n"/>
      <c r="BQ201" s="123" t="n"/>
      <c r="BR201" s="123" t="n"/>
      <c r="BS201" s="123" t="n"/>
      <c r="BT201" s="123" t="n"/>
      <c r="BU201" s="123" t="n"/>
      <c r="BV201" s="123" t="n"/>
      <c r="BW201" s="123" t="n"/>
      <c r="BX201" s="123" t="n"/>
      <c r="BY201" s="123" t="n"/>
      <c r="BZ201" s="123" t="n"/>
      <c r="CA201" s="123" t="n"/>
      <c r="CB201" s="123" t="n"/>
      <c r="CC201" s="123" t="n"/>
      <c r="CD201" s="123" t="n"/>
      <c r="CE201" s="123" t="n"/>
      <c r="CF201" s="123" t="n"/>
      <c r="CG201" s="123" t="n"/>
      <c r="CH201" s="123" t="n"/>
      <c r="CI201" s="123" t="n"/>
      <c r="CJ201" s="123" t="n"/>
      <c r="CK201" s="123" t="n"/>
      <c r="CL201" s="123" t="n"/>
      <c r="CM201" s="123" t="n"/>
      <c r="CN201" s="123" t="n"/>
      <c r="CO201" s="123" t="n"/>
      <c r="CP201" s="123" t="n"/>
      <c r="CQ201" s="123" t="n"/>
      <c r="CR201" s="123" t="n"/>
      <c r="CS201" s="123" t="n"/>
    </row>
    <row r="202">
      <c r="C202" s="123">
        <f>AVERAGEIFS(F202:CS202,$F$2:$CS$2, "&gt;=" &amp; $F$2, $F$2:$CS$2, "&lt;="&amp; EOMONTH($F$2,0))</f>
        <v/>
      </c>
      <c r="D202" s="123">
        <f>AVERAGEIFS(F202:CS202,$F$2:$CS$2, "&gt;=" &amp; $AK$2, $F$2:$CS$2, "&lt;="&amp; EOMONTH($AK$2,0))</f>
        <v/>
      </c>
      <c r="E202" s="123">
        <f>AVERAGEIFS(F202:CS202,$F$2:$CS$2,"&gt;="&amp;TODAY()-30)</f>
        <v/>
      </c>
      <c r="F202" s="68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  <c r="AI202" s="123" t="n"/>
      <c r="AJ202" s="123" t="n"/>
      <c r="AK202" s="123" t="n"/>
      <c r="AL202" s="123" t="n"/>
      <c r="AM202" s="123" t="n"/>
      <c r="AN202" s="123" t="n"/>
      <c r="AO202" s="123" t="n"/>
      <c r="AP202" s="123" t="n"/>
      <c r="AQ202" s="123" t="n"/>
      <c r="AR202" s="123" t="n"/>
      <c r="AS202" s="123" t="n"/>
      <c r="AT202" s="123" t="n"/>
      <c r="AU202" s="123" t="n"/>
      <c r="AV202" s="123" t="n"/>
      <c r="AW202" s="123" t="n"/>
      <c r="AX202" s="123" t="n"/>
      <c r="AY202" s="123" t="n"/>
      <c r="AZ202" s="123" t="n"/>
      <c r="BA202" s="123" t="n"/>
      <c r="BB202" s="123" t="n"/>
      <c r="BC202" s="123" t="n"/>
      <c r="BD202" s="123" t="n"/>
      <c r="BE202" s="123" t="n"/>
      <c r="BF202" s="123" t="n"/>
      <c r="BG202" s="123" t="n"/>
      <c r="BH202" s="123" t="n"/>
      <c r="BI202" s="123" t="n"/>
      <c r="BJ202" s="123" t="n"/>
      <c r="BK202" s="123" t="n"/>
      <c r="BL202" s="123" t="n"/>
      <c r="BM202" s="123" t="n"/>
      <c r="BN202" s="123" t="n"/>
      <c r="BO202" s="123" t="n"/>
      <c r="BP202" s="123" t="n"/>
      <c r="BQ202" s="123" t="n"/>
      <c r="BR202" s="123" t="n"/>
      <c r="BS202" s="123" t="n"/>
      <c r="BT202" s="123" t="n"/>
      <c r="BU202" s="123" t="n"/>
      <c r="BV202" s="123" t="n"/>
      <c r="BW202" s="123" t="n"/>
      <c r="BX202" s="123" t="n"/>
      <c r="BY202" s="123" t="n"/>
      <c r="BZ202" s="123" t="n"/>
      <c r="CA202" s="123" t="n"/>
      <c r="CB202" s="123" t="n"/>
      <c r="CC202" s="123" t="n"/>
      <c r="CD202" s="123" t="n"/>
      <c r="CE202" s="123" t="n"/>
      <c r="CF202" s="123" t="n"/>
      <c r="CG202" s="123" t="n"/>
      <c r="CH202" s="123" t="n"/>
      <c r="CI202" s="123" t="n"/>
      <c r="CJ202" s="123" t="n"/>
      <c r="CK202" s="123" t="n"/>
      <c r="CL202" s="123" t="n"/>
      <c r="CM202" s="123" t="n"/>
      <c r="CN202" s="123" t="n"/>
      <c r="CO202" s="123" t="n"/>
      <c r="CP202" s="123" t="n"/>
      <c r="CQ202" s="123" t="n"/>
      <c r="CR202" s="123" t="n"/>
      <c r="CS202" s="123" t="n"/>
    </row>
    <row r="203">
      <c r="C203" s="123">
        <f>AVERAGEIFS(F203:CS203,$F$2:$CS$2, "&gt;=" &amp; $F$2, $F$2:$CS$2, "&lt;="&amp; EOMONTH($F$2,0))</f>
        <v/>
      </c>
      <c r="D203" s="123">
        <f>AVERAGEIFS(F203:CS203,$F$2:$CS$2, "&gt;=" &amp; $AK$2, $F$2:$CS$2, "&lt;="&amp; EOMONTH($AK$2,0))</f>
        <v/>
      </c>
      <c r="E203" s="123">
        <f>AVERAGEIFS(F203:CS203,$F$2:$CS$2,"&gt;="&amp;TODAY()-30)</f>
        <v/>
      </c>
      <c r="F203" s="68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  <c r="AI203" s="123" t="n"/>
      <c r="AJ203" s="123" t="n"/>
      <c r="AK203" s="123" t="n"/>
      <c r="AL203" s="123" t="n"/>
      <c r="AM203" s="123" t="n"/>
      <c r="AN203" s="123" t="n"/>
      <c r="AO203" s="123" t="n"/>
      <c r="AP203" s="123" t="n"/>
      <c r="AQ203" s="123" t="n"/>
      <c r="AR203" s="123" t="n"/>
      <c r="AS203" s="123" t="n"/>
      <c r="AT203" s="123" t="n"/>
      <c r="AU203" s="123" t="n"/>
      <c r="AV203" s="123" t="n"/>
      <c r="AW203" s="123" t="n"/>
      <c r="AX203" s="123" t="n"/>
      <c r="AY203" s="123" t="n"/>
      <c r="AZ203" s="123" t="n"/>
      <c r="BA203" s="123" t="n"/>
      <c r="BB203" s="123" t="n"/>
      <c r="BC203" s="123" t="n"/>
      <c r="BD203" s="123" t="n"/>
      <c r="BE203" s="123" t="n"/>
      <c r="BF203" s="123" t="n"/>
      <c r="BG203" s="123" t="n"/>
      <c r="BH203" s="123" t="n"/>
      <c r="BI203" s="123" t="n"/>
      <c r="BJ203" s="123" t="n"/>
      <c r="BK203" s="123" t="n"/>
      <c r="BL203" s="123" t="n"/>
      <c r="BM203" s="123" t="n"/>
      <c r="BN203" s="123" t="n"/>
      <c r="BO203" s="123" t="n"/>
      <c r="BP203" s="123" t="n"/>
      <c r="BQ203" s="123" t="n"/>
      <c r="BR203" s="123" t="n"/>
      <c r="BS203" s="123" t="n"/>
      <c r="BT203" s="123" t="n"/>
      <c r="BU203" s="123" t="n"/>
      <c r="BV203" s="123" t="n"/>
      <c r="BW203" s="123" t="n"/>
      <c r="BX203" s="123" t="n"/>
      <c r="BY203" s="123" t="n"/>
      <c r="BZ203" s="123" t="n"/>
      <c r="CA203" s="123" t="n"/>
      <c r="CB203" s="123" t="n"/>
      <c r="CC203" s="123" t="n"/>
      <c r="CD203" s="123" t="n"/>
      <c r="CE203" s="123" t="n"/>
      <c r="CF203" s="123" t="n"/>
      <c r="CG203" s="123" t="n"/>
      <c r="CH203" s="123" t="n"/>
      <c r="CI203" s="123" t="n"/>
      <c r="CJ203" s="123" t="n"/>
      <c r="CK203" s="123" t="n"/>
      <c r="CL203" s="123" t="n"/>
      <c r="CM203" s="123" t="n"/>
      <c r="CN203" s="123" t="n"/>
      <c r="CO203" s="123" t="n"/>
      <c r="CP203" s="123" t="n"/>
      <c r="CQ203" s="123" t="n"/>
      <c r="CR203" s="123" t="n"/>
      <c r="CS203" s="123" t="n"/>
    </row>
    <row r="204">
      <c r="C204" s="123">
        <f>AVERAGEIFS(F204:CS204,$F$2:$CS$2, "&gt;=" &amp; $F$2, $F$2:$CS$2, "&lt;="&amp; EOMONTH($F$2,0))</f>
        <v/>
      </c>
      <c r="D204" s="123">
        <f>AVERAGEIFS(F204:CS204,$F$2:$CS$2, "&gt;=" &amp; $AK$2, $F$2:$CS$2, "&lt;="&amp; EOMONTH($AK$2,0))</f>
        <v/>
      </c>
      <c r="E204" s="123">
        <f>AVERAGEIFS(F204:CS204,$F$2:$CS$2,"&gt;="&amp;TODAY()-30)</f>
        <v/>
      </c>
      <c r="F204" s="68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  <c r="AI204" s="123" t="n"/>
      <c r="AJ204" s="123" t="n"/>
      <c r="AK204" s="123" t="n"/>
      <c r="AL204" s="123" t="n"/>
      <c r="AM204" s="123" t="n"/>
      <c r="AN204" s="123" t="n"/>
      <c r="AO204" s="123" t="n"/>
      <c r="AP204" s="123" t="n"/>
      <c r="AQ204" s="123" t="n"/>
      <c r="AR204" s="123" t="n"/>
      <c r="AS204" s="123" t="n"/>
      <c r="AT204" s="123" t="n"/>
      <c r="AU204" s="123" t="n"/>
      <c r="AV204" s="123" t="n"/>
      <c r="AW204" s="123" t="n"/>
      <c r="AX204" s="123" t="n"/>
      <c r="AY204" s="123" t="n"/>
      <c r="AZ204" s="123" t="n"/>
      <c r="BA204" s="123" t="n"/>
      <c r="BB204" s="123" t="n"/>
      <c r="BC204" s="123" t="n"/>
      <c r="BD204" s="123" t="n"/>
      <c r="BE204" s="123" t="n"/>
      <c r="BF204" s="123" t="n"/>
      <c r="BG204" s="123" t="n"/>
      <c r="BH204" s="123" t="n"/>
      <c r="BI204" s="123" t="n"/>
      <c r="BJ204" s="123" t="n"/>
      <c r="BK204" s="123" t="n"/>
      <c r="BL204" s="123" t="n"/>
      <c r="BM204" s="123" t="n"/>
      <c r="BN204" s="123" t="n"/>
      <c r="BO204" s="123" t="n"/>
      <c r="BP204" s="123" t="n"/>
      <c r="BQ204" s="123" t="n"/>
      <c r="BR204" s="123" t="n"/>
      <c r="BS204" s="123" t="n"/>
      <c r="BT204" s="123" t="n"/>
      <c r="BU204" s="123" t="n"/>
      <c r="BV204" s="123" t="n"/>
      <c r="BW204" s="123" t="n"/>
      <c r="BX204" s="123" t="n"/>
      <c r="BY204" s="123" t="n"/>
      <c r="BZ204" s="123" t="n"/>
      <c r="CA204" s="123" t="n"/>
      <c r="CB204" s="123" t="n"/>
      <c r="CC204" s="123" t="n"/>
      <c r="CD204" s="123" t="n"/>
      <c r="CE204" s="123" t="n"/>
      <c r="CF204" s="123" t="n"/>
      <c r="CG204" s="123" t="n"/>
      <c r="CH204" s="123" t="n"/>
      <c r="CI204" s="123" t="n"/>
      <c r="CJ204" s="123" t="n"/>
      <c r="CK204" s="123" t="n"/>
      <c r="CL204" s="123" t="n"/>
      <c r="CM204" s="123" t="n"/>
      <c r="CN204" s="123" t="n"/>
      <c r="CO204" s="123" t="n"/>
      <c r="CP204" s="123" t="n"/>
      <c r="CQ204" s="123" t="n"/>
      <c r="CR204" s="123" t="n"/>
      <c r="CS204" s="123" t="n"/>
    </row>
    <row r="205">
      <c r="C205" s="123">
        <f>AVERAGEIFS(F205:CS205,$F$2:$CS$2, "&gt;=" &amp; $F$2, $F$2:$CS$2, "&lt;="&amp; EOMONTH($F$2,0))</f>
        <v/>
      </c>
      <c r="D205" s="123">
        <f>AVERAGEIFS(F205:CS205,$F$2:$CS$2, "&gt;=" &amp; $AK$2, $F$2:$CS$2, "&lt;="&amp; EOMONTH($AK$2,0))</f>
        <v/>
      </c>
      <c r="E205" s="123">
        <f>AVERAGEIFS(F205:CS205,$F$2:$CS$2,"&gt;="&amp;TODAY()-30)</f>
        <v/>
      </c>
      <c r="F205" s="68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  <c r="AI205" s="123" t="n"/>
      <c r="AJ205" s="123" t="n"/>
      <c r="AK205" s="123" t="n"/>
      <c r="AL205" s="123" t="n"/>
      <c r="AM205" s="123" t="n"/>
      <c r="AN205" s="123" t="n"/>
      <c r="AO205" s="123" t="n"/>
      <c r="AP205" s="123" t="n"/>
      <c r="AQ205" s="123" t="n"/>
      <c r="AR205" s="123" t="n"/>
      <c r="AS205" s="123" t="n"/>
      <c r="AT205" s="123" t="n"/>
      <c r="AU205" s="123" t="n"/>
      <c r="AV205" s="123" t="n"/>
      <c r="AW205" s="123" t="n"/>
      <c r="AX205" s="123" t="n"/>
      <c r="AY205" s="123" t="n"/>
      <c r="AZ205" s="123" t="n"/>
      <c r="BA205" s="123" t="n"/>
      <c r="BB205" s="123" t="n"/>
      <c r="BC205" s="123" t="n"/>
      <c r="BD205" s="123" t="n"/>
      <c r="BE205" s="123" t="n"/>
      <c r="BF205" s="123" t="n"/>
      <c r="BG205" s="123" t="n"/>
      <c r="BH205" s="123" t="n"/>
      <c r="BI205" s="123" t="n"/>
      <c r="BJ205" s="123" t="n"/>
      <c r="BK205" s="123" t="n"/>
      <c r="BL205" s="123" t="n"/>
      <c r="BM205" s="123" t="n"/>
      <c r="BN205" s="123" t="n"/>
      <c r="BO205" s="123" t="n"/>
      <c r="BP205" s="123" t="n"/>
      <c r="BQ205" s="123" t="n"/>
      <c r="BR205" s="123" t="n"/>
      <c r="BS205" s="123" t="n"/>
      <c r="BT205" s="123" t="n"/>
      <c r="BU205" s="123" t="n"/>
      <c r="BV205" s="123" t="n"/>
      <c r="BW205" s="123" t="n"/>
      <c r="BX205" s="123" t="n"/>
      <c r="BY205" s="123" t="n"/>
      <c r="BZ205" s="123" t="n"/>
      <c r="CA205" s="123" t="n"/>
      <c r="CB205" s="123" t="n"/>
      <c r="CC205" s="123" t="n"/>
      <c r="CD205" s="123" t="n"/>
      <c r="CE205" s="123" t="n"/>
      <c r="CF205" s="123" t="n"/>
      <c r="CG205" s="123" t="n"/>
      <c r="CH205" s="123" t="n"/>
      <c r="CI205" s="123" t="n"/>
      <c r="CJ205" s="123" t="n"/>
      <c r="CK205" s="123" t="n"/>
      <c r="CL205" s="123" t="n"/>
      <c r="CM205" s="123" t="n"/>
      <c r="CN205" s="123" t="n"/>
      <c r="CO205" s="123" t="n"/>
      <c r="CP205" s="123" t="n"/>
      <c r="CQ205" s="123" t="n"/>
      <c r="CR205" s="123" t="n"/>
      <c r="CS205" s="123" t="n"/>
    </row>
    <row r="206">
      <c r="C206" s="123">
        <f>AVERAGEIFS(F206:CS206,$F$2:$CS$2, "&gt;=" &amp; $F$2, $F$2:$CS$2, "&lt;="&amp; EOMONTH($F$2,0))</f>
        <v/>
      </c>
      <c r="D206" s="123">
        <f>AVERAGEIFS(F206:CS206,$F$2:$CS$2, "&gt;=" &amp; $AK$2, $F$2:$CS$2, "&lt;="&amp; EOMONTH($AK$2,0))</f>
        <v/>
      </c>
      <c r="E206" s="123">
        <f>AVERAGEIFS(F206:CS206,$F$2:$CS$2,"&gt;="&amp;TODAY()-30)</f>
        <v/>
      </c>
      <c r="F206" s="68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  <c r="AI206" s="123" t="n"/>
      <c r="AJ206" s="123" t="n"/>
      <c r="AK206" s="123" t="n"/>
      <c r="AL206" s="123" t="n"/>
      <c r="AM206" s="123" t="n"/>
      <c r="AN206" s="123" t="n"/>
      <c r="AO206" s="123" t="n"/>
      <c r="AP206" s="123" t="n"/>
      <c r="AQ206" s="123" t="n"/>
      <c r="AR206" s="123" t="n"/>
      <c r="AS206" s="123" t="n"/>
      <c r="AT206" s="123" t="n"/>
      <c r="AU206" s="123" t="n"/>
      <c r="AV206" s="123" t="n"/>
      <c r="AW206" s="123" t="n"/>
      <c r="AX206" s="123" t="n"/>
      <c r="AY206" s="123" t="n"/>
      <c r="AZ206" s="123" t="n"/>
      <c r="BA206" s="123" t="n"/>
      <c r="BB206" s="123" t="n"/>
      <c r="BC206" s="123" t="n"/>
      <c r="BD206" s="123" t="n"/>
      <c r="BE206" s="123" t="n"/>
      <c r="BF206" s="123" t="n"/>
      <c r="BG206" s="123" t="n"/>
      <c r="BH206" s="123" t="n"/>
      <c r="BI206" s="123" t="n"/>
      <c r="BJ206" s="123" t="n"/>
      <c r="BK206" s="123" t="n"/>
      <c r="BL206" s="123" t="n"/>
      <c r="BM206" s="123" t="n"/>
      <c r="BN206" s="123" t="n"/>
      <c r="BO206" s="123" t="n"/>
      <c r="BP206" s="123" t="n"/>
      <c r="BQ206" s="123" t="n"/>
      <c r="BR206" s="123" t="n"/>
      <c r="BS206" s="123" t="n"/>
      <c r="BT206" s="123" t="n"/>
      <c r="BU206" s="123" t="n"/>
      <c r="BV206" s="123" t="n"/>
      <c r="BW206" s="123" t="n"/>
      <c r="BX206" s="123" t="n"/>
      <c r="BY206" s="123" t="n"/>
      <c r="BZ206" s="123" t="n"/>
      <c r="CA206" s="123" t="n"/>
      <c r="CB206" s="123" t="n"/>
      <c r="CC206" s="123" t="n"/>
      <c r="CD206" s="123" t="n"/>
      <c r="CE206" s="123" t="n"/>
      <c r="CF206" s="123" t="n"/>
      <c r="CG206" s="123" t="n"/>
      <c r="CH206" s="123" t="n"/>
      <c r="CI206" s="123" t="n"/>
      <c r="CJ206" s="123" t="n"/>
      <c r="CK206" s="123" t="n"/>
      <c r="CL206" s="123" t="n"/>
      <c r="CM206" s="123" t="n"/>
      <c r="CN206" s="123" t="n"/>
      <c r="CO206" s="123" t="n"/>
      <c r="CP206" s="123" t="n"/>
      <c r="CQ206" s="123" t="n"/>
      <c r="CR206" s="123" t="n"/>
      <c r="CS206" s="123" t="n"/>
    </row>
    <row r="207">
      <c r="C207" s="123">
        <f>AVERAGEIFS(F207:CS207,$F$2:$CS$2, "&gt;=" &amp; $F$2, $F$2:$CS$2, "&lt;="&amp; EOMONTH($F$2,0))</f>
        <v/>
      </c>
      <c r="D207" s="123">
        <f>AVERAGEIFS(F207:CS207,$F$2:$CS$2, "&gt;=" &amp; $AK$2, $F$2:$CS$2, "&lt;="&amp; EOMONTH($AK$2,0))</f>
        <v/>
      </c>
      <c r="E207" s="123">
        <f>AVERAGEIFS(F207:CS207,$F$2:$CS$2,"&gt;="&amp;TODAY()-30)</f>
        <v/>
      </c>
      <c r="F207" s="68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  <c r="AI207" s="123" t="n"/>
      <c r="AJ207" s="123" t="n"/>
      <c r="AK207" s="123" t="n"/>
      <c r="AL207" s="123" t="n"/>
      <c r="AM207" s="123" t="n"/>
      <c r="AN207" s="123" t="n"/>
      <c r="AO207" s="123" t="n"/>
      <c r="AP207" s="123" t="n"/>
      <c r="AQ207" s="123" t="n"/>
      <c r="AR207" s="123" t="n"/>
      <c r="AS207" s="123" t="n"/>
      <c r="AT207" s="123" t="n"/>
      <c r="AU207" s="123" t="n"/>
      <c r="AV207" s="123" t="n"/>
      <c r="AW207" s="123" t="n"/>
      <c r="AX207" s="123" t="n"/>
      <c r="AY207" s="123" t="n"/>
      <c r="AZ207" s="123" t="n"/>
      <c r="BA207" s="123" t="n"/>
      <c r="BB207" s="123" t="n"/>
      <c r="BC207" s="123" t="n"/>
      <c r="BD207" s="123" t="n"/>
      <c r="BE207" s="123" t="n"/>
      <c r="BF207" s="123" t="n"/>
      <c r="BG207" s="123" t="n"/>
      <c r="BH207" s="123" t="n"/>
      <c r="BI207" s="123" t="n"/>
      <c r="BJ207" s="123" t="n"/>
      <c r="BK207" s="123" t="n"/>
      <c r="BL207" s="123" t="n"/>
      <c r="BM207" s="123" t="n"/>
      <c r="BN207" s="123" t="n"/>
      <c r="BO207" s="123" t="n"/>
      <c r="BP207" s="123" t="n"/>
      <c r="BQ207" s="123" t="n"/>
      <c r="BR207" s="123" t="n"/>
      <c r="BS207" s="123" t="n"/>
      <c r="BT207" s="123" t="n"/>
      <c r="BU207" s="123" t="n"/>
      <c r="BV207" s="123" t="n"/>
      <c r="BW207" s="123" t="n"/>
      <c r="BX207" s="123" t="n"/>
      <c r="BY207" s="123" t="n"/>
      <c r="BZ207" s="123" t="n"/>
      <c r="CA207" s="123" t="n"/>
      <c r="CB207" s="123" t="n"/>
      <c r="CC207" s="123" t="n"/>
      <c r="CD207" s="123" t="n"/>
      <c r="CE207" s="123" t="n"/>
      <c r="CF207" s="123" t="n"/>
      <c r="CG207" s="123" t="n"/>
      <c r="CH207" s="123" t="n"/>
      <c r="CI207" s="123" t="n"/>
      <c r="CJ207" s="123" t="n"/>
      <c r="CK207" s="123" t="n"/>
      <c r="CL207" s="123" t="n"/>
      <c r="CM207" s="123" t="n"/>
      <c r="CN207" s="123" t="n"/>
      <c r="CO207" s="123" t="n"/>
      <c r="CP207" s="123" t="n"/>
      <c r="CQ207" s="123" t="n"/>
      <c r="CR207" s="123" t="n"/>
      <c r="CS207" s="123" t="n"/>
    </row>
    <row r="208">
      <c r="C208" s="123">
        <f>AVERAGEIFS(F208:CS208,$F$2:$CS$2, "&gt;=" &amp; $F$2, $F$2:$CS$2, "&lt;="&amp; EOMONTH($F$2,0))</f>
        <v/>
      </c>
      <c r="D208" s="123">
        <f>AVERAGEIFS(F208:CS208,$F$2:$CS$2, "&gt;=" &amp; $AK$2, $F$2:$CS$2, "&lt;="&amp; EOMONTH($AK$2,0))</f>
        <v/>
      </c>
      <c r="E208" s="123">
        <f>AVERAGEIFS(F208:CS208,$F$2:$CS$2,"&gt;="&amp;TODAY()-30)</f>
        <v/>
      </c>
      <c r="F208" s="68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  <c r="AI208" s="123" t="n"/>
      <c r="AJ208" s="123" t="n"/>
      <c r="AK208" s="123" t="n"/>
      <c r="AL208" s="123" t="n"/>
      <c r="AM208" s="123" t="n"/>
      <c r="AN208" s="123" t="n"/>
      <c r="AO208" s="123" t="n"/>
      <c r="AP208" s="123" t="n"/>
      <c r="AQ208" s="123" t="n"/>
      <c r="AR208" s="123" t="n"/>
      <c r="AS208" s="123" t="n"/>
      <c r="AT208" s="123" t="n"/>
      <c r="AU208" s="123" t="n"/>
      <c r="AV208" s="123" t="n"/>
      <c r="AW208" s="123" t="n"/>
      <c r="AX208" s="123" t="n"/>
      <c r="AY208" s="123" t="n"/>
      <c r="AZ208" s="123" t="n"/>
      <c r="BA208" s="123" t="n"/>
      <c r="BB208" s="123" t="n"/>
      <c r="BC208" s="123" t="n"/>
      <c r="BD208" s="123" t="n"/>
      <c r="BE208" s="123" t="n"/>
      <c r="BF208" s="123" t="n"/>
      <c r="BG208" s="123" t="n"/>
      <c r="BH208" s="123" t="n"/>
      <c r="BI208" s="123" t="n"/>
      <c r="BJ208" s="123" t="n"/>
      <c r="BK208" s="123" t="n"/>
      <c r="BL208" s="123" t="n"/>
      <c r="BM208" s="123" t="n"/>
      <c r="BN208" s="123" t="n"/>
      <c r="BO208" s="123" t="n"/>
      <c r="BP208" s="123" t="n"/>
      <c r="BQ208" s="123" t="n"/>
      <c r="BR208" s="123" t="n"/>
      <c r="BS208" s="123" t="n"/>
      <c r="BT208" s="123" t="n"/>
      <c r="BU208" s="123" t="n"/>
      <c r="BV208" s="123" t="n"/>
      <c r="BW208" s="123" t="n"/>
      <c r="BX208" s="123" t="n"/>
      <c r="BY208" s="123" t="n"/>
      <c r="BZ208" s="123" t="n"/>
      <c r="CA208" s="123" t="n"/>
      <c r="CB208" s="123" t="n"/>
      <c r="CC208" s="123" t="n"/>
      <c r="CD208" s="123" t="n"/>
      <c r="CE208" s="123" t="n"/>
      <c r="CF208" s="123" t="n"/>
      <c r="CG208" s="123" t="n"/>
      <c r="CH208" s="123" t="n"/>
      <c r="CI208" s="123" t="n"/>
      <c r="CJ208" s="123" t="n"/>
      <c r="CK208" s="123" t="n"/>
      <c r="CL208" s="123" t="n"/>
      <c r="CM208" s="123" t="n"/>
      <c r="CN208" s="123" t="n"/>
      <c r="CO208" s="123" t="n"/>
      <c r="CP208" s="123" t="n"/>
      <c r="CQ208" s="123" t="n"/>
      <c r="CR208" s="123" t="n"/>
      <c r="CS208" s="123" t="n"/>
    </row>
    <row r="209">
      <c r="C209" s="123">
        <f>AVERAGEIFS(F209:CS209,$F$2:$CS$2, "&gt;=" &amp; $F$2, $F$2:$CS$2, "&lt;="&amp; EOMONTH($F$2,0))</f>
        <v/>
      </c>
      <c r="D209" s="123">
        <f>AVERAGEIFS(F209:CS209,$F$2:$CS$2, "&gt;=" &amp; $AK$2, $F$2:$CS$2, "&lt;="&amp; EOMONTH($AK$2,0))</f>
        <v/>
      </c>
      <c r="E209" s="123">
        <f>AVERAGEIFS(F209:CS209,$F$2:$CS$2,"&gt;="&amp;TODAY()-30)</f>
        <v/>
      </c>
      <c r="F209" s="68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  <c r="AI209" s="123" t="n"/>
      <c r="AJ209" s="123" t="n"/>
      <c r="AK209" s="123" t="n"/>
      <c r="AL209" s="123" t="n"/>
      <c r="AM209" s="123" t="n"/>
      <c r="AN209" s="123" t="n"/>
      <c r="AO209" s="123" t="n"/>
      <c r="AP209" s="123" t="n"/>
      <c r="AQ209" s="123" t="n"/>
      <c r="AR209" s="123" t="n"/>
      <c r="AS209" s="123" t="n"/>
      <c r="AT209" s="123" t="n"/>
      <c r="AU209" s="123" t="n"/>
      <c r="AV209" s="123" t="n"/>
      <c r="AW209" s="123" t="n"/>
      <c r="AX209" s="123" t="n"/>
      <c r="AY209" s="123" t="n"/>
      <c r="AZ209" s="123" t="n"/>
      <c r="BA209" s="123" t="n"/>
      <c r="BB209" s="123" t="n"/>
      <c r="BC209" s="123" t="n"/>
      <c r="BD209" s="123" t="n"/>
      <c r="BE209" s="123" t="n"/>
      <c r="BF209" s="123" t="n"/>
      <c r="BG209" s="123" t="n"/>
      <c r="BH209" s="123" t="n"/>
      <c r="BI209" s="123" t="n"/>
      <c r="BJ209" s="123" t="n"/>
      <c r="BK209" s="123" t="n"/>
      <c r="BL209" s="123" t="n"/>
      <c r="BM209" s="123" t="n"/>
      <c r="BN209" s="123" t="n"/>
      <c r="BO209" s="123" t="n"/>
      <c r="BP209" s="123" t="n"/>
      <c r="BQ209" s="123" t="n"/>
      <c r="BR209" s="123" t="n"/>
      <c r="BS209" s="123" t="n"/>
      <c r="BT209" s="123" t="n"/>
      <c r="BU209" s="123" t="n"/>
      <c r="BV209" s="123" t="n"/>
      <c r="BW209" s="123" t="n"/>
      <c r="BX209" s="123" t="n"/>
      <c r="BY209" s="123" t="n"/>
      <c r="BZ209" s="123" t="n"/>
      <c r="CA209" s="123" t="n"/>
      <c r="CB209" s="123" t="n"/>
      <c r="CC209" s="123" t="n"/>
      <c r="CD209" s="123" t="n"/>
      <c r="CE209" s="123" t="n"/>
      <c r="CF209" s="123" t="n"/>
      <c r="CG209" s="123" t="n"/>
      <c r="CH209" s="123" t="n"/>
      <c r="CI209" s="123" t="n"/>
      <c r="CJ209" s="123" t="n"/>
      <c r="CK209" s="123" t="n"/>
      <c r="CL209" s="123" t="n"/>
      <c r="CM209" s="123" t="n"/>
      <c r="CN209" s="123" t="n"/>
      <c r="CO209" s="123" t="n"/>
      <c r="CP209" s="123" t="n"/>
      <c r="CQ209" s="123" t="n"/>
      <c r="CR209" s="123" t="n"/>
      <c r="CS209" s="123" t="n"/>
    </row>
    <row r="210">
      <c r="C210" s="123">
        <f>AVERAGEIFS(F210:CS210,$F$2:$CS$2, "&gt;=" &amp; $F$2, $F$2:$CS$2, "&lt;="&amp; EOMONTH($F$2,0))</f>
        <v/>
      </c>
      <c r="D210" s="123">
        <f>AVERAGEIFS(F210:CS210,$F$2:$CS$2, "&gt;=" &amp; $AK$2, $F$2:$CS$2, "&lt;="&amp; EOMONTH($AK$2,0))</f>
        <v/>
      </c>
      <c r="E210" s="123">
        <f>AVERAGEIFS(F210:CS210,$F$2:$CS$2,"&gt;="&amp;TODAY()-30)</f>
        <v/>
      </c>
      <c r="F210" s="68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  <c r="AI210" s="123" t="n"/>
      <c r="AJ210" s="123" t="n"/>
      <c r="AK210" s="123" t="n"/>
      <c r="AL210" s="123" t="n"/>
      <c r="AM210" s="123" t="n"/>
      <c r="AN210" s="123" t="n"/>
      <c r="AO210" s="123" t="n"/>
      <c r="AP210" s="123" t="n"/>
      <c r="AQ210" s="123" t="n"/>
      <c r="AR210" s="123" t="n"/>
      <c r="AS210" s="123" t="n"/>
      <c r="AT210" s="123" t="n"/>
      <c r="AU210" s="123" t="n"/>
      <c r="AV210" s="123" t="n"/>
      <c r="AW210" s="123" t="n"/>
      <c r="AX210" s="123" t="n"/>
      <c r="AY210" s="123" t="n"/>
      <c r="AZ210" s="123" t="n"/>
      <c r="BA210" s="123" t="n"/>
      <c r="BB210" s="123" t="n"/>
      <c r="BC210" s="123" t="n"/>
      <c r="BD210" s="123" t="n"/>
      <c r="BE210" s="123" t="n"/>
      <c r="BF210" s="123" t="n"/>
      <c r="BG210" s="123" t="n"/>
      <c r="BH210" s="123" t="n"/>
      <c r="BI210" s="123" t="n"/>
      <c r="BJ210" s="123" t="n"/>
      <c r="BK210" s="123" t="n"/>
      <c r="BL210" s="123" t="n"/>
      <c r="BM210" s="123" t="n"/>
      <c r="BN210" s="123" t="n"/>
      <c r="BO210" s="123" t="n"/>
      <c r="BP210" s="123" t="n"/>
      <c r="BQ210" s="123" t="n"/>
      <c r="BR210" s="123" t="n"/>
      <c r="BS210" s="123" t="n"/>
      <c r="BT210" s="123" t="n"/>
      <c r="BU210" s="123" t="n"/>
      <c r="BV210" s="123" t="n"/>
      <c r="BW210" s="123" t="n"/>
      <c r="BX210" s="123" t="n"/>
      <c r="BY210" s="123" t="n"/>
      <c r="BZ210" s="123" t="n"/>
      <c r="CA210" s="123" t="n"/>
      <c r="CB210" s="123" t="n"/>
      <c r="CC210" s="123" t="n"/>
      <c r="CD210" s="123" t="n"/>
      <c r="CE210" s="123" t="n"/>
      <c r="CF210" s="123" t="n"/>
      <c r="CG210" s="123" t="n"/>
      <c r="CH210" s="123" t="n"/>
      <c r="CI210" s="123" t="n"/>
      <c r="CJ210" s="123" t="n"/>
      <c r="CK210" s="123" t="n"/>
      <c r="CL210" s="123" t="n"/>
      <c r="CM210" s="123" t="n"/>
      <c r="CN210" s="123" t="n"/>
      <c r="CO210" s="123" t="n"/>
      <c r="CP210" s="123" t="n"/>
      <c r="CQ210" s="123" t="n"/>
      <c r="CR210" s="123" t="n"/>
      <c r="CS210" s="123" t="n"/>
    </row>
    <row r="211">
      <c r="C211" s="123">
        <f>AVERAGEIFS(F211:CS211,$F$2:$CS$2, "&gt;=" &amp; $F$2, $F$2:$CS$2, "&lt;="&amp; EOMONTH($F$2,0))</f>
        <v/>
      </c>
      <c r="D211" s="123">
        <f>AVERAGEIFS(F211:CS211,$F$2:$CS$2, "&gt;=" &amp; $AK$2, $F$2:$CS$2, "&lt;="&amp; EOMONTH($AK$2,0))</f>
        <v/>
      </c>
      <c r="E211" s="123">
        <f>AVERAGEIFS(F211:CS211,$F$2:$CS$2,"&gt;="&amp;TODAY()-30)</f>
        <v/>
      </c>
      <c r="F211" s="68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  <c r="AI211" s="123" t="n"/>
      <c r="AJ211" s="123" t="n"/>
      <c r="AK211" s="123" t="n"/>
      <c r="AL211" s="123" t="n"/>
      <c r="AM211" s="123" t="n"/>
      <c r="AN211" s="123" t="n"/>
      <c r="AO211" s="123" t="n"/>
      <c r="AP211" s="123" t="n"/>
      <c r="AQ211" s="123" t="n"/>
      <c r="AR211" s="123" t="n"/>
      <c r="AS211" s="123" t="n"/>
      <c r="AT211" s="123" t="n"/>
      <c r="AU211" s="123" t="n"/>
      <c r="AV211" s="123" t="n"/>
      <c r="AW211" s="123" t="n"/>
      <c r="AX211" s="123" t="n"/>
      <c r="AY211" s="123" t="n"/>
      <c r="AZ211" s="123" t="n"/>
      <c r="BA211" s="123" t="n"/>
      <c r="BB211" s="123" t="n"/>
      <c r="BC211" s="123" t="n"/>
      <c r="BD211" s="123" t="n"/>
      <c r="BE211" s="123" t="n"/>
      <c r="BF211" s="123" t="n"/>
      <c r="BG211" s="123" t="n"/>
      <c r="BH211" s="123" t="n"/>
      <c r="BI211" s="123" t="n"/>
      <c r="BJ211" s="123" t="n"/>
      <c r="BK211" s="123" t="n"/>
      <c r="BL211" s="123" t="n"/>
      <c r="BM211" s="123" t="n"/>
      <c r="BN211" s="123" t="n"/>
      <c r="BO211" s="123" t="n"/>
      <c r="BP211" s="123" t="n"/>
      <c r="BQ211" s="123" t="n"/>
      <c r="BR211" s="123" t="n"/>
      <c r="BS211" s="123" t="n"/>
      <c r="BT211" s="123" t="n"/>
      <c r="BU211" s="123" t="n"/>
      <c r="BV211" s="123" t="n"/>
      <c r="BW211" s="123" t="n"/>
      <c r="BX211" s="123" t="n"/>
      <c r="BY211" s="123" t="n"/>
      <c r="BZ211" s="123" t="n"/>
      <c r="CA211" s="123" t="n"/>
      <c r="CB211" s="123" t="n"/>
      <c r="CC211" s="123" t="n"/>
      <c r="CD211" s="123" t="n"/>
      <c r="CE211" s="123" t="n"/>
      <c r="CF211" s="123" t="n"/>
      <c r="CG211" s="123" t="n"/>
      <c r="CH211" s="123" t="n"/>
      <c r="CI211" s="123" t="n"/>
      <c r="CJ211" s="123" t="n"/>
      <c r="CK211" s="123" t="n"/>
      <c r="CL211" s="123" t="n"/>
      <c r="CM211" s="123" t="n"/>
      <c r="CN211" s="123" t="n"/>
      <c r="CO211" s="123" t="n"/>
      <c r="CP211" s="123" t="n"/>
      <c r="CQ211" s="123" t="n"/>
      <c r="CR211" s="123" t="n"/>
      <c r="CS211" s="123" t="n"/>
    </row>
    <row r="212">
      <c r="C212" s="123">
        <f>AVERAGEIFS(F212:CS212,$F$2:$CS$2, "&gt;=" &amp; $F$2, $F$2:$CS$2, "&lt;="&amp; EOMONTH($F$2,0))</f>
        <v/>
      </c>
      <c r="D212" s="123">
        <f>AVERAGEIFS(F212:CS212,$F$2:$CS$2, "&gt;=" &amp; $AK$2, $F$2:$CS$2, "&lt;="&amp; EOMONTH($AK$2,0))</f>
        <v/>
      </c>
      <c r="E212" s="123">
        <f>AVERAGEIFS(F212:CS212,$F$2:$CS$2,"&gt;="&amp;TODAY()-30)</f>
        <v/>
      </c>
      <c r="F212" s="68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  <c r="AI212" s="123" t="n"/>
      <c r="AJ212" s="123" t="n"/>
      <c r="AK212" s="123" t="n"/>
      <c r="AL212" s="123" t="n"/>
      <c r="AM212" s="123" t="n"/>
      <c r="AN212" s="123" t="n"/>
      <c r="AO212" s="123" t="n"/>
      <c r="AP212" s="123" t="n"/>
      <c r="AQ212" s="123" t="n"/>
      <c r="AR212" s="123" t="n"/>
      <c r="AS212" s="123" t="n"/>
      <c r="AT212" s="123" t="n"/>
      <c r="AU212" s="123" t="n"/>
      <c r="AV212" s="123" t="n"/>
      <c r="AW212" s="123" t="n"/>
      <c r="AX212" s="123" t="n"/>
      <c r="AY212" s="123" t="n"/>
      <c r="AZ212" s="123" t="n"/>
      <c r="BA212" s="123" t="n"/>
      <c r="BB212" s="123" t="n"/>
      <c r="BC212" s="123" t="n"/>
      <c r="BD212" s="123" t="n"/>
      <c r="BE212" s="123" t="n"/>
      <c r="BF212" s="123" t="n"/>
      <c r="BG212" s="123" t="n"/>
      <c r="BH212" s="123" t="n"/>
      <c r="BI212" s="123" t="n"/>
      <c r="BJ212" s="123" t="n"/>
      <c r="BK212" s="123" t="n"/>
      <c r="BL212" s="123" t="n"/>
      <c r="BM212" s="123" t="n"/>
      <c r="BN212" s="123" t="n"/>
      <c r="BO212" s="123" t="n"/>
      <c r="BP212" s="123" t="n"/>
      <c r="BQ212" s="123" t="n"/>
      <c r="BR212" s="123" t="n"/>
      <c r="BS212" s="123" t="n"/>
      <c r="BT212" s="123" t="n"/>
      <c r="BU212" s="123" t="n"/>
      <c r="BV212" s="123" t="n"/>
      <c r="BW212" s="123" t="n"/>
      <c r="BX212" s="123" t="n"/>
      <c r="BY212" s="123" t="n"/>
      <c r="BZ212" s="123" t="n"/>
      <c r="CA212" s="123" t="n"/>
      <c r="CB212" s="123" t="n"/>
      <c r="CC212" s="123" t="n"/>
      <c r="CD212" s="123" t="n"/>
      <c r="CE212" s="123" t="n"/>
      <c r="CF212" s="123" t="n"/>
      <c r="CG212" s="123" t="n"/>
      <c r="CH212" s="123" t="n"/>
      <c r="CI212" s="123" t="n"/>
      <c r="CJ212" s="123" t="n"/>
      <c r="CK212" s="123" t="n"/>
      <c r="CL212" s="123" t="n"/>
      <c r="CM212" s="123" t="n"/>
      <c r="CN212" s="123" t="n"/>
      <c r="CO212" s="123" t="n"/>
      <c r="CP212" s="123" t="n"/>
      <c r="CQ212" s="123" t="n"/>
      <c r="CR212" s="123" t="n"/>
      <c r="CS212" s="123" t="n"/>
    </row>
    <row r="213">
      <c r="C213" s="123">
        <f>AVERAGEIFS(F213:CS213,$F$2:$CS$2, "&gt;=" &amp; $F$2, $F$2:$CS$2, "&lt;="&amp; EOMONTH($F$2,0))</f>
        <v/>
      </c>
      <c r="D213" s="123">
        <f>AVERAGEIFS(F213:CS213,$F$2:$CS$2, "&gt;=" &amp; $AK$2, $F$2:$CS$2, "&lt;="&amp; EOMONTH($AK$2,0))</f>
        <v/>
      </c>
      <c r="E213" s="123">
        <f>AVERAGEIFS(F213:CS213,$F$2:$CS$2,"&gt;="&amp;TODAY()-30)</f>
        <v/>
      </c>
      <c r="F213" s="68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  <c r="AI213" s="123" t="n"/>
      <c r="AJ213" s="123" t="n"/>
      <c r="AK213" s="123" t="n"/>
      <c r="AL213" s="123" t="n"/>
      <c r="AM213" s="123" t="n"/>
      <c r="AN213" s="123" t="n"/>
      <c r="AO213" s="123" t="n"/>
      <c r="AP213" s="123" t="n"/>
      <c r="AQ213" s="123" t="n"/>
      <c r="AR213" s="123" t="n"/>
      <c r="AS213" s="123" t="n"/>
      <c r="AT213" s="123" t="n"/>
      <c r="AU213" s="123" t="n"/>
      <c r="AV213" s="123" t="n"/>
      <c r="AW213" s="123" t="n"/>
      <c r="AX213" s="123" t="n"/>
      <c r="AY213" s="123" t="n"/>
      <c r="AZ213" s="123" t="n"/>
      <c r="BA213" s="123" t="n"/>
      <c r="BB213" s="123" t="n"/>
      <c r="BC213" s="123" t="n"/>
      <c r="BD213" s="123" t="n"/>
      <c r="BE213" s="123" t="n"/>
      <c r="BF213" s="123" t="n"/>
      <c r="BG213" s="123" t="n"/>
      <c r="BH213" s="123" t="n"/>
      <c r="BI213" s="123" t="n"/>
      <c r="BJ213" s="123" t="n"/>
      <c r="BK213" s="123" t="n"/>
      <c r="BL213" s="123" t="n"/>
      <c r="BM213" s="123" t="n"/>
      <c r="BN213" s="123" t="n"/>
      <c r="BO213" s="123" t="n"/>
      <c r="BP213" s="123" t="n"/>
      <c r="BQ213" s="123" t="n"/>
      <c r="BR213" s="123" t="n"/>
      <c r="BS213" s="123" t="n"/>
      <c r="BT213" s="123" t="n"/>
      <c r="BU213" s="123" t="n"/>
      <c r="BV213" s="123" t="n"/>
      <c r="BW213" s="123" t="n"/>
      <c r="BX213" s="123" t="n"/>
      <c r="BY213" s="123" t="n"/>
      <c r="BZ213" s="123" t="n"/>
      <c r="CA213" s="123" t="n"/>
      <c r="CB213" s="123" t="n"/>
      <c r="CC213" s="123" t="n"/>
      <c r="CD213" s="123" t="n"/>
      <c r="CE213" s="123" t="n"/>
      <c r="CF213" s="123" t="n"/>
      <c r="CG213" s="123" t="n"/>
      <c r="CH213" s="123" t="n"/>
      <c r="CI213" s="123" t="n"/>
      <c r="CJ213" s="123" t="n"/>
      <c r="CK213" s="123" t="n"/>
      <c r="CL213" s="123" t="n"/>
      <c r="CM213" s="123" t="n"/>
      <c r="CN213" s="123" t="n"/>
      <c r="CO213" s="123" t="n"/>
      <c r="CP213" s="123" t="n"/>
      <c r="CQ213" s="123" t="n"/>
      <c r="CR213" s="123" t="n"/>
      <c r="CS213" s="123" t="n"/>
    </row>
    <row r="214">
      <c r="C214" s="123">
        <f>AVERAGEIFS(F214:CS214,$F$2:$CS$2, "&gt;=" &amp; $F$2, $F$2:$CS$2, "&lt;="&amp; EOMONTH($F$2,0))</f>
        <v/>
      </c>
      <c r="D214" s="123">
        <f>AVERAGEIFS(F214:CS214,$F$2:$CS$2, "&gt;=" &amp; $AK$2, $F$2:$CS$2, "&lt;="&amp; EOMONTH($AK$2,0))</f>
        <v/>
      </c>
      <c r="E214" s="123">
        <f>AVERAGEIFS(F214:CS214,$F$2:$CS$2,"&gt;="&amp;TODAY()-30)</f>
        <v/>
      </c>
      <c r="F214" s="68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  <c r="AI214" s="123" t="n"/>
      <c r="AJ214" s="123" t="n"/>
      <c r="AK214" s="123" t="n"/>
      <c r="AL214" s="123" t="n"/>
      <c r="AM214" s="123" t="n"/>
      <c r="AN214" s="123" t="n"/>
      <c r="AO214" s="123" t="n"/>
      <c r="AP214" s="123" t="n"/>
      <c r="AQ214" s="123" t="n"/>
      <c r="AR214" s="123" t="n"/>
      <c r="AS214" s="123" t="n"/>
      <c r="AT214" s="123" t="n"/>
      <c r="AU214" s="123" t="n"/>
      <c r="AV214" s="123" t="n"/>
      <c r="AW214" s="123" t="n"/>
      <c r="AX214" s="123" t="n"/>
      <c r="AY214" s="123" t="n"/>
      <c r="AZ214" s="123" t="n"/>
      <c r="BA214" s="123" t="n"/>
      <c r="BB214" s="123" t="n"/>
      <c r="BC214" s="123" t="n"/>
      <c r="BD214" s="123" t="n"/>
      <c r="BE214" s="123" t="n"/>
      <c r="BF214" s="123" t="n"/>
      <c r="BG214" s="123" t="n"/>
      <c r="BH214" s="123" t="n"/>
      <c r="BI214" s="123" t="n"/>
      <c r="BJ214" s="123" t="n"/>
      <c r="BK214" s="123" t="n"/>
      <c r="BL214" s="123" t="n"/>
      <c r="BM214" s="123" t="n"/>
      <c r="BN214" s="123" t="n"/>
      <c r="BO214" s="123" t="n"/>
      <c r="BP214" s="123" t="n"/>
      <c r="BQ214" s="123" t="n"/>
      <c r="BR214" s="123" t="n"/>
      <c r="BS214" s="123" t="n"/>
      <c r="BT214" s="123" t="n"/>
      <c r="BU214" s="123" t="n"/>
      <c r="BV214" s="123" t="n"/>
      <c r="BW214" s="123" t="n"/>
      <c r="BX214" s="123" t="n"/>
      <c r="BY214" s="123" t="n"/>
      <c r="BZ214" s="123" t="n"/>
      <c r="CA214" s="123" t="n"/>
      <c r="CB214" s="123" t="n"/>
      <c r="CC214" s="123" t="n"/>
      <c r="CD214" s="123" t="n"/>
      <c r="CE214" s="123" t="n"/>
      <c r="CF214" s="123" t="n"/>
      <c r="CG214" s="123" t="n"/>
      <c r="CH214" s="123" t="n"/>
      <c r="CI214" s="123" t="n"/>
      <c r="CJ214" s="123" t="n"/>
      <c r="CK214" s="123" t="n"/>
      <c r="CL214" s="123" t="n"/>
      <c r="CM214" s="123" t="n"/>
      <c r="CN214" s="123" t="n"/>
      <c r="CO214" s="123" t="n"/>
      <c r="CP214" s="123" t="n"/>
      <c r="CQ214" s="123" t="n"/>
      <c r="CR214" s="123" t="n"/>
      <c r="CS214" s="123" t="n"/>
    </row>
    <row r="215">
      <c r="C215" s="123">
        <f>AVERAGEIFS(F215:CS215,$F$2:$CS$2, "&gt;=" &amp; $F$2, $F$2:$CS$2, "&lt;="&amp; EOMONTH($F$2,0))</f>
        <v/>
      </c>
      <c r="D215" s="123">
        <f>AVERAGEIFS(F215:CS215,$F$2:$CS$2, "&gt;=" &amp; $AK$2, $F$2:$CS$2, "&lt;="&amp; EOMONTH($AK$2,0))</f>
        <v/>
      </c>
      <c r="E215" s="123">
        <f>AVERAGEIFS(F215:CS215,$F$2:$CS$2,"&gt;="&amp;TODAY()-30)</f>
        <v/>
      </c>
      <c r="F215" s="68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  <c r="AI215" s="123" t="n"/>
      <c r="AJ215" s="123" t="n"/>
      <c r="AK215" s="123" t="n"/>
      <c r="AL215" s="123" t="n"/>
      <c r="AM215" s="123" t="n"/>
      <c r="AN215" s="123" t="n"/>
      <c r="AO215" s="123" t="n"/>
      <c r="AP215" s="123" t="n"/>
      <c r="AQ215" s="123" t="n"/>
      <c r="AR215" s="123" t="n"/>
      <c r="AS215" s="123" t="n"/>
      <c r="AT215" s="123" t="n"/>
      <c r="AU215" s="123" t="n"/>
      <c r="AV215" s="123" t="n"/>
      <c r="AW215" s="123" t="n"/>
      <c r="AX215" s="123" t="n"/>
      <c r="AY215" s="123" t="n"/>
      <c r="AZ215" s="123" t="n"/>
      <c r="BA215" s="123" t="n"/>
      <c r="BB215" s="123" t="n"/>
      <c r="BC215" s="123" t="n"/>
      <c r="BD215" s="123" t="n"/>
      <c r="BE215" s="123" t="n"/>
      <c r="BF215" s="123" t="n"/>
      <c r="BG215" s="123" t="n"/>
      <c r="BH215" s="123" t="n"/>
      <c r="BI215" s="123" t="n"/>
      <c r="BJ215" s="123" t="n"/>
      <c r="BK215" s="123" t="n"/>
      <c r="BL215" s="123" t="n"/>
      <c r="BM215" s="123" t="n"/>
      <c r="BN215" s="123" t="n"/>
      <c r="BO215" s="123" t="n"/>
      <c r="BP215" s="123" t="n"/>
      <c r="BQ215" s="123" t="n"/>
      <c r="BR215" s="123" t="n"/>
      <c r="BS215" s="123" t="n"/>
      <c r="BT215" s="123" t="n"/>
      <c r="BU215" s="123" t="n"/>
      <c r="BV215" s="123" t="n"/>
      <c r="BW215" s="123" t="n"/>
      <c r="BX215" s="123" t="n"/>
      <c r="BY215" s="123" t="n"/>
      <c r="BZ215" s="123" t="n"/>
      <c r="CA215" s="123" t="n"/>
      <c r="CB215" s="123" t="n"/>
      <c r="CC215" s="123" t="n"/>
      <c r="CD215" s="123" t="n"/>
      <c r="CE215" s="123" t="n"/>
      <c r="CF215" s="123" t="n"/>
      <c r="CG215" s="123" t="n"/>
      <c r="CH215" s="123" t="n"/>
      <c r="CI215" s="123" t="n"/>
      <c r="CJ215" s="123" t="n"/>
      <c r="CK215" s="123" t="n"/>
      <c r="CL215" s="123" t="n"/>
      <c r="CM215" s="123" t="n"/>
      <c r="CN215" s="123" t="n"/>
      <c r="CO215" s="123" t="n"/>
      <c r="CP215" s="123" t="n"/>
      <c r="CQ215" s="123" t="n"/>
      <c r="CR215" s="123" t="n"/>
      <c r="CS215" s="123" t="n"/>
    </row>
    <row r="216">
      <c r="C216" s="123">
        <f>AVERAGEIFS(F216:CS216,$F$2:$CS$2, "&gt;=" &amp; $F$2, $F$2:$CS$2, "&lt;="&amp; EOMONTH($F$2,0))</f>
        <v/>
      </c>
      <c r="D216" s="123">
        <f>AVERAGEIFS(F216:CS216,$F$2:$CS$2, "&gt;=" &amp; $AK$2, $F$2:$CS$2, "&lt;="&amp; EOMONTH($AK$2,0))</f>
        <v/>
      </c>
      <c r="E216" s="123">
        <f>AVERAGEIFS(F216:CS216,$F$2:$CS$2,"&gt;="&amp;TODAY()-30)</f>
        <v/>
      </c>
      <c r="F216" s="68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  <c r="AI216" s="123" t="n"/>
      <c r="AJ216" s="123" t="n"/>
      <c r="AK216" s="123" t="n"/>
      <c r="AL216" s="123" t="n"/>
      <c r="AM216" s="123" t="n"/>
      <c r="AN216" s="123" t="n"/>
      <c r="AO216" s="123" t="n"/>
      <c r="AP216" s="123" t="n"/>
      <c r="AQ216" s="123" t="n"/>
      <c r="AR216" s="123" t="n"/>
      <c r="AS216" s="123" t="n"/>
      <c r="AT216" s="123" t="n"/>
      <c r="AU216" s="123" t="n"/>
      <c r="AV216" s="123" t="n"/>
      <c r="AW216" s="123" t="n"/>
      <c r="AX216" s="123" t="n"/>
      <c r="AY216" s="123" t="n"/>
      <c r="AZ216" s="123" t="n"/>
      <c r="BA216" s="123" t="n"/>
      <c r="BB216" s="123" t="n"/>
      <c r="BC216" s="123" t="n"/>
      <c r="BD216" s="123" t="n"/>
      <c r="BE216" s="123" t="n"/>
      <c r="BF216" s="123" t="n"/>
      <c r="BG216" s="123" t="n"/>
      <c r="BH216" s="123" t="n"/>
      <c r="BI216" s="123" t="n"/>
      <c r="BJ216" s="123" t="n"/>
      <c r="BK216" s="123" t="n"/>
      <c r="BL216" s="123" t="n"/>
      <c r="BM216" s="123" t="n"/>
      <c r="BN216" s="123" t="n"/>
      <c r="BO216" s="123" t="n"/>
      <c r="BP216" s="123" t="n"/>
      <c r="BQ216" s="123" t="n"/>
      <c r="BR216" s="123" t="n"/>
      <c r="BS216" s="123" t="n"/>
      <c r="BT216" s="123" t="n"/>
      <c r="BU216" s="123" t="n"/>
      <c r="BV216" s="123" t="n"/>
      <c r="BW216" s="123" t="n"/>
      <c r="BX216" s="123" t="n"/>
      <c r="BY216" s="123" t="n"/>
      <c r="BZ216" s="123" t="n"/>
      <c r="CA216" s="123" t="n"/>
      <c r="CB216" s="123" t="n"/>
      <c r="CC216" s="123" t="n"/>
      <c r="CD216" s="123" t="n"/>
      <c r="CE216" s="123" t="n"/>
      <c r="CF216" s="123" t="n"/>
      <c r="CG216" s="123" t="n"/>
      <c r="CH216" s="123" t="n"/>
      <c r="CI216" s="123" t="n"/>
      <c r="CJ216" s="123" t="n"/>
      <c r="CK216" s="123" t="n"/>
      <c r="CL216" s="123" t="n"/>
      <c r="CM216" s="123" t="n"/>
      <c r="CN216" s="123" t="n"/>
      <c r="CO216" s="123" t="n"/>
      <c r="CP216" s="123" t="n"/>
      <c r="CQ216" s="123" t="n"/>
      <c r="CR216" s="123" t="n"/>
      <c r="CS216" s="123" t="n"/>
    </row>
    <row r="217">
      <c r="C217" s="123">
        <f>AVERAGEIFS(F217:CS217,$F$2:$CS$2, "&gt;=" &amp; $F$2, $F$2:$CS$2, "&lt;="&amp; EOMONTH($F$2,0))</f>
        <v/>
      </c>
      <c r="D217" s="123">
        <f>AVERAGEIFS(F217:CS217,$F$2:$CS$2, "&gt;=" &amp; $AK$2, $F$2:$CS$2, "&lt;="&amp; EOMONTH($AK$2,0))</f>
        <v/>
      </c>
      <c r="E217" s="123">
        <f>AVERAGEIFS(F217:CS217,$F$2:$CS$2,"&gt;="&amp;TODAY()-30)</f>
        <v/>
      </c>
      <c r="F217" s="68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  <c r="AI217" s="123" t="n"/>
      <c r="AJ217" s="123" t="n"/>
      <c r="AK217" s="123" t="n"/>
      <c r="AL217" s="123" t="n"/>
      <c r="AM217" s="123" t="n"/>
      <c r="AN217" s="123" t="n"/>
      <c r="AO217" s="123" t="n"/>
      <c r="AP217" s="123" t="n"/>
      <c r="AQ217" s="123" t="n"/>
      <c r="AR217" s="123" t="n"/>
      <c r="AS217" s="123" t="n"/>
      <c r="AT217" s="123" t="n"/>
      <c r="AU217" s="123" t="n"/>
      <c r="AV217" s="123" t="n"/>
      <c r="AW217" s="123" t="n"/>
      <c r="AX217" s="123" t="n"/>
      <c r="AY217" s="123" t="n"/>
      <c r="AZ217" s="123" t="n"/>
      <c r="BA217" s="123" t="n"/>
      <c r="BB217" s="123" t="n"/>
      <c r="BC217" s="123" t="n"/>
      <c r="BD217" s="123" t="n"/>
      <c r="BE217" s="123" t="n"/>
      <c r="BF217" s="123" t="n"/>
      <c r="BG217" s="123" t="n"/>
      <c r="BH217" s="123" t="n"/>
      <c r="BI217" s="123" t="n"/>
      <c r="BJ217" s="123" t="n"/>
      <c r="BK217" s="123" t="n"/>
      <c r="BL217" s="123" t="n"/>
      <c r="BM217" s="123" t="n"/>
      <c r="BN217" s="123" t="n"/>
      <c r="BO217" s="123" t="n"/>
      <c r="BP217" s="123" t="n"/>
      <c r="BQ217" s="123" t="n"/>
      <c r="BR217" s="123" t="n"/>
      <c r="BS217" s="123" t="n"/>
      <c r="BT217" s="123" t="n"/>
      <c r="BU217" s="123" t="n"/>
      <c r="BV217" s="123" t="n"/>
      <c r="BW217" s="123" t="n"/>
      <c r="BX217" s="123" t="n"/>
      <c r="BY217" s="123" t="n"/>
      <c r="BZ217" s="123" t="n"/>
      <c r="CA217" s="123" t="n"/>
      <c r="CB217" s="123" t="n"/>
      <c r="CC217" s="123" t="n"/>
      <c r="CD217" s="123" t="n"/>
      <c r="CE217" s="123" t="n"/>
      <c r="CF217" s="123" t="n"/>
      <c r="CG217" s="123" t="n"/>
      <c r="CH217" s="123" t="n"/>
      <c r="CI217" s="123" t="n"/>
      <c r="CJ217" s="123" t="n"/>
      <c r="CK217" s="123" t="n"/>
      <c r="CL217" s="123" t="n"/>
      <c r="CM217" s="123" t="n"/>
      <c r="CN217" s="123" t="n"/>
      <c r="CO217" s="123" t="n"/>
      <c r="CP217" s="123" t="n"/>
      <c r="CQ217" s="123" t="n"/>
      <c r="CR217" s="123" t="n"/>
      <c r="CS217" s="123" t="n"/>
    </row>
    <row r="218">
      <c r="C218" s="123">
        <f>AVERAGEIFS(F218:CS218,$F$2:$CS$2, "&gt;=" &amp; $F$2, $F$2:$CS$2, "&lt;="&amp; EOMONTH($F$2,0))</f>
        <v/>
      </c>
      <c r="D218" s="123">
        <f>AVERAGEIFS(F218:CS218,$F$2:$CS$2, "&gt;=" &amp; $AK$2, $F$2:$CS$2, "&lt;="&amp; EOMONTH($AK$2,0))</f>
        <v/>
      </c>
      <c r="E218" s="123">
        <f>AVERAGEIFS(F218:CS218,$F$2:$CS$2,"&gt;="&amp;TODAY()-30)</f>
        <v/>
      </c>
      <c r="F218" s="68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  <c r="AI218" s="123" t="n"/>
      <c r="AJ218" s="123" t="n"/>
      <c r="AK218" s="123" t="n"/>
      <c r="AL218" s="123" t="n"/>
      <c r="AM218" s="123" t="n"/>
      <c r="AN218" s="123" t="n"/>
      <c r="AO218" s="123" t="n"/>
      <c r="AP218" s="123" t="n"/>
      <c r="AQ218" s="123" t="n"/>
      <c r="AR218" s="123" t="n"/>
      <c r="AS218" s="123" t="n"/>
      <c r="AT218" s="123" t="n"/>
      <c r="AU218" s="123" t="n"/>
      <c r="AV218" s="123" t="n"/>
      <c r="AW218" s="123" t="n"/>
      <c r="AX218" s="123" t="n"/>
      <c r="AY218" s="123" t="n"/>
      <c r="AZ218" s="123" t="n"/>
      <c r="BA218" s="123" t="n"/>
      <c r="BB218" s="123" t="n"/>
      <c r="BC218" s="123" t="n"/>
      <c r="BD218" s="123" t="n"/>
      <c r="BE218" s="123" t="n"/>
      <c r="BF218" s="123" t="n"/>
      <c r="BG218" s="123" t="n"/>
      <c r="BH218" s="123" t="n"/>
      <c r="BI218" s="123" t="n"/>
      <c r="BJ218" s="123" t="n"/>
      <c r="BK218" s="123" t="n"/>
      <c r="BL218" s="123" t="n"/>
      <c r="BM218" s="123" t="n"/>
      <c r="BN218" s="123" t="n"/>
      <c r="BO218" s="123" t="n"/>
      <c r="BP218" s="123" t="n"/>
      <c r="BQ218" s="123" t="n"/>
      <c r="BR218" s="123" t="n"/>
      <c r="BS218" s="123" t="n"/>
      <c r="BT218" s="123" t="n"/>
      <c r="BU218" s="123" t="n"/>
      <c r="BV218" s="123" t="n"/>
      <c r="BW218" s="123" t="n"/>
      <c r="BX218" s="123" t="n"/>
      <c r="BY218" s="123" t="n"/>
      <c r="BZ218" s="123" t="n"/>
      <c r="CA218" s="123" t="n"/>
      <c r="CB218" s="123" t="n"/>
      <c r="CC218" s="123" t="n"/>
      <c r="CD218" s="123" t="n"/>
      <c r="CE218" s="123" t="n"/>
      <c r="CF218" s="123" t="n"/>
      <c r="CG218" s="123" t="n"/>
      <c r="CH218" s="123" t="n"/>
      <c r="CI218" s="123" t="n"/>
      <c r="CJ218" s="123" t="n"/>
      <c r="CK218" s="123" t="n"/>
      <c r="CL218" s="123" t="n"/>
      <c r="CM218" s="123" t="n"/>
      <c r="CN218" s="123" t="n"/>
      <c r="CO218" s="123" t="n"/>
      <c r="CP218" s="123" t="n"/>
      <c r="CQ218" s="123" t="n"/>
      <c r="CR218" s="123" t="n"/>
      <c r="CS218" s="123" t="n"/>
    </row>
    <row r="219">
      <c r="C219" s="123">
        <f>AVERAGEIFS(F219:CS219,$F$2:$CS$2, "&gt;=" &amp; $F$2, $F$2:$CS$2, "&lt;="&amp; EOMONTH($F$2,0))</f>
        <v/>
      </c>
      <c r="D219" s="123">
        <f>AVERAGEIFS(F219:CS219,$F$2:$CS$2, "&gt;=" &amp; $AK$2, $F$2:$CS$2, "&lt;="&amp; EOMONTH($AK$2,0))</f>
        <v/>
      </c>
      <c r="E219" s="123">
        <f>AVERAGEIFS(F219:CS219,$F$2:$CS$2,"&gt;="&amp;TODAY()-30)</f>
        <v/>
      </c>
      <c r="F219" s="68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  <c r="AI219" s="123" t="n"/>
      <c r="AJ219" s="123" t="n"/>
      <c r="AK219" s="123" t="n"/>
      <c r="AL219" s="123" t="n"/>
      <c r="AM219" s="123" t="n"/>
      <c r="AN219" s="123" t="n"/>
      <c r="AO219" s="123" t="n"/>
      <c r="AP219" s="123" t="n"/>
      <c r="AQ219" s="123" t="n"/>
      <c r="AR219" s="123" t="n"/>
      <c r="AS219" s="123" t="n"/>
      <c r="AT219" s="123" t="n"/>
      <c r="AU219" s="123" t="n"/>
      <c r="AV219" s="123" t="n"/>
      <c r="AW219" s="123" t="n"/>
      <c r="AX219" s="123" t="n"/>
      <c r="AY219" s="123" t="n"/>
      <c r="AZ219" s="123" t="n"/>
      <c r="BA219" s="123" t="n"/>
      <c r="BB219" s="123" t="n"/>
      <c r="BC219" s="123" t="n"/>
      <c r="BD219" s="123" t="n"/>
      <c r="BE219" s="123" t="n"/>
      <c r="BF219" s="123" t="n"/>
      <c r="BG219" s="123" t="n"/>
      <c r="BH219" s="123" t="n"/>
      <c r="BI219" s="123" t="n"/>
      <c r="BJ219" s="123" t="n"/>
      <c r="BK219" s="123" t="n"/>
      <c r="BL219" s="123" t="n"/>
      <c r="BM219" s="123" t="n"/>
      <c r="BN219" s="123" t="n"/>
      <c r="BO219" s="123" t="n"/>
      <c r="BP219" s="123" t="n"/>
      <c r="BQ219" s="123" t="n"/>
      <c r="BR219" s="123" t="n"/>
      <c r="BS219" s="123" t="n"/>
      <c r="BT219" s="123" t="n"/>
      <c r="BU219" s="123" t="n"/>
      <c r="BV219" s="123" t="n"/>
      <c r="BW219" s="123" t="n"/>
      <c r="BX219" s="123" t="n"/>
      <c r="BY219" s="123" t="n"/>
      <c r="BZ219" s="123" t="n"/>
      <c r="CA219" s="123" t="n"/>
      <c r="CB219" s="123" t="n"/>
      <c r="CC219" s="123" t="n"/>
      <c r="CD219" s="123" t="n"/>
      <c r="CE219" s="123" t="n"/>
      <c r="CF219" s="123" t="n"/>
      <c r="CG219" s="123" t="n"/>
      <c r="CH219" s="123" t="n"/>
      <c r="CI219" s="123" t="n"/>
      <c r="CJ219" s="123" t="n"/>
      <c r="CK219" s="123" t="n"/>
      <c r="CL219" s="123" t="n"/>
      <c r="CM219" s="123" t="n"/>
      <c r="CN219" s="123" t="n"/>
      <c r="CO219" s="123" t="n"/>
      <c r="CP219" s="123" t="n"/>
      <c r="CQ219" s="123" t="n"/>
      <c r="CR219" s="123" t="n"/>
      <c r="CS219" s="123" t="n"/>
    </row>
    <row r="220">
      <c r="C220" s="123">
        <f>AVERAGEIFS(F220:CS220,$F$2:$CS$2, "&gt;=" &amp; $F$2, $F$2:$CS$2, "&lt;="&amp; EOMONTH($F$2,0))</f>
        <v/>
      </c>
      <c r="D220" s="123">
        <f>AVERAGEIFS(F220:CS220,$F$2:$CS$2, "&gt;=" &amp; $AK$2, $F$2:$CS$2, "&lt;="&amp; EOMONTH($AK$2,0))</f>
        <v/>
      </c>
      <c r="E220" s="123">
        <f>AVERAGEIFS(F220:CS220,$F$2:$CS$2,"&gt;="&amp;TODAY()-30)</f>
        <v/>
      </c>
      <c r="F220" s="68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  <c r="AI220" s="123" t="n"/>
      <c r="AJ220" s="123" t="n"/>
      <c r="AK220" s="123" t="n"/>
      <c r="AL220" s="123" t="n"/>
      <c r="AM220" s="123" t="n"/>
      <c r="AN220" s="123" t="n"/>
      <c r="AO220" s="123" t="n"/>
      <c r="AP220" s="123" t="n"/>
      <c r="AQ220" s="123" t="n"/>
      <c r="AR220" s="123" t="n"/>
      <c r="AS220" s="123" t="n"/>
      <c r="AT220" s="123" t="n"/>
      <c r="AU220" s="123" t="n"/>
      <c r="AV220" s="123" t="n"/>
      <c r="AW220" s="123" t="n"/>
      <c r="AX220" s="123" t="n"/>
      <c r="AY220" s="123" t="n"/>
      <c r="AZ220" s="123" t="n"/>
      <c r="BA220" s="123" t="n"/>
      <c r="BB220" s="123" t="n"/>
      <c r="BC220" s="123" t="n"/>
      <c r="BD220" s="123" t="n"/>
      <c r="BE220" s="123" t="n"/>
      <c r="BF220" s="123" t="n"/>
      <c r="BG220" s="123" t="n"/>
      <c r="BH220" s="123" t="n"/>
      <c r="BI220" s="123" t="n"/>
      <c r="BJ220" s="123" t="n"/>
      <c r="BK220" s="123" t="n"/>
      <c r="BL220" s="123" t="n"/>
      <c r="BM220" s="123" t="n"/>
      <c r="BN220" s="123" t="n"/>
      <c r="BO220" s="123" t="n"/>
      <c r="BP220" s="123" t="n"/>
      <c r="BQ220" s="123" t="n"/>
      <c r="BR220" s="123" t="n"/>
      <c r="BS220" s="123" t="n"/>
      <c r="BT220" s="123" t="n"/>
      <c r="BU220" s="123" t="n"/>
      <c r="BV220" s="123" t="n"/>
      <c r="BW220" s="123" t="n"/>
      <c r="BX220" s="123" t="n"/>
      <c r="BY220" s="123" t="n"/>
      <c r="BZ220" s="123" t="n"/>
      <c r="CA220" s="123" t="n"/>
      <c r="CB220" s="123" t="n"/>
      <c r="CC220" s="123" t="n"/>
      <c r="CD220" s="123" t="n"/>
      <c r="CE220" s="123" t="n"/>
      <c r="CF220" s="123" t="n"/>
      <c r="CG220" s="123" t="n"/>
      <c r="CH220" s="123" t="n"/>
      <c r="CI220" s="123" t="n"/>
      <c r="CJ220" s="123" t="n"/>
      <c r="CK220" s="123" t="n"/>
      <c r="CL220" s="123" t="n"/>
      <c r="CM220" s="123" t="n"/>
      <c r="CN220" s="123" t="n"/>
      <c r="CO220" s="123" t="n"/>
      <c r="CP220" s="123" t="n"/>
      <c r="CQ220" s="123" t="n"/>
      <c r="CR220" s="123" t="n"/>
      <c r="CS220" s="123" t="n"/>
    </row>
    <row r="221">
      <c r="C221" s="123">
        <f>AVERAGEIFS(F221:CS221,$F$2:$CS$2, "&gt;=" &amp; $F$2, $F$2:$CS$2, "&lt;="&amp; EOMONTH($F$2,0))</f>
        <v/>
      </c>
      <c r="D221" s="123">
        <f>AVERAGEIFS(F221:CS221,$F$2:$CS$2, "&gt;=" &amp; $AK$2, $F$2:$CS$2, "&lt;="&amp; EOMONTH($AK$2,0))</f>
        <v/>
      </c>
      <c r="E221" s="123">
        <f>AVERAGEIFS(F221:CS221,$F$2:$CS$2,"&gt;="&amp;TODAY()-30)</f>
        <v/>
      </c>
      <c r="F221" s="68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  <c r="AI221" s="123" t="n"/>
      <c r="AJ221" s="123" t="n"/>
      <c r="AK221" s="123" t="n"/>
      <c r="AL221" s="123" t="n"/>
      <c r="AM221" s="123" t="n"/>
      <c r="AN221" s="123" t="n"/>
      <c r="AO221" s="123" t="n"/>
      <c r="AP221" s="123" t="n"/>
      <c r="AQ221" s="123" t="n"/>
      <c r="AR221" s="123" t="n"/>
      <c r="AS221" s="123" t="n"/>
      <c r="AT221" s="123" t="n"/>
      <c r="AU221" s="123" t="n"/>
      <c r="AV221" s="123" t="n"/>
      <c r="AW221" s="123" t="n"/>
      <c r="AX221" s="123" t="n"/>
      <c r="AY221" s="123" t="n"/>
      <c r="AZ221" s="123" t="n"/>
      <c r="BA221" s="123" t="n"/>
      <c r="BB221" s="123" t="n"/>
      <c r="BC221" s="123" t="n"/>
      <c r="BD221" s="123" t="n"/>
      <c r="BE221" s="123" t="n"/>
      <c r="BF221" s="123" t="n"/>
      <c r="BG221" s="123" t="n"/>
      <c r="BH221" s="123" t="n"/>
      <c r="BI221" s="123" t="n"/>
      <c r="BJ221" s="123" t="n"/>
      <c r="BK221" s="123" t="n"/>
      <c r="BL221" s="123" t="n"/>
      <c r="BM221" s="123" t="n"/>
      <c r="BN221" s="123" t="n"/>
      <c r="BO221" s="123" t="n"/>
      <c r="BP221" s="123" t="n"/>
      <c r="BQ221" s="123" t="n"/>
      <c r="BR221" s="123" t="n"/>
      <c r="BS221" s="123" t="n"/>
      <c r="BT221" s="123" t="n"/>
      <c r="BU221" s="123" t="n"/>
      <c r="BV221" s="123" t="n"/>
      <c r="BW221" s="123" t="n"/>
      <c r="BX221" s="123" t="n"/>
      <c r="BY221" s="123" t="n"/>
      <c r="BZ221" s="123" t="n"/>
      <c r="CA221" s="123" t="n"/>
      <c r="CB221" s="123" t="n"/>
      <c r="CC221" s="123" t="n"/>
      <c r="CD221" s="123" t="n"/>
      <c r="CE221" s="123" t="n"/>
      <c r="CF221" s="123" t="n"/>
      <c r="CG221" s="123" t="n"/>
      <c r="CH221" s="123" t="n"/>
      <c r="CI221" s="123" t="n"/>
      <c r="CJ221" s="123" t="n"/>
      <c r="CK221" s="123" t="n"/>
      <c r="CL221" s="123" t="n"/>
      <c r="CM221" s="123" t="n"/>
      <c r="CN221" s="123" t="n"/>
      <c r="CO221" s="123" t="n"/>
      <c r="CP221" s="123" t="n"/>
      <c r="CQ221" s="123" t="n"/>
      <c r="CR221" s="123" t="n"/>
      <c r="CS221" s="123" t="n"/>
    </row>
    <row r="222">
      <c r="C222" s="123">
        <f>AVERAGEIFS(F222:CS222,$F$2:$CS$2, "&gt;=" &amp; $F$2, $F$2:$CS$2, "&lt;="&amp; EOMONTH($F$2,0))</f>
        <v/>
      </c>
      <c r="D222" s="123">
        <f>AVERAGEIFS(F222:CS222,$F$2:$CS$2, "&gt;=" &amp; $AK$2, $F$2:$CS$2, "&lt;="&amp; EOMONTH($AK$2,0))</f>
        <v/>
      </c>
      <c r="E222" s="123">
        <f>AVERAGEIFS(F222:CS222,$F$2:$CS$2,"&gt;="&amp;TODAY()-30)</f>
        <v/>
      </c>
      <c r="F222" s="68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  <c r="AI222" s="123" t="n"/>
      <c r="AJ222" s="123" t="n"/>
      <c r="AK222" s="123" t="n"/>
      <c r="AL222" s="123" t="n"/>
      <c r="AM222" s="123" t="n"/>
      <c r="AN222" s="123" t="n"/>
      <c r="AO222" s="123" t="n"/>
      <c r="AP222" s="123" t="n"/>
      <c r="AQ222" s="123" t="n"/>
      <c r="AR222" s="123" t="n"/>
      <c r="AS222" s="123" t="n"/>
      <c r="AT222" s="123" t="n"/>
      <c r="AU222" s="123" t="n"/>
      <c r="AV222" s="123" t="n"/>
      <c r="AW222" s="123" t="n"/>
      <c r="AX222" s="123" t="n"/>
      <c r="AY222" s="123" t="n"/>
      <c r="AZ222" s="123" t="n"/>
      <c r="BA222" s="123" t="n"/>
      <c r="BB222" s="123" t="n"/>
      <c r="BC222" s="123" t="n"/>
      <c r="BD222" s="123" t="n"/>
      <c r="BE222" s="123" t="n"/>
      <c r="BF222" s="123" t="n"/>
      <c r="BG222" s="123" t="n"/>
      <c r="BH222" s="123" t="n"/>
      <c r="BI222" s="123" t="n"/>
      <c r="BJ222" s="123" t="n"/>
      <c r="BK222" s="123" t="n"/>
      <c r="BL222" s="123" t="n"/>
      <c r="BM222" s="123" t="n"/>
      <c r="BN222" s="123" t="n"/>
      <c r="BO222" s="123" t="n"/>
      <c r="BP222" s="123" t="n"/>
      <c r="BQ222" s="123" t="n"/>
      <c r="BR222" s="123" t="n"/>
      <c r="BS222" s="123" t="n"/>
      <c r="BT222" s="123" t="n"/>
      <c r="BU222" s="123" t="n"/>
      <c r="BV222" s="123" t="n"/>
      <c r="BW222" s="123" t="n"/>
      <c r="BX222" s="123" t="n"/>
      <c r="BY222" s="123" t="n"/>
      <c r="BZ222" s="123" t="n"/>
      <c r="CA222" s="123" t="n"/>
      <c r="CB222" s="123" t="n"/>
      <c r="CC222" s="123" t="n"/>
      <c r="CD222" s="123" t="n"/>
      <c r="CE222" s="123" t="n"/>
      <c r="CF222" s="123" t="n"/>
      <c r="CG222" s="123" t="n"/>
      <c r="CH222" s="123" t="n"/>
      <c r="CI222" s="123" t="n"/>
      <c r="CJ222" s="123" t="n"/>
      <c r="CK222" s="123" t="n"/>
      <c r="CL222" s="123" t="n"/>
      <c r="CM222" s="123" t="n"/>
      <c r="CN222" s="123" t="n"/>
      <c r="CO222" s="123" t="n"/>
      <c r="CP222" s="123" t="n"/>
      <c r="CQ222" s="123" t="n"/>
      <c r="CR222" s="123" t="n"/>
      <c r="CS222" s="123" t="n"/>
    </row>
    <row r="223">
      <c r="C223" s="123">
        <f>AVERAGEIFS(F223:CS223,$F$2:$CS$2, "&gt;=" &amp; $F$2, $F$2:$CS$2, "&lt;="&amp; EOMONTH($F$2,0))</f>
        <v/>
      </c>
      <c r="D223" s="123">
        <f>AVERAGEIFS(F223:CS223,$F$2:$CS$2, "&gt;=" &amp; $AK$2, $F$2:$CS$2, "&lt;="&amp; EOMONTH($AK$2,0))</f>
        <v/>
      </c>
      <c r="E223" s="123">
        <f>AVERAGEIFS(F223:CS223,$F$2:$CS$2,"&gt;="&amp;TODAY()-30)</f>
        <v/>
      </c>
      <c r="F223" s="68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  <c r="AI223" s="123" t="n"/>
      <c r="AJ223" s="123" t="n"/>
      <c r="AK223" s="123" t="n"/>
      <c r="AL223" s="123" t="n"/>
      <c r="AM223" s="123" t="n"/>
      <c r="AN223" s="123" t="n"/>
      <c r="AO223" s="123" t="n"/>
      <c r="AP223" s="123" t="n"/>
      <c r="AQ223" s="123" t="n"/>
      <c r="AR223" s="123" t="n"/>
      <c r="AS223" s="123" t="n"/>
      <c r="AT223" s="123" t="n"/>
      <c r="AU223" s="123" t="n"/>
      <c r="AV223" s="123" t="n"/>
      <c r="AW223" s="123" t="n"/>
      <c r="AX223" s="123" t="n"/>
      <c r="AY223" s="123" t="n"/>
      <c r="AZ223" s="123" t="n"/>
      <c r="BA223" s="123" t="n"/>
      <c r="BB223" s="123" t="n"/>
      <c r="BC223" s="123" t="n"/>
      <c r="BD223" s="123" t="n"/>
      <c r="BE223" s="123" t="n"/>
      <c r="BF223" s="123" t="n"/>
      <c r="BG223" s="123" t="n"/>
      <c r="BH223" s="123" t="n"/>
      <c r="BI223" s="123" t="n"/>
      <c r="BJ223" s="123" t="n"/>
      <c r="BK223" s="123" t="n"/>
      <c r="BL223" s="123" t="n"/>
      <c r="BM223" s="123" t="n"/>
      <c r="BN223" s="123" t="n"/>
      <c r="BO223" s="123" t="n"/>
      <c r="BP223" s="123" t="n"/>
      <c r="BQ223" s="123" t="n"/>
      <c r="BR223" s="123" t="n"/>
      <c r="BS223" s="123" t="n"/>
      <c r="BT223" s="123" t="n"/>
      <c r="BU223" s="123" t="n"/>
      <c r="BV223" s="123" t="n"/>
      <c r="BW223" s="123" t="n"/>
      <c r="BX223" s="123" t="n"/>
      <c r="BY223" s="123" t="n"/>
      <c r="BZ223" s="123" t="n"/>
      <c r="CA223" s="123" t="n"/>
      <c r="CB223" s="123" t="n"/>
      <c r="CC223" s="123" t="n"/>
      <c r="CD223" s="123" t="n"/>
      <c r="CE223" s="123" t="n"/>
      <c r="CF223" s="123" t="n"/>
      <c r="CG223" s="123" t="n"/>
      <c r="CH223" s="123" t="n"/>
      <c r="CI223" s="123" t="n"/>
      <c r="CJ223" s="123" t="n"/>
      <c r="CK223" s="123" t="n"/>
      <c r="CL223" s="123" t="n"/>
      <c r="CM223" s="123" t="n"/>
      <c r="CN223" s="123" t="n"/>
      <c r="CO223" s="123" t="n"/>
      <c r="CP223" s="123" t="n"/>
      <c r="CQ223" s="123" t="n"/>
      <c r="CR223" s="123" t="n"/>
      <c r="CS223" s="123" t="n"/>
    </row>
    <row r="224">
      <c r="C224" s="123">
        <f>AVERAGEIFS(F224:CS224,$F$2:$CS$2, "&gt;=" &amp; $F$2, $F$2:$CS$2, "&lt;="&amp; EOMONTH($F$2,0))</f>
        <v/>
      </c>
      <c r="D224" s="123">
        <f>AVERAGEIFS(F224:CS224,$F$2:$CS$2, "&gt;=" &amp; $AK$2, $F$2:$CS$2, "&lt;="&amp; EOMONTH($AK$2,0))</f>
        <v/>
      </c>
      <c r="E224" s="123">
        <f>AVERAGEIFS(F224:CS224,$F$2:$CS$2,"&gt;="&amp;TODAY()-30)</f>
        <v/>
      </c>
      <c r="F224" s="68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  <c r="AI224" s="123" t="n"/>
      <c r="AJ224" s="123" t="n"/>
      <c r="AK224" s="123" t="n"/>
      <c r="AL224" s="123" t="n"/>
      <c r="AM224" s="123" t="n"/>
      <c r="AN224" s="123" t="n"/>
      <c r="AO224" s="123" t="n"/>
      <c r="AP224" s="123" t="n"/>
      <c r="AQ224" s="123" t="n"/>
      <c r="AR224" s="123" t="n"/>
      <c r="AS224" s="123" t="n"/>
      <c r="AT224" s="123" t="n"/>
      <c r="AU224" s="123" t="n"/>
      <c r="AV224" s="123" t="n"/>
      <c r="AW224" s="123" t="n"/>
      <c r="AX224" s="123" t="n"/>
      <c r="AY224" s="123" t="n"/>
      <c r="AZ224" s="123" t="n"/>
      <c r="BA224" s="123" t="n"/>
      <c r="BB224" s="123" t="n"/>
      <c r="BC224" s="123" t="n"/>
      <c r="BD224" s="123" t="n"/>
      <c r="BE224" s="123" t="n"/>
      <c r="BF224" s="123" t="n"/>
      <c r="BG224" s="123" t="n"/>
      <c r="BH224" s="123" t="n"/>
      <c r="BI224" s="123" t="n"/>
      <c r="BJ224" s="123" t="n"/>
      <c r="BK224" s="123" t="n"/>
      <c r="BL224" s="123" t="n"/>
      <c r="BM224" s="123" t="n"/>
      <c r="BN224" s="123" t="n"/>
      <c r="BO224" s="123" t="n"/>
      <c r="BP224" s="123" t="n"/>
      <c r="BQ224" s="123" t="n"/>
      <c r="BR224" s="123" t="n"/>
      <c r="BS224" s="123" t="n"/>
      <c r="BT224" s="123" t="n"/>
      <c r="BU224" s="123" t="n"/>
      <c r="BV224" s="123" t="n"/>
      <c r="BW224" s="123" t="n"/>
      <c r="BX224" s="123" t="n"/>
      <c r="BY224" s="123" t="n"/>
      <c r="BZ224" s="123" t="n"/>
      <c r="CA224" s="123" t="n"/>
      <c r="CB224" s="123" t="n"/>
      <c r="CC224" s="123" t="n"/>
      <c r="CD224" s="123" t="n"/>
      <c r="CE224" s="123" t="n"/>
      <c r="CF224" s="123" t="n"/>
      <c r="CG224" s="123" t="n"/>
      <c r="CH224" s="123" t="n"/>
      <c r="CI224" s="123" t="n"/>
      <c r="CJ224" s="123" t="n"/>
      <c r="CK224" s="123" t="n"/>
      <c r="CL224" s="123" t="n"/>
      <c r="CM224" s="123" t="n"/>
      <c r="CN224" s="123" t="n"/>
      <c r="CO224" s="123" t="n"/>
      <c r="CP224" s="123" t="n"/>
      <c r="CQ224" s="123" t="n"/>
      <c r="CR224" s="123" t="n"/>
      <c r="CS224" s="123" t="n"/>
    </row>
    <row r="225">
      <c r="C225" s="123">
        <f>AVERAGEIFS(F225:CS225,$F$2:$CS$2, "&gt;=" &amp; $F$2, $F$2:$CS$2, "&lt;="&amp; EOMONTH($F$2,0))</f>
        <v/>
      </c>
      <c r="D225" s="123">
        <f>AVERAGEIFS(F225:CS225,$F$2:$CS$2, "&gt;=" &amp; $AK$2, $F$2:$CS$2, "&lt;="&amp; EOMONTH($AK$2,0))</f>
        <v/>
      </c>
      <c r="E225" s="123">
        <f>AVERAGEIFS(F225:CS225,$F$2:$CS$2,"&gt;="&amp;TODAY()-30)</f>
        <v/>
      </c>
      <c r="F225" s="68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  <c r="AI225" s="123" t="n"/>
      <c r="AJ225" s="123" t="n"/>
      <c r="AK225" s="123" t="n"/>
      <c r="AL225" s="123" t="n"/>
      <c r="AM225" s="123" t="n"/>
      <c r="AN225" s="123" t="n"/>
      <c r="AO225" s="123" t="n"/>
      <c r="AP225" s="123" t="n"/>
      <c r="AQ225" s="123" t="n"/>
      <c r="AR225" s="123" t="n"/>
      <c r="AS225" s="123" t="n"/>
      <c r="AT225" s="123" t="n"/>
      <c r="AU225" s="123" t="n"/>
      <c r="AV225" s="123" t="n"/>
      <c r="AW225" s="123" t="n"/>
      <c r="AX225" s="123" t="n"/>
      <c r="AY225" s="123" t="n"/>
      <c r="AZ225" s="123" t="n"/>
      <c r="BA225" s="123" t="n"/>
      <c r="BB225" s="123" t="n"/>
      <c r="BC225" s="123" t="n"/>
      <c r="BD225" s="123" t="n"/>
      <c r="BE225" s="123" t="n"/>
      <c r="BF225" s="123" t="n"/>
      <c r="BG225" s="123" t="n"/>
      <c r="BH225" s="123" t="n"/>
      <c r="BI225" s="123" t="n"/>
      <c r="BJ225" s="123" t="n"/>
      <c r="BK225" s="123" t="n"/>
      <c r="BL225" s="123" t="n"/>
      <c r="BM225" s="123" t="n"/>
      <c r="BN225" s="123" t="n"/>
      <c r="BO225" s="123" t="n"/>
      <c r="BP225" s="123" t="n"/>
      <c r="BQ225" s="123" t="n"/>
      <c r="BR225" s="123" t="n"/>
      <c r="BS225" s="123" t="n"/>
      <c r="BT225" s="123" t="n"/>
      <c r="BU225" s="123" t="n"/>
      <c r="BV225" s="123" t="n"/>
      <c r="BW225" s="123" t="n"/>
      <c r="BX225" s="123" t="n"/>
      <c r="BY225" s="123" t="n"/>
      <c r="BZ225" s="123" t="n"/>
      <c r="CA225" s="123" t="n"/>
      <c r="CB225" s="123" t="n"/>
      <c r="CC225" s="123" t="n"/>
      <c r="CD225" s="123" t="n"/>
      <c r="CE225" s="123" t="n"/>
      <c r="CF225" s="123" t="n"/>
      <c r="CG225" s="123" t="n"/>
      <c r="CH225" s="123" t="n"/>
      <c r="CI225" s="123" t="n"/>
      <c r="CJ225" s="123" t="n"/>
      <c r="CK225" s="123" t="n"/>
      <c r="CL225" s="123" t="n"/>
      <c r="CM225" s="123" t="n"/>
      <c r="CN225" s="123" t="n"/>
      <c r="CO225" s="123" t="n"/>
      <c r="CP225" s="123" t="n"/>
      <c r="CQ225" s="123" t="n"/>
      <c r="CR225" s="123" t="n"/>
      <c r="CS225" s="123" t="n"/>
    </row>
    <row r="226">
      <c r="C226" s="123">
        <f>AVERAGEIFS(F226:CS226,$F$2:$CS$2, "&gt;=" &amp; $F$2, $F$2:$CS$2, "&lt;="&amp; EOMONTH($F$2,0))</f>
        <v/>
      </c>
      <c r="D226" s="123">
        <f>AVERAGEIFS(F226:CS226,$F$2:$CS$2, "&gt;=" &amp; $AK$2, $F$2:$CS$2, "&lt;="&amp; EOMONTH($AK$2,0))</f>
        <v/>
      </c>
      <c r="E226" s="123">
        <f>AVERAGEIFS(F226:CS226,$F$2:$CS$2,"&gt;="&amp;TODAY()-30)</f>
        <v/>
      </c>
      <c r="F226" s="68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  <c r="AI226" s="123" t="n"/>
      <c r="AJ226" s="123" t="n"/>
      <c r="AK226" s="123" t="n"/>
      <c r="AL226" s="123" t="n"/>
      <c r="AM226" s="123" t="n"/>
      <c r="AN226" s="123" t="n"/>
      <c r="AO226" s="123" t="n"/>
      <c r="AP226" s="123" t="n"/>
      <c r="AQ226" s="123" t="n"/>
      <c r="AR226" s="123" t="n"/>
      <c r="AS226" s="123" t="n"/>
      <c r="AT226" s="123" t="n"/>
      <c r="AU226" s="123" t="n"/>
      <c r="AV226" s="123" t="n"/>
      <c r="AW226" s="123" t="n"/>
      <c r="AX226" s="123" t="n"/>
      <c r="AY226" s="123" t="n"/>
      <c r="AZ226" s="123" t="n"/>
      <c r="BA226" s="123" t="n"/>
      <c r="BB226" s="123" t="n"/>
      <c r="BC226" s="123" t="n"/>
      <c r="BD226" s="123" t="n"/>
      <c r="BE226" s="123" t="n"/>
      <c r="BF226" s="123" t="n"/>
      <c r="BG226" s="123" t="n"/>
      <c r="BH226" s="123" t="n"/>
      <c r="BI226" s="123" t="n"/>
      <c r="BJ226" s="123" t="n"/>
      <c r="BK226" s="123" t="n"/>
      <c r="BL226" s="123" t="n"/>
      <c r="BM226" s="123" t="n"/>
      <c r="BN226" s="123" t="n"/>
      <c r="BO226" s="123" t="n"/>
      <c r="BP226" s="123" t="n"/>
      <c r="BQ226" s="123" t="n"/>
      <c r="BR226" s="123" t="n"/>
      <c r="BS226" s="123" t="n"/>
      <c r="BT226" s="123" t="n"/>
      <c r="BU226" s="123" t="n"/>
      <c r="BV226" s="123" t="n"/>
      <c r="BW226" s="123" t="n"/>
      <c r="BX226" s="123" t="n"/>
      <c r="BY226" s="123" t="n"/>
      <c r="BZ226" s="123" t="n"/>
      <c r="CA226" s="123" t="n"/>
      <c r="CB226" s="123" t="n"/>
      <c r="CC226" s="123" t="n"/>
      <c r="CD226" s="123" t="n"/>
      <c r="CE226" s="123" t="n"/>
      <c r="CF226" s="123" t="n"/>
      <c r="CG226" s="123" t="n"/>
      <c r="CH226" s="123" t="n"/>
      <c r="CI226" s="123" t="n"/>
      <c r="CJ226" s="123" t="n"/>
      <c r="CK226" s="123" t="n"/>
      <c r="CL226" s="123" t="n"/>
      <c r="CM226" s="123" t="n"/>
      <c r="CN226" s="123" t="n"/>
      <c r="CO226" s="123" t="n"/>
      <c r="CP226" s="123" t="n"/>
      <c r="CQ226" s="123" t="n"/>
      <c r="CR226" s="123" t="n"/>
      <c r="CS226" s="123" t="n"/>
    </row>
    <row r="227">
      <c r="C227" s="123">
        <f>AVERAGEIFS(F227:CS227,$F$2:$CS$2, "&gt;=" &amp; $F$2, $F$2:$CS$2, "&lt;="&amp; EOMONTH($F$2,0))</f>
        <v/>
      </c>
      <c r="D227" s="123">
        <f>AVERAGEIFS(F227:CS227,$F$2:$CS$2, "&gt;=" &amp; $AK$2, $F$2:$CS$2, "&lt;="&amp; EOMONTH($AK$2,0))</f>
        <v/>
      </c>
      <c r="E227" s="123">
        <f>AVERAGEIFS(F227:CS227,$F$2:$CS$2,"&gt;="&amp;TODAY()-30)</f>
        <v/>
      </c>
      <c r="F227" s="68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  <c r="AI227" s="123" t="n"/>
      <c r="AJ227" s="123" t="n"/>
      <c r="AK227" s="123" t="n"/>
      <c r="AL227" s="123" t="n"/>
      <c r="AM227" s="123" t="n"/>
      <c r="AN227" s="123" t="n"/>
      <c r="AO227" s="123" t="n"/>
      <c r="AP227" s="123" t="n"/>
      <c r="AQ227" s="123" t="n"/>
      <c r="AR227" s="123" t="n"/>
      <c r="AS227" s="123" t="n"/>
      <c r="AT227" s="123" t="n"/>
      <c r="AU227" s="123" t="n"/>
      <c r="AV227" s="123" t="n"/>
      <c r="AW227" s="123" t="n"/>
      <c r="AX227" s="123" t="n"/>
      <c r="AY227" s="123" t="n"/>
      <c r="AZ227" s="123" t="n"/>
      <c r="BA227" s="123" t="n"/>
      <c r="BB227" s="123" t="n"/>
      <c r="BC227" s="123" t="n"/>
      <c r="BD227" s="123" t="n"/>
      <c r="BE227" s="123" t="n"/>
      <c r="BF227" s="123" t="n"/>
      <c r="BG227" s="123" t="n"/>
      <c r="BH227" s="123" t="n"/>
      <c r="BI227" s="123" t="n"/>
      <c r="BJ227" s="123" t="n"/>
      <c r="BK227" s="123" t="n"/>
      <c r="BL227" s="123" t="n"/>
      <c r="BM227" s="123" t="n"/>
      <c r="BN227" s="123" t="n"/>
      <c r="BO227" s="123" t="n"/>
      <c r="BP227" s="123" t="n"/>
      <c r="BQ227" s="123" t="n"/>
      <c r="BR227" s="123" t="n"/>
      <c r="BS227" s="123" t="n"/>
      <c r="BT227" s="123" t="n"/>
      <c r="BU227" s="123" t="n"/>
      <c r="BV227" s="123" t="n"/>
      <c r="BW227" s="123" t="n"/>
      <c r="BX227" s="123" t="n"/>
      <c r="BY227" s="123" t="n"/>
      <c r="BZ227" s="123" t="n"/>
      <c r="CA227" s="123" t="n"/>
      <c r="CB227" s="123" t="n"/>
      <c r="CC227" s="123" t="n"/>
      <c r="CD227" s="123" t="n"/>
      <c r="CE227" s="123" t="n"/>
      <c r="CF227" s="123" t="n"/>
      <c r="CG227" s="123" t="n"/>
      <c r="CH227" s="123" t="n"/>
      <c r="CI227" s="123" t="n"/>
      <c r="CJ227" s="123" t="n"/>
      <c r="CK227" s="123" t="n"/>
      <c r="CL227" s="123" t="n"/>
      <c r="CM227" s="123" t="n"/>
      <c r="CN227" s="123" t="n"/>
      <c r="CO227" s="123" t="n"/>
      <c r="CP227" s="123" t="n"/>
      <c r="CQ227" s="123" t="n"/>
      <c r="CR227" s="123" t="n"/>
      <c r="CS227" s="123" t="n"/>
    </row>
    <row r="228">
      <c r="C228" s="123">
        <f>AVERAGEIFS(F228:CS228,$F$2:$CS$2, "&gt;=" &amp; $F$2, $F$2:$CS$2, "&lt;="&amp; EOMONTH($F$2,0))</f>
        <v/>
      </c>
      <c r="D228" s="123">
        <f>AVERAGEIFS(F228:CS228,$F$2:$CS$2, "&gt;=" &amp; $AK$2, $F$2:$CS$2, "&lt;="&amp; EOMONTH($AK$2,0))</f>
        <v/>
      </c>
      <c r="E228" s="123">
        <f>AVERAGEIFS(F228:CS228,$F$2:$CS$2,"&gt;="&amp;TODAY()-30)</f>
        <v/>
      </c>
      <c r="F228" s="68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  <c r="AI228" s="123" t="n"/>
      <c r="AJ228" s="123" t="n"/>
      <c r="AK228" s="123" t="n"/>
      <c r="AL228" s="123" t="n"/>
      <c r="AM228" s="123" t="n"/>
      <c r="AN228" s="123" t="n"/>
      <c r="AO228" s="123" t="n"/>
      <c r="AP228" s="123" t="n"/>
      <c r="AQ228" s="123" t="n"/>
      <c r="AR228" s="123" t="n"/>
      <c r="AS228" s="123" t="n"/>
      <c r="AT228" s="123" t="n"/>
      <c r="AU228" s="123" t="n"/>
      <c r="AV228" s="123" t="n"/>
      <c r="AW228" s="123" t="n"/>
      <c r="AX228" s="123" t="n"/>
      <c r="AY228" s="123" t="n"/>
      <c r="AZ228" s="123" t="n"/>
      <c r="BA228" s="123" t="n"/>
      <c r="BB228" s="123" t="n"/>
      <c r="BC228" s="123" t="n"/>
      <c r="BD228" s="123" t="n"/>
      <c r="BE228" s="123" t="n"/>
      <c r="BF228" s="123" t="n"/>
      <c r="BG228" s="123" t="n"/>
      <c r="BH228" s="123" t="n"/>
      <c r="BI228" s="123" t="n"/>
      <c r="BJ228" s="123" t="n"/>
      <c r="BK228" s="123" t="n"/>
      <c r="BL228" s="123" t="n"/>
      <c r="BM228" s="123" t="n"/>
      <c r="BN228" s="123" t="n"/>
      <c r="BO228" s="123" t="n"/>
      <c r="BP228" s="123" t="n"/>
      <c r="BQ228" s="123" t="n"/>
      <c r="BR228" s="123" t="n"/>
      <c r="BS228" s="123" t="n"/>
      <c r="BT228" s="123" t="n"/>
      <c r="BU228" s="123" t="n"/>
      <c r="BV228" s="123" t="n"/>
      <c r="BW228" s="123" t="n"/>
      <c r="BX228" s="123" t="n"/>
      <c r="BY228" s="123" t="n"/>
      <c r="BZ228" s="123" t="n"/>
      <c r="CA228" s="123" t="n"/>
      <c r="CB228" s="123" t="n"/>
      <c r="CC228" s="123" t="n"/>
      <c r="CD228" s="123" t="n"/>
      <c r="CE228" s="123" t="n"/>
      <c r="CF228" s="123" t="n"/>
      <c r="CG228" s="123" t="n"/>
      <c r="CH228" s="123" t="n"/>
      <c r="CI228" s="123" t="n"/>
      <c r="CJ228" s="123" t="n"/>
      <c r="CK228" s="123" t="n"/>
      <c r="CL228" s="123" t="n"/>
      <c r="CM228" s="123" t="n"/>
      <c r="CN228" s="123" t="n"/>
      <c r="CO228" s="123" t="n"/>
      <c r="CP228" s="123" t="n"/>
      <c r="CQ228" s="123" t="n"/>
      <c r="CR228" s="123" t="n"/>
      <c r="CS228" s="123" t="n"/>
    </row>
    <row r="229">
      <c r="C229" s="123">
        <f>AVERAGEIFS(F229:CS229,$F$2:$CS$2, "&gt;=" &amp; $F$2, $F$2:$CS$2, "&lt;="&amp; EOMONTH($F$2,0))</f>
        <v/>
      </c>
      <c r="D229" s="123">
        <f>AVERAGEIFS(F229:CS229,$F$2:$CS$2, "&gt;=" &amp; $AK$2, $F$2:$CS$2, "&lt;="&amp; EOMONTH($AK$2,0))</f>
        <v/>
      </c>
      <c r="E229" s="123">
        <f>AVERAGEIFS(F229:CS229,$F$2:$CS$2,"&gt;="&amp;TODAY()-30)</f>
        <v/>
      </c>
      <c r="F229" s="68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  <c r="AI229" s="123" t="n"/>
      <c r="AJ229" s="123" t="n"/>
      <c r="AK229" s="123" t="n"/>
      <c r="AL229" s="123" t="n"/>
      <c r="AM229" s="123" t="n"/>
      <c r="AN229" s="123" t="n"/>
      <c r="AO229" s="123" t="n"/>
      <c r="AP229" s="123" t="n"/>
      <c r="AQ229" s="123" t="n"/>
      <c r="AR229" s="123" t="n"/>
      <c r="AS229" s="123" t="n"/>
      <c r="AT229" s="123" t="n"/>
      <c r="AU229" s="123" t="n"/>
      <c r="AV229" s="123" t="n"/>
      <c r="AW229" s="123" t="n"/>
      <c r="AX229" s="123" t="n"/>
      <c r="AY229" s="123" t="n"/>
      <c r="AZ229" s="123" t="n"/>
      <c r="BA229" s="123" t="n"/>
      <c r="BB229" s="123" t="n"/>
      <c r="BC229" s="123" t="n"/>
      <c r="BD229" s="123" t="n"/>
      <c r="BE229" s="123" t="n"/>
      <c r="BF229" s="123" t="n"/>
      <c r="BG229" s="123" t="n"/>
      <c r="BH229" s="123" t="n"/>
      <c r="BI229" s="123" t="n"/>
      <c r="BJ229" s="123" t="n"/>
      <c r="BK229" s="123" t="n"/>
      <c r="BL229" s="123" t="n"/>
      <c r="BM229" s="123" t="n"/>
      <c r="BN229" s="123" t="n"/>
      <c r="BO229" s="123" t="n"/>
      <c r="BP229" s="123" t="n"/>
      <c r="BQ229" s="123" t="n"/>
      <c r="BR229" s="123" t="n"/>
      <c r="BS229" s="123" t="n"/>
      <c r="BT229" s="123" t="n"/>
      <c r="BU229" s="123" t="n"/>
      <c r="BV229" s="123" t="n"/>
      <c r="BW229" s="123" t="n"/>
      <c r="BX229" s="123" t="n"/>
      <c r="BY229" s="123" t="n"/>
      <c r="BZ229" s="123" t="n"/>
      <c r="CA229" s="123" t="n"/>
      <c r="CB229" s="123" t="n"/>
      <c r="CC229" s="123" t="n"/>
      <c r="CD229" s="123" t="n"/>
      <c r="CE229" s="123" t="n"/>
      <c r="CF229" s="123" t="n"/>
      <c r="CG229" s="123" t="n"/>
      <c r="CH229" s="123" t="n"/>
      <c r="CI229" s="123" t="n"/>
      <c r="CJ229" s="123" t="n"/>
      <c r="CK229" s="123" t="n"/>
      <c r="CL229" s="123" t="n"/>
      <c r="CM229" s="123" t="n"/>
      <c r="CN229" s="123" t="n"/>
      <c r="CO229" s="123" t="n"/>
      <c r="CP229" s="123" t="n"/>
      <c r="CQ229" s="123" t="n"/>
      <c r="CR229" s="123" t="n"/>
      <c r="CS229" s="123" t="n"/>
    </row>
    <row r="230">
      <c r="C230" s="123">
        <f>AVERAGEIFS(F230:CS230,$F$2:$CS$2, "&gt;=" &amp; $F$2, $F$2:$CS$2, "&lt;="&amp; EOMONTH($F$2,0))</f>
        <v/>
      </c>
      <c r="D230" s="123">
        <f>AVERAGEIFS(F230:CS230,$F$2:$CS$2, "&gt;=" &amp; $AK$2, $F$2:$CS$2, "&lt;="&amp; EOMONTH($AK$2,0))</f>
        <v/>
      </c>
      <c r="E230" s="123">
        <f>AVERAGEIFS(F230:CS230,$F$2:$CS$2,"&gt;="&amp;TODAY()-30)</f>
        <v/>
      </c>
      <c r="F230" s="68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  <c r="AI230" s="123" t="n"/>
      <c r="AJ230" s="123" t="n"/>
      <c r="AK230" s="123" t="n"/>
      <c r="AL230" s="123" t="n"/>
      <c r="AM230" s="123" t="n"/>
      <c r="AN230" s="123" t="n"/>
      <c r="AO230" s="123" t="n"/>
      <c r="AP230" s="123" t="n"/>
      <c r="AQ230" s="123" t="n"/>
      <c r="AR230" s="123" t="n"/>
      <c r="AS230" s="123" t="n"/>
      <c r="AT230" s="123" t="n"/>
      <c r="AU230" s="123" t="n"/>
      <c r="AV230" s="123" t="n"/>
      <c r="AW230" s="123" t="n"/>
      <c r="AX230" s="123" t="n"/>
      <c r="AY230" s="123" t="n"/>
      <c r="AZ230" s="123" t="n"/>
      <c r="BA230" s="123" t="n"/>
      <c r="BB230" s="123" t="n"/>
      <c r="BC230" s="123" t="n"/>
      <c r="BD230" s="123" t="n"/>
      <c r="BE230" s="123" t="n"/>
      <c r="BF230" s="123" t="n"/>
      <c r="BG230" s="123" t="n"/>
      <c r="BH230" s="123" t="n"/>
      <c r="BI230" s="123" t="n"/>
      <c r="BJ230" s="123" t="n"/>
      <c r="BK230" s="123" t="n"/>
      <c r="BL230" s="123" t="n"/>
      <c r="BM230" s="123" t="n"/>
      <c r="BN230" s="123" t="n"/>
      <c r="BO230" s="123" t="n"/>
      <c r="BP230" s="123" t="n"/>
      <c r="BQ230" s="123" t="n"/>
      <c r="BR230" s="123" t="n"/>
      <c r="BS230" s="123" t="n"/>
      <c r="BT230" s="123" t="n"/>
      <c r="BU230" s="123" t="n"/>
      <c r="BV230" s="123" t="n"/>
      <c r="BW230" s="123" t="n"/>
      <c r="BX230" s="123" t="n"/>
      <c r="BY230" s="123" t="n"/>
      <c r="BZ230" s="123" t="n"/>
      <c r="CA230" s="123" t="n"/>
      <c r="CB230" s="123" t="n"/>
      <c r="CC230" s="123" t="n"/>
      <c r="CD230" s="123" t="n"/>
      <c r="CE230" s="123" t="n"/>
      <c r="CF230" s="123" t="n"/>
      <c r="CG230" s="123" t="n"/>
      <c r="CH230" s="123" t="n"/>
      <c r="CI230" s="123" t="n"/>
      <c r="CJ230" s="123" t="n"/>
      <c r="CK230" s="123" t="n"/>
      <c r="CL230" s="123" t="n"/>
      <c r="CM230" s="123" t="n"/>
      <c r="CN230" s="123" t="n"/>
      <c r="CO230" s="123" t="n"/>
      <c r="CP230" s="123" t="n"/>
      <c r="CQ230" s="123" t="n"/>
      <c r="CR230" s="123" t="n"/>
      <c r="CS230" s="123" t="n"/>
    </row>
    <row r="231">
      <c r="C231" s="123">
        <f>AVERAGEIFS(F231:CS231,$F$2:$CS$2, "&gt;=" &amp; $F$2, $F$2:$CS$2, "&lt;="&amp; EOMONTH($F$2,0))</f>
        <v/>
      </c>
      <c r="D231" s="123">
        <f>AVERAGEIFS(F231:CS231,$F$2:$CS$2, "&gt;=" &amp; $AK$2, $F$2:$CS$2, "&lt;="&amp; EOMONTH($AK$2,0))</f>
        <v/>
      </c>
      <c r="E231" s="123">
        <f>AVERAGEIFS(F231:CS231,$F$2:$CS$2,"&gt;="&amp;TODAY()-30)</f>
        <v/>
      </c>
      <c r="F231" s="68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  <c r="AI231" s="123" t="n"/>
      <c r="AJ231" s="123" t="n"/>
      <c r="AK231" s="123" t="n"/>
      <c r="AL231" s="123" t="n"/>
      <c r="AM231" s="123" t="n"/>
      <c r="AN231" s="123" t="n"/>
      <c r="AO231" s="123" t="n"/>
      <c r="AP231" s="123" t="n"/>
      <c r="AQ231" s="123" t="n"/>
      <c r="AR231" s="123" t="n"/>
      <c r="AS231" s="123" t="n"/>
      <c r="AT231" s="123" t="n"/>
      <c r="AU231" s="123" t="n"/>
      <c r="AV231" s="123" t="n"/>
      <c r="AW231" s="123" t="n"/>
      <c r="AX231" s="123" t="n"/>
      <c r="AY231" s="123" t="n"/>
      <c r="AZ231" s="123" t="n"/>
      <c r="BA231" s="123" t="n"/>
      <c r="BB231" s="123" t="n"/>
      <c r="BC231" s="123" t="n"/>
      <c r="BD231" s="123" t="n"/>
      <c r="BE231" s="123" t="n"/>
      <c r="BF231" s="123" t="n"/>
      <c r="BG231" s="123" t="n"/>
      <c r="BH231" s="123" t="n"/>
      <c r="BI231" s="123" t="n"/>
      <c r="BJ231" s="123" t="n"/>
      <c r="BK231" s="123" t="n"/>
      <c r="BL231" s="123" t="n"/>
      <c r="BM231" s="123" t="n"/>
      <c r="BN231" s="123" t="n"/>
      <c r="BO231" s="123" t="n"/>
      <c r="BP231" s="123" t="n"/>
      <c r="BQ231" s="123" t="n"/>
      <c r="BR231" s="123" t="n"/>
      <c r="BS231" s="123" t="n"/>
      <c r="BT231" s="123" t="n"/>
      <c r="BU231" s="123" t="n"/>
      <c r="BV231" s="123" t="n"/>
      <c r="BW231" s="123" t="n"/>
      <c r="BX231" s="123" t="n"/>
      <c r="BY231" s="123" t="n"/>
      <c r="BZ231" s="123" t="n"/>
      <c r="CA231" s="123" t="n"/>
      <c r="CB231" s="123" t="n"/>
      <c r="CC231" s="123" t="n"/>
      <c r="CD231" s="123" t="n"/>
      <c r="CE231" s="123" t="n"/>
      <c r="CF231" s="123" t="n"/>
      <c r="CG231" s="123" t="n"/>
      <c r="CH231" s="123" t="n"/>
      <c r="CI231" s="123" t="n"/>
      <c r="CJ231" s="123" t="n"/>
      <c r="CK231" s="123" t="n"/>
      <c r="CL231" s="123" t="n"/>
      <c r="CM231" s="123" t="n"/>
      <c r="CN231" s="123" t="n"/>
      <c r="CO231" s="123" t="n"/>
      <c r="CP231" s="123" t="n"/>
      <c r="CQ231" s="123" t="n"/>
      <c r="CR231" s="123" t="n"/>
      <c r="CS231" s="123" t="n"/>
    </row>
    <row r="232">
      <c r="C232" s="123">
        <f>AVERAGEIFS(F232:CS232,$F$2:$CS$2, "&gt;=" &amp; $F$2, $F$2:$CS$2, "&lt;="&amp; EOMONTH($F$2,0))</f>
        <v/>
      </c>
      <c r="D232" s="123">
        <f>AVERAGEIFS(F232:CS232,$F$2:$CS$2, "&gt;=" &amp; $AK$2, $F$2:$CS$2, "&lt;="&amp; EOMONTH($AK$2,0))</f>
        <v/>
      </c>
      <c r="E232" s="123">
        <f>AVERAGEIFS(F232:CS232,$F$2:$CS$2,"&gt;="&amp;TODAY()-30)</f>
        <v/>
      </c>
      <c r="F232" s="68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  <c r="AI232" s="123" t="n"/>
      <c r="AJ232" s="123" t="n"/>
      <c r="AK232" s="123" t="n"/>
      <c r="AL232" s="123" t="n"/>
      <c r="AM232" s="123" t="n"/>
      <c r="AN232" s="123" t="n"/>
      <c r="AO232" s="123" t="n"/>
      <c r="AP232" s="123" t="n"/>
      <c r="AQ232" s="123" t="n"/>
      <c r="AR232" s="123" t="n"/>
      <c r="AS232" s="123" t="n"/>
      <c r="AT232" s="123" t="n"/>
      <c r="AU232" s="123" t="n"/>
      <c r="AV232" s="123" t="n"/>
      <c r="AW232" s="123" t="n"/>
      <c r="AX232" s="123" t="n"/>
      <c r="AY232" s="123" t="n"/>
      <c r="AZ232" s="123" t="n"/>
      <c r="BA232" s="123" t="n"/>
      <c r="BB232" s="123" t="n"/>
      <c r="BC232" s="123" t="n"/>
      <c r="BD232" s="123" t="n"/>
      <c r="BE232" s="123" t="n"/>
      <c r="BF232" s="123" t="n"/>
      <c r="BG232" s="123" t="n"/>
      <c r="BH232" s="123" t="n"/>
      <c r="BI232" s="123" t="n"/>
      <c r="BJ232" s="123" t="n"/>
      <c r="BK232" s="123" t="n"/>
      <c r="BL232" s="123" t="n"/>
      <c r="BM232" s="123" t="n"/>
      <c r="BN232" s="123" t="n"/>
      <c r="BO232" s="123" t="n"/>
      <c r="BP232" s="123" t="n"/>
      <c r="BQ232" s="123" t="n"/>
      <c r="BR232" s="123" t="n"/>
      <c r="BS232" s="123" t="n"/>
      <c r="BT232" s="123" t="n"/>
      <c r="BU232" s="123" t="n"/>
      <c r="BV232" s="123" t="n"/>
      <c r="BW232" s="123" t="n"/>
      <c r="BX232" s="123" t="n"/>
      <c r="BY232" s="123" t="n"/>
      <c r="BZ232" s="123" t="n"/>
      <c r="CA232" s="123" t="n"/>
      <c r="CB232" s="123" t="n"/>
      <c r="CC232" s="123" t="n"/>
      <c r="CD232" s="123" t="n"/>
      <c r="CE232" s="123" t="n"/>
      <c r="CF232" s="123" t="n"/>
      <c r="CG232" s="123" t="n"/>
      <c r="CH232" s="123" t="n"/>
      <c r="CI232" s="123" t="n"/>
      <c r="CJ232" s="123" t="n"/>
      <c r="CK232" s="123" t="n"/>
      <c r="CL232" s="123" t="n"/>
      <c r="CM232" s="123" t="n"/>
      <c r="CN232" s="123" t="n"/>
      <c r="CO232" s="123" t="n"/>
      <c r="CP232" s="123" t="n"/>
      <c r="CQ232" s="123" t="n"/>
      <c r="CR232" s="123" t="n"/>
      <c r="CS232" s="123" t="n"/>
    </row>
    <row r="233">
      <c r="C233" s="123">
        <f>AVERAGEIFS(F233:CS233,$F$2:$CS$2, "&gt;=" &amp; $F$2, $F$2:$CS$2, "&lt;="&amp; EOMONTH($F$2,0))</f>
        <v/>
      </c>
      <c r="D233" s="123">
        <f>AVERAGEIFS(F233:CS233,$F$2:$CS$2, "&gt;=" &amp; $AK$2, $F$2:$CS$2, "&lt;="&amp; EOMONTH($AK$2,0))</f>
        <v/>
      </c>
      <c r="E233" s="123">
        <f>AVERAGEIFS(F233:CS233,$F$2:$CS$2,"&gt;="&amp;TODAY()-30)</f>
        <v/>
      </c>
      <c r="F233" s="68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  <c r="AI233" s="123" t="n"/>
      <c r="AJ233" s="123" t="n"/>
      <c r="AK233" s="123" t="n"/>
      <c r="AL233" s="123" t="n"/>
      <c r="AM233" s="123" t="n"/>
      <c r="AN233" s="123" t="n"/>
      <c r="AO233" s="123" t="n"/>
      <c r="AP233" s="123" t="n"/>
      <c r="AQ233" s="123" t="n"/>
      <c r="AR233" s="123" t="n"/>
      <c r="AS233" s="123" t="n"/>
      <c r="AT233" s="123" t="n"/>
      <c r="AU233" s="123" t="n"/>
      <c r="AV233" s="123" t="n"/>
      <c r="AW233" s="123" t="n"/>
      <c r="AX233" s="123" t="n"/>
      <c r="AY233" s="123" t="n"/>
      <c r="AZ233" s="123" t="n"/>
      <c r="BA233" s="123" t="n"/>
      <c r="BB233" s="123" t="n"/>
      <c r="BC233" s="123" t="n"/>
      <c r="BD233" s="123" t="n"/>
      <c r="BE233" s="123" t="n"/>
      <c r="BF233" s="123" t="n"/>
      <c r="BG233" s="123" t="n"/>
      <c r="BH233" s="123" t="n"/>
      <c r="BI233" s="123" t="n"/>
      <c r="BJ233" s="123" t="n"/>
      <c r="BK233" s="123" t="n"/>
      <c r="BL233" s="123" t="n"/>
      <c r="BM233" s="123" t="n"/>
      <c r="BN233" s="123" t="n"/>
      <c r="BO233" s="123" t="n"/>
      <c r="BP233" s="123" t="n"/>
      <c r="BQ233" s="123" t="n"/>
      <c r="BR233" s="123" t="n"/>
      <c r="BS233" s="123" t="n"/>
      <c r="BT233" s="123" t="n"/>
      <c r="BU233" s="123" t="n"/>
      <c r="BV233" s="123" t="n"/>
      <c r="BW233" s="123" t="n"/>
      <c r="BX233" s="123" t="n"/>
      <c r="BY233" s="123" t="n"/>
      <c r="BZ233" s="123" t="n"/>
      <c r="CA233" s="123" t="n"/>
      <c r="CB233" s="123" t="n"/>
      <c r="CC233" s="123" t="n"/>
      <c r="CD233" s="123" t="n"/>
      <c r="CE233" s="123" t="n"/>
      <c r="CF233" s="123" t="n"/>
      <c r="CG233" s="123" t="n"/>
      <c r="CH233" s="123" t="n"/>
      <c r="CI233" s="123" t="n"/>
      <c r="CJ233" s="123" t="n"/>
      <c r="CK233" s="123" t="n"/>
      <c r="CL233" s="123" t="n"/>
      <c r="CM233" s="123" t="n"/>
      <c r="CN233" s="123" t="n"/>
      <c r="CO233" s="123" t="n"/>
      <c r="CP233" s="123" t="n"/>
      <c r="CQ233" s="123" t="n"/>
      <c r="CR233" s="123" t="n"/>
      <c r="CS233" s="123" t="n"/>
    </row>
    <row r="234">
      <c r="C234" s="123">
        <f>AVERAGEIFS(F234:CS234,$F$2:$CS$2, "&gt;=" &amp; $F$2, $F$2:$CS$2, "&lt;="&amp; EOMONTH($F$2,0))</f>
        <v/>
      </c>
      <c r="D234" s="123">
        <f>AVERAGEIFS(F234:CS234,$F$2:$CS$2, "&gt;=" &amp; $AK$2, $F$2:$CS$2, "&lt;="&amp; EOMONTH($AK$2,0))</f>
        <v/>
      </c>
      <c r="E234" s="123">
        <f>AVERAGEIFS(F234:CS234,$F$2:$CS$2,"&gt;="&amp;TODAY()-30)</f>
        <v/>
      </c>
      <c r="F234" s="68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  <c r="AI234" s="123" t="n"/>
      <c r="AJ234" s="123" t="n"/>
      <c r="AK234" s="123" t="n"/>
      <c r="AL234" s="123" t="n"/>
      <c r="AM234" s="123" t="n"/>
      <c r="AN234" s="123" t="n"/>
      <c r="AO234" s="123" t="n"/>
      <c r="AP234" s="123" t="n"/>
      <c r="AQ234" s="123" t="n"/>
      <c r="AR234" s="123" t="n"/>
      <c r="AS234" s="123" t="n"/>
      <c r="AT234" s="123" t="n"/>
      <c r="AU234" s="123" t="n"/>
      <c r="AV234" s="123" t="n"/>
      <c r="AW234" s="123" t="n"/>
      <c r="AX234" s="123" t="n"/>
      <c r="AY234" s="123" t="n"/>
      <c r="AZ234" s="123" t="n"/>
      <c r="BA234" s="123" t="n"/>
      <c r="BB234" s="123" t="n"/>
      <c r="BC234" s="123" t="n"/>
      <c r="BD234" s="123" t="n"/>
      <c r="BE234" s="123" t="n"/>
      <c r="BF234" s="123" t="n"/>
      <c r="BG234" s="123" t="n"/>
      <c r="BH234" s="123" t="n"/>
      <c r="BI234" s="123" t="n"/>
      <c r="BJ234" s="123" t="n"/>
      <c r="BK234" s="123" t="n"/>
      <c r="BL234" s="123" t="n"/>
      <c r="BM234" s="123" t="n"/>
      <c r="BN234" s="123" t="n"/>
      <c r="BO234" s="123" t="n"/>
      <c r="BP234" s="123" t="n"/>
      <c r="BQ234" s="123" t="n"/>
      <c r="BR234" s="123" t="n"/>
      <c r="BS234" s="123" t="n"/>
      <c r="BT234" s="123" t="n"/>
      <c r="BU234" s="123" t="n"/>
      <c r="BV234" s="123" t="n"/>
      <c r="BW234" s="123" t="n"/>
      <c r="BX234" s="123" t="n"/>
      <c r="BY234" s="123" t="n"/>
      <c r="BZ234" s="123" t="n"/>
      <c r="CA234" s="123" t="n"/>
      <c r="CB234" s="123" t="n"/>
      <c r="CC234" s="123" t="n"/>
      <c r="CD234" s="123" t="n"/>
      <c r="CE234" s="123" t="n"/>
      <c r="CF234" s="123" t="n"/>
      <c r="CG234" s="123" t="n"/>
      <c r="CH234" s="123" t="n"/>
      <c r="CI234" s="123" t="n"/>
      <c r="CJ234" s="123" t="n"/>
      <c r="CK234" s="123" t="n"/>
      <c r="CL234" s="123" t="n"/>
      <c r="CM234" s="123" t="n"/>
      <c r="CN234" s="123" t="n"/>
      <c r="CO234" s="123" t="n"/>
      <c r="CP234" s="123" t="n"/>
      <c r="CQ234" s="123" t="n"/>
      <c r="CR234" s="123" t="n"/>
      <c r="CS234" s="123" t="n"/>
    </row>
    <row r="235">
      <c r="C235" s="123">
        <f>AVERAGEIFS(F235:CS235,$F$2:$CS$2, "&gt;=" &amp; $F$2, $F$2:$CS$2, "&lt;="&amp; EOMONTH($F$2,0))</f>
        <v/>
      </c>
      <c r="D235" s="123">
        <f>AVERAGEIFS(F235:CS235,$F$2:$CS$2, "&gt;=" &amp; $AK$2, $F$2:$CS$2, "&lt;="&amp; EOMONTH($AK$2,0))</f>
        <v/>
      </c>
      <c r="E235" s="123">
        <f>AVERAGEIFS(F235:CS235,$F$2:$CS$2,"&gt;="&amp;TODAY()-30)</f>
        <v/>
      </c>
      <c r="F235" s="68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  <c r="AI235" s="123" t="n"/>
      <c r="AJ235" s="123" t="n"/>
      <c r="AK235" s="123" t="n"/>
      <c r="AL235" s="123" t="n"/>
      <c r="AM235" s="123" t="n"/>
      <c r="AN235" s="123" t="n"/>
      <c r="AO235" s="123" t="n"/>
      <c r="AP235" s="123" t="n"/>
      <c r="AQ235" s="123" t="n"/>
      <c r="AR235" s="123" t="n"/>
      <c r="AS235" s="123" t="n"/>
      <c r="AT235" s="123" t="n"/>
      <c r="AU235" s="123" t="n"/>
      <c r="AV235" s="123" t="n"/>
      <c r="AW235" s="123" t="n"/>
      <c r="AX235" s="123" t="n"/>
      <c r="AY235" s="123" t="n"/>
      <c r="AZ235" s="123" t="n"/>
      <c r="BA235" s="123" t="n"/>
      <c r="BB235" s="123" t="n"/>
      <c r="BC235" s="123" t="n"/>
      <c r="BD235" s="123" t="n"/>
      <c r="BE235" s="123" t="n"/>
      <c r="BF235" s="123" t="n"/>
      <c r="BG235" s="123" t="n"/>
      <c r="BH235" s="123" t="n"/>
      <c r="BI235" s="123" t="n"/>
      <c r="BJ235" s="123" t="n"/>
      <c r="BK235" s="123" t="n"/>
      <c r="BL235" s="123" t="n"/>
      <c r="BM235" s="123" t="n"/>
      <c r="BN235" s="123" t="n"/>
      <c r="BO235" s="123" t="n"/>
      <c r="BP235" s="123" t="n"/>
      <c r="BQ235" s="123" t="n"/>
      <c r="BR235" s="123" t="n"/>
      <c r="BS235" s="123" t="n"/>
      <c r="BT235" s="123" t="n"/>
      <c r="BU235" s="123" t="n"/>
      <c r="BV235" s="123" t="n"/>
      <c r="BW235" s="123" t="n"/>
      <c r="BX235" s="123" t="n"/>
      <c r="BY235" s="123" t="n"/>
      <c r="BZ235" s="123" t="n"/>
      <c r="CA235" s="123" t="n"/>
      <c r="CB235" s="123" t="n"/>
      <c r="CC235" s="123" t="n"/>
      <c r="CD235" s="123" t="n"/>
      <c r="CE235" s="123" t="n"/>
      <c r="CF235" s="123" t="n"/>
      <c r="CG235" s="123" t="n"/>
      <c r="CH235" s="123" t="n"/>
      <c r="CI235" s="123" t="n"/>
      <c r="CJ235" s="123" t="n"/>
      <c r="CK235" s="123" t="n"/>
      <c r="CL235" s="123" t="n"/>
      <c r="CM235" s="123" t="n"/>
      <c r="CN235" s="123" t="n"/>
      <c r="CO235" s="123" t="n"/>
      <c r="CP235" s="123" t="n"/>
      <c r="CQ235" s="123" t="n"/>
      <c r="CR235" s="123" t="n"/>
      <c r="CS235" s="123" t="n"/>
    </row>
    <row r="236">
      <c r="C236" s="123">
        <f>AVERAGEIFS(F236:CS236,$F$2:$CS$2, "&gt;=" &amp; $F$2, $F$2:$CS$2, "&lt;="&amp; EOMONTH($F$2,0))</f>
        <v/>
      </c>
      <c r="D236" s="123">
        <f>AVERAGEIFS(F236:CS236,$F$2:$CS$2, "&gt;=" &amp; $AK$2, $F$2:$CS$2, "&lt;="&amp; EOMONTH($AK$2,0))</f>
        <v/>
      </c>
      <c r="E236" s="123">
        <f>AVERAGEIFS(F236:CS236,$F$2:$CS$2,"&gt;="&amp;TODAY()-30)</f>
        <v/>
      </c>
      <c r="F236" s="68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  <c r="AI236" s="123" t="n"/>
      <c r="AJ236" s="123" t="n"/>
      <c r="AK236" s="123" t="n"/>
      <c r="AL236" s="123" t="n"/>
      <c r="AM236" s="123" t="n"/>
      <c r="AN236" s="123" t="n"/>
      <c r="AO236" s="123" t="n"/>
      <c r="AP236" s="123" t="n"/>
      <c r="AQ236" s="123" t="n"/>
      <c r="AR236" s="123" t="n"/>
      <c r="AS236" s="123" t="n"/>
      <c r="AT236" s="123" t="n"/>
      <c r="AU236" s="123" t="n"/>
      <c r="AV236" s="123" t="n"/>
      <c r="AW236" s="123" t="n"/>
      <c r="AX236" s="123" t="n"/>
      <c r="AY236" s="123" t="n"/>
      <c r="AZ236" s="123" t="n"/>
      <c r="BA236" s="123" t="n"/>
      <c r="BB236" s="123" t="n"/>
      <c r="BC236" s="123" t="n"/>
      <c r="BD236" s="123" t="n"/>
      <c r="BE236" s="123" t="n"/>
      <c r="BF236" s="123" t="n"/>
      <c r="BG236" s="123" t="n"/>
      <c r="BH236" s="123" t="n"/>
      <c r="BI236" s="123" t="n"/>
      <c r="BJ236" s="123" t="n"/>
      <c r="BK236" s="123" t="n"/>
      <c r="BL236" s="123" t="n"/>
      <c r="BM236" s="123" t="n"/>
      <c r="BN236" s="123" t="n"/>
      <c r="BO236" s="123" t="n"/>
      <c r="BP236" s="123" t="n"/>
      <c r="BQ236" s="123" t="n"/>
      <c r="BR236" s="123" t="n"/>
      <c r="BS236" s="123" t="n"/>
      <c r="BT236" s="123" t="n"/>
      <c r="BU236" s="123" t="n"/>
      <c r="BV236" s="123" t="n"/>
      <c r="BW236" s="123" t="n"/>
      <c r="BX236" s="123" t="n"/>
      <c r="BY236" s="123" t="n"/>
      <c r="BZ236" s="123" t="n"/>
      <c r="CA236" s="123" t="n"/>
      <c r="CB236" s="123" t="n"/>
      <c r="CC236" s="123" t="n"/>
      <c r="CD236" s="123" t="n"/>
      <c r="CE236" s="123" t="n"/>
      <c r="CF236" s="123" t="n"/>
      <c r="CG236" s="123" t="n"/>
      <c r="CH236" s="123" t="n"/>
      <c r="CI236" s="123" t="n"/>
      <c r="CJ236" s="123" t="n"/>
      <c r="CK236" s="123" t="n"/>
      <c r="CL236" s="123" t="n"/>
      <c r="CM236" s="123" t="n"/>
      <c r="CN236" s="123" t="n"/>
      <c r="CO236" s="123" t="n"/>
      <c r="CP236" s="123" t="n"/>
      <c r="CQ236" s="123" t="n"/>
      <c r="CR236" s="123" t="n"/>
      <c r="CS236" s="123" t="n"/>
    </row>
    <row r="237">
      <c r="C237" s="123">
        <f>AVERAGEIFS(F237:CS237,$F$2:$CS$2, "&gt;=" &amp; $F$2, $F$2:$CS$2, "&lt;="&amp; EOMONTH($F$2,0))</f>
        <v/>
      </c>
      <c r="D237" s="123">
        <f>AVERAGEIFS(F237:CS237,$F$2:$CS$2, "&gt;=" &amp; $AK$2, $F$2:$CS$2, "&lt;="&amp; EOMONTH($AK$2,0))</f>
        <v/>
      </c>
      <c r="E237" s="123">
        <f>AVERAGEIFS(F237:CS237,$F$2:$CS$2,"&gt;="&amp;TODAY()-30)</f>
        <v/>
      </c>
      <c r="F237" s="68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  <c r="AI237" s="123" t="n"/>
      <c r="AJ237" s="123" t="n"/>
      <c r="AK237" s="123" t="n"/>
      <c r="AL237" s="123" t="n"/>
      <c r="AM237" s="123" t="n"/>
      <c r="AN237" s="123" t="n"/>
      <c r="AO237" s="123" t="n"/>
      <c r="AP237" s="123" t="n"/>
      <c r="AQ237" s="123" t="n"/>
      <c r="AR237" s="123" t="n"/>
      <c r="AS237" s="123" t="n"/>
      <c r="AT237" s="123" t="n"/>
      <c r="AU237" s="123" t="n"/>
      <c r="AV237" s="123" t="n"/>
      <c r="AW237" s="123" t="n"/>
      <c r="AX237" s="123" t="n"/>
      <c r="AY237" s="123" t="n"/>
      <c r="AZ237" s="123" t="n"/>
      <c r="BA237" s="123" t="n"/>
      <c r="BB237" s="123" t="n"/>
      <c r="BC237" s="123" t="n"/>
      <c r="BD237" s="123" t="n"/>
      <c r="BE237" s="123" t="n"/>
      <c r="BF237" s="123" t="n"/>
      <c r="BG237" s="123" t="n"/>
      <c r="BH237" s="123" t="n"/>
      <c r="BI237" s="123" t="n"/>
      <c r="BJ237" s="123" t="n"/>
      <c r="BK237" s="123" t="n"/>
      <c r="BL237" s="123" t="n"/>
      <c r="BM237" s="123" t="n"/>
      <c r="BN237" s="123" t="n"/>
      <c r="BO237" s="123" t="n"/>
      <c r="BP237" s="123" t="n"/>
      <c r="BQ237" s="123" t="n"/>
      <c r="BR237" s="123" t="n"/>
      <c r="BS237" s="123" t="n"/>
      <c r="BT237" s="123" t="n"/>
      <c r="BU237" s="123" t="n"/>
      <c r="BV237" s="123" t="n"/>
      <c r="BW237" s="123" t="n"/>
      <c r="BX237" s="123" t="n"/>
      <c r="BY237" s="123" t="n"/>
      <c r="BZ237" s="123" t="n"/>
      <c r="CA237" s="123" t="n"/>
      <c r="CB237" s="123" t="n"/>
      <c r="CC237" s="123" t="n"/>
      <c r="CD237" s="123" t="n"/>
      <c r="CE237" s="123" t="n"/>
      <c r="CF237" s="123" t="n"/>
      <c r="CG237" s="123" t="n"/>
      <c r="CH237" s="123" t="n"/>
      <c r="CI237" s="123" t="n"/>
      <c r="CJ237" s="123" t="n"/>
      <c r="CK237" s="123" t="n"/>
      <c r="CL237" s="123" t="n"/>
      <c r="CM237" s="123" t="n"/>
      <c r="CN237" s="123" t="n"/>
      <c r="CO237" s="123" t="n"/>
      <c r="CP237" s="123" t="n"/>
      <c r="CQ237" s="123" t="n"/>
      <c r="CR237" s="123" t="n"/>
      <c r="CS237" s="123" t="n"/>
    </row>
    <row r="238">
      <c r="C238" s="123">
        <f>AVERAGEIFS(F238:CS238,$F$2:$CS$2, "&gt;=" &amp; $F$2, $F$2:$CS$2, "&lt;="&amp; EOMONTH($F$2,0))</f>
        <v/>
      </c>
      <c r="D238" s="123">
        <f>AVERAGEIFS(F238:CS238,$F$2:$CS$2, "&gt;=" &amp; $AK$2, $F$2:$CS$2, "&lt;="&amp; EOMONTH($AK$2,0))</f>
        <v/>
      </c>
      <c r="E238" s="123">
        <f>AVERAGEIFS(F238:CS238,$F$2:$CS$2,"&gt;="&amp;TODAY()-30)</f>
        <v/>
      </c>
      <c r="F238" s="68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  <c r="AI238" s="123" t="n"/>
      <c r="AJ238" s="123" t="n"/>
      <c r="AK238" s="123" t="n"/>
      <c r="AL238" s="123" t="n"/>
      <c r="AM238" s="123" t="n"/>
      <c r="AN238" s="123" t="n"/>
      <c r="AO238" s="123" t="n"/>
      <c r="AP238" s="123" t="n"/>
      <c r="AQ238" s="123" t="n"/>
      <c r="AR238" s="123" t="n"/>
      <c r="AS238" s="123" t="n"/>
      <c r="AT238" s="123" t="n"/>
      <c r="AU238" s="123" t="n"/>
      <c r="AV238" s="123" t="n"/>
      <c r="AW238" s="123" t="n"/>
      <c r="AX238" s="123" t="n"/>
      <c r="AY238" s="123" t="n"/>
      <c r="AZ238" s="123" t="n"/>
      <c r="BA238" s="123" t="n"/>
      <c r="BB238" s="123" t="n"/>
      <c r="BC238" s="123" t="n"/>
      <c r="BD238" s="123" t="n"/>
      <c r="BE238" s="123" t="n"/>
      <c r="BF238" s="123" t="n"/>
      <c r="BG238" s="123" t="n"/>
      <c r="BH238" s="123" t="n"/>
      <c r="BI238" s="123" t="n"/>
      <c r="BJ238" s="123" t="n"/>
      <c r="BK238" s="123" t="n"/>
      <c r="BL238" s="123" t="n"/>
      <c r="BM238" s="123" t="n"/>
      <c r="BN238" s="123" t="n"/>
      <c r="BO238" s="123" t="n"/>
      <c r="BP238" s="123" t="n"/>
      <c r="BQ238" s="123" t="n"/>
      <c r="BR238" s="123" t="n"/>
      <c r="BS238" s="123" t="n"/>
      <c r="BT238" s="123" t="n"/>
      <c r="BU238" s="123" t="n"/>
      <c r="BV238" s="123" t="n"/>
      <c r="BW238" s="123" t="n"/>
      <c r="BX238" s="123" t="n"/>
      <c r="BY238" s="123" t="n"/>
      <c r="BZ238" s="123" t="n"/>
      <c r="CA238" s="123" t="n"/>
      <c r="CB238" s="123" t="n"/>
      <c r="CC238" s="123" t="n"/>
      <c r="CD238" s="123" t="n"/>
      <c r="CE238" s="123" t="n"/>
      <c r="CF238" s="123" t="n"/>
      <c r="CG238" s="123" t="n"/>
      <c r="CH238" s="123" t="n"/>
      <c r="CI238" s="123" t="n"/>
      <c r="CJ238" s="123" t="n"/>
      <c r="CK238" s="123" t="n"/>
      <c r="CL238" s="123" t="n"/>
      <c r="CM238" s="123" t="n"/>
      <c r="CN238" s="123" t="n"/>
      <c r="CO238" s="123" t="n"/>
      <c r="CP238" s="123" t="n"/>
      <c r="CQ238" s="123" t="n"/>
      <c r="CR238" s="123" t="n"/>
      <c r="CS238" s="123" t="n"/>
    </row>
    <row r="239">
      <c r="C239" s="123">
        <f>AVERAGEIFS(F239:CS239,$F$2:$CS$2, "&gt;=" &amp; $F$2, $F$2:$CS$2, "&lt;="&amp; EOMONTH($F$2,0))</f>
        <v/>
      </c>
      <c r="D239" s="123">
        <f>AVERAGEIFS(F239:CS239,$F$2:$CS$2, "&gt;=" &amp; $AK$2, $F$2:$CS$2, "&lt;="&amp; EOMONTH($AK$2,0))</f>
        <v/>
      </c>
      <c r="E239" s="123">
        <f>AVERAGEIFS(F239:CS239,$F$2:$CS$2,"&gt;="&amp;TODAY()-30)</f>
        <v/>
      </c>
      <c r="F239" s="68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  <c r="AI239" s="123" t="n"/>
      <c r="AJ239" s="123" t="n"/>
      <c r="AK239" s="123" t="n"/>
      <c r="AL239" s="123" t="n"/>
      <c r="AM239" s="123" t="n"/>
      <c r="AN239" s="123" t="n"/>
      <c r="AO239" s="123" t="n"/>
      <c r="AP239" s="123" t="n"/>
      <c r="AQ239" s="123" t="n"/>
      <c r="AR239" s="123" t="n"/>
      <c r="AS239" s="123" t="n"/>
      <c r="AT239" s="123" t="n"/>
      <c r="AU239" s="123" t="n"/>
      <c r="AV239" s="123" t="n"/>
      <c r="AW239" s="123" t="n"/>
      <c r="AX239" s="123" t="n"/>
      <c r="AY239" s="123" t="n"/>
      <c r="AZ239" s="123" t="n"/>
      <c r="BA239" s="123" t="n"/>
      <c r="BB239" s="123" t="n"/>
      <c r="BC239" s="123" t="n"/>
      <c r="BD239" s="123" t="n"/>
      <c r="BE239" s="123" t="n"/>
      <c r="BF239" s="123" t="n"/>
      <c r="BG239" s="123" t="n"/>
      <c r="BH239" s="123" t="n"/>
      <c r="BI239" s="123" t="n"/>
      <c r="BJ239" s="123" t="n"/>
      <c r="BK239" s="123" t="n"/>
      <c r="BL239" s="123" t="n"/>
      <c r="BM239" s="123" t="n"/>
      <c r="BN239" s="123" t="n"/>
      <c r="BO239" s="123" t="n"/>
      <c r="BP239" s="123" t="n"/>
      <c r="BQ239" s="123" t="n"/>
      <c r="BR239" s="123" t="n"/>
      <c r="BS239" s="123" t="n"/>
      <c r="BT239" s="123" t="n"/>
      <c r="BU239" s="123" t="n"/>
      <c r="BV239" s="123" t="n"/>
      <c r="BW239" s="123" t="n"/>
      <c r="BX239" s="123" t="n"/>
      <c r="BY239" s="123" t="n"/>
      <c r="BZ239" s="123" t="n"/>
      <c r="CA239" s="123" t="n"/>
      <c r="CB239" s="123" t="n"/>
      <c r="CC239" s="123" t="n"/>
      <c r="CD239" s="123" t="n"/>
      <c r="CE239" s="123" t="n"/>
      <c r="CF239" s="123" t="n"/>
      <c r="CG239" s="123" t="n"/>
      <c r="CH239" s="123" t="n"/>
      <c r="CI239" s="123" t="n"/>
      <c r="CJ239" s="123" t="n"/>
      <c r="CK239" s="123" t="n"/>
      <c r="CL239" s="123" t="n"/>
      <c r="CM239" s="123" t="n"/>
      <c r="CN239" s="123" t="n"/>
      <c r="CO239" s="123" t="n"/>
      <c r="CP239" s="123" t="n"/>
      <c r="CQ239" s="123" t="n"/>
      <c r="CR239" s="123" t="n"/>
      <c r="CS239" s="123" t="n"/>
    </row>
    <row r="240">
      <c r="C240" s="123">
        <f>AVERAGEIFS(F240:CS240,$F$2:$CS$2, "&gt;=" &amp; $F$2, $F$2:$CS$2, "&lt;="&amp; EOMONTH($F$2,0))</f>
        <v/>
      </c>
      <c r="D240" s="123">
        <f>AVERAGEIFS(F240:CS240,$F$2:$CS$2, "&gt;=" &amp; $AK$2, $F$2:$CS$2, "&lt;="&amp; EOMONTH($AK$2,0))</f>
        <v/>
      </c>
      <c r="E240" s="123">
        <f>AVERAGEIFS(F240:CS240,$F$2:$CS$2,"&gt;="&amp;TODAY()-30)</f>
        <v/>
      </c>
      <c r="F240" s="68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  <c r="AI240" s="123" t="n"/>
      <c r="AJ240" s="123" t="n"/>
      <c r="AK240" s="123" t="n"/>
      <c r="AL240" s="123" t="n"/>
      <c r="AM240" s="123" t="n"/>
      <c r="AN240" s="123" t="n"/>
      <c r="AO240" s="123" t="n"/>
      <c r="AP240" s="123" t="n"/>
      <c r="AQ240" s="123" t="n"/>
      <c r="AR240" s="123" t="n"/>
      <c r="AS240" s="123" t="n"/>
      <c r="AT240" s="123" t="n"/>
      <c r="AU240" s="123" t="n"/>
      <c r="AV240" s="123" t="n"/>
      <c r="AW240" s="123" t="n"/>
      <c r="AX240" s="123" t="n"/>
      <c r="AY240" s="123" t="n"/>
      <c r="AZ240" s="123" t="n"/>
      <c r="BA240" s="123" t="n"/>
      <c r="BB240" s="123" t="n"/>
      <c r="BC240" s="123" t="n"/>
      <c r="BD240" s="123" t="n"/>
      <c r="BE240" s="123" t="n"/>
      <c r="BF240" s="123" t="n"/>
      <c r="BG240" s="123" t="n"/>
      <c r="BH240" s="123" t="n"/>
      <c r="BI240" s="123" t="n"/>
      <c r="BJ240" s="123" t="n"/>
      <c r="BK240" s="123" t="n"/>
      <c r="BL240" s="123" t="n"/>
      <c r="BM240" s="123" t="n"/>
      <c r="BN240" s="123" t="n"/>
      <c r="BO240" s="123" t="n"/>
      <c r="BP240" s="123" t="n"/>
      <c r="BQ240" s="123" t="n"/>
      <c r="BR240" s="123" t="n"/>
      <c r="BS240" s="123" t="n"/>
      <c r="BT240" s="123" t="n"/>
      <c r="BU240" s="123" t="n"/>
      <c r="BV240" s="123" t="n"/>
      <c r="BW240" s="123" t="n"/>
      <c r="BX240" s="123" t="n"/>
      <c r="BY240" s="123" t="n"/>
      <c r="BZ240" s="123" t="n"/>
      <c r="CA240" s="123" t="n"/>
      <c r="CB240" s="123" t="n"/>
      <c r="CC240" s="123" t="n"/>
      <c r="CD240" s="123" t="n"/>
      <c r="CE240" s="123" t="n"/>
      <c r="CF240" s="123" t="n"/>
      <c r="CG240" s="123" t="n"/>
      <c r="CH240" s="123" t="n"/>
      <c r="CI240" s="123" t="n"/>
      <c r="CJ240" s="123" t="n"/>
      <c r="CK240" s="123" t="n"/>
      <c r="CL240" s="123" t="n"/>
      <c r="CM240" s="123" t="n"/>
      <c r="CN240" s="123" t="n"/>
      <c r="CO240" s="123" t="n"/>
      <c r="CP240" s="123" t="n"/>
      <c r="CQ240" s="123" t="n"/>
      <c r="CR240" s="123" t="n"/>
      <c r="CS240" s="123" t="n"/>
    </row>
    <row r="241">
      <c r="C241" s="123">
        <f>AVERAGEIFS(F241:CS241,$F$2:$CS$2, "&gt;=" &amp; $F$2, $F$2:$CS$2, "&lt;="&amp; EOMONTH($F$2,0))</f>
        <v/>
      </c>
      <c r="D241" s="123">
        <f>AVERAGEIFS(F241:CS241,$F$2:$CS$2, "&gt;=" &amp; $AK$2, $F$2:$CS$2, "&lt;="&amp; EOMONTH($AK$2,0))</f>
        <v/>
      </c>
      <c r="E241" s="123">
        <f>AVERAGEIFS(F241:CS241,$F$2:$CS$2,"&gt;="&amp;TODAY()-30)</f>
        <v/>
      </c>
      <c r="F241" s="68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  <c r="AI241" s="123" t="n"/>
      <c r="AJ241" s="123" t="n"/>
      <c r="AK241" s="123" t="n"/>
      <c r="AL241" s="123" t="n"/>
      <c r="AM241" s="123" t="n"/>
      <c r="AN241" s="123" t="n"/>
      <c r="AO241" s="123" t="n"/>
      <c r="AP241" s="123" t="n"/>
      <c r="AQ241" s="123" t="n"/>
      <c r="AR241" s="123" t="n"/>
      <c r="AS241" s="123" t="n"/>
      <c r="AT241" s="123" t="n"/>
      <c r="AU241" s="123" t="n"/>
      <c r="AV241" s="123" t="n"/>
      <c r="AW241" s="123" t="n"/>
      <c r="AX241" s="123" t="n"/>
      <c r="AY241" s="123" t="n"/>
      <c r="AZ241" s="123" t="n"/>
      <c r="BA241" s="123" t="n"/>
      <c r="BB241" s="123" t="n"/>
      <c r="BC241" s="123" t="n"/>
      <c r="BD241" s="123" t="n"/>
      <c r="BE241" s="123" t="n"/>
      <c r="BF241" s="123" t="n"/>
      <c r="BG241" s="123" t="n"/>
      <c r="BH241" s="123" t="n"/>
      <c r="BI241" s="123" t="n"/>
      <c r="BJ241" s="123" t="n"/>
      <c r="BK241" s="123" t="n"/>
      <c r="BL241" s="123" t="n"/>
      <c r="BM241" s="123" t="n"/>
      <c r="BN241" s="123" t="n"/>
      <c r="BO241" s="123" t="n"/>
      <c r="BP241" s="123" t="n"/>
      <c r="BQ241" s="123" t="n"/>
      <c r="BR241" s="123" t="n"/>
      <c r="BS241" s="123" t="n"/>
      <c r="BT241" s="123" t="n"/>
      <c r="BU241" s="123" t="n"/>
      <c r="BV241" s="123" t="n"/>
      <c r="BW241" s="123" t="n"/>
      <c r="BX241" s="123" t="n"/>
      <c r="BY241" s="123" t="n"/>
      <c r="BZ241" s="123" t="n"/>
      <c r="CA241" s="123" t="n"/>
      <c r="CB241" s="123" t="n"/>
      <c r="CC241" s="123" t="n"/>
      <c r="CD241" s="123" t="n"/>
      <c r="CE241" s="123" t="n"/>
      <c r="CF241" s="123" t="n"/>
      <c r="CG241" s="123" t="n"/>
      <c r="CH241" s="123" t="n"/>
      <c r="CI241" s="123" t="n"/>
      <c r="CJ241" s="123" t="n"/>
      <c r="CK241" s="123" t="n"/>
      <c r="CL241" s="123" t="n"/>
      <c r="CM241" s="123" t="n"/>
      <c r="CN241" s="123" t="n"/>
      <c r="CO241" s="123" t="n"/>
      <c r="CP241" s="123" t="n"/>
      <c r="CQ241" s="123" t="n"/>
      <c r="CR241" s="123" t="n"/>
      <c r="CS241" s="123" t="n"/>
    </row>
    <row r="242">
      <c r="C242" s="123">
        <f>AVERAGEIFS(F242:CS242,$F$2:$CS$2, "&gt;=" &amp; $F$2, $F$2:$CS$2, "&lt;="&amp; EOMONTH($F$2,0))</f>
        <v/>
      </c>
      <c r="D242" s="123">
        <f>AVERAGEIFS(F242:CS242,$F$2:$CS$2, "&gt;=" &amp; $AK$2, $F$2:$CS$2, "&lt;="&amp; EOMONTH($AK$2,0))</f>
        <v/>
      </c>
      <c r="E242" s="123">
        <f>AVERAGEIFS(F242:CS242,$F$2:$CS$2,"&gt;="&amp;TODAY()-30)</f>
        <v/>
      </c>
      <c r="F242" s="68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  <c r="AI242" s="123" t="n"/>
      <c r="AJ242" s="123" t="n"/>
      <c r="AK242" s="123" t="n"/>
      <c r="AL242" s="123" t="n"/>
      <c r="AM242" s="123" t="n"/>
      <c r="AN242" s="123" t="n"/>
      <c r="AO242" s="123" t="n"/>
      <c r="AP242" s="123" t="n"/>
      <c r="AQ242" s="123" t="n"/>
      <c r="AR242" s="123" t="n"/>
      <c r="AS242" s="123" t="n"/>
      <c r="AT242" s="123" t="n"/>
      <c r="AU242" s="123" t="n"/>
      <c r="AV242" s="123" t="n"/>
      <c r="AW242" s="123" t="n"/>
      <c r="AX242" s="123" t="n"/>
      <c r="AY242" s="123" t="n"/>
      <c r="AZ242" s="123" t="n"/>
      <c r="BA242" s="123" t="n"/>
      <c r="BB242" s="123" t="n"/>
      <c r="BC242" s="123" t="n"/>
      <c r="BD242" s="123" t="n"/>
      <c r="BE242" s="123" t="n"/>
      <c r="BF242" s="123" t="n"/>
      <c r="BG242" s="123" t="n"/>
      <c r="BH242" s="123" t="n"/>
      <c r="BI242" s="123" t="n"/>
      <c r="BJ242" s="123" t="n"/>
      <c r="BK242" s="123" t="n"/>
      <c r="BL242" s="123" t="n"/>
      <c r="BM242" s="123" t="n"/>
      <c r="BN242" s="123" t="n"/>
      <c r="BO242" s="123" t="n"/>
      <c r="BP242" s="123" t="n"/>
      <c r="BQ242" s="123" t="n"/>
      <c r="BR242" s="123" t="n"/>
      <c r="BS242" s="123" t="n"/>
      <c r="BT242" s="123" t="n"/>
      <c r="BU242" s="123" t="n"/>
      <c r="BV242" s="123" t="n"/>
      <c r="BW242" s="123" t="n"/>
      <c r="BX242" s="123" t="n"/>
      <c r="BY242" s="123" t="n"/>
      <c r="BZ242" s="123" t="n"/>
      <c r="CA242" s="123" t="n"/>
      <c r="CB242" s="123" t="n"/>
      <c r="CC242" s="123" t="n"/>
      <c r="CD242" s="123" t="n"/>
      <c r="CE242" s="123" t="n"/>
      <c r="CF242" s="123" t="n"/>
      <c r="CG242" s="123" t="n"/>
      <c r="CH242" s="123" t="n"/>
      <c r="CI242" s="123" t="n"/>
      <c r="CJ242" s="123" t="n"/>
      <c r="CK242" s="123" t="n"/>
      <c r="CL242" s="123" t="n"/>
      <c r="CM242" s="123" t="n"/>
      <c r="CN242" s="123" t="n"/>
      <c r="CO242" s="123" t="n"/>
      <c r="CP242" s="123" t="n"/>
      <c r="CQ242" s="123" t="n"/>
      <c r="CR242" s="123" t="n"/>
      <c r="CS242" s="123" t="n"/>
    </row>
    <row r="243">
      <c r="C243" s="123">
        <f>AVERAGEIFS(F243:CS243,$F$2:$CS$2, "&gt;=" &amp; $F$2, $F$2:$CS$2, "&lt;="&amp; EOMONTH($F$2,0))</f>
        <v/>
      </c>
      <c r="D243" s="123">
        <f>AVERAGEIFS(F243:CS243,$F$2:$CS$2, "&gt;=" &amp; $AK$2, $F$2:$CS$2, "&lt;="&amp; EOMONTH($AK$2,0))</f>
        <v/>
      </c>
      <c r="E243" s="123">
        <f>AVERAGEIFS(F243:CS243,$F$2:$CS$2,"&gt;="&amp;TODAY()-30)</f>
        <v/>
      </c>
      <c r="F243" s="68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  <c r="AI243" s="123" t="n"/>
      <c r="AJ243" s="123" t="n"/>
      <c r="AK243" s="123" t="n"/>
      <c r="AL243" s="123" t="n"/>
      <c r="AM243" s="123" t="n"/>
      <c r="AN243" s="123" t="n"/>
      <c r="AO243" s="123" t="n"/>
      <c r="AP243" s="123" t="n"/>
      <c r="AQ243" s="123" t="n"/>
      <c r="AR243" s="123" t="n"/>
      <c r="AS243" s="123" t="n"/>
      <c r="AT243" s="123" t="n"/>
      <c r="AU243" s="123" t="n"/>
      <c r="AV243" s="123" t="n"/>
      <c r="AW243" s="123" t="n"/>
      <c r="AX243" s="123" t="n"/>
      <c r="AY243" s="123" t="n"/>
      <c r="AZ243" s="123" t="n"/>
      <c r="BA243" s="123" t="n"/>
      <c r="BB243" s="123" t="n"/>
      <c r="BC243" s="123" t="n"/>
      <c r="BD243" s="123" t="n"/>
      <c r="BE243" s="123" t="n"/>
      <c r="BF243" s="123" t="n"/>
      <c r="BG243" s="123" t="n"/>
      <c r="BH243" s="123" t="n"/>
      <c r="BI243" s="123" t="n"/>
      <c r="BJ243" s="123" t="n"/>
      <c r="BK243" s="123" t="n"/>
      <c r="BL243" s="123" t="n"/>
      <c r="BM243" s="123" t="n"/>
      <c r="BN243" s="123" t="n"/>
      <c r="BO243" s="123" t="n"/>
      <c r="BP243" s="123" t="n"/>
      <c r="BQ243" s="123" t="n"/>
      <c r="BR243" s="123" t="n"/>
      <c r="BS243" s="123" t="n"/>
      <c r="BT243" s="123" t="n"/>
      <c r="BU243" s="123" t="n"/>
      <c r="BV243" s="123" t="n"/>
      <c r="BW243" s="123" t="n"/>
      <c r="BX243" s="123" t="n"/>
      <c r="BY243" s="123" t="n"/>
      <c r="BZ243" s="123" t="n"/>
      <c r="CA243" s="123" t="n"/>
      <c r="CB243" s="123" t="n"/>
      <c r="CC243" s="123" t="n"/>
      <c r="CD243" s="123" t="n"/>
      <c r="CE243" s="123" t="n"/>
      <c r="CF243" s="123" t="n"/>
      <c r="CG243" s="123" t="n"/>
      <c r="CH243" s="123" t="n"/>
      <c r="CI243" s="123" t="n"/>
      <c r="CJ243" s="123" t="n"/>
      <c r="CK243" s="123" t="n"/>
      <c r="CL243" s="123" t="n"/>
      <c r="CM243" s="123" t="n"/>
      <c r="CN243" s="123" t="n"/>
      <c r="CO243" s="123" t="n"/>
      <c r="CP243" s="123" t="n"/>
      <c r="CQ243" s="123" t="n"/>
      <c r="CR243" s="123" t="n"/>
      <c r="CS243" s="123" t="n"/>
    </row>
    <row r="244">
      <c r="C244" s="123">
        <f>AVERAGEIFS(F244:CS244,$F$2:$CS$2, "&gt;=" &amp; $F$2, $F$2:$CS$2, "&lt;="&amp; EOMONTH($F$2,0))</f>
        <v/>
      </c>
      <c r="D244" s="123">
        <f>AVERAGEIFS(F244:CS244,$F$2:$CS$2, "&gt;=" &amp; $AK$2, $F$2:$CS$2, "&lt;="&amp; EOMONTH($AK$2,0))</f>
        <v/>
      </c>
      <c r="E244" s="123">
        <f>AVERAGEIFS(F244:CS244,$F$2:$CS$2,"&gt;="&amp;TODAY()-30)</f>
        <v/>
      </c>
      <c r="F244" s="68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  <c r="AI244" s="123" t="n"/>
      <c r="AJ244" s="123" t="n"/>
      <c r="AK244" s="123" t="n"/>
      <c r="AL244" s="123" t="n"/>
      <c r="AM244" s="123" t="n"/>
      <c r="AN244" s="123" t="n"/>
      <c r="AO244" s="123" t="n"/>
      <c r="AP244" s="123" t="n"/>
      <c r="AQ244" s="123" t="n"/>
      <c r="AR244" s="123" t="n"/>
      <c r="AS244" s="123" t="n"/>
      <c r="AT244" s="123" t="n"/>
      <c r="AU244" s="123" t="n"/>
      <c r="AV244" s="123" t="n"/>
      <c r="AW244" s="123" t="n"/>
      <c r="AX244" s="123" t="n"/>
      <c r="AY244" s="123" t="n"/>
      <c r="AZ244" s="123" t="n"/>
      <c r="BA244" s="123" t="n"/>
      <c r="BB244" s="123" t="n"/>
      <c r="BC244" s="123" t="n"/>
      <c r="BD244" s="123" t="n"/>
      <c r="BE244" s="123" t="n"/>
      <c r="BF244" s="123" t="n"/>
      <c r="BG244" s="123" t="n"/>
      <c r="BH244" s="123" t="n"/>
      <c r="BI244" s="123" t="n"/>
      <c r="BJ244" s="123" t="n"/>
      <c r="BK244" s="123" t="n"/>
      <c r="BL244" s="123" t="n"/>
      <c r="BM244" s="123" t="n"/>
      <c r="BN244" s="123" t="n"/>
      <c r="BO244" s="123" t="n"/>
      <c r="BP244" s="123" t="n"/>
      <c r="BQ244" s="123" t="n"/>
      <c r="BR244" s="123" t="n"/>
      <c r="BS244" s="123" t="n"/>
      <c r="BT244" s="123" t="n"/>
      <c r="BU244" s="123" t="n"/>
      <c r="BV244" s="123" t="n"/>
      <c r="BW244" s="123" t="n"/>
      <c r="BX244" s="123" t="n"/>
      <c r="BY244" s="123" t="n"/>
      <c r="BZ244" s="123" t="n"/>
      <c r="CA244" s="123" t="n"/>
      <c r="CB244" s="123" t="n"/>
      <c r="CC244" s="123" t="n"/>
      <c r="CD244" s="123" t="n"/>
      <c r="CE244" s="123" t="n"/>
      <c r="CF244" s="123" t="n"/>
      <c r="CG244" s="123" t="n"/>
      <c r="CH244" s="123" t="n"/>
      <c r="CI244" s="123" t="n"/>
      <c r="CJ244" s="123" t="n"/>
      <c r="CK244" s="123" t="n"/>
      <c r="CL244" s="123" t="n"/>
      <c r="CM244" s="123" t="n"/>
      <c r="CN244" s="123" t="n"/>
      <c r="CO244" s="123" t="n"/>
      <c r="CP244" s="123" t="n"/>
      <c r="CQ244" s="123" t="n"/>
      <c r="CR244" s="123" t="n"/>
      <c r="CS244" s="123" t="n"/>
    </row>
    <row r="245">
      <c r="C245" s="123">
        <f>AVERAGEIFS(F245:CS245,$F$2:$CS$2, "&gt;=" &amp; $F$2, $F$2:$CS$2, "&lt;="&amp; EOMONTH($F$2,0))</f>
        <v/>
      </c>
      <c r="D245" s="123">
        <f>AVERAGEIFS(F245:CS245,$F$2:$CS$2, "&gt;=" &amp; $AK$2, $F$2:$CS$2, "&lt;="&amp; EOMONTH($AK$2,0))</f>
        <v/>
      </c>
      <c r="E245" s="123">
        <f>AVERAGEIFS(F245:CS245,$F$2:$CS$2,"&gt;="&amp;TODAY()-30)</f>
        <v/>
      </c>
      <c r="F245" s="68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  <c r="AI245" s="123" t="n"/>
      <c r="AJ245" s="123" t="n"/>
      <c r="AK245" s="123" t="n"/>
      <c r="AL245" s="123" t="n"/>
      <c r="AM245" s="123" t="n"/>
      <c r="AN245" s="123" t="n"/>
      <c r="AO245" s="123" t="n"/>
      <c r="AP245" s="123" t="n"/>
      <c r="AQ245" s="123" t="n"/>
      <c r="AR245" s="123" t="n"/>
      <c r="AS245" s="123" t="n"/>
      <c r="AT245" s="123" t="n"/>
      <c r="AU245" s="123" t="n"/>
      <c r="AV245" s="123" t="n"/>
      <c r="AW245" s="123" t="n"/>
      <c r="AX245" s="123" t="n"/>
      <c r="AY245" s="123" t="n"/>
      <c r="AZ245" s="123" t="n"/>
      <c r="BA245" s="123" t="n"/>
      <c r="BB245" s="123" t="n"/>
      <c r="BC245" s="123" t="n"/>
      <c r="BD245" s="123" t="n"/>
      <c r="BE245" s="123" t="n"/>
      <c r="BF245" s="123" t="n"/>
      <c r="BG245" s="123" t="n"/>
      <c r="BH245" s="123" t="n"/>
      <c r="BI245" s="123" t="n"/>
      <c r="BJ245" s="123" t="n"/>
      <c r="BK245" s="123" t="n"/>
      <c r="BL245" s="123" t="n"/>
      <c r="BM245" s="123" t="n"/>
      <c r="BN245" s="123" t="n"/>
      <c r="BO245" s="123" t="n"/>
      <c r="BP245" s="123" t="n"/>
      <c r="BQ245" s="123" t="n"/>
      <c r="BR245" s="123" t="n"/>
      <c r="BS245" s="123" t="n"/>
      <c r="BT245" s="123" t="n"/>
      <c r="BU245" s="123" t="n"/>
      <c r="BV245" s="123" t="n"/>
      <c r="BW245" s="123" t="n"/>
      <c r="BX245" s="123" t="n"/>
      <c r="BY245" s="123" t="n"/>
      <c r="BZ245" s="123" t="n"/>
      <c r="CA245" s="123" t="n"/>
      <c r="CB245" s="123" t="n"/>
      <c r="CC245" s="123" t="n"/>
      <c r="CD245" s="123" t="n"/>
      <c r="CE245" s="123" t="n"/>
      <c r="CF245" s="123" t="n"/>
      <c r="CG245" s="123" t="n"/>
      <c r="CH245" s="123" t="n"/>
      <c r="CI245" s="123" t="n"/>
      <c r="CJ245" s="123" t="n"/>
      <c r="CK245" s="123" t="n"/>
      <c r="CL245" s="123" t="n"/>
      <c r="CM245" s="123" t="n"/>
      <c r="CN245" s="123" t="n"/>
      <c r="CO245" s="123" t="n"/>
      <c r="CP245" s="123" t="n"/>
      <c r="CQ245" s="123" t="n"/>
      <c r="CR245" s="123" t="n"/>
      <c r="CS245" s="123" t="n"/>
    </row>
    <row r="246">
      <c r="C246" s="123">
        <f>AVERAGEIFS(F246:CS246,$F$2:$CS$2, "&gt;=" &amp; $F$2, $F$2:$CS$2, "&lt;="&amp; EOMONTH($F$2,0))</f>
        <v/>
      </c>
      <c r="D246" s="123">
        <f>AVERAGEIFS(F246:CS246,$F$2:$CS$2, "&gt;=" &amp; $AK$2, $F$2:$CS$2, "&lt;="&amp; EOMONTH($AK$2,0))</f>
        <v/>
      </c>
      <c r="E246" s="123">
        <f>AVERAGEIFS(F246:CS246,$F$2:$CS$2,"&gt;="&amp;TODAY()-30)</f>
        <v/>
      </c>
      <c r="F246" s="68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  <c r="AI246" s="123" t="n"/>
      <c r="AJ246" s="123" t="n"/>
      <c r="AK246" s="123" t="n"/>
      <c r="AL246" s="123" t="n"/>
      <c r="AM246" s="123" t="n"/>
      <c r="AN246" s="123" t="n"/>
      <c r="AO246" s="123" t="n"/>
      <c r="AP246" s="123" t="n"/>
      <c r="AQ246" s="123" t="n"/>
      <c r="AR246" s="123" t="n"/>
      <c r="AS246" s="123" t="n"/>
      <c r="AT246" s="123" t="n"/>
      <c r="AU246" s="123" t="n"/>
      <c r="AV246" s="123" t="n"/>
      <c r="AW246" s="123" t="n"/>
      <c r="AX246" s="123" t="n"/>
      <c r="AY246" s="123" t="n"/>
      <c r="AZ246" s="123" t="n"/>
      <c r="BA246" s="123" t="n"/>
      <c r="BB246" s="123" t="n"/>
      <c r="BC246" s="123" t="n"/>
      <c r="BD246" s="123" t="n"/>
      <c r="BE246" s="123" t="n"/>
      <c r="BF246" s="123" t="n"/>
      <c r="BG246" s="123" t="n"/>
      <c r="BH246" s="123" t="n"/>
      <c r="BI246" s="123" t="n"/>
      <c r="BJ246" s="123" t="n"/>
      <c r="BK246" s="123" t="n"/>
      <c r="BL246" s="123" t="n"/>
      <c r="BM246" s="123" t="n"/>
      <c r="BN246" s="123" t="n"/>
      <c r="BO246" s="123" t="n"/>
      <c r="BP246" s="123" t="n"/>
      <c r="BQ246" s="123" t="n"/>
      <c r="BR246" s="123" t="n"/>
      <c r="BS246" s="123" t="n"/>
      <c r="BT246" s="123" t="n"/>
      <c r="BU246" s="123" t="n"/>
      <c r="BV246" s="123" t="n"/>
      <c r="BW246" s="123" t="n"/>
      <c r="BX246" s="123" t="n"/>
      <c r="BY246" s="123" t="n"/>
      <c r="BZ246" s="123" t="n"/>
      <c r="CA246" s="123" t="n"/>
      <c r="CB246" s="123" t="n"/>
      <c r="CC246" s="123" t="n"/>
      <c r="CD246" s="123" t="n"/>
      <c r="CE246" s="123" t="n"/>
      <c r="CF246" s="123" t="n"/>
      <c r="CG246" s="123" t="n"/>
      <c r="CH246" s="123" t="n"/>
      <c r="CI246" s="123" t="n"/>
      <c r="CJ246" s="123" t="n"/>
      <c r="CK246" s="123" t="n"/>
      <c r="CL246" s="123" t="n"/>
      <c r="CM246" s="123" t="n"/>
      <c r="CN246" s="123" t="n"/>
      <c r="CO246" s="123" t="n"/>
      <c r="CP246" s="123" t="n"/>
      <c r="CQ246" s="123" t="n"/>
      <c r="CR246" s="123" t="n"/>
      <c r="CS246" s="123" t="n"/>
    </row>
    <row r="247">
      <c r="C247" s="123">
        <f>AVERAGEIFS(F247:CS247,$F$2:$CS$2, "&gt;=" &amp; $F$2, $F$2:$CS$2, "&lt;="&amp; EOMONTH($F$2,0))</f>
        <v/>
      </c>
      <c r="D247" s="123">
        <f>AVERAGEIFS(F247:CS247,$F$2:$CS$2, "&gt;=" &amp; $AK$2, $F$2:$CS$2, "&lt;="&amp; EOMONTH($AK$2,0))</f>
        <v/>
      </c>
      <c r="E247" s="123">
        <f>AVERAGEIFS(F247:CS247,$F$2:$CS$2,"&gt;="&amp;TODAY()-30)</f>
        <v/>
      </c>
      <c r="F247" s="68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  <c r="AI247" s="123" t="n"/>
      <c r="AJ247" s="123" t="n"/>
      <c r="AK247" s="123" t="n"/>
      <c r="AL247" s="123" t="n"/>
      <c r="AM247" s="123" t="n"/>
      <c r="AN247" s="123" t="n"/>
      <c r="AO247" s="123" t="n"/>
      <c r="AP247" s="123" t="n"/>
      <c r="AQ247" s="123" t="n"/>
      <c r="AR247" s="123" t="n"/>
      <c r="AS247" s="123" t="n"/>
      <c r="AT247" s="123" t="n"/>
      <c r="AU247" s="123" t="n"/>
      <c r="AV247" s="123" t="n"/>
      <c r="AW247" s="123" t="n"/>
      <c r="AX247" s="123" t="n"/>
      <c r="AY247" s="123" t="n"/>
      <c r="AZ247" s="123" t="n"/>
      <c r="BA247" s="123" t="n"/>
      <c r="BB247" s="123" t="n"/>
      <c r="BC247" s="123" t="n"/>
      <c r="BD247" s="123" t="n"/>
      <c r="BE247" s="123" t="n"/>
      <c r="BF247" s="123" t="n"/>
      <c r="BG247" s="123" t="n"/>
      <c r="BH247" s="123" t="n"/>
      <c r="BI247" s="123" t="n"/>
      <c r="BJ247" s="123" t="n"/>
      <c r="BK247" s="123" t="n"/>
      <c r="BL247" s="123" t="n"/>
      <c r="BM247" s="123" t="n"/>
      <c r="BN247" s="123" t="n"/>
      <c r="BO247" s="123" t="n"/>
      <c r="BP247" s="123" t="n"/>
      <c r="BQ247" s="123" t="n"/>
      <c r="BR247" s="123" t="n"/>
      <c r="BS247" s="123" t="n"/>
      <c r="BT247" s="123" t="n"/>
      <c r="BU247" s="123" t="n"/>
      <c r="BV247" s="123" t="n"/>
      <c r="BW247" s="123" t="n"/>
      <c r="BX247" s="123" t="n"/>
      <c r="BY247" s="123" t="n"/>
      <c r="BZ247" s="123" t="n"/>
      <c r="CA247" s="123" t="n"/>
      <c r="CB247" s="123" t="n"/>
      <c r="CC247" s="123" t="n"/>
      <c r="CD247" s="123" t="n"/>
      <c r="CE247" s="123" t="n"/>
      <c r="CF247" s="123" t="n"/>
      <c r="CG247" s="123" t="n"/>
      <c r="CH247" s="123" t="n"/>
      <c r="CI247" s="123" t="n"/>
      <c r="CJ247" s="123" t="n"/>
      <c r="CK247" s="123" t="n"/>
      <c r="CL247" s="123" t="n"/>
      <c r="CM247" s="123" t="n"/>
      <c r="CN247" s="123" t="n"/>
      <c r="CO247" s="123" t="n"/>
      <c r="CP247" s="123" t="n"/>
      <c r="CQ247" s="123" t="n"/>
      <c r="CR247" s="123" t="n"/>
      <c r="CS247" s="123" t="n"/>
    </row>
    <row r="248">
      <c r="C248" s="123">
        <f>AVERAGEIFS(F248:CS248,$F$2:$CS$2, "&gt;=" &amp; $F$2, $F$2:$CS$2, "&lt;="&amp; EOMONTH($F$2,0))</f>
        <v/>
      </c>
      <c r="D248" s="123">
        <f>AVERAGEIFS(F248:CS248,$F$2:$CS$2, "&gt;=" &amp; $AK$2, $F$2:$CS$2, "&lt;="&amp; EOMONTH($AK$2,0))</f>
        <v/>
      </c>
      <c r="E248" s="123">
        <f>AVERAGEIFS(F248:CS248,$F$2:$CS$2,"&gt;="&amp;TODAY()-30)</f>
        <v/>
      </c>
      <c r="F248" s="68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  <c r="AI248" s="123" t="n"/>
      <c r="AJ248" s="123" t="n"/>
      <c r="AK248" s="123" t="n"/>
      <c r="AL248" s="123" t="n"/>
      <c r="AM248" s="123" t="n"/>
      <c r="AN248" s="123" t="n"/>
      <c r="AO248" s="123" t="n"/>
      <c r="AP248" s="123" t="n"/>
      <c r="AQ248" s="123" t="n"/>
      <c r="AR248" s="123" t="n"/>
      <c r="AS248" s="123" t="n"/>
      <c r="AT248" s="123" t="n"/>
      <c r="AU248" s="123" t="n"/>
      <c r="AV248" s="123" t="n"/>
      <c r="AW248" s="123" t="n"/>
      <c r="AX248" s="123" t="n"/>
      <c r="AY248" s="123" t="n"/>
      <c r="AZ248" s="123" t="n"/>
      <c r="BA248" s="123" t="n"/>
      <c r="BB248" s="123" t="n"/>
      <c r="BC248" s="123" t="n"/>
      <c r="BD248" s="123" t="n"/>
      <c r="BE248" s="123" t="n"/>
      <c r="BF248" s="123" t="n"/>
      <c r="BG248" s="123" t="n"/>
      <c r="BH248" s="123" t="n"/>
      <c r="BI248" s="123" t="n"/>
      <c r="BJ248" s="123" t="n"/>
      <c r="BK248" s="123" t="n"/>
      <c r="BL248" s="123" t="n"/>
      <c r="BM248" s="123" t="n"/>
      <c r="BN248" s="123" t="n"/>
      <c r="BO248" s="123" t="n"/>
      <c r="BP248" s="123" t="n"/>
      <c r="BQ248" s="123" t="n"/>
      <c r="BR248" s="123" t="n"/>
      <c r="BS248" s="123" t="n"/>
      <c r="BT248" s="123" t="n"/>
      <c r="BU248" s="123" t="n"/>
      <c r="BV248" s="123" t="n"/>
      <c r="BW248" s="123" t="n"/>
      <c r="BX248" s="123" t="n"/>
      <c r="BY248" s="123" t="n"/>
      <c r="BZ248" s="123" t="n"/>
      <c r="CA248" s="123" t="n"/>
      <c r="CB248" s="123" t="n"/>
      <c r="CC248" s="123" t="n"/>
      <c r="CD248" s="123" t="n"/>
      <c r="CE248" s="123" t="n"/>
      <c r="CF248" s="123" t="n"/>
      <c r="CG248" s="123" t="n"/>
      <c r="CH248" s="123" t="n"/>
      <c r="CI248" s="123" t="n"/>
      <c r="CJ248" s="123" t="n"/>
      <c r="CK248" s="123" t="n"/>
      <c r="CL248" s="123" t="n"/>
      <c r="CM248" s="123" t="n"/>
      <c r="CN248" s="123" t="n"/>
      <c r="CO248" s="123" t="n"/>
      <c r="CP248" s="123" t="n"/>
      <c r="CQ248" s="123" t="n"/>
      <c r="CR248" s="123" t="n"/>
      <c r="CS248" s="123" t="n"/>
    </row>
    <row r="249">
      <c r="C249" s="123">
        <f>AVERAGEIFS(F249:CS249,$F$2:$CS$2, "&gt;=" &amp; $F$2, $F$2:$CS$2, "&lt;="&amp; EOMONTH($F$2,0))</f>
        <v/>
      </c>
      <c r="D249" s="123">
        <f>AVERAGEIFS(F249:CS249,$F$2:$CS$2, "&gt;=" &amp; $AK$2, $F$2:$CS$2, "&lt;="&amp; EOMONTH($AK$2,0))</f>
        <v/>
      </c>
      <c r="E249" s="123">
        <f>AVERAGEIFS(F249:CS249,$F$2:$CS$2,"&gt;="&amp;TODAY()-30)</f>
        <v/>
      </c>
      <c r="F249" s="68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  <c r="AI249" s="123" t="n"/>
      <c r="AJ249" s="123" t="n"/>
      <c r="AK249" s="123" t="n"/>
      <c r="AL249" s="123" t="n"/>
      <c r="AM249" s="123" t="n"/>
      <c r="AN249" s="123" t="n"/>
      <c r="AO249" s="123" t="n"/>
      <c r="AP249" s="123" t="n"/>
      <c r="AQ249" s="123" t="n"/>
      <c r="AR249" s="123" t="n"/>
      <c r="AS249" s="123" t="n"/>
      <c r="AT249" s="123" t="n"/>
      <c r="AU249" s="123" t="n"/>
      <c r="AV249" s="123" t="n"/>
      <c r="AW249" s="123" t="n"/>
      <c r="AX249" s="123" t="n"/>
      <c r="AY249" s="123" t="n"/>
      <c r="AZ249" s="123" t="n"/>
      <c r="BA249" s="123" t="n"/>
      <c r="BB249" s="123" t="n"/>
      <c r="BC249" s="123" t="n"/>
      <c r="BD249" s="123" t="n"/>
      <c r="BE249" s="123" t="n"/>
      <c r="BF249" s="123" t="n"/>
      <c r="BG249" s="123" t="n"/>
      <c r="BH249" s="123" t="n"/>
      <c r="BI249" s="123" t="n"/>
      <c r="BJ249" s="123" t="n"/>
      <c r="BK249" s="123" t="n"/>
      <c r="BL249" s="123" t="n"/>
      <c r="BM249" s="123" t="n"/>
      <c r="BN249" s="123" t="n"/>
      <c r="BO249" s="123" t="n"/>
      <c r="BP249" s="123" t="n"/>
      <c r="BQ249" s="123" t="n"/>
      <c r="BR249" s="123" t="n"/>
      <c r="BS249" s="123" t="n"/>
      <c r="BT249" s="123" t="n"/>
      <c r="BU249" s="123" t="n"/>
      <c r="BV249" s="123" t="n"/>
      <c r="BW249" s="123" t="n"/>
      <c r="BX249" s="123" t="n"/>
      <c r="BY249" s="123" t="n"/>
      <c r="BZ249" s="123" t="n"/>
      <c r="CA249" s="123" t="n"/>
      <c r="CB249" s="123" t="n"/>
      <c r="CC249" s="123" t="n"/>
      <c r="CD249" s="123" t="n"/>
      <c r="CE249" s="123" t="n"/>
      <c r="CF249" s="123" t="n"/>
      <c r="CG249" s="123" t="n"/>
      <c r="CH249" s="123" t="n"/>
      <c r="CI249" s="123" t="n"/>
      <c r="CJ249" s="123" t="n"/>
      <c r="CK249" s="123" t="n"/>
      <c r="CL249" s="123" t="n"/>
      <c r="CM249" s="123" t="n"/>
      <c r="CN249" s="123" t="n"/>
      <c r="CO249" s="123" t="n"/>
      <c r="CP249" s="123" t="n"/>
      <c r="CQ249" s="123" t="n"/>
      <c r="CR249" s="123" t="n"/>
      <c r="CS249" s="123" t="n"/>
    </row>
    <row r="250">
      <c r="C250" s="123">
        <f>AVERAGEIFS(F250:CS250,$F$2:$CS$2, "&gt;=" &amp; $F$2, $F$2:$CS$2, "&lt;="&amp; EOMONTH($F$2,0))</f>
        <v/>
      </c>
      <c r="D250" s="123">
        <f>AVERAGEIFS(F250:CS250,$F$2:$CS$2, "&gt;=" &amp; $AK$2, $F$2:$CS$2, "&lt;="&amp; EOMONTH($AK$2,0))</f>
        <v/>
      </c>
      <c r="E250" s="123">
        <f>AVERAGEIFS(F250:CS250,$F$2:$CS$2,"&gt;="&amp;TODAY()-30)</f>
        <v/>
      </c>
      <c r="F250" s="68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  <c r="AI250" s="123" t="n"/>
      <c r="AJ250" s="123" t="n"/>
      <c r="AK250" s="123" t="n"/>
      <c r="AL250" s="123" t="n"/>
      <c r="AM250" s="123" t="n"/>
      <c r="AN250" s="123" t="n"/>
      <c r="AO250" s="123" t="n"/>
      <c r="AP250" s="123" t="n"/>
      <c r="AQ250" s="123" t="n"/>
      <c r="AR250" s="123" t="n"/>
      <c r="AS250" s="123" t="n"/>
      <c r="AT250" s="123" t="n"/>
      <c r="AU250" s="123" t="n"/>
      <c r="AV250" s="123" t="n"/>
      <c r="AW250" s="123" t="n"/>
      <c r="AX250" s="123" t="n"/>
      <c r="AY250" s="123" t="n"/>
      <c r="AZ250" s="123" t="n"/>
      <c r="BA250" s="123" t="n"/>
      <c r="BB250" s="123" t="n"/>
      <c r="BC250" s="123" t="n"/>
      <c r="BD250" s="123" t="n"/>
      <c r="BE250" s="123" t="n"/>
      <c r="BF250" s="123" t="n"/>
      <c r="BG250" s="123" t="n"/>
      <c r="BH250" s="123" t="n"/>
      <c r="BI250" s="123" t="n"/>
      <c r="BJ250" s="123" t="n"/>
      <c r="BK250" s="123" t="n"/>
      <c r="BL250" s="123" t="n"/>
      <c r="BM250" s="123" t="n"/>
      <c r="BN250" s="123" t="n"/>
      <c r="BO250" s="123" t="n"/>
      <c r="BP250" s="123" t="n"/>
      <c r="BQ250" s="123" t="n"/>
      <c r="BR250" s="123" t="n"/>
      <c r="BS250" s="123" t="n"/>
      <c r="BT250" s="123" t="n"/>
      <c r="BU250" s="123" t="n"/>
      <c r="BV250" s="123" t="n"/>
      <c r="BW250" s="123" t="n"/>
      <c r="BX250" s="123" t="n"/>
      <c r="BY250" s="123" t="n"/>
      <c r="BZ250" s="123" t="n"/>
      <c r="CA250" s="123" t="n"/>
      <c r="CB250" s="123" t="n"/>
      <c r="CC250" s="123" t="n"/>
      <c r="CD250" s="123" t="n"/>
      <c r="CE250" s="123" t="n"/>
      <c r="CF250" s="123" t="n"/>
      <c r="CG250" s="123" t="n"/>
      <c r="CH250" s="123" t="n"/>
      <c r="CI250" s="123" t="n"/>
      <c r="CJ250" s="123" t="n"/>
      <c r="CK250" s="123" t="n"/>
      <c r="CL250" s="123" t="n"/>
      <c r="CM250" s="123" t="n"/>
      <c r="CN250" s="123" t="n"/>
      <c r="CO250" s="123" t="n"/>
      <c r="CP250" s="123" t="n"/>
      <c r="CQ250" s="123" t="n"/>
      <c r="CR250" s="123" t="n"/>
      <c r="CS250" s="123" t="n"/>
    </row>
    <row r="251">
      <c r="C251" s="123">
        <f>AVERAGEIFS(F251:CS251,$F$2:$CS$2, "&gt;=" &amp; $F$2, $F$2:$CS$2, "&lt;="&amp; EOMONTH($F$2,0))</f>
        <v/>
      </c>
      <c r="D251" s="123">
        <f>AVERAGEIFS(F251:CS251,$F$2:$CS$2, "&gt;=" &amp; $AK$2, $F$2:$CS$2, "&lt;="&amp; EOMONTH($AK$2,0))</f>
        <v/>
      </c>
      <c r="E251" s="123">
        <f>AVERAGEIFS(F251:CS251,$F$2:$CS$2,"&gt;="&amp;TODAY()-30)</f>
        <v/>
      </c>
      <c r="F251" s="68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  <c r="AI251" s="123" t="n"/>
      <c r="AJ251" s="123" t="n"/>
      <c r="AK251" s="123" t="n"/>
      <c r="AL251" s="123" t="n"/>
      <c r="AM251" s="123" t="n"/>
      <c r="AN251" s="123" t="n"/>
      <c r="AO251" s="123" t="n"/>
      <c r="AP251" s="123" t="n"/>
      <c r="AQ251" s="123" t="n"/>
      <c r="AR251" s="123" t="n"/>
      <c r="AS251" s="123" t="n"/>
      <c r="AT251" s="123" t="n"/>
      <c r="AU251" s="123" t="n"/>
      <c r="AV251" s="123" t="n"/>
      <c r="AW251" s="123" t="n"/>
      <c r="AX251" s="123" t="n"/>
      <c r="AY251" s="123" t="n"/>
      <c r="AZ251" s="123" t="n"/>
      <c r="BA251" s="123" t="n"/>
      <c r="BB251" s="123" t="n"/>
      <c r="BC251" s="123" t="n"/>
      <c r="BD251" s="123" t="n"/>
      <c r="BE251" s="123" t="n"/>
      <c r="BF251" s="123" t="n"/>
      <c r="BG251" s="123" t="n"/>
      <c r="BH251" s="123" t="n"/>
      <c r="BI251" s="123" t="n"/>
      <c r="BJ251" s="123" t="n"/>
      <c r="BK251" s="123" t="n"/>
      <c r="BL251" s="123" t="n"/>
      <c r="BM251" s="123" t="n"/>
      <c r="BN251" s="123" t="n"/>
      <c r="BO251" s="123" t="n"/>
      <c r="BP251" s="123" t="n"/>
      <c r="BQ251" s="123" t="n"/>
      <c r="BR251" s="123" t="n"/>
      <c r="BS251" s="123" t="n"/>
      <c r="BT251" s="123" t="n"/>
      <c r="BU251" s="123" t="n"/>
      <c r="BV251" s="123" t="n"/>
      <c r="BW251" s="123" t="n"/>
      <c r="BX251" s="123" t="n"/>
      <c r="BY251" s="123" t="n"/>
      <c r="BZ251" s="123" t="n"/>
      <c r="CA251" s="123" t="n"/>
      <c r="CB251" s="123" t="n"/>
      <c r="CC251" s="123" t="n"/>
      <c r="CD251" s="123" t="n"/>
      <c r="CE251" s="123" t="n"/>
      <c r="CF251" s="123" t="n"/>
      <c r="CG251" s="123" t="n"/>
      <c r="CH251" s="123" t="n"/>
      <c r="CI251" s="123" t="n"/>
      <c r="CJ251" s="123" t="n"/>
      <c r="CK251" s="123" t="n"/>
      <c r="CL251" s="123" t="n"/>
      <c r="CM251" s="123" t="n"/>
      <c r="CN251" s="123" t="n"/>
      <c r="CO251" s="123" t="n"/>
      <c r="CP251" s="123" t="n"/>
      <c r="CQ251" s="123" t="n"/>
      <c r="CR251" s="123" t="n"/>
      <c r="CS251" s="123" t="n"/>
    </row>
    <row r="252">
      <c r="C252" s="123">
        <f>AVERAGEIFS(F252:CS252,$F$2:$CS$2, "&gt;=" &amp; $F$2, $F$2:$CS$2, "&lt;="&amp; EOMONTH($F$2,0))</f>
        <v/>
      </c>
      <c r="D252" s="123">
        <f>AVERAGEIFS(F252:CS252,$F$2:$CS$2, "&gt;=" &amp; $AK$2, $F$2:$CS$2, "&lt;="&amp; EOMONTH($AK$2,0))</f>
        <v/>
      </c>
      <c r="E252" s="123">
        <f>AVERAGEIFS(F252:CS252,$F$2:$CS$2,"&gt;="&amp;TODAY()-30)</f>
        <v/>
      </c>
    </row>
    <row r="253">
      <c r="C253" s="123">
        <f>AVERAGEIFS(F253:CS253,$F$2:$CS$2, "&gt;=" &amp; $F$2, $F$2:$CS$2, "&lt;="&amp; EOMONTH($F$2,0))</f>
        <v/>
      </c>
      <c r="D253" s="123">
        <f>AVERAGEIFS(F253:CS253,$F$2:$CS$2, "&gt;=" &amp; $AK$2, $F$2:$CS$2, "&lt;="&amp; EOMONTH($AK$2,0))</f>
        <v/>
      </c>
      <c r="E253" s="123">
        <f>AVERAGEIFS(F253:CS253,$F$2:$CS$2,"&gt;="&amp;TODAY()-30)</f>
        <v/>
      </c>
    </row>
    <row r="254">
      <c r="C254" s="123">
        <f>AVERAGEIFS(F254:CS254,$F$2:$CS$2, "&gt;=" &amp; $F$2, $F$2:$CS$2, "&lt;="&amp; EOMONTH($F$2,0))</f>
        <v/>
      </c>
      <c r="D254" s="123">
        <f>AVERAGEIFS(F254:CS254,$F$2:$CS$2, "&gt;=" &amp; $AK$2, $F$2:$CS$2, "&lt;="&amp; EOMONTH($AK$2,0))</f>
        <v/>
      </c>
      <c r="E254" s="123">
        <f>AVERAGEIFS(F254:CS254,$F$2:$CS$2,"&gt;="&amp;TODAY()-30)</f>
        <v/>
      </c>
    </row>
    <row r="255">
      <c r="C255" s="123">
        <f>AVERAGEIFS(F255:CS255,$F$2:$CS$2, "&gt;=" &amp; $F$2, $F$2:$CS$2, "&lt;="&amp; EOMONTH($F$2,0))</f>
        <v/>
      </c>
      <c r="D255" s="123">
        <f>AVERAGEIFS(F255:CS255,$F$2:$CS$2, "&gt;=" &amp; $AK$2, $F$2:$CS$2, "&lt;="&amp; EOMONTH($AK$2,0))</f>
        <v/>
      </c>
      <c r="E255" s="123">
        <f>AVERAGEIFS(F255:CS255,$F$2:$CS$2,"&gt;="&amp;TODAY()-30)</f>
        <v/>
      </c>
    </row>
    <row r="256">
      <c r="C256" s="123">
        <f>AVERAGEIFS(F256:CS256,$F$2:$CS$2, "&gt;=" &amp; $F$2, $F$2:$CS$2, "&lt;="&amp; EOMONTH($F$2,0))</f>
        <v/>
      </c>
      <c r="D256" s="123">
        <f>AVERAGEIFS(F256:CS256,$F$2:$CS$2, "&gt;=" &amp; $AK$2, $F$2:$CS$2, "&lt;="&amp; EOMONTH($AK$2,0))</f>
        <v/>
      </c>
      <c r="E256" s="123">
        <f>AVERAGEIFS(F256:CS256,$F$2:$CS$2,"&gt;="&amp;TODAY()-30)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S256"/>
  <sheetViews>
    <sheetView showGridLines="0" workbookViewId="0" zoomScale="55" zoomScaleNormal="55">
      <pane activePane="bottomRight" state="frozen" topLeftCell="C3" xSplit="2" ySplit="2"/>
      <selection activeCell="A1" pane="topRight" sqref="A1"/>
      <selection activeCell="A1" pane="bottomLeft" sqref="A1"/>
      <selection activeCell="A1" pane="bottomRight" sqref="A1"/>
    </sheetView>
  </sheetViews>
  <sheetFormatPr baseColWidth="8" defaultColWidth="8.81640625" defaultRowHeight="14.5"/>
  <cols>
    <col customWidth="1" max="2" min="2" width="32.81640625"/>
    <col customWidth="1" max="5" min="3" width="20.453125"/>
    <col bestFit="1" customWidth="1" max="6" min="6" width="11.453125"/>
    <col bestFit="1" customWidth="1" max="9" min="7" width="11.81640625"/>
    <col bestFit="1" customWidth="1" max="10" min="10" width="11.54296875"/>
    <col bestFit="1" customWidth="1" max="11" min="11" width="11.81640625"/>
    <col bestFit="1" customWidth="1" max="12" min="12" width="11.54296875"/>
    <col bestFit="1" customWidth="1" max="14" min="13" width="11.81640625"/>
    <col bestFit="1" customWidth="1" max="15" min="15" width="12.81640625"/>
    <col bestFit="1" customWidth="1" max="16" min="16" width="12.453125"/>
    <col bestFit="1" customWidth="1" max="19" min="17" width="12.81640625"/>
    <col bestFit="1" customWidth="1" max="20" min="20" width="12.54296875"/>
    <col bestFit="1" customWidth="1" max="21" min="21" width="12.81640625"/>
    <col bestFit="1" customWidth="1" max="22" min="22" width="12.54296875"/>
    <col bestFit="1" customWidth="1" max="24" min="23" width="12.81640625"/>
    <col bestFit="1" customWidth="1" max="25" min="25" width="13.453125"/>
    <col bestFit="1" customWidth="1" max="26" min="26" width="12.81640625"/>
    <col bestFit="1" customWidth="1" max="29" min="27" width="13.453125"/>
    <col bestFit="1" customWidth="1" max="30" min="30" width="13.1796875"/>
    <col bestFit="1" customWidth="1" max="31" min="31" width="13.453125"/>
    <col bestFit="1" customWidth="1" max="32" min="32" width="13.1796875"/>
    <col bestFit="1" customWidth="1" max="35" min="33" width="13.453125"/>
    <col bestFit="1" customWidth="1" max="36" min="36" width="12.81640625"/>
    <col bestFit="1" customWidth="1" max="37" min="37" width="12.54296875"/>
    <col bestFit="1" customWidth="1" max="40" min="38" width="13.1796875"/>
    <col bestFit="1" customWidth="1" max="41" min="41" width="12.81640625"/>
    <col bestFit="1" customWidth="1" max="42" min="42" width="13.1796875"/>
    <col bestFit="1" customWidth="1" max="43" min="43" width="12.81640625"/>
    <col bestFit="1" customWidth="1" max="45" min="44" width="13.1796875"/>
    <col bestFit="1" customWidth="1" max="46" min="46" width="14.1796875"/>
    <col bestFit="1" customWidth="1" max="47" min="47" width="13.54296875"/>
    <col bestFit="1" customWidth="1" max="50" min="48" width="14.1796875"/>
    <col bestFit="1" customWidth="1" max="51" min="51" width="13.81640625"/>
    <col bestFit="1" customWidth="1" max="52" min="52" width="14.1796875"/>
    <col bestFit="1" customWidth="1" max="53" min="53" width="13.81640625"/>
    <col bestFit="1" customWidth="1" max="55" min="54" width="14.1796875"/>
    <col bestFit="1" customWidth="1" max="56" min="56" width="14.54296875"/>
    <col bestFit="1" customWidth="1" max="57" min="57" width="14.1796875"/>
    <col bestFit="1" customWidth="1" max="60" min="58" width="14.54296875"/>
    <col bestFit="1" customWidth="1" max="61" min="61" width="14.453125"/>
    <col bestFit="1" customWidth="1" max="62" min="62" width="14.54296875"/>
    <col bestFit="1" customWidth="1" max="63" min="63" width="14.453125"/>
    <col bestFit="1" customWidth="1" max="66" min="64" width="14.54296875"/>
    <col bestFit="1" customWidth="1" max="67" min="67" width="14.1796875"/>
    <col bestFit="1" customWidth="1" max="68" min="68" width="12.453125"/>
    <col bestFit="1" customWidth="1" max="71" min="69" width="12.81640625"/>
    <col bestFit="1" customWidth="1" max="72" min="72" width="12.54296875"/>
    <col bestFit="1" customWidth="1" max="73" min="73" width="12.81640625"/>
    <col bestFit="1" customWidth="1" max="74" min="74" width="12.54296875"/>
    <col bestFit="1" customWidth="1" max="76" min="75" width="12.81640625"/>
    <col bestFit="1" customWidth="1" max="77" min="77" width="13.81640625"/>
    <col bestFit="1" customWidth="1" max="78" min="78" width="13.453125"/>
    <col bestFit="1" customWidth="1" max="81" min="79" width="13.81640625"/>
    <col bestFit="1" customWidth="1" max="82" min="82" width="13.54296875"/>
    <col bestFit="1" customWidth="1" max="83" min="83" width="13.81640625"/>
    <col bestFit="1" customWidth="1" max="84" min="84" width="13.54296875"/>
    <col bestFit="1" customWidth="1" max="86" min="85" width="13.81640625"/>
    <col bestFit="1" customWidth="1" max="87" min="87" width="14.453125"/>
    <col bestFit="1" customWidth="1" max="88" min="88" width="13.81640625"/>
    <col bestFit="1" customWidth="1" max="91" min="89" width="14.453125"/>
    <col bestFit="1" customWidth="1" max="92" min="92" width="14.1796875"/>
    <col bestFit="1" customWidth="1" max="93" min="93" width="14.453125"/>
    <col bestFit="1" customWidth="1" max="94" min="94" width="14.1796875"/>
    <col bestFit="1" customWidth="1" max="97" min="95" width="14.453125"/>
  </cols>
  <sheetData>
    <row r="1">
      <c r="C1" s="4" t="inlineStr">
        <is>
          <t>Total Inbounds</t>
        </is>
      </c>
      <c r="F1" s="66" t="inlineStr">
        <is>
          <t>Daily Purchases</t>
        </is>
      </c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67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65">
        <f>AH2+1</f>
        <v/>
      </c>
      <c r="AJ2" s="65">
        <f>AI2+1</f>
        <v/>
      </c>
      <c r="AK2" s="65">
        <f>AJ2+1</f>
        <v/>
      </c>
      <c r="AL2" s="65">
        <f>AK2+1</f>
        <v/>
      </c>
      <c r="AM2" s="65">
        <f>AL2+1</f>
        <v/>
      </c>
      <c r="AN2" s="65">
        <f>AM2+1</f>
        <v/>
      </c>
      <c r="AO2" s="65">
        <f>AN2+1</f>
        <v/>
      </c>
      <c r="AP2" s="65">
        <f>AO2+1</f>
        <v/>
      </c>
      <c r="AQ2" s="65">
        <f>AP2+1</f>
        <v/>
      </c>
      <c r="AR2" s="65">
        <f>AQ2+1</f>
        <v/>
      </c>
      <c r="AS2" s="65">
        <f>AR2+1</f>
        <v/>
      </c>
      <c r="AT2" s="65">
        <f>AS2+1</f>
        <v/>
      </c>
      <c r="AU2" s="65">
        <f>AT2+1</f>
        <v/>
      </c>
      <c r="AV2" s="65">
        <f>AU2+1</f>
        <v/>
      </c>
      <c r="AW2" s="65">
        <f>AV2+1</f>
        <v/>
      </c>
      <c r="AX2" s="65">
        <f>AW2+1</f>
        <v/>
      </c>
      <c r="AY2" s="65">
        <f>AX2+1</f>
        <v/>
      </c>
      <c r="AZ2" s="65">
        <f>AY2+1</f>
        <v/>
      </c>
      <c r="BA2" s="65">
        <f>AZ2+1</f>
        <v/>
      </c>
      <c r="BB2" s="65">
        <f>BA2+1</f>
        <v/>
      </c>
      <c r="BC2" s="65">
        <f>BB2+1</f>
        <v/>
      </c>
      <c r="BD2" s="65">
        <f>BC2+1</f>
        <v/>
      </c>
      <c r="BE2" s="65">
        <f>BD2+1</f>
        <v/>
      </c>
      <c r="BF2" s="65">
        <f>BE2+1</f>
        <v/>
      </c>
      <c r="BG2" s="65">
        <f>BF2+1</f>
        <v/>
      </c>
      <c r="BH2" s="65">
        <f>BG2+1</f>
        <v/>
      </c>
      <c r="BI2" s="65">
        <f>BH2+1</f>
        <v/>
      </c>
      <c r="BJ2" s="65">
        <f>BI2+1</f>
        <v/>
      </c>
      <c r="BK2" s="65">
        <f>BJ2+1</f>
        <v/>
      </c>
      <c r="BL2" s="65">
        <f>BK2+1</f>
        <v/>
      </c>
      <c r="BM2" s="65">
        <f>BL2+1</f>
        <v/>
      </c>
      <c r="BN2" s="65">
        <f>BM2+1</f>
        <v/>
      </c>
      <c r="BO2" s="65">
        <f>BN2+1</f>
        <v/>
      </c>
      <c r="BP2" s="65">
        <f>BO2+1</f>
        <v/>
      </c>
      <c r="BQ2" s="65">
        <f>BP2+1</f>
        <v/>
      </c>
      <c r="BR2" s="65">
        <f>BQ2+1</f>
        <v/>
      </c>
      <c r="BS2" s="65">
        <f>BR2+1</f>
        <v/>
      </c>
      <c r="BT2" s="65">
        <f>BS2+1</f>
        <v/>
      </c>
      <c r="BU2" s="65">
        <f>BT2+1</f>
        <v/>
      </c>
      <c r="BV2" s="65">
        <f>BU2+1</f>
        <v/>
      </c>
      <c r="BW2" s="65">
        <f>BV2+1</f>
        <v/>
      </c>
      <c r="BX2" s="65">
        <f>BW2+1</f>
        <v/>
      </c>
      <c r="BY2" s="65">
        <f>BX2+1</f>
        <v/>
      </c>
      <c r="BZ2" s="65">
        <f>BY2+1</f>
        <v/>
      </c>
      <c r="CA2" s="65">
        <f>BZ2+1</f>
        <v/>
      </c>
      <c r="CB2" s="65">
        <f>CA2+1</f>
        <v/>
      </c>
      <c r="CC2" s="65">
        <f>CB2+1</f>
        <v/>
      </c>
      <c r="CD2" s="65">
        <f>CC2+1</f>
        <v/>
      </c>
      <c r="CE2" s="65">
        <f>CD2+1</f>
        <v/>
      </c>
      <c r="CF2" s="65">
        <f>CE2+1</f>
        <v/>
      </c>
      <c r="CG2" s="65">
        <f>CF2+1</f>
        <v/>
      </c>
      <c r="CH2" s="65">
        <f>CG2+1</f>
        <v/>
      </c>
      <c r="CI2" s="65">
        <f>CH2+1</f>
        <v/>
      </c>
      <c r="CJ2" s="65">
        <f>CI2+1</f>
        <v/>
      </c>
      <c r="CK2" s="65">
        <f>CJ2+1</f>
        <v/>
      </c>
      <c r="CL2" s="65">
        <f>CK2+1</f>
        <v/>
      </c>
      <c r="CM2" s="65">
        <f>CL2+1</f>
        <v/>
      </c>
      <c r="CN2" s="65">
        <f>CM2+1</f>
        <v/>
      </c>
      <c r="CO2" s="65">
        <f>CN2+1</f>
        <v/>
      </c>
      <c r="CP2" s="65">
        <f>CO2+1</f>
        <v/>
      </c>
      <c r="CQ2" s="65">
        <f>CP2+1</f>
        <v/>
      </c>
      <c r="CR2" s="65">
        <f>CQ2+1</f>
        <v/>
      </c>
      <c r="CS2" s="65">
        <f>CR2+1</f>
        <v/>
      </c>
    </row>
    <row customFormat="1" r="3" s="123">
      <c r="A3" t="inlineStr">
        <is>
          <t>Others</t>
        </is>
      </c>
      <c r="B3" t="inlineStr">
        <is>
          <t>TH_Vichit Printing Co.,Ltd.</t>
        </is>
      </c>
      <c r="C3" s="123" t="n">
        <v>0</v>
      </c>
      <c r="D3" s="123" t="n">
        <v>0</v>
      </c>
      <c r="E3" s="124" t="n">
        <v>1043.18278503418</v>
      </c>
      <c r="F3" s="123" t="n">
        <v/>
      </c>
      <c r="G3" t="n">
        <v/>
      </c>
      <c r="H3" t="n">
        <v/>
      </c>
      <c r="I3" t="n">
        <v/>
      </c>
      <c r="J3" t="n">
        <v/>
      </c>
      <c r="K3" t="n">
        <v/>
      </c>
      <c r="L3" t="n">
        <v/>
      </c>
      <c r="M3" t="n">
        <v/>
      </c>
      <c r="N3" t="n">
        <v/>
      </c>
      <c r="O3" t="n">
        <v/>
      </c>
      <c r="P3" t="n">
        <v/>
      </c>
      <c r="Q3" t="n">
        <v/>
      </c>
      <c r="R3" t="n">
        <v/>
      </c>
      <c r="S3" t="n">
        <v/>
      </c>
      <c r="T3" t="n">
        <v/>
      </c>
      <c r="U3" t="n">
        <v/>
      </c>
      <c r="V3" t="n">
        <v/>
      </c>
      <c r="W3" t="n">
        <v/>
      </c>
      <c r="X3" t="n">
        <v/>
      </c>
      <c r="Y3" t="n">
        <v/>
      </c>
      <c r="Z3" t="n">
        <v/>
      </c>
      <c r="AA3" t="n">
        <v/>
      </c>
      <c r="AB3" t="n">
        <v/>
      </c>
      <c r="AC3" t="n">
        <v/>
      </c>
      <c r="AD3" t="n">
        <v/>
      </c>
      <c r="AE3" t="n">
        <v/>
      </c>
      <c r="AF3" t="n">
        <v/>
      </c>
      <c r="AG3" t="n">
        <v/>
      </c>
      <c r="AH3" t="n">
        <v/>
      </c>
      <c r="AI3" t="n">
        <v/>
      </c>
      <c r="AJ3" t="n">
        <v/>
      </c>
      <c r="AK3" t="n">
        <v/>
      </c>
      <c r="AL3" t="n">
        <v/>
      </c>
      <c r="AM3" t="n">
        <v/>
      </c>
      <c r="AN3" t="n">
        <v/>
      </c>
      <c r="AO3" t="n">
        <v/>
      </c>
      <c r="AP3" t="n">
        <v/>
      </c>
      <c r="AQ3" t="n">
        <v/>
      </c>
      <c r="AR3" t="n">
        <v/>
      </c>
      <c r="AS3" t="n">
        <v/>
      </c>
      <c r="AT3" t="n">
        <v/>
      </c>
      <c r="AU3" t="n">
        <v/>
      </c>
      <c r="AV3" t="n">
        <v/>
      </c>
      <c r="AW3" t="n">
        <v/>
      </c>
      <c r="AX3" t="n">
        <v/>
      </c>
      <c r="AY3" t="n">
        <v/>
      </c>
      <c r="AZ3" t="n">
        <v/>
      </c>
      <c r="BA3" t="n">
        <v/>
      </c>
      <c r="BB3" t="n">
        <v/>
      </c>
      <c r="BC3" t="n">
        <v/>
      </c>
      <c r="BD3" t="n">
        <v/>
      </c>
      <c r="BE3" t="n">
        <v/>
      </c>
      <c r="BF3" t="n">
        <v/>
      </c>
      <c r="BG3" t="n">
        <v/>
      </c>
      <c r="BH3" t="n">
        <v/>
      </c>
      <c r="BI3" t="n">
        <v/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154.5020599365234</v>
      </c>
      <c r="BQ3" t="n">
        <v>489.7571716308594</v>
      </c>
      <c r="BR3" t="n">
        <v>160.1016235351562</v>
      </c>
      <c r="BS3" t="n">
        <v>0</v>
      </c>
      <c r="BT3" t="n">
        <v>0</v>
      </c>
      <c r="BU3" t="n">
        <v>0</v>
      </c>
      <c r="BV3" t="n">
        <v>238.8219299316406</v>
      </c>
      <c r="BW3" t="n">
        <v>0</v>
      </c>
    </row>
    <row customFormat="1" r="4" s="123">
      <c r="A4" t="inlineStr">
        <is>
          <t>EL</t>
        </is>
      </c>
      <c r="B4" t="inlineStr">
        <is>
          <t>TH_The I Life Co.,Ltd.</t>
        </is>
      </c>
      <c r="C4" s="123" t="n">
        <v>0</v>
      </c>
      <c r="D4" s="123" t="n">
        <v>0</v>
      </c>
      <c r="E4" s="124" t="n">
        <v>0</v>
      </c>
      <c r="F4" s="123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</row>
    <row customFormat="1" r="5" s="123">
      <c r="A5" t="inlineStr">
        <is>
          <t>FMCG</t>
        </is>
      </c>
      <c r="B5" t="inlineStr">
        <is>
          <t>TH_Thainamthip Commercial Co., Ltd</t>
        </is>
      </c>
      <c r="C5" s="123" t="n">
        <v>1570.581176757812</v>
      </c>
      <c r="D5" s="123" t="n">
        <v>2056.418212890625</v>
      </c>
      <c r="E5" s="124" t="n">
        <v>0</v>
      </c>
      <c r="F5" s="123" t="n">
        <v>0</v>
      </c>
      <c r="G5" t="n">
        <v>766.6114501953125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803.9697265625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2056.418212890625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</row>
    <row customFormat="1" r="6" s="123">
      <c r="A6" t="inlineStr">
        <is>
          <t>EL</t>
        </is>
      </c>
      <c r="B6" t="inlineStr">
        <is>
          <t>TH_Thai Samsung Electronics Co., Ltd</t>
        </is>
      </c>
      <c r="C6" s="123" t="n">
        <v>172409.2364196777</v>
      </c>
      <c r="D6" s="123" t="n">
        <v>29940.28723144531</v>
      </c>
      <c r="E6" s="124" t="n">
        <v>29940.28723144531</v>
      </c>
      <c r="F6" s="123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125541.9921875</v>
      </c>
      <c r="Z6" t="n">
        <v>0</v>
      </c>
      <c r="AA6" t="n">
        <v>0</v>
      </c>
      <c r="AB6" t="n">
        <v>0</v>
      </c>
      <c r="AC6" t="n">
        <v>405.6797790527344</v>
      </c>
      <c r="AD6" t="n">
        <v>0</v>
      </c>
      <c r="AE6" t="n">
        <v>0</v>
      </c>
      <c r="AF6" t="n">
        <v>0</v>
      </c>
      <c r="AG6" t="n">
        <v>23230.783203125</v>
      </c>
      <c r="AH6" t="n">
        <v>23230.78125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1400.738891601562</v>
      </c>
      <c r="AV6" t="n">
        <v>0</v>
      </c>
      <c r="AW6" t="n">
        <v>7095.9990234375</v>
      </c>
      <c r="AX6" t="n">
        <v>0</v>
      </c>
      <c r="AY6" t="n">
        <v>0</v>
      </c>
      <c r="AZ6" t="n">
        <v>0</v>
      </c>
      <c r="BA6" t="n">
        <v>0</v>
      </c>
      <c r="BB6" t="n">
        <v>16888.69921875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4554.85009765625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</row>
    <row customFormat="1" r="7" s="123">
      <c r="A7" t="inlineStr">
        <is>
          <t>EL</t>
        </is>
      </c>
      <c r="B7" t="inlineStr">
        <is>
          <t>TH_Thai City Electric Co., Ltd.</t>
        </is>
      </c>
      <c r="C7" s="123" t="n">
        <v>0</v>
      </c>
      <c r="D7" s="123" t="n">
        <v>0</v>
      </c>
      <c r="E7" s="124" t="n">
        <v>11082.42132568359</v>
      </c>
      <c r="F7" s="123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10040.3486328125</v>
      </c>
      <c r="BV7" t="n">
        <v>596.19775390625</v>
      </c>
      <c r="BW7" t="n">
        <v>445.8749389648438</v>
      </c>
    </row>
    <row customFormat="1" r="8" s="123">
      <c r="A8" t="inlineStr">
        <is>
          <t>EL</t>
        </is>
      </c>
      <c r="B8" t="inlineStr">
        <is>
          <t>TH_TN Double K Electronics Co., Ltd.</t>
        </is>
      </c>
      <c r="C8" s="123" t="n">
        <v>0</v>
      </c>
      <c r="D8" s="123" t="n">
        <v>0</v>
      </c>
      <c r="E8" s="124" t="n">
        <v>0</v>
      </c>
      <c r="F8" s="123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</row>
    <row customFormat="1" r="9" s="123">
      <c r="A9" t="inlineStr">
        <is>
          <t>EL</t>
        </is>
      </c>
      <c r="B9" t="inlineStr">
        <is>
          <t>TH_THAI YI MING CO.,LTD.</t>
        </is>
      </c>
      <c r="C9" s="123" t="n">
        <v>43671.9794921875</v>
      </c>
      <c r="D9" s="123" t="n">
        <v>30455.13208007812</v>
      </c>
      <c r="E9" s="124" t="n">
        <v>9772.506164550781</v>
      </c>
      <c r="F9" s="123" t="n">
        <v>0</v>
      </c>
      <c r="G9" t="n">
        <v>0</v>
      </c>
      <c r="H9" t="n">
        <v>0</v>
      </c>
      <c r="I9" t="n">
        <v>0</v>
      </c>
      <c r="J9" t="n">
        <v>32284.7109375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11387.2685546875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12010.4375</v>
      </c>
      <c r="AO9" t="n">
        <v>0</v>
      </c>
      <c r="AP9" t="n">
        <v>0</v>
      </c>
      <c r="AQ9" t="n">
        <v>9279.4873046875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6223.3291015625</v>
      </c>
      <c r="BK9" t="n">
        <v>0</v>
      </c>
      <c r="BL9" t="n">
        <v>0</v>
      </c>
      <c r="BM9" t="n">
        <v>0</v>
      </c>
      <c r="BN9" t="n">
        <v>2941.878173828125</v>
      </c>
      <c r="BO9" t="n">
        <v>607.2988891601562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</row>
    <row customFormat="1" r="10" s="123">
      <c r="A10" t="inlineStr">
        <is>
          <t>EL</t>
        </is>
      </c>
      <c r="B10" t="inlineStr">
        <is>
          <t>TH_Synnex (Thailand) Plc.</t>
        </is>
      </c>
      <c r="C10" s="123" t="n">
        <v>11154.9931640625</v>
      </c>
      <c r="D10" s="123" t="n">
        <v>15829.85049724579</v>
      </c>
      <c r="E10" s="124" t="n">
        <v>22200.8003153801</v>
      </c>
      <c r="F10" s="123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9082.26171875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2072.7314453125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5828.2490234375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7.379183769226074</v>
      </c>
      <c r="BE10" t="n">
        <v>0</v>
      </c>
      <c r="BF10" t="n">
        <v>0</v>
      </c>
      <c r="BG10" t="n">
        <v>1087.286743164062</v>
      </c>
      <c r="BH10" t="n">
        <v>0</v>
      </c>
      <c r="BI10" t="n">
        <v>0</v>
      </c>
      <c r="BJ10" t="n">
        <v>8906.935546875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8451.9033203125</v>
      </c>
      <c r="BR10" t="n">
        <v>4.897572040557861</v>
      </c>
      <c r="BS10" t="n">
        <v>0</v>
      </c>
      <c r="BT10" t="n">
        <v>0</v>
      </c>
      <c r="BU10" t="n">
        <v>3742.39794921875</v>
      </c>
      <c r="BV10" t="n">
        <v>0</v>
      </c>
      <c r="BW10" t="n">
        <v>0</v>
      </c>
    </row>
    <row customFormat="1" r="11" s="123">
      <c r="A11" t="inlineStr">
        <is>
          <t>FMCG</t>
        </is>
      </c>
      <c r="B11" t="inlineStr">
        <is>
          <t>TH_Suntory PepsiCo Beverage (Thailand) Co., Ltd.</t>
        </is>
      </c>
      <c r="C11" s="123" t="n">
        <v>3237.82568359375</v>
      </c>
      <c r="D11" s="123" t="n">
        <v>14282.14556884766</v>
      </c>
      <c r="E11" s="124" t="n">
        <v>16403.11431884766</v>
      </c>
      <c r="F11" s="123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3237.82568359375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3626.60400390625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725.6519165039062</v>
      </c>
      <c r="BH11" t="n">
        <v>0</v>
      </c>
      <c r="BI11" t="n">
        <v>0</v>
      </c>
      <c r="BJ11" t="n">
        <v>0</v>
      </c>
      <c r="BK11" t="n">
        <v>9929.8896484375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4434.94775390625</v>
      </c>
      <c r="BV11" t="n">
        <v>1312.625</v>
      </c>
      <c r="BW11" t="n">
        <v>0</v>
      </c>
    </row>
    <row customFormat="1" r="12" s="123">
      <c r="A12" t="inlineStr">
        <is>
          <t>EL</t>
        </is>
      </c>
      <c r="B12" t="inlineStr">
        <is>
          <t>TH_Step Forward Group Co.,Ltd.</t>
        </is>
      </c>
      <c r="C12" s="123" t="n">
        <v>0</v>
      </c>
      <c r="D12" s="123" t="n">
        <v>1569.643737792969</v>
      </c>
      <c r="E12" s="124" t="n">
        <v>589.2898559570312</v>
      </c>
      <c r="F12" s="123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980.3538818359375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589.2898559570312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</row>
    <row customFormat="1" r="13" s="123">
      <c r="A13" t="inlineStr">
        <is>
          <t>Lifestyle</t>
        </is>
      </c>
      <c r="B13" t="inlineStr">
        <is>
          <t>TH_Starbucks Coffee (Thailand) Co.,Ltd</t>
        </is>
      </c>
      <c r="C13" s="123" t="n">
        <v>0</v>
      </c>
      <c r="D13" s="123" t="n">
        <v>3101.869140625</v>
      </c>
      <c r="E13" s="124" t="n">
        <v>3101.869140625</v>
      </c>
      <c r="F13" s="12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3101.869140625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</row>
    <row customFormat="1" r="14" s="123">
      <c r="A14" t="inlineStr">
        <is>
          <t>FMCG</t>
        </is>
      </c>
      <c r="B14" t="inlineStr">
        <is>
          <t>TH_Smart Management and Trading Center Part.,Ltd.</t>
        </is>
      </c>
      <c r="C14" s="123" t="n">
        <v>0</v>
      </c>
      <c r="D14" s="123" t="n">
        <v>1026.555419921875</v>
      </c>
      <c r="E14" s="124" t="n">
        <v>1026.555419921875</v>
      </c>
      <c r="F14" s="123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  <c r="M14" t="n">
        <v/>
      </c>
      <c r="N14" t="n">
        <v/>
      </c>
      <c r="O14" t="n">
        <v/>
      </c>
      <c r="P14" t="n">
        <v/>
      </c>
      <c r="Q14" t="n">
        <v/>
      </c>
      <c r="R14" t="n">
        <v/>
      </c>
      <c r="S14" t="n">
        <v/>
      </c>
      <c r="T14" t="n">
        <v/>
      </c>
      <c r="U14" t="n">
        <v/>
      </c>
      <c r="V14" t="n">
        <v/>
      </c>
      <c r="W14" t="n">
        <v/>
      </c>
      <c r="X14" t="n">
        <v/>
      </c>
      <c r="Y14" t="n">
        <v/>
      </c>
      <c r="Z14" t="n">
        <v/>
      </c>
      <c r="AA14" t="n">
        <v/>
      </c>
      <c r="AB14" t="n">
        <v/>
      </c>
      <c r="AC14" t="n">
        <v/>
      </c>
      <c r="AD14" t="n">
        <v/>
      </c>
      <c r="AE14" t="n">
        <v/>
      </c>
      <c r="AF14" t="n">
        <v/>
      </c>
      <c r="AG14" t="n">
        <v/>
      </c>
      <c r="AH14" t="n">
        <v/>
      </c>
      <c r="AI14" t="n">
        <v/>
      </c>
      <c r="AJ14" t="n">
        <v/>
      </c>
      <c r="AK14" t="n">
        <v/>
      </c>
      <c r="AL14" t="n">
        <v/>
      </c>
      <c r="AM14" t="n">
        <v/>
      </c>
      <c r="AN14" t="n">
        <v/>
      </c>
      <c r="AO14" t="n">
        <v/>
      </c>
      <c r="AP14" t="n">
        <v/>
      </c>
      <c r="AQ14" t="n">
        <v/>
      </c>
      <c r="AR14" t="n">
        <v/>
      </c>
      <c r="AS14" t="n">
        <v/>
      </c>
      <c r="AT14" t="n">
        <v/>
      </c>
      <c r="AU14" t="n">
        <v/>
      </c>
      <c r="AV14" t="n">
        <v/>
      </c>
      <c r="AW14" t="n">
        <v/>
      </c>
      <c r="AX14" t="n">
        <v/>
      </c>
      <c r="AY14" t="n">
        <v/>
      </c>
      <c r="AZ14" t="n">
        <v>0</v>
      </c>
      <c r="BA14" t="n">
        <v>0</v>
      </c>
      <c r="BB14" t="n">
        <v>0</v>
      </c>
      <c r="BC14" t="n">
        <v>1026.555419921875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</row>
    <row customFormat="1" r="15" s="123">
      <c r="A15" t="inlineStr">
        <is>
          <t>EL</t>
        </is>
      </c>
      <c r="B15" t="inlineStr">
        <is>
          <t>TH_Smart Electrical Supplier Co., Ltd</t>
        </is>
      </c>
      <c r="C15" s="123" t="n">
        <v>7103.576171875</v>
      </c>
      <c r="D15" s="123" t="n">
        <v>6002.404296875</v>
      </c>
      <c r="E15" s="124" t="n">
        <v>0</v>
      </c>
      <c r="F15" s="123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7103.576171875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6002.404296875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</row>
    <row customFormat="1" r="16" s="123">
      <c r="A16" t="inlineStr">
        <is>
          <t>FMCG</t>
        </is>
      </c>
      <c r="B16" t="inlineStr">
        <is>
          <t>TH_Sino-Pacific Trading (Thailand) Co. Ltd.</t>
        </is>
      </c>
      <c r="C16" s="123" t="n">
        <v>0</v>
      </c>
      <c r="D16" s="123" t="n">
        <v>855.9199829101562</v>
      </c>
      <c r="E16" s="124" t="n">
        <v>855.9199829101562</v>
      </c>
      <c r="F16" s="123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855.9199829101562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</row>
    <row customFormat="1" r="17" s="123">
      <c r="A17" t="inlineStr">
        <is>
          <t>FMCG</t>
        </is>
      </c>
      <c r="B17" t="inlineStr">
        <is>
          <t>TH_Sinchai Liquor limited partnership.</t>
        </is>
      </c>
      <c r="C17" s="123" t="n">
        <v>0</v>
      </c>
      <c r="D17" s="123" t="n">
        <v>0</v>
      </c>
      <c r="E17" s="124" t="n">
        <v>0</v>
      </c>
      <c r="F17" s="123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</row>
    <row customFormat="1" r="18" s="123">
      <c r="A18" t="inlineStr">
        <is>
          <t>Lifestyle</t>
        </is>
      </c>
      <c r="B18" t="inlineStr">
        <is>
          <t>TH_Saha Pathanapibul PLC (Outright)</t>
        </is>
      </c>
      <c r="C18" s="123" t="n">
        <v>0</v>
      </c>
      <c r="D18" s="123" t="n">
        <v>0</v>
      </c>
      <c r="E18" s="124" t="n">
        <v>0</v>
      </c>
      <c r="F18" s="123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</row>
    <row customFormat="1" r="19" s="123">
      <c r="A19" t="inlineStr">
        <is>
          <t>EL</t>
        </is>
      </c>
      <c r="B19" t="inlineStr">
        <is>
          <t>TH_SIS Distribution (Thailand) PCL.</t>
        </is>
      </c>
      <c r="C19" s="123" t="n">
        <v>18160.17443847656</v>
      </c>
      <c r="D19" s="123" t="n">
        <v>4959.725830078125</v>
      </c>
      <c r="E19" s="124" t="n">
        <v>8427.139526367188</v>
      </c>
      <c r="F19" s="123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4801.9501953125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272.6168212890625</v>
      </c>
      <c r="Z19" t="n">
        <v>13085.607421875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2821.068603515625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2138.6572265625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561.5882568359375</v>
      </c>
      <c r="BR19" t="n">
        <v>0</v>
      </c>
      <c r="BS19" t="n">
        <v>0</v>
      </c>
      <c r="BT19" t="n">
        <v>0</v>
      </c>
      <c r="BU19" t="n">
        <v>0</v>
      </c>
      <c r="BV19" t="n">
        <v>5726.89404296875</v>
      </c>
      <c r="BW19" t="n">
        <v>0</v>
      </c>
    </row>
    <row customFormat="1" r="20" s="123">
      <c r="A20" t="inlineStr">
        <is>
          <t>FMCG</t>
        </is>
      </c>
      <c r="B20" t="inlineStr">
        <is>
          <t>TH_SANKO (THAILAND).CO.,LTD</t>
        </is>
      </c>
      <c r="C20" s="123" t="n">
        <v>0</v>
      </c>
      <c r="D20" s="123" t="n">
        <v>5512.690185546875</v>
      </c>
      <c r="E20" s="124" t="n">
        <v>2984.489501953125</v>
      </c>
      <c r="F20" s="123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2528.20068359375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2984.489501953125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</row>
    <row customFormat="1" r="21" s="123">
      <c r="A21" t="inlineStr">
        <is>
          <t>EL</t>
        </is>
      </c>
      <c r="B21" t="inlineStr">
        <is>
          <t>TH_S.J.M. Electronics Co., Ltd.</t>
        </is>
      </c>
      <c r="C21" s="123" t="n">
        <v>0</v>
      </c>
      <c r="D21" s="123" t="n">
        <v>0</v>
      </c>
      <c r="E21" s="124" t="n">
        <v>0</v>
      </c>
      <c r="F21" s="123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</row>
    <row customFormat="1" r="22" s="123">
      <c r="A22" t="inlineStr">
        <is>
          <t>EL</t>
        </is>
      </c>
      <c r="B22" t="inlineStr">
        <is>
          <t>TH_Rosalyn's Group Company Limited</t>
        </is>
      </c>
      <c r="C22" s="123" t="n">
        <v>0</v>
      </c>
      <c r="D22" s="123" t="n">
        <v>0</v>
      </c>
      <c r="E22" s="124" t="n">
        <v>0</v>
      </c>
      <c r="F22" s="123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</row>
    <row customFormat="1" r="23" s="123">
      <c r="A23" t="inlineStr">
        <is>
          <t>FMCG</t>
        </is>
      </c>
      <c r="B23" t="inlineStr">
        <is>
          <t>TH_Reckitt Benckiser (Thailand) Ltd.</t>
        </is>
      </c>
      <c r="C23" s="123" t="n">
        <v>86675.6194152832</v>
      </c>
      <c r="D23" s="123" t="n">
        <v>40936.85858154297</v>
      </c>
      <c r="E23" s="124" t="n">
        <v>136480.029083252</v>
      </c>
      <c r="F23" s="1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5650.248046875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46211.89453125</v>
      </c>
      <c r="AC23" t="n">
        <v>34526.80078125</v>
      </c>
      <c r="AD23" t="n">
        <v>0</v>
      </c>
      <c r="AE23" t="n">
        <v>0</v>
      </c>
      <c r="AF23" t="n">
        <v>286.6760559082031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23240.53125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17619.421875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76.90545654296875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11604.16015625</v>
      </c>
      <c r="BR23" t="n">
        <v>0</v>
      </c>
      <c r="BS23" t="n">
        <v>0</v>
      </c>
      <c r="BT23" t="n">
        <v>0</v>
      </c>
      <c r="BU23" t="n">
        <v>0</v>
      </c>
      <c r="BV23" t="n">
        <v>106795.0234375</v>
      </c>
      <c r="BW23" t="n">
        <v>384.5181579589844</v>
      </c>
    </row>
    <row customFormat="1" r="24" s="123">
      <c r="A24" t="inlineStr">
        <is>
          <t>EL</t>
        </is>
      </c>
      <c r="B24" t="inlineStr">
        <is>
          <t>TH_Qool Distribution Thailand Co., Ltd.</t>
        </is>
      </c>
      <c r="C24" s="123" t="n">
        <v>0</v>
      </c>
      <c r="D24" s="123" t="n">
        <v>0</v>
      </c>
      <c r="E24" s="124" t="n">
        <v>0</v>
      </c>
      <c r="F24" s="123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</row>
    <row customFormat="1" r="25" s="123">
      <c r="A25" t="inlineStr">
        <is>
          <t>FMCG</t>
        </is>
      </c>
      <c r="B25" t="inlineStr">
        <is>
          <t>TH_Pongsup Wattana Co., Ltd.</t>
        </is>
      </c>
      <c r="C25" s="123" t="n">
        <v>0</v>
      </c>
      <c r="D25" s="123" t="n">
        <v>0</v>
      </c>
      <c r="E25" s="124" t="n">
        <v>0</v>
      </c>
      <c r="F25" s="123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</row>
    <row customFormat="1" r="26" s="123">
      <c r="A26" t="inlineStr">
        <is>
          <t>FMCG</t>
        </is>
      </c>
      <c r="B26" t="inlineStr">
        <is>
          <t>TH_PREMIER MARKETING PUBLIC COMPANY LIMITED</t>
        </is>
      </c>
      <c r="C26" s="123" t="n">
        <v>3495.686157226562</v>
      </c>
      <c r="D26" s="123" t="n">
        <v>928.0061645507812</v>
      </c>
      <c r="E26" s="124" t="n">
        <v>2615.294097900391</v>
      </c>
      <c r="F26" s="123" t="n">
        <v>0</v>
      </c>
      <c r="G26" t="n">
        <v>0</v>
      </c>
      <c r="H26" t="n">
        <v>0</v>
      </c>
      <c r="I26" t="n">
        <v>0</v>
      </c>
      <c r="J26" t="n">
        <v>927.6448974609375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2568.041259765625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928.0061645507812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1297.096435546875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390.1914978027344</v>
      </c>
      <c r="BW26" t="n">
        <v>0</v>
      </c>
    </row>
    <row customFormat="1" r="27" s="123">
      <c r="A27" t="inlineStr">
        <is>
          <t>FMCG</t>
        </is>
      </c>
      <c r="B27" t="inlineStr">
        <is>
          <t>TH_PHILLIPS(THAILAND) LTD.</t>
        </is>
      </c>
      <c r="C27" s="123" t="n">
        <v>13174.6641368866</v>
      </c>
      <c r="D27" s="123" t="n">
        <v>8651.408447265625</v>
      </c>
      <c r="E27" s="124" t="n">
        <v>14924.95544433594</v>
      </c>
      <c r="F27" s="123" t="n">
        <v>8.89607048034668</v>
      </c>
      <c r="G27" t="n">
        <v>0</v>
      </c>
      <c r="H27" t="n">
        <v>0</v>
      </c>
      <c r="I27" t="n">
        <v>0</v>
      </c>
      <c r="J27" t="n">
        <v>0</v>
      </c>
      <c r="K27" t="n">
        <v>1800.8369140625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6938.71875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4426.21240234375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1921.445434570312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433.1802978515625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6296.78271484375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2418.524169921875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5776.46826171875</v>
      </c>
    </row>
    <row customFormat="1" r="28" s="123">
      <c r="A28" t="inlineStr">
        <is>
          <t>FMCG</t>
        </is>
      </c>
      <c r="B28" t="inlineStr">
        <is>
          <t>TH_PEPSI-COLA(THAI)TRADING CO.,LTD</t>
        </is>
      </c>
      <c r="C28" s="123" t="n">
        <v>6033.340270996094</v>
      </c>
      <c r="D28" s="123" t="n">
        <v>20314.23046875</v>
      </c>
      <c r="E28" s="124" t="n">
        <v>23287.0133972168</v>
      </c>
      <c r="F28" s="123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5131.06689453125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902.2733764648438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14629.9697265625</v>
      </c>
      <c r="BB28" t="n">
        <v>0</v>
      </c>
      <c r="BC28" t="n">
        <v>0</v>
      </c>
      <c r="BD28" t="n">
        <v>2230.279296875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3453.9814453125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377.4003601074219</v>
      </c>
      <c r="BS28" t="n">
        <v>0</v>
      </c>
      <c r="BT28" t="n">
        <v>0</v>
      </c>
      <c r="BU28" t="n">
        <v>2595.382568359375</v>
      </c>
      <c r="BV28" t="n">
        <v>0</v>
      </c>
      <c r="BW28" t="n">
        <v>0</v>
      </c>
    </row>
    <row customFormat="1" r="29" s="123">
      <c r="A29" t="inlineStr">
        <is>
          <t>Lifestyle</t>
        </is>
      </c>
      <c r="B29" t="inlineStr">
        <is>
          <t>TH_Neo Corporate Co., Ltd</t>
        </is>
      </c>
      <c r="C29" s="123" t="n">
        <v>3031.672904968262</v>
      </c>
      <c r="D29" s="123" t="n">
        <v>9571.569076538086</v>
      </c>
      <c r="E29" s="124" t="n">
        <v>7332.363998413086</v>
      </c>
      <c r="F29" s="123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98.42245483398438</v>
      </c>
      <c r="L29" t="n">
        <v>281.1315307617188</v>
      </c>
      <c r="M29" t="n">
        <v>168.9211578369141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1833.318237304688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464.2274780273438</v>
      </c>
      <c r="AG29" t="n">
        <v>92.80654907226562</v>
      </c>
      <c r="AH29" t="n">
        <v>92.84549713134766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2861.352294921875</v>
      </c>
      <c r="AO29" t="n">
        <v>1037.142333984375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629.1687622070312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807.2095336914062</v>
      </c>
      <c r="BC29" t="n">
        <v>0</v>
      </c>
      <c r="BD29" t="n">
        <v>457.5224609375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3608.890869140625</v>
      </c>
      <c r="BK29" t="n">
        <v>170.2828216552734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1659.28955078125</v>
      </c>
      <c r="BW29" t="n">
        <v>0</v>
      </c>
    </row>
    <row customFormat="1" r="30" s="123">
      <c r="A30" t="inlineStr">
        <is>
          <t>FMCG</t>
        </is>
      </c>
      <c r="B30" t="inlineStr">
        <is>
          <t>TH_N-Squared eCommerce Co., Ltd(Outright)</t>
        </is>
      </c>
      <c r="C30" s="123" t="n">
        <v>3216.53466796875</v>
      </c>
      <c r="D30" s="123" t="n">
        <v>7141.350341796875</v>
      </c>
      <c r="E30" s="124" t="n">
        <v>7164.174333572388</v>
      </c>
      <c r="F30" s="123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3216.53466796875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3498.697998046875</v>
      </c>
      <c r="BB30" t="n">
        <v>0</v>
      </c>
      <c r="BC30" t="n">
        <v>0</v>
      </c>
      <c r="BD30" t="n">
        <v>1059.663818359375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2582.988525390625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22.8239917755127</v>
      </c>
      <c r="BV30" t="n">
        <v>0</v>
      </c>
      <c r="BW30" t="n">
        <v>0</v>
      </c>
    </row>
    <row customFormat="1" r="31" s="123">
      <c r="A31" t="inlineStr">
        <is>
          <t>EL</t>
        </is>
      </c>
      <c r="B31" t="inlineStr">
        <is>
          <t>TH_Mitsuta (Thailand) Co., Ltd.</t>
        </is>
      </c>
      <c r="C31" s="123" t="n">
        <v>0</v>
      </c>
      <c r="D31" s="123" t="n">
        <v>0</v>
      </c>
      <c r="E31" s="124" t="n">
        <v>0</v>
      </c>
      <c r="F31" s="123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  <c r="M31" t="n">
        <v/>
      </c>
      <c r="N31" t="n">
        <v/>
      </c>
      <c r="O31" t="n">
        <v/>
      </c>
      <c r="P31" t="n">
        <v/>
      </c>
      <c r="Q31" t="n">
        <v/>
      </c>
      <c r="R31" t="n">
        <v/>
      </c>
      <c r="S31" t="n">
        <v/>
      </c>
      <c r="T31" t="n">
        <v/>
      </c>
      <c r="U31" t="n">
        <v/>
      </c>
      <c r="V31" t="n">
        <v/>
      </c>
      <c r="W31" t="n">
        <v/>
      </c>
      <c r="X31" t="n">
        <v/>
      </c>
      <c r="Y31" t="n">
        <v/>
      </c>
      <c r="Z31" t="n">
        <v/>
      </c>
      <c r="AA31" t="n">
        <v/>
      </c>
      <c r="AB31" t="n">
        <v/>
      </c>
      <c r="AC31" t="n">
        <v/>
      </c>
      <c r="AD31" t="n">
        <v/>
      </c>
      <c r="AE31" t="n">
        <v/>
      </c>
      <c r="AF31" t="n">
        <v/>
      </c>
      <c r="AG31" t="n">
        <v/>
      </c>
      <c r="AH31" t="n">
        <v/>
      </c>
      <c r="AI31" t="n">
        <v/>
      </c>
      <c r="AJ31" t="n">
        <v/>
      </c>
      <c r="AK31" t="n">
        <v/>
      </c>
      <c r="AL31" t="n">
        <v/>
      </c>
      <c r="AM31" t="n">
        <v/>
      </c>
      <c r="AN31" t="n">
        <v/>
      </c>
      <c r="AO31" t="n">
        <v/>
      </c>
      <c r="AP31" t="n">
        <v/>
      </c>
      <c r="AQ31" t="n">
        <v/>
      </c>
      <c r="AR31" t="n">
        <v/>
      </c>
      <c r="AS31" t="n">
        <v/>
      </c>
      <c r="AT31" t="n">
        <v/>
      </c>
      <c r="AU31" t="n">
        <v/>
      </c>
      <c r="AV31" t="n">
        <v/>
      </c>
      <c r="AW31" t="n">
        <v/>
      </c>
      <c r="AX31" t="n">
        <v/>
      </c>
      <c r="AY31" t="n">
        <v/>
      </c>
      <c r="AZ31" t="n">
        <v/>
      </c>
      <c r="BA31" t="n">
        <v/>
      </c>
      <c r="BB31" t="n">
        <v/>
      </c>
      <c r="BC31" t="n">
        <v/>
      </c>
      <c r="BD31" t="n">
        <v/>
      </c>
      <c r="BE31" t="n">
        <v/>
      </c>
      <c r="BF31" t="n">
        <v/>
      </c>
      <c r="BG31" t="n">
        <v/>
      </c>
      <c r="BH31" t="n">
        <v/>
      </c>
      <c r="BI31" t="n">
        <v/>
      </c>
      <c r="BJ31" t="n">
        <v/>
      </c>
      <c r="BK31" t="n">
        <v/>
      </c>
      <c r="BL31" t="n">
        <v/>
      </c>
      <c r="BM31" t="n">
        <v/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</row>
    <row customFormat="1" r="32" s="123">
      <c r="A32" t="inlineStr">
        <is>
          <t>FMCG</t>
        </is>
      </c>
      <c r="B32" t="inlineStr">
        <is>
          <t>TH_Mead Johnson Nutrition (Thailand) Co.,Ltd.</t>
        </is>
      </c>
      <c r="C32" s="123" t="n">
        <v>333483.9816894531</v>
      </c>
      <c r="D32" s="123" t="n">
        <v>143192.2122802734</v>
      </c>
      <c r="E32" s="124" t="n">
        <v>105312.6377410889</v>
      </c>
      <c r="F32" s="123" t="n">
        <v>0</v>
      </c>
      <c r="G32" t="n">
        <v>0</v>
      </c>
      <c r="H32" t="n">
        <v>0</v>
      </c>
      <c r="I32" t="n">
        <v>0</v>
      </c>
      <c r="J32" t="n">
        <v>10472.7607421875</v>
      </c>
      <c r="K32" t="n">
        <v>1769.672607421875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30392.5859375</v>
      </c>
      <c r="V32" t="n">
        <v>3259.2197265625</v>
      </c>
      <c r="W32" t="n">
        <v>0</v>
      </c>
      <c r="X32" t="n">
        <v>0</v>
      </c>
      <c r="Y32" t="n">
        <v>36378.21484375</v>
      </c>
      <c r="Z32" t="n">
        <v>0</v>
      </c>
      <c r="AA32" t="n">
        <v>0</v>
      </c>
      <c r="AB32" t="n">
        <v>0</v>
      </c>
      <c r="AC32" t="n">
        <v>172451</v>
      </c>
      <c r="AD32" t="n">
        <v>0</v>
      </c>
      <c r="AE32" t="n">
        <v>0</v>
      </c>
      <c r="AF32" t="n">
        <v>0</v>
      </c>
      <c r="AG32" t="n">
        <v>0</v>
      </c>
      <c r="AH32" t="n">
        <v>74577.015625</v>
      </c>
      <c r="AI32" t="n">
        <v>4183.51220703125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77.06414794921875</v>
      </c>
      <c r="AP32" t="n">
        <v>56011.76953125</v>
      </c>
      <c r="AQ32" t="n">
        <v>8447.4306640625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136.8688354492188</v>
      </c>
      <c r="BA32" t="n">
        <v>0</v>
      </c>
      <c r="BB32" t="n">
        <v>0</v>
      </c>
      <c r="BC32" t="n">
        <v>59752.8828125</v>
      </c>
      <c r="BD32" t="n">
        <v>9752.9267578125</v>
      </c>
      <c r="BE32" t="n">
        <v>0</v>
      </c>
      <c r="BF32" t="n">
        <v>0</v>
      </c>
      <c r="BG32" t="n">
        <v>0</v>
      </c>
      <c r="BH32" t="n">
        <v>0</v>
      </c>
      <c r="BI32" t="n">
        <v>4719.80322265625</v>
      </c>
      <c r="BJ32" t="n">
        <v>0</v>
      </c>
      <c r="BK32" t="n">
        <v>0</v>
      </c>
      <c r="BL32" t="n">
        <v>0</v>
      </c>
      <c r="BM32" t="n">
        <v>0</v>
      </c>
      <c r="BN32" t="n">
        <v>4293.46630859375</v>
      </c>
      <c r="BO32" t="n">
        <v>0</v>
      </c>
      <c r="BP32" t="n">
        <v>0</v>
      </c>
      <c r="BQ32" t="n">
        <v>0</v>
      </c>
      <c r="BR32" t="n">
        <v>136.8655853271484</v>
      </c>
      <c r="BS32" t="n">
        <v>0</v>
      </c>
      <c r="BT32" t="n">
        <v>0</v>
      </c>
      <c r="BU32" t="n">
        <v>26519.82421875</v>
      </c>
      <c r="BV32" t="n">
        <v>0</v>
      </c>
      <c r="BW32" t="n">
        <v>0</v>
      </c>
    </row>
    <row customFormat="1" r="33" s="123">
      <c r="A33" t="inlineStr">
        <is>
          <t>EL</t>
        </is>
      </c>
      <c r="B33" t="inlineStr">
        <is>
          <t>TH_Masterkool International Co., Plc(Outright)</t>
        </is>
      </c>
      <c r="C33" s="123" t="n">
        <v>0</v>
      </c>
      <c r="D33" s="123" t="n">
        <v>0</v>
      </c>
      <c r="E33" s="124" t="n">
        <v>0</v>
      </c>
      <c r="F33" s="12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</row>
    <row customFormat="1" r="34" s="123">
      <c r="A34" t="inlineStr">
        <is>
          <t>EL</t>
        </is>
      </c>
      <c r="B34" t="inlineStr">
        <is>
          <t>TH_Mahajak Development Co.,Ltd. (Outright)</t>
        </is>
      </c>
      <c r="C34" s="123" t="n">
        <v>0</v>
      </c>
      <c r="D34" s="123" t="n">
        <v>0</v>
      </c>
      <c r="E34" s="124" t="n">
        <v>0</v>
      </c>
      <c r="F34" s="123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</row>
    <row customFormat="1" r="35" s="123">
      <c r="A35" t="inlineStr">
        <is>
          <t>FMCG</t>
        </is>
      </c>
      <c r="B35" t="inlineStr">
        <is>
          <t>TH_MALEE ENTERPRISE CO.,LTD.</t>
        </is>
      </c>
      <c r="C35" s="123" t="n">
        <v>8574.7646484375</v>
      </c>
      <c r="D35" s="123" t="n">
        <v>1301.8447265625</v>
      </c>
      <c r="E35" s="124" t="n">
        <v>2743.370971679688</v>
      </c>
      <c r="F35" s="123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  <c r="M35" t="n">
        <v/>
      </c>
      <c r="N35" t="n">
        <v/>
      </c>
      <c r="O35" t="n">
        <v/>
      </c>
      <c r="P35" t="n">
        <v/>
      </c>
      <c r="Q35" t="n">
        <v/>
      </c>
      <c r="R35" t="n">
        <v/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8574.7646484375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562.583740234375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739.260986328125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2004.109985351562</v>
      </c>
      <c r="BW35" t="n">
        <v>0</v>
      </c>
    </row>
    <row customFormat="1" r="36" s="123">
      <c r="A36" t="inlineStr">
        <is>
          <t>FMCG</t>
        </is>
      </c>
      <c r="B36" t="inlineStr">
        <is>
          <t>TH_Lactasoy Co., Ltd.</t>
        </is>
      </c>
      <c r="C36" s="123" t="n">
        <v>5332.299194335938</v>
      </c>
      <c r="D36" s="123" t="n">
        <v>1145.500701904297</v>
      </c>
      <c r="E36" s="124" t="n">
        <v>1145.500701904297</v>
      </c>
      <c r="F36" s="123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393.620361328125</v>
      </c>
      <c r="M36" t="n">
        <v>1753.643432617188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1032.637451171875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2152.39794921875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87.00253295898438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961.83740234375</v>
      </c>
      <c r="BJ36" t="n">
        <v>96.6607666015625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</row>
    <row customFormat="1" r="37" s="123">
      <c r="A37" t="inlineStr">
        <is>
          <t>EL</t>
        </is>
      </c>
      <c r="B37" t="inlineStr">
        <is>
          <t>TH_Kanok Intertrade Group Co.,Ltd</t>
        </is>
      </c>
      <c r="C37" s="123" t="n">
        <v>0</v>
      </c>
      <c r="D37" s="123" t="n">
        <v>0</v>
      </c>
      <c r="E37" s="124" t="n">
        <v>0</v>
      </c>
      <c r="F37" s="123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</row>
    <row customFormat="1" r="38" s="123">
      <c r="A38" t="inlineStr">
        <is>
          <t>FMCG</t>
        </is>
      </c>
      <c r="B38" t="inlineStr">
        <is>
          <t>TH_Johnson &amp; Johnson Consumer (Thailand) Co., Ltd.</t>
        </is>
      </c>
      <c r="C38" s="123" t="n">
        <v>146484.1535339355</v>
      </c>
      <c r="D38" s="123" t="n">
        <v>42074.91687011719</v>
      </c>
      <c r="E38" s="124" t="n">
        <v>42598.82275390625</v>
      </c>
      <c r="F38" s="123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6990.88427734375</v>
      </c>
      <c r="L38" t="n">
        <v>15867.8251953125</v>
      </c>
      <c r="M38" t="n">
        <v>364.8486022949219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37412.8671875</v>
      </c>
      <c r="W38" t="n">
        <v>70566.984375</v>
      </c>
      <c r="X38" t="n">
        <v>2379.350341796875</v>
      </c>
      <c r="Y38" t="n">
        <v>4245.4130859375</v>
      </c>
      <c r="Z38" t="n">
        <v>8655.98046875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3013.966796875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38475.5</v>
      </c>
      <c r="BK38" t="n">
        <v>585.4500732421875</v>
      </c>
      <c r="BL38" t="n">
        <v>0</v>
      </c>
      <c r="BM38" t="n">
        <v>0</v>
      </c>
      <c r="BN38" t="n">
        <v>0</v>
      </c>
      <c r="BO38" t="n">
        <v>0</v>
      </c>
      <c r="BP38" t="n">
        <v>2598.90234375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938.9703369140625</v>
      </c>
      <c r="BW38" t="n">
        <v>0</v>
      </c>
    </row>
    <row customFormat="1" r="39" s="123">
      <c r="A39" t="inlineStr">
        <is>
          <t>EL</t>
        </is>
      </c>
      <c r="B39" t="inlineStr">
        <is>
          <t>TH_JRS Solution Co., Ltd.</t>
        </is>
      </c>
      <c r="C39" s="123" t="n">
        <v>0</v>
      </c>
      <c r="D39" s="123" t="n">
        <v>0</v>
      </c>
      <c r="E39" s="124" t="n">
        <v>0</v>
      </c>
      <c r="F39" s="123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</row>
    <row customFormat="1" r="40" s="123">
      <c r="A40" t="inlineStr">
        <is>
          <t>Fashion</t>
        </is>
      </c>
      <c r="B40" t="inlineStr">
        <is>
          <t>TH_JBS TEXTILE GROUP A/S</t>
        </is>
      </c>
      <c r="C40" s="123" t="n">
        <v>0</v>
      </c>
      <c r="D40" s="123" t="n">
        <v>1088.507949829102</v>
      </c>
      <c r="E40" s="124" t="n">
        <v>1088.507949829102</v>
      </c>
      <c r="F40" s="123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/>
      </c>
      <c r="S40" t="n">
        <v/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/>
      </c>
      <c r="Z40" t="n">
        <v/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1007.532836914062</v>
      </c>
      <c r="AY40" t="n">
        <v>0</v>
      </c>
      <c r="AZ40" t="n">
        <v>60.7313346862793</v>
      </c>
      <c r="BA40" t="n">
        <v>20.24377822875977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</row>
    <row customFormat="1" r="41" s="123">
      <c r="A41" t="inlineStr">
        <is>
          <t>Others</t>
        </is>
      </c>
      <c r="B41" t="inlineStr">
        <is>
          <t>TH_Infinity Color Printing Co., Ltd.</t>
        </is>
      </c>
      <c r="C41" s="123" t="n">
        <v>153.0224151611328</v>
      </c>
      <c r="D41" s="123" t="n">
        <v>0</v>
      </c>
      <c r="E41" s="124" t="n">
        <v>0</v>
      </c>
      <c r="F41" s="123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153.0224151611328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</row>
    <row customFormat="1" r="42" s="123">
      <c r="A42" t="inlineStr">
        <is>
          <t>EL</t>
        </is>
      </c>
      <c r="B42" t="inlineStr">
        <is>
          <t>TH_Imarflex Industrial Co.,Ltd.</t>
        </is>
      </c>
      <c r="C42" s="123" t="n">
        <v>0</v>
      </c>
      <c r="D42" s="123" t="n">
        <v>0</v>
      </c>
      <c r="E42" s="124" t="n">
        <v>0</v>
      </c>
      <c r="F42" s="123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</row>
    <row customFormat="1" r="43" s="123">
      <c r="A43" t="inlineStr">
        <is>
          <t>EL</t>
        </is>
      </c>
      <c r="B43" t="inlineStr">
        <is>
          <t>TH_Haier Electrical Appliance(Thailand) Co.,Ltd.</t>
        </is>
      </c>
      <c r="C43" s="123" t="n">
        <v>44163.03955078125</v>
      </c>
      <c r="D43" s="123" t="n">
        <v>16222.9267578125</v>
      </c>
      <c r="E43" s="124" t="n">
        <v>0</v>
      </c>
      <c r="F43" s="12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13606.5771484375</v>
      </c>
      <c r="P43" t="n">
        <v>0</v>
      </c>
      <c r="Q43" t="n">
        <v>0</v>
      </c>
      <c r="R43" t="n">
        <v>23941.529296875</v>
      </c>
      <c r="S43" t="n">
        <v>4171.7509765625</v>
      </c>
      <c r="T43" t="n">
        <v>0</v>
      </c>
      <c r="U43" t="n">
        <v>0</v>
      </c>
      <c r="V43" t="n">
        <v>2443.18212890625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16222.9267578125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</row>
    <row customFormat="1" r="44" s="123">
      <c r="A44" t="inlineStr">
        <is>
          <t>EL</t>
        </is>
      </c>
      <c r="B44" t="inlineStr">
        <is>
          <t>TH_HATARI ELECTRIC CO.,LTD.</t>
        </is>
      </c>
      <c r="C44" s="123" t="n">
        <v>0</v>
      </c>
      <c r="D44" s="123" t="n">
        <v>1292.108154296875</v>
      </c>
      <c r="E44" s="124" t="n">
        <v>0</v>
      </c>
      <c r="F44" s="123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1292.108154296875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</row>
    <row customFormat="1" r="45" s="123">
      <c r="A45" t="inlineStr">
        <is>
          <t>EL</t>
        </is>
      </c>
      <c r="B45" t="inlineStr">
        <is>
          <t>TH_Good Deal Corporation Co., Ltd.(Outright)</t>
        </is>
      </c>
      <c r="C45" s="123" t="n">
        <v>7006.50634765625</v>
      </c>
      <c r="D45" s="123" t="n">
        <v>0</v>
      </c>
      <c r="E45" s="124" t="n">
        <v>0</v>
      </c>
      <c r="F45" s="123" t="n">
        <v>7006.50634765625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</row>
    <row customFormat="1" r="46" s="123">
      <c r="A46" t="inlineStr">
        <is>
          <t>EL</t>
        </is>
      </c>
      <c r="B46" t="inlineStr">
        <is>
          <t>TH_Glory Technologies (Thailand) Co., Ltd</t>
        </is>
      </c>
      <c r="C46" s="123" t="n">
        <v>0</v>
      </c>
      <c r="D46" s="123" t="n">
        <v>0</v>
      </c>
      <c r="E46" s="124" t="n">
        <v>0</v>
      </c>
      <c r="F46" s="123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</row>
    <row customFormat="1" r="47" s="123">
      <c r="A47" t="inlineStr">
        <is>
          <t>FMCG</t>
        </is>
      </c>
      <c r="B47" t="inlineStr">
        <is>
          <t>TH_Friesland Campina (Thailand) PCL</t>
        </is>
      </c>
      <c r="C47" s="123" t="n">
        <v>248797.0248413086</v>
      </c>
      <c r="D47" s="123" t="n">
        <v>78369.0478515625</v>
      </c>
      <c r="E47" s="124" t="n">
        <v>67258.7900390625</v>
      </c>
      <c r="F47" s="123" t="n">
        <v>0</v>
      </c>
      <c r="G47" t="n">
        <v>0</v>
      </c>
      <c r="H47" t="n">
        <v>69726.6171875</v>
      </c>
      <c r="I47" t="n">
        <v>0</v>
      </c>
      <c r="J47" t="n">
        <v>0</v>
      </c>
      <c r="K47" t="n">
        <v>0</v>
      </c>
      <c r="L47" t="n">
        <v>1258.911376953125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10829.5078125</v>
      </c>
      <c r="V47" t="n">
        <v>0</v>
      </c>
      <c r="W47" t="n">
        <v>0</v>
      </c>
      <c r="X47" t="n">
        <v>0</v>
      </c>
      <c r="Y47" t="n">
        <v>0</v>
      </c>
      <c r="Z47" t="n">
        <v>50641.76171875</v>
      </c>
      <c r="AA47" t="n">
        <v>0</v>
      </c>
      <c r="AB47" t="n">
        <v>0</v>
      </c>
      <c r="AC47" t="n">
        <v>0</v>
      </c>
      <c r="AD47" t="n">
        <v>0</v>
      </c>
      <c r="AE47" t="n">
        <v>22625.208984375</v>
      </c>
      <c r="AF47" t="n">
        <v>954.3146362304688</v>
      </c>
      <c r="AG47" t="n">
        <v>0</v>
      </c>
      <c r="AH47" t="n">
        <v>92760.703125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48689.2890625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15437.5126953125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4530.587890625</v>
      </c>
      <c r="BI47" t="n">
        <v>9711.658203125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37579.03125</v>
      </c>
      <c r="BV47" t="n">
        <v>0</v>
      </c>
      <c r="BW47" t="n">
        <v>0</v>
      </c>
    </row>
    <row customFormat="1" r="48" s="123">
      <c r="A48" t="inlineStr">
        <is>
          <t>Lifestyle</t>
        </is>
      </c>
      <c r="B48" t="inlineStr">
        <is>
          <t>TH_Food Passion Co.,Ltd.</t>
        </is>
      </c>
      <c r="C48" s="123" t="n">
        <v>0</v>
      </c>
      <c r="D48" s="123" t="n">
        <v>3051.6025390625</v>
      </c>
      <c r="E48" s="124" t="n">
        <v>3051.6025390625</v>
      </c>
      <c r="F48" s="123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3051.6025390625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</row>
    <row customFormat="1" r="49" s="123">
      <c r="A49" t="inlineStr">
        <is>
          <t>FMCG</t>
        </is>
      </c>
      <c r="B49" t="inlineStr">
        <is>
          <t>TH_Fonterra Brands (Thailand) Ltd.</t>
        </is>
      </c>
      <c r="C49" s="123" t="n">
        <v>44419.84411621094</v>
      </c>
      <c r="D49" s="123" t="n">
        <v>400.5133666992188</v>
      </c>
      <c r="E49" s="124" t="n">
        <v>400.5133666992188</v>
      </c>
      <c r="F49" s="123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3478.927978515625</v>
      </c>
      <c r="L49" t="n">
        <v>653.81298828125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5750.9423828125</v>
      </c>
      <c r="V49" t="n">
        <v>1471.079223632812</v>
      </c>
      <c r="W49" t="n">
        <v>0</v>
      </c>
      <c r="X49" t="n">
        <v>0</v>
      </c>
      <c r="Y49" t="n">
        <v>7219.28076171875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25845.80078125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400.5133666992188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</row>
    <row customFormat="1" r="50" s="123">
      <c r="A50" t="inlineStr">
        <is>
          <t>Lifestyle</t>
        </is>
      </c>
      <c r="B50" t="inlineStr">
        <is>
          <t>TH_Feilo Sylvania (Thailand) Ltd.</t>
        </is>
      </c>
      <c r="C50" s="123" t="n">
        <v>0</v>
      </c>
      <c r="D50" s="123" t="n">
        <v>0</v>
      </c>
      <c r="E50" s="124" t="n">
        <v>0</v>
      </c>
      <c r="F50" s="123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</row>
    <row customFormat="1" r="51" s="123">
      <c r="A51" t="inlineStr">
        <is>
          <t>EL</t>
        </is>
      </c>
      <c r="B51" t="inlineStr">
        <is>
          <t>TH_Fanslink Communication Co.,Ltd.</t>
        </is>
      </c>
      <c r="C51" s="123" t="n">
        <v>129.6653137207031</v>
      </c>
      <c r="D51" s="123" t="n">
        <v>0</v>
      </c>
      <c r="E51" s="124" t="n">
        <v>0</v>
      </c>
      <c r="F51" s="123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129.6653137207031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</row>
    <row customFormat="1" r="52" s="123">
      <c r="A52" t="inlineStr">
        <is>
          <t>FMCG</t>
        </is>
      </c>
      <c r="B52" t="inlineStr">
        <is>
          <t>TH_Dairy Plus Co.,Ltd.</t>
        </is>
      </c>
      <c r="C52" s="123" t="n">
        <v>51291.80278015137</v>
      </c>
      <c r="D52" s="123" t="n">
        <v>34021.638671875</v>
      </c>
      <c r="E52" s="124" t="n">
        <v>47515.138671875</v>
      </c>
      <c r="F52" s="123" t="n">
        <v>18347.720703125</v>
      </c>
      <c r="G52" t="n">
        <v>247.4971160888672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7777.4462890625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9542.705078125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15376.43359375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1621.4287109375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17306.8828125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15093.3271484375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15114.9287109375</v>
      </c>
      <c r="BV52" t="n">
        <v>0</v>
      </c>
      <c r="BW52" t="n">
        <v>0</v>
      </c>
    </row>
    <row customFormat="1" r="53" s="123">
      <c r="A53" t="inlineStr">
        <is>
          <t>FMCG</t>
        </is>
      </c>
      <c r="B53" t="inlineStr">
        <is>
          <t>TH_DUMEX LIMITED</t>
        </is>
      </c>
      <c r="C53" s="123" t="n">
        <v>54693.42529296875</v>
      </c>
      <c r="D53" s="123" t="n">
        <v>39793.74755859375</v>
      </c>
      <c r="E53" s="124" t="n">
        <v>70415.7578125</v>
      </c>
      <c r="F53" s="123" t="n">
        <v>0</v>
      </c>
      <c r="G53" t="n">
        <v>0</v>
      </c>
      <c r="H53" t="n">
        <v>0</v>
      </c>
      <c r="I53" t="n">
        <v>0</v>
      </c>
      <c r="J53" t="n">
        <v>13351.328125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6146.56787109375</v>
      </c>
      <c r="Z53" t="n">
        <v>10066.78515625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23620.27734375</v>
      </c>
      <c r="AI53" t="n">
        <v>1508.466796875</v>
      </c>
      <c r="AJ53" t="n">
        <v>0</v>
      </c>
      <c r="AK53" t="n">
        <v>0</v>
      </c>
      <c r="AL53" t="n">
        <v>0</v>
      </c>
      <c r="AM53" t="n">
        <v>0</v>
      </c>
      <c r="AN53" t="n">
        <v>2617.22021484375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17709.861328125</v>
      </c>
      <c r="BC53" t="n">
        <v>0</v>
      </c>
      <c r="BD53" t="n">
        <v>0</v>
      </c>
      <c r="BE53" t="n">
        <v>0</v>
      </c>
      <c r="BF53" t="n">
        <v>0</v>
      </c>
      <c r="BG53" t="n">
        <v>19466.666015625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11973.326171875</v>
      </c>
      <c r="BQ53" t="n">
        <v>0</v>
      </c>
      <c r="BR53" t="n">
        <v>21265.904296875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</row>
    <row customFormat="1" r="54" s="123">
      <c r="A54" t="inlineStr">
        <is>
          <t>FMCG</t>
        </is>
      </c>
      <c r="B54" t="inlineStr">
        <is>
          <t>TH_DKSH(Thailand)Limited (Healt care)</t>
        </is>
      </c>
      <c r="C54" s="123" t="n">
        <v>0</v>
      </c>
      <c r="D54" s="123" t="n">
        <v>0</v>
      </c>
      <c r="E54" s="124" t="n">
        <v>0</v>
      </c>
      <c r="F54" s="123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</row>
    <row customFormat="1" r="55" s="123">
      <c r="A55" t="inlineStr">
        <is>
          <t>FMCG</t>
        </is>
      </c>
      <c r="B55" t="inlineStr">
        <is>
          <t>TH_DKSH (Thailand) Co.,Ltd.</t>
        </is>
      </c>
      <c r="C55" s="123" t="n">
        <v>608.3405151367188</v>
      </c>
      <c r="D55" s="123" t="n">
        <v>0</v>
      </c>
      <c r="E55" s="124" t="n">
        <v>0</v>
      </c>
      <c r="F55" s="123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608.3405151367188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</row>
    <row customFormat="1" r="56" s="123">
      <c r="A56" t="inlineStr">
        <is>
          <t>Others</t>
        </is>
      </c>
      <c r="B56" t="inlineStr">
        <is>
          <t>TH_Copan Global Co.,Ltd.</t>
        </is>
      </c>
      <c r="C56" s="123" t="n">
        <v>77461.10211181641</v>
      </c>
      <c r="D56" s="123" t="n">
        <v>66212.85238265991</v>
      </c>
      <c r="E56" s="124" t="n">
        <v>73086.45248794556</v>
      </c>
      <c r="F56" s="123" t="n">
        <v>0</v>
      </c>
      <c r="G56" t="n">
        <v>986.6132202148438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1653.115844726562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15243.173828125</v>
      </c>
      <c r="AG56" t="n">
        <v>0</v>
      </c>
      <c r="AH56" t="n">
        <v>0</v>
      </c>
      <c r="AI56" t="n">
        <v>0</v>
      </c>
      <c r="AJ56" t="n">
        <v>59578.19921875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47.58300018310547</v>
      </c>
      <c r="AQ56" t="n">
        <v>0</v>
      </c>
      <c r="AR56" t="n">
        <v>0</v>
      </c>
      <c r="AS56" t="n">
        <v>0</v>
      </c>
      <c r="AT56" t="n">
        <v>0</v>
      </c>
      <c r="AU56" t="n">
        <v>44000.86328125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22101.650390625</v>
      </c>
      <c r="BF56" t="n">
        <v>0</v>
      </c>
      <c r="BG56" t="n">
        <v>62.75571060180664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6921.18310546875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</row>
    <row customFormat="1" r="57" s="123">
      <c r="A57" t="inlineStr">
        <is>
          <t>FMCG</t>
        </is>
      </c>
      <c r="B57" t="inlineStr">
        <is>
          <t>TH_Chotpattra Distributor Co., Ltd.</t>
        </is>
      </c>
      <c r="C57" s="123" t="n">
        <v>0</v>
      </c>
      <c r="D57" s="123" t="n">
        <v>1403.703582763672</v>
      </c>
      <c r="E57" s="124" t="n">
        <v>952.0714111328125</v>
      </c>
      <c r="F57" s="123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451.6321716308594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952.0714111328125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</row>
    <row customFormat="1" r="58" s="123">
      <c r="A58" t="inlineStr">
        <is>
          <t>FMCG</t>
        </is>
      </c>
      <c r="B58" t="inlineStr">
        <is>
          <t>TH_COCOBA(Thailand)Co.,Ltd.</t>
        </is>
      </c>
      <c r="C58" s="123" t="n">
        <v>0</v>
      </c>
      <c r="D58" s="123" t="n">
        <v>2030.111328125</v>
      </c>
      <c r="E58" s="124" t="n">
        <v>3033.86474609375</v>
      </c>
      <c r="F58" s="123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2030.111328125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1003.75341796875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</row>
    <row customFormat="1" r="59" s="123">
      <c r="A59" t="inlineStr">
        <is>
          <t>EL</t>
        </is>
      </c>
      <c r="B59" t="inlineStr">
        <is>
          <t>TH_CHAIMONGKOL ELECTRIC CO.,LTD</t>
        </is>
      </c>
      <c r="C59" s="123" t="n">
        <v>0</v>
      </c>
      <c r="D59" s="123" t="n">
        <v>0</v>
      </c>
      <c r="E59" s="124" t="n">
        <v>0</v>
      </c>
      <c r="F59" s="123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</row>
    <row customFormat="1" r="60" s="123">
      <c r="A60" t="inlineStr">
        <is>
          <t>FMCG</t>
        </is>
      </c>
      <c r="B60" t="inlineStr">
        <is>
          <t>TH_C. P. Food Store Company Limited</t>
        </is>
      </c>
      <c r="C60" s="123" t="n">
        <v>212765.3934326172</v>
      </c>
      <c r="D60" s="123" t="n">
        <v>212654.1044921875</v>
      </c>
      <c r="E60" s="124" t="n">
        <v>223783.8369140625</v>
      </c>
      <c r="F60" s="123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34091.21875</v>
      </c>
      <c r="M60" t="n">
        <v>24295.34375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14937.9404296875</v>
      </c>
      <c r="V60" t="n">
        <v>4108.89501953125</v>
      </c>
      <c r="W60" t="n">
        <v>0</v>
      </c>
      <c r="X60" t="n">
        <v>1892.739624023438</v>
      </c>
      <c r="Y60" t="n">
        <v>0</v>
      </c>
      <c r="Z60" t="n">
        <v>0</v>
      </c>
      <c r="AA60" t="n">
        <v>38781.4453125</v>
      </c>
      <c r="AB60" t="n">
        <v>0</v>
      </c>
      <c r="AC60" t="n">
        <v>0</v>
      </c>
      <c r="AD60" t="n">
        <v>0</v>
      </c>
      <c r="AE60" t="n">
        <v>0</v>
      </c>
      <c r="AF60" t="n">
        <v>25112.779296875</v>
      </c>
      <c r="AG60" t="n">
        <v>0</v>
      </c>
      <c r="AH60" t="n">
        <v>69545.03125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194477.828125</v>
      </c>
      <c r="BI60" t="n">
        <v>9369.4736328125</v>
      </c>
      <c r="BJ60" t="n">
        <v>8806.802734375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11129.732421875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</row>
    <row customFormat="1" r="61" s="123">
      <c r="A61" t="inlineStr">
        <is>
          <t>FMCG</t>
        </is>
      </c>
      <c r="B61" t="inlineStr">
        <is>
          <t>TH_Berli Jucker Public Company Limited</t>
        </is>
      </c>
      <c r="C61" s="123" t="n">
        <v>0</v>
      </c>
      <c r="D61" s="123" t="n">
        <v>0</v>
      </c>
      <c r="E61" s="124" t="n">
        <v>0</v>
      </c>
      <c r="F61" s="123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0</v>
      </c>
      <c r="BA61" t="n">
        <v>0</v>
      </c>
      <c r="BB61" t="n">
        <v>0</v>
      </c>
      <c r="BC61" t="n">
        <v>0</v>
      </c>
      <c r="BD61" t="n">
        <v>0</v>
      </c>
      <c r="BE61" t="n">
        <v>0</v>
      </c>
      <c r="BF61" t="n">
        <v>0</v>
      </c>
      <c r="BG61" t="n">
        <v>0</v>
      </c>
      <c r="BH61" t="n">
        <v>0</v>
      </c>
      <c r="BI61" t="n">
        <v>0</v>
      </c>
      <c r="BJ61" t="n">
        <v>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0</v>
      </c>
      <c r="BU61" t="n">
        <v>0</v>
      </c>
      <c r="BV61" t="n">
        <v>0</v>
      </c>
      <c r="BW61" t="n">
        <v>0</v>
      </c>
    </row>
    <row customFormat="1" r="62" s="123">
      <c r="A62" t="inlineStr">
        <is>
          <t>EL</t>
        </is>
      </c>
      <c r="B62" t="inlineStr">
        <is>
          <t>TH_Bangkok LED Center Co., Ltd.</t>
        </is>
      </c>
      <c r="C62" s="123" t="n">
        <v>0</v>
      </c>
      <c r="D62" s="123" t="n">
        <v>0</v>
      </c>
      <c r="E62" s="124" t="n">
        <v>0</v>
      </c>
      <c r="F62" s="123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</row>
    <row customFormat="1" r="63" s="123">
      <c r="A63" t="inlineStr">
        <is>
          <t>EL</t>
        </is>
      </c>
      <c r="B63" t="inlineStr">
        <is>
          <t>TH_Banana Tree Horse Technology Co., Ltd.</t>
        </is>
      </c>
      <c r="C63" s="123" t="n">
        <v>0</v>
      </c>
      <c r="D63" s="123" t="n">
        <v>0</v>
      </c>
      <c r="E63" s="124" t="n">
        <v>0</v>
      </c>
      <c r="F63" s="12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0</v>
      </c>
      <c r="BE63" t="n">
        <v>0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  <c r="BS63" t="n">
        <v>0</v>
      </c>
      <c r="BT63" t="n">
        <v>0</v>
      </c>
      <c r="BU63" t="n">
        <v>0</v>
      </c>
      <c r="BV63" t="n">
        <v>0</v>
      </c>
      <c r="BW63" t="n">
        <v>0</v>
      </c>
    </row>
    <row customFormat="1" r="64" s="123">
      <c r="A64" t="inlineStr">
        <is>
          <t>EL</t>
        </is>
      </c>
      <c r="B64" t="inlineStr">
        <is>
          <t>TH_Ash Asia International Ltd.</t>
        </is>
      </c>
      <c r="C64" s="123" t="n">
        <v>39343.5966796875</v>
      </c>
      <c r="D64" s="123" t="n">
        <v>10563.90673828125</v>
      </c>
      <c r="E64" s="124" t="n">
        <v>0</v>
      </c>
      <c r="F64" s="123" t="n">
        <v/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13500.271484375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21000.421875</v>
      </c>
      <c r="W64" t="n">
        <v>0</v>
      </c>
      <c r="X64" t="n">
        <v>0</v>
      </c>
      <c r="Y64" t="n">
        <v>0</v>
      </c>
      <c r="Z64" t="n">
        <v>4842.9033203125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9960.2548828125</v>
      </c>
      <c r="AO64" t="n">
        <v>603.65185546875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</row>
    <row customFormat="1" r="65" s="123">
      <c r="A65" t="inlineStr">
        <is>
          <t>EL</t>
        </is>
      </c>
      <c r="B65" t="inlineStr">
        <is>
          <t>TH_Acommerce Company Limited</t>
        </is>
      </c>
      <c r="C65" s="123" t="n">
        <v>0</v>
      </c>
      <c r="D65" s="123" t="n">
        <v>0</v>
      </c>
      <c r="E65" s="124" t="n">
        <v>0</v>
      </c>
      <c r="F65" s="123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n">
        <v>0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</row>
    <row customFormat="1" r="66" s="123">
      <c r="A66" t="inlineStr">
        <is>
          <t>Others</t>
        </is>
      </c>
      <c r="B66" t="inlineStr">
        <is>
          <t>IC_Shopee Singapore Pte Ltd (Outright)</t>
        </is>
      </c>
      <c r="C66" s="123" t="n">
        <v>0</v>
      </c>
      <c r="D66" s="123" t="n">
        <v>32.26433944702148</v>
      </c>
      <c r="E66" s="124" t="n">
        <v>32.26433944702148</v>
      </c>
      <c r="F66" s="123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32.26433944702148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0</v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</row>
    <row customFormat="1" r="67" s="123">
      <c r="A67" t="n">
        <v/>
      </c>
      <c r="B67" t="inlineStr">
        <is>
          <t>TH_Fanlight Co.,Ltd.</t>
        </is>
      </c>
      <c r="C67" s="123" t="n">
        <v>30.17316436767578</v>
      </c>
      <c r="D67" s="123" t="n">
        <v>27573.56346893311</v>
      </c>
      <c r="E67" s="124" t="n">
        <v>27452.138671875</v>
      </c>
      <c r="F67" s="123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30.17316436767578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121.4247970581055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27452.138671875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/>
      </c>
      <c r="BD67" t="n">
        <v/>
      </c>
      <c r="BE67" t="n">
        <v/>
      </c>
      <c r="BF67" t="n">
        <v/>
      </c>
      <c r="BG67" t="n">
        <v/>
      </c>
      <c r="BH67" t="n">
        <v/>
      </c>
      <c r="BI67" t="n">
        <v/>
      </c>
      <c r="BJ67" t="n">
        <v/>
      </c>
      <c r="BK67" t="n">
        <v/>
      </c>
      <c r="BL67" t="n">
        <v/>
      </c>
      <c r="BM67" t="n">
        <v/>
      </c>
      <c r="BN67" t="n">
        <v/>
      </c>
      <c r="BO67" t="n">
        <v/>
      </c>
      <c r="BP67" t="n">
        <v/>
      </c>
      <c r="BQ67" t="n">
        <v/>
      </c>
      <c r="BR67" t="n">
        <v/>
      </c>
      <c r="BS67" t="n">
        <v/>
      </c>
      <c r="BT67" t="n">
        <v/>
      </c>
      <c r="BU67" t="n">
        <v/>
      </c>
      <c r="BV67" t="n">
        <v/>
      </c>
      <c r="BW67" t="n">
        <v/>
      </c>
    </row>
    <row customFormat="1" r="68" s="123">
      <c r="C68" s="123">
        <f>SUMIFS(F68:CS68,$F$2:$CS$2, "&gt;=" &amp; $F$2, $F$2:$CS$2, "&lt;="&amp; EOMONTH($F$2,0))</f>
        <v/>
      </c>
      <c r="D68" s="123">
        <f>SUMIFS(F68:CS68,$F$2:$CS$2, "&gt;=" &amp; $AK$2, $F$2:$CS$2, "&lt;="&amp; EOMONTH($AK$2,0))</f>
        <v/>
      </c>
      <c r="E68" s="124">
        <f>SUMIFS(F68:CS68,$F$2:$CS$2,"&gt;="&amp;TODAY()-30)</f>
        <v/>
      </c>
      <c r="F68" s="123" t="n"/>
    </row>
    <row customFormat="1" r="69" s="123">
      <c r="C69" s="123">
        <f>SUMIFS(F69:CS69,$F$2:$CS$2, "&gt;=" &amp; $F$2, $F$2:$CS$2, "&lt;="&amp; EOMONTH($F$2,0))</f>
        <v/>
      </c>
      <c r="D69" s="123">
        <f>SUMIFS(F69:CS69,$F$2:$CS$2, "&gt;=" &amp; $AK$2, $F$2:$CS$2, "&lt;="&amp; EOMONTH($AK$2,0))</f>
        <v/>
      </c>
      <c r="E69" s="124">
        <f>SUMIFS(F69:CS69,$F$2:$CS$2,"&gt;="&amp;TODAY()-30)</f>
        <v/>
      </c>
      <c r="F69" s="123" t="n"/>
    </row>
    <row customFormat="1" r="70" s="123">
      <c r="C70" s="123">
        <f>SUMIFS(F70:CS70,$F$2:$CS$2, "&gt;=" &amp; $F$2, $F$2:$CS$2, "&lt;="&amp; EOMONTH($F$2,0))</f>
        <v/>
      </c>
      <c r="D70" s="123">
        <f>SUMIFS(F70:CS70,$F$2:$CS$2, "&gt;=" &amp; $AK$2, $F$2:$CS$2, "&lt;="&amp; EOMONTH($AK$2,0))</f>
        <v/>
      </c>
      <c r="E70" s="124">
        <f>SUMIFS(F70:CS70,$F$2:$CS$2,"&gt;="&amp;TODAY()-30)</f>
        <v/>
      </c>
      <c r="F70" s="123" t="n"/>
    </row>
    <row customFormat="1" r="71" s="123">
      <c r="C71" s="123">
        <f>SUMIFS(F71:CS71,$F$2:$CS$2, "&gt;=" &amp; $F$2, $F$2:$CS$2, "&lt;="&amp; EOMONTH($F$2,0))</f>
        <v/>
      </c>
      <c r="D71" s="123">
        <f>SUMIFS(F71:CS71,$F$2:$CS$2, "&gt;=" &amp; $AK$2, $F$2:$CS$2, "&lt;="&amp; EOMONTH($AK$2,0))</f>
        <v/>
      </c>
      <c r="E71" s="124">
        <f>SUMIFS(F71:CS71,$F$2:$CS$2,"&gt;="&amp;TODAY()-30)</f>
        <v/>
      </c>
      <c r="F71" s="123" t="n"/>
    </row>
    <row customFormat="1" r="72" s="123">
      <c r="C72" s="123">
        <f>SUMIFS(F72:CS72,$F$2:$CS$2, "&gt;=" &amp; $F$2, $F$2:$CS$2, "&lt;="&amp; EOMONTH($F$2,0))</f>
        <v/>
      </c>
      <c r="D72" s="123">
        <f>SUMIFS(F72:CS72,$F$2:$CS$2, "&gt;=" &amp; $AK$2, $F$2:$CS$2, "&lt;="&amp; EOMONTH($AK$2,0))</f>
        <v/>
      </c>
      <c r="E72" s="124">
        <f>SUMIFS(F72:CS72,$F$2:$CS$2,"&gt;="&amp;TODAY()-30)</f>
        <v/>
      </c>
      <c r="F72" s="123" t="n"/>
    </row>
    <row customFormat="1" r="73" s="123">
      <c r="C73" s="123">
        <f>SUMIFS(F73:CS73,$F$2:$CS$2, "&gt;=" &amp; $F$2, $F$2:$CS$2, "&lt;="&amp; EOMONTH($F$2,0))</f>
        <v/>
      </c>
      <c r="D73" s="123">
        <f>SUMIFS(F73:CS73,$F$2:$CS$2, "&gt;=" &amp; $AK$2, $F$2:$CS$2, "&lt;="&amp; EOMONTH($AK$2,0))</f>
        <v/>
      </c>
      <c r="E73" s="124">
        <f>SUMIFS(F73:CS73,$F$2:$CS$2,"&gt;="&amp;TODAY()-30)</f>
        <v/>
      </c>
      <c r="F73" s="123" t="n"/>
    </row>
    <row customFormat="1" r="74" s="123">
      <c r="C74" s="123">
        <f>SUMIFS(F74:CS74,$F$2:$CS$2, "&gt;=" &amp; $F$2, $F$2:$CS$2, "&lt;="&amp; EOMONTH($F$2,0))</f>
        <v/>
      </c>
      <c r="D74" s="123">
        <f>SUMIFS(F74:CS74,$F$2:$CS$2, "&gt;=" &amp; $AK$2, $F$2:$CS$2, "&lt;="&amp; EOMONTH($AK$2,0))</f>
        <v/>
      </c>
      <c r="E74" s="124">
        <f>SUMIFS(F74:CS74,$F$2:$CS$2,"&gt;="&amp;TODAY()-30)</f>
        <v/>
      </c>
      <c r="F74" s="123" t="n"/>
    </row>
    <row customFormat="1" r="75" s="123">
      <c r="C75" s="123">
        <f>SUMIFS(F75:CS75,$F$2:$CS$2, "&gt;=" &amp; $F$2, $F$2:$CS$2, "&lt;="&amp; EOMONTH($F$2,0))</f>
        <v/>
      </c>
      <c r="D75" s="123">
        <f>SUMIFS(F75:CS75,$F$2:$CS$2, "&gt;=" &amp; $AK$2, $F$2:$CS$2, "&lt;="&amp; EOMONTH($AK$2,0))</f>
        <v/>
      </c>
      <c r="E75" s="124">
        <f>SUMIFS(F75:CS75,$F$2:$CS$2,"&gt;="&amp;TODAY()-30)</f>
        <v/>
      </c>
      <c r="F75" s="123" t="n"/>
    </row>
    <row customFormat="1" r="76" s="123">
      <c r="C76" s="123">
        <f>SUMIFS(F76:CS76,$F$2:$CS$2, "&gt;=" &amp; $F$2, $F$2:$CS$2, "&lt;="&amp; EOMONTH($F$2,0))</f>
        <v/>
      </c>
      <c r="D76" s="123">
        <f>SUMIFS(F76:CS76,$F$2:$CS$2, "&gt;=" &amp; $AK$2, $F$2:$CS$2, "&lt;="&amp; EOMONTH($AK$2,0))</f>
        <v/>
      </c>
      <c r="E76" s="124">
        <f>SUMIFS(F76:CS76,$F$2:$CS$2,"&gt;="&amp;TODAY()-30)</f>
        <v/>
      </c>
      <c r="F76" s="123" t="n"/>
    </row>
    <row customFormat="1" r="77" s="123">
      <c r="C77" s="123">
        <f>SUMIFS(F77:CS77,$F$2:$CS$2, "&gt;=" &amp; $F$2, $F$2:$CS$2, "&lt;="&amp; EOMONTH($F$2,0))</f>
        <v/>
      </c>
      <c r="D77" s="123">
        <f>SUMIFS(F77:CS77,$F$2:$CS$2, "&gt;=" &amp; $AK$2, $F$2:$CS$2, "&lt;="&amp; EOMONTH($AK$2,0))</f>
        <v/>
      </c>
      <c r="E77" s="124">
        <f>SUMIFS(F77:CS77,$F$2:$CS$2,"&gt;="&amp;TODAY()-30)</f>
        <v/>
      </c>
      <c r="F77" s="123" t="n"/>
    </row>
    <row customFormat="1" r="78" s="123">
      <c r="C78" s="123">
        <f>SUMIFS(F78:CS78,$F$2:$CS$2, "&gt;=" &amp; $F$2, $F$2:$CS$2, "&lt;="&amp; EOMONTH($F$2,0))</f>
        <v/>
      </c>
      <c r="D78" s="123">
        <f>SUMIFS(F78:CS78,$F$2:$CS$2, "&gt;=" &amp; $AK$2, $F$2:$CS$2, "&lt;="&amp; EOMONTH($AK$2,0))</f>
        <v/>
      </c>
      <c r="E78" s="124">
        <f>SUMIFS(F78:CS78,$F$2:$CS$2,"&gt;="&amp;TODAY()-30)</f>
        <v/>
      </c>
      <c r="F78" s="123" t="n"/>
    </row>
    <row customFormat="1" r="79" s="123">
      <c r="C79" s="123">
        <f>SUMIFS(F79:CS79,$F$2:$CS$2, "&gt;=" &amp; $F$2, $F$2:$CS$2, "&lt;="&amp; EOMONTH($F$2,0))</f>
        <v/>
      </c>
      <c r="D79" s="123">
        <f>SUMIFS(F79:CS79,$F$2:$CS$2, "&gt;=" &amp; $AK$2, $F$2:$CS$2, "&lt;="&amp; EOMONTH($AK$2,0))</f>
        <v/>
      </c>
      <c r="E79" s="124">
        <f>SUMIFS(F79:CS79,$F$2:$CS$2,"&gt;="&amp;TODAY()-30)</f>
        <v/>
      </c>
      <c r="F79" s="123" t="n"/>
    </row>
    <row customFormat="1" r="80" s="123">
      <c r="C80" s="123">
        <f>SUMIFS(F80:CS80,$F$2:$CS$2, "&gt;=" &amp; $F$2, $F$2:$CS$2, "&lt;="&amp; EOMONTH($F$2,0))</f>
        <v/>
      </c>
      <c r="D80" s="123">
        <f>SUMIFS(F80:CS80,$F$2:$CS$2, "&gt;=" &amp; $AK$2, $F$2:$CS$2, "&lt;="&amp; EOMONTH($AK$2,0))</f>
        <v/>
      </c>
      <c r="E80" s="124">
        <f>SUMIFS(F80:CS80,$F$2:$CS$2,"&gt;="&amp;TODAY()-30)</f>
        <v/>
      </c>
      <c r="F80" s="123" t="n"/>
    </row>
    <row customFormat="1" r="81" s="123">
      <c r="C81" s="123">
        <f>SUMIFS(F81:CS81,$F$2:$CS$2, "&gt;=" &amp; $F$2, $F$2:$CS$2, "&lt;="&amp; EOMONTH($F$2,0))</f>
        <v/>
      </c>
      <c r="D81" s="123">
        <f>SUMIFS(F81:CS81,$F$2:$CS$2, "&gt;=" &amp; $AK$2, $F$2:$CS$2, "&lt;="&amp; EOMONTH($AK$2,0))</f>
        <v/>
      </c>
      <c r="E81" s="124">
        <f>SUMIFS(F81:CS81,$F$2:$CS$2,"&gt;="&amp;TODAY()-30)</f>
        <v/>
      </c>
      <c r="F81" s="123" t="n"/>
    </row>
    <row customFormat="1" r="82" s="123">
      <c r="C82" s="123">
        <f>SUMIFS(F82:CS82,$F$2:$CS$2, "&gt;=" &amp; $F$2, $F$2:$CS$2, "&lt;="&amp; EOMONTH($F$2,0))</f>
        <v/>
      </c>
      <c r="D82" s="123">
        <f>SUMIFS(F82:CS82,$F$2:$CS$2, "&gt;=" &amp; $AK$2, $F$2:$CS$2, "&lt;="&amp; EOMONTH($AK$2,0))</f>
        <v/>
      </c>
      <c r="E82" s="124">
        <f>SUMIFS(F82:CS82,$F$2:$CS$2,"&gt;="&amp;TODAY()-30)</f>
        <v/>
      </c>
      <c r="F82" s="123" t="n"/>
    </row>
    <row customFormat="1" r="83" s="123">
      <c r="C83" s="123">
        <f>SUMIFS(F83:CS83,$F$2:$CS$2, "&gt;=" &amp; $F$2, $F$2:$CS$2, "&lt;="&amp; EOMONTH($F$2,0))</f>
        <v/>
      </c>
      <c r="D83" s="123">
        <f>SUMIFS(F83:CS83,$F$2:$CS$2, "&gt;=" &amp; $AK$2, $F$2:$CS$2, "&lt;="&amp; EOMONTH($AK$2,0))</f>
        <v/>
      </c>
      <c r="E83" s="124">
        <f>SUMIFS(F83:CS83,$F$2:$CS$2,"&gt;="&amp;TODAY()-30)</f>
        <v/>
      </c>
      <c r="F83" s="123" t="n"/>
    </row>
    <row customFormat="1" r="84" s="123">
      <c r="C84" s="123">
        <f>SUMIFS(F84:CS84,$F$2:$CS$2, "&gt;=" &amp; $F$2, $F$2:$CS$2, "&lt;="&amp; EOMONTH($F$2,0))</f>
        <v/>
      </c>
      <c r="D84" s="123">
        <f>SUMIFS(F84:CS84,$F$2:$CS$2, "&gt;=" &amp; $AK$2, $F$2:$CS$2, "&lt;="&amp; EOMONTH($AK$2,0))</f>
        <v/>
      </c>
      <c r="E84" s="124">
        <f>SUMIFS(F84:CS84,$F$2:$CS$2,"&gt;="&amp;TODAY()-30)</f>
        <v/>
      </c>
      <c r="F84" s="123" t="n"/>
    </row>
    <row customFormat="1" r="85" s="123">
      <c r="C85" s="123">
        <f>SUMIFS(F85:CS85,$F$2:$CS$2, "&gt;=" &amp; $F$2, $F$2:$CS$2, "&lt;="&amp; EOMONTH($F$2,0))</f>
        <v/>
      </c>
      <c r="D85" s="123">
        <f>SUMIFS(F85:CS85,$F$2:$CS$2, "&gt;=" &amp; $AK$2, $F$2:$CS$2, "&lt;="&amp; EOMONTH($AK$2,0))</f>
        <v/>
      </c>
      <c r="E85" s="124">
        <f>SUMIFS(F85:CS85,$F$2:$CS$2,"&gt;="&amp;TODAY()-30)</f>
        <v/>
      </c>
      <c r="F85" s="123" t="n"/>
    </row>
    <row customFormat="1" r="86" s="123">
      <c r="C86" s="123">
        <f>SUMIFS(F86:CS86,$F$2:$CS$2, "&gt;=" &amp; $F$2, $F$2:$CS$2, "&lt;="&amp; EOMONTH($F$2,0))</f>
        <v/>
      </c>
      <c r="D86" s="123">
        <f>SUMIFS(F86:CS86,$F$2:$CS$2, "&gt;=" &amp; $AK$2, $F$2:$CS$2, "&lt;="&amp; EOMONTH($AK$2,0))</f>
        <v/>
      </c>
      <c r="E86" s="124">
        <f>SUMIFS(F86:CS86,$F$2:$CS$2,"&gt;="&amp;TODAY()-30)</f>
        <v/>
      </c>
      <c r="F86" s="123" t="n"/>
    </row>
    <row customFormat="1" r="87" s="123">
      <c r="C87" s="123">
        <f>SUMIFS(F87:CS87,$F$2:$CS$2, "&gt;=" &amp; $F$2, $F$2:$CS$2, "&lt;="&amp; EOMONTH($F$2,0))</f>
        <v/>
      </c>
      <c r="D87" s="123">
        <f>SUMIFS(F87:CS87,$F$2:$CS$2, "&gt;=" &amp; $AK$2, $F$2:$CS$2, "&lt;="&amp; EOMONTH($AK$2,0))</f>
        <v/>
      </c>
      <c r="E87" s="124">
        <f>SUMIFS(F87:CS87,$F$2:$CS$2,"&gt;="&amp;TODAY()-30)</f>
        <v/>
      </c>
      <c r="F87" s="123" t="n"/>
    </row>
    <row customFormat="1" r="88" s="123">
      <c r="C88" s="123">
        <f>SUMIFS(F88:CS88,$F$2:$CS$2, "&gt;=" &amp; $F$2, $F$2:$CS$2, "&lt;="&amp; EOMONTH($F$2,0))</f>
        <v/>
      </c>
      <c r="D88" s="123">
        <f>SUMIFS(F88:CS88,$F$2:$CS$2, "&gt;=" &amp; $AK$2, $F$2:$CS$2, "&lt;="&amp; EOMONTH($AK$2,0))</f>
        <v/>
      </c>
      <c r="E88" s="124">
        <f>SUMIFS(F88:CS88,$F$2:$CS$2,"&gt;="&amp;TODAY()-30)</f>
        <v/>
      </c>
      <c r="F88" s="123" t="n"/>
    </row>
    <row customFormat="1" r="89" s="123">
      <c r="C89" s="123">
        <f>SUMIFS(F89:CS89,$F$2:$CS$2, "&gt;=" &amp; $F$2, $F$2:$CS$2, "&lt;="&amp; EOMONTH($F$2,0))</f>
        <v/>
      </c>
      <c r="D89" s="123">
        <f>SUMIFS(F89:CS89,$F$2:$CS$2, "&gt;=" &amp; $AK$2, $F$2:$CS$2, "&lt;="&amp; EOMONTH($AK$2,0))</f>
        <v/>
      </c>
      <c r="E89" s="124">
        <f>SUMIFS(F89:CS89,$F$2:$CS$2,"&gt;="&amp;TODAY()-30)</f>
        <v/>
      </c>
      <c r="F89" s="123" t="n"/>
    </row>
    <row customFormat="1" r="90" s="123">
      <c r="C90" s="123">
        <f>SUMIFS(F90:CS90,$F$2:$CS$2, "&gt;=" &amp; $F$2, $F$2:$CS$2, "&lt;="&amp; EOMONTH($F$2,0))</f>
        <v/>
      </c>
      <c r="D90" s="123">
        <f>SUMIFS(F90:CS90,$F$2:$CS$2, "&gt;=" &amp; $AK$2, $F$2:$CS$2, "&lt;="&amp; EOMONTH($AK$2,0))</f>
        <v/>
      </c>
      <c r="E90" s="124">
        <f>SUMIFS(F90:CS90,$F$2:$CS$2,"&gt;="&amp;TODAY()-30)</f>
        <v/>
      </c>
      <c r="F90" s="123" t="n"/>
    </row>
    <row customFormat="1" r="91" s="123">
      <c r="C91" s="123">
        <f>SUMIFS(F91:CS91,$F$2:$CS$2, "&gt;=" &amp; $F$2, $F$2:$CS$2, "&lt;="&amp; EOMONTH($F$2,0))</f>
        <v/>
      </c>
      <c r="D91" s="123">
        <f>SUMIFS(F91:CS91,$F$2:$CS$2, "&gt;=" &amp; $AK$2, $F$2:$CS$2, "&lt;="&amp; EOMONTH($AK$2,0))</f>
        <v/>
      </c>
      <c r="E91" s="124">
        <f>SUMIFS(F91:CS91,$F$2:$CS$2,"&gt;="&amp;TODAY()-30)</f>
        <v/>
      </c>
      <c r="F91" s="123" t="n"/>
    </row>
    <row customFormat="1" r="92" s="123">
      <c r="C92" s="123">
        <f>SUMIFS(F92:CS92,$F$2:$CS$2, "&gt;=" &amp; $F$2, $F$2:$CS$2, "&lt;="&amp; EOMONTH($F$2,0))</f>
        <v/>
      </c>
      <c r="D92" s="123">
        <f>SUMIFS(F92:CS92,$F$2:$CS$2, "&gt;=" &amp; $AK$2, $F$2:$CS$2, "&lt;="&amp; EOMONTH($AK$2,0))</f>
        <v/>
      </c>
      <c r="E92" s="124">
        <f>SUMIFS(F92:CS92,$F$2:$CS$2,"&gt;="&amp;TODAY()-30)</f>
        <v/>
      </c>
      <c r="F92" s="123" t="n"/>
    </row>
    <row customFormat="1" r="93" s="123">
      <c r="C93" s="123">
        <f>SUMIFS(F93:CS93,$F$2:$CS$2, "&gt;=" &amp; $F$2, $F$2:$CS$2, "&lt;="&amp; EOMONTH($F$2,0))</f>
        <v/>
      </c>
      <c r="D93" s="123">
        <f>SUMIFS(F93:CS93,$F$2:$CS$2, "&gt;=" &amp; $AK$2, $F$2:$CS$2, "&lt;="&amp; EOMONTH($AK$2,0))</f>
        <v/>
      </c>
      <c r="E93" s="124">
        <f>SUMIFS(F93:CS93,$F$2:$CS$2,"&gt;="&amp;TODAY()-30)</f>
        <v/>
      </c>
      <c r="F93" s="123" t="n"/>
    </row>
    <row customFormat="1" r="94" s="123">
      <c r="C94" s="123">
        <f>SUMIFS(F94:CS94,$F$2:$CS$2, "&gt;=" &amp; $F$2, $F$2:$CS$2, "&lt;="&amp; EOMONTH($F$2,0))</f>
        <v/>
      </c>
      <c r="D94" s="123">
        <f>SUMIFS(F94:CS94,$F$2:$CS$2, "&gt;=" &amp; $AK$2, $F$2:$CS$2, "&lt;="&amp; EOMONTH($AK$2,0))</f>
        <v/>
      </c>
      <c r="E94" s="124">
        <f>SUMIFS(F94:CS94,$F$2:$CS$2,"&gt;="&amp;TODAY()-30)</f>
        <v/>
      </c>
      <c r="F94" s="123" t="n"/>
    </row>
    <row customFormat="1" r="95" s="123">
      <c r="C95" s="123">
        <f>SUMIFS(F95:CS95,$F$2:$CS$2, "&gt;=" &amp; $F$2, $F$2:$CS$2, "&lt;="&amp; EOMONTH($F$2,0))</f>
        <v/>
      </c>
      <c r="D95" s="123">
        <f>SUMIFS(F95:CS95,$F$2:$CS$2, "&gt;=" &amp; $AK$2, $F$2:$CS$2, "&lt;="&amp; EOMONTH($AK$2,0))</f>
        <v/>
      </c>
      <c r="E95" s="124">
        <f>SUMIFS(F95:CS95,$F$2:$CS$2,"&gt;="&amp;TODAY()-30)</f>
        <v/>
      </c>
      <c r="F95" s="123" t="n"/>
    </row>
    <row customFormat="1" r="96" s="123">
      <c r="C96" s="123">
        <f>SUMIFS(F96:CS96,$F$2:$CS$2, "&gt;=" &amp; $F$2, $F$2:$CS$2, "&lt;="&amp; EOMONTH($F$2,0))</f>
        <v/>
      </c>
      <c r="D96" s="123">
        <f>SUMIFS(F96:CS96,$F$2:$CS$2, "&gt;=" &amp; $AK$2, $F$2:$CS$2, "&lt;="&amp; EOMONTH($AK$2,0))</f>
        <v/>
      </c>
      <c r="E96" s="124">
        <f>SUMIFS(F96:CS96,$F$2:$CS$2,"&gt;="&amp;TODAY()-30)</f>
        <v/>
      </c>
      <c r="F96" s="123" t="n"/>
    </row>
    <row customFormat="1" r="97" s="123">
      <c r="C97" s="123">
        <f>SUMIFS(F97:CS97,$F$2:$CS$2, "&gt;=" &amp; $F$2, $F$2:$CS$2, "&lt;="&amp; EOMONTH($F$2,0))</f>
        <v/>
      </c>
      <c r="D97" s="123">
        <f>SUMIFS(F97:CS97,$F$2:$CS$2, "&gt;=" &amp; $AK$2, $F$2:$CS$2, "&lt;="&amp; EOMONTH($AK$2,0))</f>
        <v/>
      </c>
      <c r="E97" s="124">
        <f>SUMIFS(F97:CS97,$F$2:$CS$2,"&gt;="&amp;TODAY()-30)</f>
        <v/>
      </c>
      <c r="F97" s="123" t="n"/>
    </row>
    <row customFormat="1" r="98" s="123">
      <c r="C98" s="123">
        <f>SUMIFS(F98:CS98,$F$2:$CS$2, "&gt;=" &amp; $F$2, $F$2:$CS$2, "&lt;="&amp; EOMONTH($F$2,0))</f>
        <v/>
      </c>
      <c r="D98" s="123">
        <f>SUMIFS(F98:CS98,$F$2:$CS$2, "&gt;=" &amp; $AK$2, $F$2:$CS$2, "&lt;="&amp; EOMONTH($AK$2,0))</f>
        <v/>
      </c>
      <c r="E98" s="124">
        <f>SUMIFS(F98:CS98,$F$2:$CS$2,"&gt;="&amp;TODAY()-30)</f>
        <v/>
      </c>
      <c r="F98" s="123" t="n"/>
    </row>
    <row customFormat="1" r="99" s="123">
      <c r="C99" s="123">
        <f>SUMIFS(F99:CS99,$F$2:$CS$2, "&gt;=" &amp; $F$2, $F$2:$CS$2, "&lt;="&amp; EOMONTH($F$2,0))</f>
        <v/>
      </c>
      <c r="D99" s="123">
        <f>SUMIFS(F99:CS99,$F$2:$CS$2, "&gt;=" &amp; $AK$2, $F$2:$CS$2, "&lt;="&amp; EOMONTH($AK$2,0))</f>
        <v/>
      </c>
      <c r="E99" s="124">
        <f>SUMIFS(F99:CS99,$F$2:$CS$2,"&gt;="&amp;TODAY()-30)</f>
        <v/>
      </c>
      <c r="F99" s="123" t="n"/>
    </row>
    <row customFormat="1" r="100" s="123">
      <c r="C100" s="123">
        <f>SUMIFS(F100:CS100,$F$2:$CS$2, "&gt;=" &amp; $F$2, $F$2:$CS$2, "&lt;="&amp; EOMONTH($F$2,0))</f>
        <v/>
      </c>
      <c r="D100" s="123">
        <f>SUMIFS(F100:CS100,$F$2:$CS$2, "&gt;=" &amp; $AK$2, $F$2:$CS$2, "&lt;="&amp; EOMONTH($AK$2,0))</f>
        <v/>
      </c>
      <c r="E100" s="124">
        <f>SUMIFS(F100:CS100,$F$2:$CS$2,"&gt;="&amp;TODAY()-30)</f>
        <v/>
      </c>
      <c r="F100" s="123" t="n"/>
    </row>
    <row customFormat="1" r="101" s="123">
      <c r="C101" s="123">
        <f>SUMIFS(F101:CS101,$F$2:$CS$2, "&gt;=" &amp; $F$2, $F$2:$CS$2, "&lt;="&amp; EOMONTH($F$2,0))</f>
        <v/>
      </c>
      <c r="D101" s="123">
        <f>SUMIFS(F101:CS101,$F$2:$CS$2, "&gt;=" &amp; $AK$2, $F$2:$CS$2, "&lt;="&amp; EOMONTH($AK$2,0))</f>
        <v/>
      </c>
      <c r="E101" s="124">
        <f>SUMIFS(F101:CS101,$F$2:$CS$2,"&gt;="&amp;TODAY()-30)</f>
        <v/>
      </c>
      <c r="F101" s="123" t="n"/>
    </row>
    <row customFormat="1" r="102" s="123">
      <c r="C102" s="123">
        <f>SUMIFS(F102:CS102,$F$2:$CS$2, "&gt;=" &amp; $F$2, $F$2:$CS$2, "&lt;="&amp; EOMONTH($F$2,0))</f>
        <v/>
      </c>
      <c r="D102" s="123">
        <f>SUMIFS(F102:CS102,$F$2:$CS$2, "&gt;=" &amp; $AK$2, $F$2:$CS$2, "&lt;="&amp; EOMONTH($AK$2,0))</f>
        <v/>
      </c>
      <c r="E102" s="124">
        <f>SUMIFS(F102:CS102,$F$2:$CS$2,"&gt;="&amp;TODAY()-30)</f>
        <v/>
      </c>
      <c r="F102" s="123" t="n"/>
    </row>
    <row customFormat="1" r="103" s="123">
      <c r="C103" s="123">
        <f>SUMIFS(F103:CS103,$F$2:$CS$2, "&gt;=" &amp; $F$2, $F$2:$CS$2, "&lt;="&amp; EOMONTH($F$2,0))</f>
        <v/>
      </c>
      <c r="D103" s="123">
        <f>SUMIFS(F103:CS103,$F$2:$CS$2, "&gt;=" &amp; $AK$2, $F$2:$CS$2, "&lt;="&amp; EOMONTH($AK$2,0))</f>
        <v/>
      </c>
      <c r="E103" s="124">
        <f>SUMIFS(F103:CS103,$F$2:$CS$2,"&gt;="&amp;TODAY()-30)</f>
        <v/>
      </c>
      <c r="F103" s="123" t="n"/>
    </row>
    <row customFormat="1" r="104" s="123">
      <c r="C104" s="123">
        <f>SUMIFS(F104:CS104,$F$2:$CS$2, "&gt;=" &amp; $F$2, $F$2:$CS$2, "&lt;="&amp; EOMONTH($F$2,0))</f>
        <v/>
      </c>
      <c r="D104" s="123">
        <f>SUMIFS(F104:CS104,$F$2:$CS$2, "&gt;=" &amp; $AK$2, $F$2:$CS$2, "&lt;="&amp; EOMONTH($AK$2,0))</f>
        <v/>
      </c>
      <c r="E104" s="124">
        <f>SUMIFS(F104:CS104,$F$2:$CS$2,"&gt;="&amp;TODAY()-30)</f>
        <v/>
      </c>
      <c r="F104" s="123" t="n"/>
    </row>
    <row customFormat="1" r="105" s="123">
      <c r="C105" s="123">
        <f>SUMIFS(F105:CS105,$F$2:$CS$2, "&gt;=" &amp; $F$2, $F$2:$CS$2, "&lt;="&amp; EOMONTH($F$2,0))</f>
        <v/>
      </c>
      <c r="D105" s="123">
        <f>SUMIFS(F105:CS105,$F$2:$CS$2, "&gt;=" &amp; $AK$2, $F$2:$CS$2, "&lt;="&amp; EOMONTH($AK$2,0))</f>
        <v/>
      </c>
      <c r="E105" s="124">
        <f>SUMIFS(F105:CS105,$F$2:$CS$2,"&gt;="&amp;TODAY()-30)</f>
        <v/>
      </c>
      <c r="F105" s="123" t="n"/>
    </row>
    <row customFormat="1" r="106" s="123">
      <c r="C106" s="123">
        <f>SUMIFS(F106:CS106,$F$2:$CS$2, "&gt;=" &amp; $F$2, $F$2:$CS$2, "&lt;="&amp; EOMONTH($F$2,0))</f>
        <v/>
      </c>
      <c r="D106" s="123">
        <f>SUMIFS(F106:CS106,$F$2:$CS$2, "&gt;=" &amp; $AK$2, $F$2:$CS$2, "&lt;="&amp; EOMONTH($AK$2,0))</f>
        <v/>
      </c>
      <c r="E106" s="124">
        <f>SUMIFS(F106:CS106,$F$2:$CS$2,"&gt;="&amp;TODAY()-30)</f>
        <v/>
      </c>
      <c r="F106" s="123" t="n"/>
    </row>
    <row customFormat="1" r="107" s="123">
      <c r="C107" s="123">
        <f>SUMIFS(F107:CS107,$F$2:$CS$2, "&gt;=" &amp; $F$2, $F$2:$CS$2, "&lt;="&amp; EOMONTH($F$2,0))</f>
        <v/>
      </c>
      <c r="D107" s="123">
        <f>SUMIFS(F107:CS107,$F$2:$CS$2, "&gt;=" &amp; $AK$2, $F$2:$CS$2, "&lt;="&amp; EOMONTH($AK$2,0))</f>
        <v/>
      </c>
      <c r="E107" s="124">
        <f>SUMIFS(F107:CS107,$F$2:$CS$2,"&gt;="&amp;TODAY()-30)</f>
        <v/>
      </c>
      <c r="F107" s="123" t="n"/>
    </row>
    <row customFormat="1" r="108" s="123">
      <c r="C108" s="123">
        <f>SUMIFS(F108:CS108,$F$2:$CS$2, "&gt;=" &amp; $F$2, $F$2:$CS$2, "&lt;="&amp; EOMONTH($F$2,0))</f>
        <v/>
      </c>
      <c r="D108" s="123">
        <f>SUMIFS(F108:CS108,$F$2:$CS$2, "&gt;=" &amp; $AK$2, $F$2:$CS$2, "&lt;="&amp; EOMONTH($AK$2,0))</f>
        <v/>
      </c>
      <c r="E108" s="124">
        <f>SUMIFS(F108:CS108,$F$2:$CS$2,"&gt;="&amp;TODAY()-30)</f>
        <v/>
      </c>
      <c r="F108" s="123" t="n"/>
    </row>
    <row customFormat="1" r="109" s="123">
      <c r="C109" s="123">
        <f>SUMIFS(F109:CS109,$F$2:$CS$2, "&gt;=" &amp; $F$2, $F$2:$CS$2, "&lt;="&amp; EOMONTH($F$2,0))</f>
        <v/>
      </c>
      <c r="D109" s="123">
        <f>SUMIFS(F109:CS109,$F$2:$CS$2, "&gt;=" &amp; $AK$2, $F$2:$CS$2, "&lt;="&amp; EOMONTH($AK$2,0))</f>
        <v/>
      </c>
      <c r="E109" s="124">
        <f>SUMIFS(F109:CS109,$F$2:$CS$2,"&gt;="&amp;TODAY()-30)</f>
        <v/>
      </c>
      <c r="F109" s="123" t="n"/>
    </row>
    <row customFormat="1" r="110" s="123">
      <c r="C110" s="123">
        <f>SUMIFS(F110:CS110,$F$2:$CS$2, "&gt;=" &amp; $F$2, $F$2:$CS$2, "&lt;="&amp; EOMONTH($F$2,0))</f>
        <v/>
      </c>
      <c r="D110" s="123">
        <f>SUMIFS(F110:CS110,$F$2:$CS$2, "&gt;=" &amp; $AK$2, $F$2:$CS$2, "&lt;="&amp; EOMONTH($AK$2,0))</f>
        <v/>
      </c>
      <c r="E110" s="124">
        <f>SUMIFS(F110:CS110,$F$2:$CS$2,"&gt;="&amp;TODAY()-30)</f>
        <v/>
      </c>
      <c r="F110" s="123" t="n"/>
    </row>
    <row customFormat="1" r="111" s="123">
      <c r="C111" s="123">
        <f>SUMIFS(F111:CS111,$F$2:$CS$2, "&gt;=" &amp; $F$2, $F$2:$CS$2, "&lt;="&amp; EOMONTH($F$2,0))</f>
        <v/>
      </c>
      <c r="D111" s="123">
        <f>SUMIFS(F111:CS111,$F$2:$CS$2, "&gt;=" &amp; $AK$2, $F$2:$CS$2, "&lt;="&amp; EOMONTH($AK$2,0))</f>
        <v/>
      </c>
      <c r="E111" s="124">
        <f>SUMIFS(F111:CS111,$F$2:$CS$2,"&gt;="&amp;TODAY()-30)</f>
        <v/>
      </c>
      <c r="F111" s="123" t="n"/>
    </row>
    <row customFormat="1" r="112" s="123">
      <c r="C112" s="123">
        <f>SUMIFS(F112:CS112,$F$2:$CS$2, "&gt;=" &amp; $F$2, $F$2:$CS$2, "&lt;="&amp; EOMONTH($F$2,0))</f>
        <v/>
      </c>
      <c r="D112" s="123">
        <f>SUMIFS(F112:CS112,$F$2:$CS$2, "&gt;=" &amp; $AK$2, $F$2:$CS$2, "&lt;="&amp; EOMONTH($AK$2,0))</f>
        <v/>
      </c>
      <c r="E112" s="124">
        <f>SUMIFS(F112:CS112,$F$2:$CS$2,"&gt;="&amp;TODAY()-30)</f>
        <v/>
      </c>
      <c r="F112" s="123" t="n"/>
    </row>
    <row customFormat="1" r="113" s="123">
      <c r="C113" s="123">
        <f>SUMIFS(F113:CS113,$F$2:$CS$2, "&gt;=" &amp; $F$2, $F$2:$CS$2, "&lt;="&amp; EOMONTH($F$2,0))</f>
        <v/>
      </c>
      <c r="D113" s="123">
        <f>SUMIFS(F113:CS113,$F$2:$CS$2, "&gt;=" &amp; $AK$2, $F$2:$CS$2, "&lt;="&amp; EOMONTH($AK$2,0))</f>
        <v/>
      </c>
      <c r="E113" s="124">
        <f>SUMIFS(F113:CS113,$F$2:$CS$2,"&gt;="&amp;TODAY()-30)</f>
        <v/>
      </c>
      <c r="F113" s="123" t="n"/>
    </row>
    <row customFormat="1" r="114" s="123">
      <c r="C114" s="123">
        <f>SUMIFS(F114:CS114,$F$2:$CS$2, "&gt;=" &amp; $F$2, $F$2:$CS$2, "&lt;="&amp; EOMONTH($F$2,0))</f>
        <v/>
      </c>
      <c r="D114" s="123">
        <f>SUMIFS(F114:CS114,$F$2:$CS$2, "&gt;=" &amp; $AK$2, $F$2:$CS$2, "&lt;="&amp; EOMONTH($AK$2,0))</f>
        <v/>
      </c>
      <c r="E114" s="124">
        <f>SUMIFS(F114:CS114,$F$2:$CS$2,"&gt;="&amp;TODAY()-30)</f>
        <v/>
      </c>
      <c r="F114" s="123" t="n"/>
    </row>
    <row customFormat="1" r="115" s="123">
      <c r="C115" s="123">
        <f>SUMIFS(F115:CS115,$F$2:$CS$2, "&gt;=" &amp; $F$2, $F$2:$CS$2, "&lt;="&amp; EOMONTH($F$2,0))</f>
        <v/>
      </c>
      <c r="D115" s="123">
        <f>SUMIFS(F115:CS115,$F$2:$CS$2, "&gt;=" &amp; $AK$2, $F$2:$CS$2, "&lt;="&amp; EOMONTH($AK$2,0))</f>
        <v/>
      </c>
      <c r="E115" s="124">
        <f>SUMIFS(F115:CS115,$F$2:$CS$2,"&gt;="&amp;TODAY()-30)</f>
        <v/>
      </c>
      <c r="F115" s="123" t="n"/>
    </row>
    <row customFormat="1" r="116" s="123">
      <c r="C116" s="123">
        <f>SUMIFS(F116:CS116,$F$2:$CS$2, "&gt;=" &amp; $F$2, $F$2:$CS$2, "&lt;="&amp; EOMONTH($F$2,0))</f>
        <v/>
      </c>
      <c r="D116" s="123">
        <f>SUMIFS(F116:CS116,$F$2:$CS$2, "&gt;=" &amp; $AK$2, $F$2:$CS$2, "&lt;="&amp; EOMONTH($AK$2,0))</f>
        <v/>
      </c>
      <c r="E116" s="124">
        <f>SUMIFS(F116:CS116,$F$2:$CS$2,"&gt;="&amp;TODAY()-30)</f>
        <v/>
      </c>
      <c r="F116" s="123" t="n"/>
    </row>
    <row customFormat="1" r="117" s="123">
      <c r="C117" s="123">
        <f>SUMIFS(F117:CS117,$F$2:$CS$2, "&gt;=" &amp; $F$2, $F$2:$CS$2, "&lt;="&amp; EOMONTH($F$2,0))</f>
        <v/>
      </c>
      <c r="D117" s="123">
        <f>SUMIFS(F117:CS117,$F$2:$CS$2, "&gt;=" &amp; $AK$2, $F$2:$CS$2, "&lt;="&amp; EOMONTH($AK$2,0))</f>
        <v/>
      </c>
      <c r="E117" s="124">
        <f>SUMIFS(F117:CS117,$F$2:$CS$2,"&gt;="&amp;TODAY()-30)</f>
        <v/>
      </c>
      <c r="F117" s="123" t="n"/>
    </row>
    <row customFormat="1" r="118" s="123">
      <c r="C118" s="123">
        <f>SUMIFS(F118:CS118,$F$2:$CS$2, "&gt;=" &amp; $F$2, $F$2:$CS$2, "&lt;="&amp; EOMONTH($F$2,0))</f>
        <v/>
      </c>
      <c r="D118" s="123">
        <f>SUMIFS(F118:CS118,$F$2:$CS$2, "&gt;=" &amp; $AK$2, $F$2:$CS$2, "&lt;="&amp; EOMONTH($AK$2,0))</f>
        <v/>
      </c>
      <c r="E118" s="124">
        <f>SUMIFS(F118:CS118,$F$2:$CS$2,"&gt;="&amp;TODAY()-30)</f>
        <v/>
      </c>
      <c r="F118" s="123" t="n"/>
    </row>
    <row customFormat="1" r="119" s="123">
      <c r="C119" s="123">
        <f>SUMIFS(F119:CS119,$F$2:$CS$2, "&gt;=" &amp; $F$2, $F$2:$CS$2, "&lt;="&amp; EOMONTH($F$2,0))</f>
        <v/>
      </c>
      <c r="D119" s="123">
        <f>SUMIFS(F119:CS119,$F$2:$CS$2, "&gt;=" &amp; $AK$2, $F$2:$CS$2, "&lt;="&amp; EOMONTH($AK$2,0))</f>
        <v/>
      </c>
      <c r="E119" s="124">
        <f>SUMIFS(F119:CS119,$F$2:$CS$2,"&gt;="&amp;TODAY()-30)</f>
        <v/>
      </c>
      <c r="F119" s="123" t="n"/>
    </row>
    <row customFormat="1" r="120" s="123">
      <c r="C120" s="123">
        <f>SUMIFS(F120:CS120,$F$2:$CS$2, "&gt;=" &amp; $F$2, $F$2:$CS$2, "&lt;="&amp; EOMONTH($F$2,0))</f>
        <v/>
      </c>
      <c r="D120" s="123">
        <f>SUMIFS(F120:CS120,$F$2:$CS$2, "&gt;=" &amp; $AK$2, $F$2:$CS$2, "&lt;="&amp; EOMONTH($AK$2,0))</f>
        <v/>
      </c>
      <c r="E120" s="124">
        <f>SUMIFS(F120:CS120,$F$2:$CS$2,"&gt;="&amp;TODAY()-30)</f>
        <v/>
      </c>
      <c r="F120" s="123" t="n"/>
    </row>
    <row customFormat="1" r="121" s="123">
      <c r="C121" s="123">
        <f>SUMIFS(F121:CS121,$F$2:$CS$2, "&gt;=" &amp; $F$2, $F$2:$CS$2, "&lt;="&amp; EOMONTH($F$2,0))</f>
        <v/>
      </c>
      <c r="D121" s="123">
        <f>SUMIFS(F121:CS121,$F$2:$CS$2, "&gt;=" &amp; $AK$2, $F$2:$CS$2, "&lt;="&amp; EOMONTH($AK$2,0))</f>
        <v/>
      </c>
      <c r="E121" s="124">
        <f>SUMIFS(F121:CS121,$F$2:$CS$2,"&gt;="&amp;TODAY()-30)</f>
        <v/>
      </c>
      <c r="F121" s="123" t="n"/>
    </row>
    <row customFormat="1" r="122" s="123">
      <c r="C122" s="123">
        <f>SUMIFS(F122:CS122,$F$2:$CS$2, "&gt;=" &amp; $F$2, $F$2:$CS$2, "&lt;="&amp; EOMONTH($F$2,0))</f>
        <v/>
      </c>
      <c r="D122" s="123">
        <f>SUMIFS(F122:CS122,$F$2:$CS$2, "&gt;=" &amp; $AK$2, $F$2:$CS$2, "&lt;="&amp; EOMONTH($AK$2,0))</f>
        <v/>
      </c>
      <c r="E122" s="124">
        <f>SUMIFS(F122:CS122,$F$2:$CS$2,"&gt;="&amp;TODAY()-30)</f>
        <v/>
      </c>
      <c r="F122" s="123" t="n"/>
    </row>
    <row customFormat="1" r="123" s="123">
      <c r="C123" s="123">
        <f>SUMIFS(F123:CS123,$F$2:$CS$2, "&gt;=" &amp; $F$2, $F$2:$CS$2, "&lt;="&amp; EOMONTH($F$2,0))</f>
        <v/>
      </c>
      <c r="D123" s="123">
        <f>SUMIFS(F123:CS123,$F$2:$CS$2, "&gt;=" &amp; $AK$2, $F$2:$CS$2, "&lt;="&amp; EOMONTH($AK$2,0))</f>
        <v/>
      </c>
      <c r="E123" s="124">
        <f>SUMIFS(F123:CS123,$F$2:$CS$2,"&gt;="&amp;TODAY()-30)</f>
        <v/>
      </c>
      <c r="F123" s="123" t="n"/>
    </row>
    <row customFormat="1" r="124" s="123">
      <c r="C124" s="123">
        <f>SUMIFS(F124:CS124,$F$2:$CS$2, "&gt;=" &amp; $F$2, $F$2:$CS$2, "&lt;="&amp; EOMONTH($F$2,0))</f>
        <v/>
      </c>
      <c r="D124" s="123">
        <f>SUMIFS(F124:CS124,$F$2:$CS$2, "&gt;=" &amp; $AK$2, $F$2:$CS$2, "&lt;="&amp; EOMONTH($AK$2,0))</f>
        <v/>
      </c>
      <c r="E124" s="124">
        <f>SUMIFS(F124:CS124,$F$2:$CS$2,"&gt;="&amp;TODAY()-30)</f>
        <v/>
      </c>
      <c r="F124" s="123" t="n"/>
    </row>
    <row customFormat="1" r="125" s="123">
      <c r="C125" s="123">
        <f>SUMIFS(F125:CS125,$F$2:$CS$2, "&gt;=" &amp; $F$2, $F$2:$CS$2, "&lt;="&amp; EOMONTH($F$2,0))</f>
        <v/>
      </c>
      <c r="D125" s="123">
        <f>SUMIFS(F125:CS125,$F$2:$CS$2, "&gt;=" &amp; $AK$2, $F$2:$CS$2, "&lt;="&amp; EOMONTH($AK$2,0))</f>
        <v/>
      </c>
      <c r="E125" s="124">
        <f>SUMIFS(F125:CS125,$F$2:$CS$2,"&gt;="&amp;TODAY()-30)</f>
        <v/>
      </c>
      <c r="F125" s="123" t="n"/>
    </row>
    <row customFormat="1" r="126" s="123">
      <c r="C126" s="123">
        <f>SUMIFS(F126:CS126,$F$2:$CS$2, "&gt;=" &amp; $F$2, $F$2:$CS$2, "&lt;="&amp; EOMONTH($F$2,0))</f>
        <v/>
      </c>
      <c r="D126" s="123">
        <f>SUMIFS(F126:CS126,$F$2:$CS$2, "&gt;=" &amp; $AK$2, $F$2:$CS$2, "&lt;="&amp; EOMONTH($AK$2,0))</f>
        <v/>
      </c>
      <c r="E126" s="124">
        <f>SUMIFS(F126:CS126,$F$2:$CS$2,"&gt;="&amp;TODAY()-30)</f>
        <v/>
      </c>
      <c r="F126" s="123" t="n"/>
    </row>
    <row customFormat="1" r="127" s="123">
      <c r="C127" s="123">
        <f>SUMIFS(F127:CS127,$F$2:$CS$2, "&gt;=" &amp; $F$2, $F$2:$CS$2, "&lt;="&amp; EOMONTH($F$2,0))</f>
        <v/>
      </c>
      <c r="D127" s="123">
        <f>SUMIFS(F127:CS127,$F$2:$CS$2, "&gt;=" &amp; $AK$2, $F$2:$CS$2, "&lt;="&amp; EOMONTH($AK$2,0))</f>
        <v/>
      </c>
      <c r="E127" s="124">
        <f>SUMIFS(F127:CS127,$F$2:$CS$2,"&gt;="&amp;TODAY()-30)</f>
        <v/>
      </c>
      <c r="F127" s="123" t="n"/>
    </row>
    <row customFormat="1" r="128" s="123">
      <c r="C128" s="123">
        <f>SUMIFS(F128:CS128,$F$2:$CS$2, "&gt;=" &amp; $F$2, $F$2:$CS$2, "&lt;="&amp; EOMONTH($F$2,0))</f>
        <v/>
      </c>
      <c r="D128" s="123">
        <f>SUMIFS(F128:CS128,$F$2:$CS$2, "&gt;=" &amp; $AK$2, $F$2:$CS$2, "&lt;="&amp; EOMONTH($AK$2,0))</f>
        <v/>
      </c>
      <c r="E128" s="124">
        <f>SUMIFS(F128:CS128,$F$2:$CS$2,"&gt;="&amp;TODAY()-30)</f>
        <v/>
      </c>
      <c r="F128" s="123" t="n"/>
    </row>
    <row customFormat="1" r="129" s="123">
      <c r="C129" s="123">
        <f>SUMIFS(F129:CS129,$F$2:$CS$2, "&gt;=" &amp; $F$2, $F$2:$CS$2, "&lt;="&amp; EOMONTH($F$2,0))</f>
        <v/>
      </c>
      <c r="D129" s="123">
        <f>SUMIFS(F129:CS129,$F$2:$CS$2, "&gt;=" &amp; $AK$2, $F$2:$CS$2, "&lt;="&amp; EOMONTH($AK$2,0))</f>
        <v/>
      </c>
      <c r="E129" s="124">
        <f>SUMIFS(F129:CS129,$F$2:$CS$2,"&gt;="&amp;TODAY()-30)</f>
        <v/>
      </c>
      <c r="F129" s="123" t="n"/>
    </row>
    <row customFormat="1" r="130" s="123">
      <c r="C130" s="123">
        <f>SUMIFS(F130:CS130,$F$2:$CS$2, "&gt;=" &amp; $F$2, $F$2:$CS$2, "&lt;="&amp; EOMONTH($F$2,0))</f>
        <v/>
      </c>
      <c r="D130" s="123">
        <f>SUMIFS(F130:CS130,$F$2:$CS$2, "&gt;=" &amp; $AK$2, $F$2:$CS$2, "&lt;="&amp; EOMONTH($AK$2,0))</f>
        <v/>
      </c>
      <c r="E130" s="124">
        <f>SUMIFS(F130:CS130,$F$2:$CS$2,"&gt;="&amp;TODAY()-30)</f>
        <v/>
      </c>
      <c r="F130" s="123" t="n"/>
    </row>
    <row customFormat="1" r="131" s="123">
      <c r="C131" s="123">
        <f>SUMIFS(F131:CS131,$F$2:$CS$2, "&gt;=" &amp; $F$2, $F$2:$CS$2, "&lt;="&amp; EOMONTH($F$2,0))</f>
        <v/>
      </c>
      <c r="D131" s="123">
        <f>SUMIFS(F131:CS131,$F$2:$CS$2, "&gt;=" &amp; $AK$2, $F$2:$CS$2, "&lt;="&amp; EOMONTH($AK$2,0))</f>
        <v/>
      </c>
      <c r="E131" s="124">
        <f>SUMIFS(F131:CS131,$F$2:$CS$2,"&gt;="&amp;TODAY()-30)</f>
        <v/>
      </c>
      <c r="F131" s="123" t="n"/>
    </row>
    <row customFormat="1" r="132" s="123">
      <c r="C132" s="123">
        <f>SUMIFS(F132:CS132,$F$2:$CS$2, "&gt;=" &amp; $F$2, $F$2:$CS$2, "&lt;="&amp; EOMONTH($F$2,0))</f>
        <v/>
      </c>
      <c r="D132" s="123">
        <f>SUMIFS(F132:CS132,$F$2:$CS$2, "&gt;=" &amp; $AK$2, $F$2:$CS$2, "&lt;="&amp; EOMONTH($AK$2,0))</f>
        <v/>
      </c>
      <c r="E132" s="124">
        <f>SUMIFS(F132:CS132,$F$2:$CS$2,"&gt;="&amp;TODAY()-30)</f>
        <v/>
      </c>
      <c r="F132" s="123" t="n"/>
    </row>
    <row customFormat="1" r="133" s="123">
      <c r="C133" s="123">
        <f>SUMIFS(F133:CS133,$F$2:$CS$2, "&gt;=" &amp; $F$2, $F$2:$CS$2, "&lt;="&amp; EOMONTH($F$2,0))</f>
        <v/>
      </c>
      <c r="D133" s="123">
        <f>SUMIFS(F133:CS133,$F$2:$CS$2, "&gt;=" &amp; $AK$2, $F$2:$CS$2, "&lt;="&amp; EOMONTH($AK$2,0))</f>
        <v/>
      </c>
      <c r="E133" s="124">
        <f>SUMIFS(F133:CS133,$F$2:$CS$2,"&gt;="&amp;TODAY()-30)</f>
        <v/>
      </c>
      <c r="F133" s="123" t="n"/>
    </row>
    <row customFormat="1" r="134" s="123">
      <c r="C134" s="123">
        <f>SUMIFS(F134:CS134,$F$2:$CS$2, "&gt;=" &amp; $F$2, $F$2:$CS$2, "&lt;="&amp; EOMONTH($F$2,0))</f>
        <v/>
      </c>
      <c r="D134" s="123">
        <f>SUMIFS(F134:CS134,$F$2:$CS$2, "&gt;=" &amp; $AK$2, $F$2:$CS$2, "&lt;="&amp; EOMONTH($AK$2,0))</f>
        <v/>
      </c>
      <c r="E134" s="124">
        <f>SUMIFS(F134:CS134,$F$2:$CS$2,"&gt;="&amp;TODAY()-30)</f>
        <v/>
      </c>
      <c r="F134" s="123" t="n"/>
    </row>
    <row customFormat="1" r="135" s="123">
      <c r="C135" s="123">
        <f>SUMIFS(F135:CS135,$F$2:$CS$2, "&gt;=" &amp; $F$2, $F$2:$CS$2, "&lt;="&amp; EOMONTH($F$2,0))</f>
        <v/>
      </c>
      <c r="D135" s="123">
        <f>SUMIFS(F135:CS135,$F$2:$CS$2, "&gt;=" &amp; $AK$2, $F$2:$CS$2, "&lt;="&amp; EOMONTH($AK$2,0))</f>
        <v/>
      </c>
      <c r="E135" s="124">
        <f>SUMIFS(F135:CS135,$F$2:$CS$2,"&gt;="&amp;TODAY()-30)</f>
        <v/>
      </c>
      <c r="F135" s="123" t="n"/>
    </row>
    <row customFormat="1" r="136" s="123">
      <c r="C136" s="123">
        <f>SUMIFS(F136:CS136,$F$2:$CS$2, "&gt;=" &amp; $F$2, $F$2:$CS$2, "&lt;="&amp; EOMONTH($F$2,0))</f>
        <v/>
      </c>
      <c r="D136" s="123">
        <f>SUMIFS(F136:CS136,$F$2:$CS$2, "&gt;=" &amp; $AK$2, $F$2:$CS$2, "&lt;="&amp; EOMONTH($AK$2,0))</f>
        <v/>
      </c>
      <c r="E136" s="124">
        <f>SUMIFS(F136:CS136,$F$2:$CS$2,"&gt;="&amp;TODAY()-30)</f>
        <v/>
      </c>
      <c r="F136" s="123" t="n"/>
    </row>
    <row customFormat="1" r="137" s="123">
      <c r="C137" s="123">
        <f>SUMIFS(F137:CS137,$F$2:$CS$2, "&gt;=" &amp; $F$2, $F$2:$CS$2, "&lt;="&amp; EOMONTH($F$2,0))</f>
        <v/>
      </c>
      <c r="D137" s="123">
        <f>SUMIFS(F137:CS137,$F$2:$CS$2, "&gt;=" &amp; $AK$2, $F$2:$CS$2, "&lt;="&amp; EOMONTH($AK$2,0))</f>
        <v/>
      </c>
      <c r="E137" s="124">
        <f>SUMIFS(F137:CS137,$F$2:$CS$2,"&gt;="&amp;TODAY()-30)</f>
        <v/>
      </c>
      <c r="F137" s="123" t="n"/>
    </row>
    <row customFormat="1" r="138" s="123">
      <c r="C138" s="123">
        <f>SUMIFS(F138:CS138,$F$2:$CS$2, "&gt;=" &amp; $F$2, $F$2:$CS$2, "&lt;="&amp; EOMONTH($F$2,0))</f>
        <v/>
      </c>
      <c r="D138" s="123">
        <f>SUMIFS(F138:CS138,$F$2:$CS$2, "&gt;=" &amp; $AK$2, $F$2:$CS$2, "&lt;="&amp; EOMONTH($AK$2,0))</f>
        <v/>
      </c>
      <c r="E138" s="124">
        <f>SUMIFS(F138:CS138,$F$2:$CS$2,"&gt;="&amp;TODAY()-30)</f>
        <v/>
      </c>
      <c r="F138" s="123" t="n"/>
    </row>
    <row customFormat="1" r="139" s="123">
      <c r="C139" s="123">
        <f>SUMIFS(F139:CS139,$F$2:$CS$2, "&gt;=" &amp; $F$2, $F$2:$CS$2, "&lt;="&amp; EOMONTH($F$2,0))</f>
        <v/>
      </c>
      <c r="D139" s="123">
        <f>SUMIFS(F139:CS139,$F$2:$CS$2, "&gt;=" &amp; $AK$2, $F$2:$CS$2, "&lt;="&amp; EOMONTH($AK$2,0))</f>
        <v/>
      </c>
      <c r="E139" s="124">
        <f>SUMIFS(F139:CS139,$F$2:$CS$2,"&gt;="&amp;TODAY()-30)</f>
        <v/>
      </c>
      <c r="F139" s="123" t="n"/>
    </row>
    <row customFormat="1" r="140" s="123">
      <c r="C140" s="123">
        <f>SUMIFS(F140:CS140,$F$2:$CS$2, "&gt;=" &amp; $F$2, $F$2:$CS$2, "&lt;="&amp; EOMONTH($F$2,0))</f>
        <v/>
      </c>
      <c r="D140" s="123">
        <f>SUMIFS(F140:CS140,$F$2:$CS$2, "&gt;=" &amp; $AK$2, $F$2:$CS$2, "&lt;="&amp; EOMONTH($AK$2,0))</f>
        <v/>
      </c>
      <c r="E140" s="124">
        <f>SUMIFS(F140:CS140,$F$2:$CS$2,"&gt;="&amp;TODAY()-30)</f>
        <v/>
      </c>
      <c r="F140" s="123" t="n"/>
    </row>
    <row customFormat="1" r="141" s="123">
      <c r="C141" s="123">
        <f>SUMIFS(F141:CS141,$F$2:$CS$2, "&gt;=" &amp; $F$2, $F$2:$CS$2, "&lt;="&amp; EOMONTH($F$2,0))</f>
        <v/>
      </c>
      <c r="D141" s="123">
        <f>SUMIFS(F141:CS141,$F$2:$CS$2, "&gt;=" &amp; $AK$2, $F$2:$CS$2, "&lt;="&amp; EOMONTH($AK$2,0))</f>
        <v/>
      </c>
      <c r="E141" s="124">
        <f>SUMIFS(F141:CS141,$F$2:$CS$2,"&gt;="&amp;TODAY()-30)</f>
        <v/>
      </c>
      <c r="F141" s="123" t="n"/>
    </row>
    <row customFormat="1" r="142" s="123">
      <c r="C142" s="123">
        <f>SUMIFS(F142:CS142,$F$2:$CS$2, "&gt;=" &amp; $F$2, $F$2:$CS$2, "&lt;="&amp; EOMONTH($F$2,0))</f>
        <v/>
      </c>
      <c r="D142" s="123">
        <f>SUMIFS(F142:CS142,$F$2:$CS$2, "&gt;=" &amp; $AK$2, $F$2:$CS$2, "&lt;="&amp; EOMONTH($AK$2,0))</f>
        <v/>
      </c>
      <c r="E142" s="124">
        <f>SUMIFS(F142:CS142,$F$2:$CS$2,"&gt;="&amp;TODAY()-30)</f>
        <v/>
      </c>
      <c r="F142" s="123" t="n"/>
    </row>
    <row customFormat="1" r="143" s="123">
      <c r="C143" s="123">
        <f>SUMIFS(F143:CS143,$F$2:$CS$2, "&gt;=" &amp; $F$2, $F$2:$CS$2, "&lt;="&amp; EOMONTH($F$2,0))</f>
        <v/>
      </c>
      <c r="D143" s="123">
        <f>SUMIFS(F143:CS143,$F$2:$CS$2, "&gt;=" &amp; $AK$2, $F$2:$CS$2, "&lt;="&amp; EOMONTH($AK$2,0))</f>
        <v/>
      </c>
      <c r="E143" s="124">
        <f>SUMIFS(F143:CS143,$F$2:$CS$2,"&gt;="&amp;TODAY()-30)</f>
        <v/>
      </c>
      <c r="F143" s="123" t="n"/>
    </row>
    <row customFormat="1" r="144" s="123">
      <c r="C144" s="123">
        <f>SUMIFS(F144:CS144,$F$2:$CS$2, "&gt;=" &amp; $F$2, $F$2:$CS$2, "&lt;="&amp; EOMONTH($F$2,0))</f>
        <v/>
      </c>
      <c r="D144" s="123">
        <f>SUMIFS(F144:CS144,$F$2:$CS$2, "&gt;=" &amp; $AK$2, $F$2:$CS$2, "&lt;="&amp; EOMONTH($AK$2,0))</f>
        <v/>
      </c>
      <c r="E144" s="124">
        <f>SUMIFS(F144:CS144,$F$2:$CS$2,"&gt;="&amp;TODAY()-30)</f>
        <v/>
      </c>
      <c r="F144" s="123" t="n"/>
    </row>
    <row customFormat="1" r="145" s="123">
      <c r="C145" s="123">
        <f>SUMIFS(F145:CS145,$F$2:$CS$2, "&gt;=" &amp; $F$2, $F$2:$CS$2, "&lt;="&amp; EOMONTH($F$2,0))</f>
        <v/>
      </c>
      <c r="D145" s="123">
        <f>SUMIFS(F145:CS145,$F$2:$CS$2, "&gt;=" &amp; $AK$2, $F$2:$CS$2, "&lt;="&amp; EOMONTH($AK$2,0))</f>
        <v/>
      </c>
      <c r="E145" s="124">
        <f>SUMIFS(F145:CS145,$F$2:$CS$2,"&gt;="&amp;TODAY()-30)</f>
        <v/>
      </c>
      <c r="F145" s="123" t="n"/>
    </row>
    <row customFormat="1" r="146" s="123">
      <c r="C146" s="123">
        <f>SUMIFS(F146:CS146,$F$2:$CS$2, "&gt;=" &amp; $F$2, $F$2:$CS$2, "&lt;="&amp; EOMONTH($F$2,0))</f>
        <v/>
      </c>
      <c r="D146" s="123">
        <f>SUMIFS(F146:CS146,$F$2:$CS$2, "&gt;=" &amp; $AK$2, $F$2:$CS$2, "&lt;="&amp; EOMONTH($AK$2,0))</f>
        <v/>
      </c>
      <c r="E146" s="124">
        <f>SUMIFS(F146:CS146,$F$2:$CS$2,"&gt;="&amp;TODAY()-30)</f>
        <v/>
      </c>
      <c r="F146" s="123" t="n"/>
    </row>
    <row customFormat="1" r="147" s="123">
      <c r="C147" s="123">
        <f>SUMIFS(F147:CS147,$F$2:$CS$2, "&gt;=" &amp; $F$2, $F$2:$CS$2, "&lt;="&amp; EOMONTH($F$2,0))</f>
        <v/>
      </c>
      <c r="D147" s="123">
        <f>SUMIFS(F147:CS147,$F$2:$CS$2, "&gt;=" &amp; $AK$2, $F$2:$CS$2, "&lt;="&amp; EOMONTH($AK$2,0))</f>
        <v/>
      </c>
      <c r="E147" s="124">
        <f>SUMIFS(F147:CS147,$F$2:$CS$2,"&gt;="&amp;TODAY()-30)</f>
        <v/>
      </c>
      <c r="F147" s="123" t="n"/>
    </row>
    <row customFormat="1" r="148" s="123">
      <c r="C148" s="123">
        <f>SUMIFS(F148:CS148,$F$2:$CS$2, "&gt;=" &amp; $F$2, $F$2:$CS$2, "&lt;="&amp; EOMONTH($F$2,0))</f>
        <v/>
      </c>
      <c r="D148" s="123">
        <f>SUMIFS(F148:CS148,$F$2:$CS$2, "&gt;=" &amp; $AK$2, $F$2:$CS$2, "&lt;="&amp; EOMONTH($AK$2,0))</f>
        <v/>
      </c>
      <c r="E148" s="124">
        <f>SUMIFS(F148:CS148,$F$2:$CS$2,"&gt;="&amp;TODAY()-30)</f>
        <v/>
      </c>
      <c r="F148" s="123" t="n"/>
    </row>
    <row customFormat="1" r="149" s="123">
      <c r="C149" s="123">
        <f>SUMIFS(F149:CS149,$F$2:$CS$2, "&gt;=" &amp; $F$2, $F$2:$CS$2, "&lt;="&amp; EOMONTH($F$2,0))</f>
        <v/>
      </c>
      <c r="D149" s="123">
        <f>SUMIFS(F149:CS149,$F$2:$CS$2, "&gt;=" &amp; $AK$2, $F$2:$CS$2, "&lt;="&amp; EOMONTH($AK$2,0))</f>
        <v/>
      </c>
      <c r="E149" s="124">
        <f>SUMIFS(F149:CS149,$F$2:$CS$2,"&gt;="&amp;TODAY()-30)</f>
        <v/>
      </c>
      <c r="F149" s="123" t="n"/>
    </row>
    <row customFormat="1" r="150" s="123">
      <c r="C150" s="123">
        <f>SUMIFS(F150:CS150,$F$2:$CS$2, "&gt;=" &amp; $F$2, $F$2:$CS$2, "&lt;="&amp; EOMONTH($F$2,0))</f>
        <v/>
      </c>
      <c r="D150" s="123">
        <f>SUMIFS(F150:CS150,$F$2:$CS$2, "&gt;=" &amp; $AK$2, $F$2:$CS$2, "&lt;="&amp; EOMONTH($AK$2,0))</f>
        <v/>
      </c>
      <c r="E150" s="124">
        <f>SUMIFS(F150:CS150,$F$2:$CS$2,"&gt;="&amp;TODAY()-30)</f>
        <v/>
      </c>
      <c r="F150" s="123" t="n"/>
    </row>
    <row customFormat="1" r="151" s="123">
      <c r="C151" s="123">
        <f>SUMIFS(F151:CS151,$F$2:$CS$2, "&gt;=" &amp; $F$2, $F$2:$CS$2, "&lt;="&amp; EOMONTH($F$2,0))</f>
        <v/>
      </c>
      <c r="D151" s="123">
        <f>SUMIFS(F151:CS151,$F$2:$CS$2, "&gt;=" &amp; $AK$2, $F$2:$CS$2, "&lt;="&amp; EOMONTH($AK$2,0))</f>
        <v/>
      </c>
      <c r="E151" s="124">
        <f>SUMIFS(F151:CS151,$F$2:$CS$2,"&gt;="&amp;TODAY()-30)</f>
        <v/>
      </c>
      <c r="F151" s="123" t="n"/>
    </row>
    <row customFormat="1" r="152" s="123">
      <c r="C152" s="123">
        <f>SUMIFS(F152:CS152,$F$2:$CS$2, "&gt;=" &amp; $F$2, $F$2:$CS$2, "&lt;="&amp; EOMONTH($F$2,0))</f>
        <v/>
      </c>
      <c r="D152" s="123">
        <f>SUMIFS(F152:CS152,$F$2:$CS$2, "&gt;=" &amp; $AK$2, $F$2:$CS$2, "&lt;="&amp; EOMONTH($AK$2,0))</f>
        <v/>
      </c>
      <c r="E152" s="124">
        <f>SUMIFS(F152:CS152,$F$2:$CS$2,"&gt;="&amp;TODAY()-30)</f>
        <v/>
      </c>
      <c r="F152" s="123" t="n"/>
    </row>
    <row customFormat="1" r="153" s="123">
      <c r="C153" s="123">
        <f>SUMIFS(F153:CS153,$F$2:$CS$2, "&gt;=" &amp; $F$2, $F$2:$CS$2, "&lt;="&amp; EOMONTH($F$2,0))</f>
        <v/>
      </c>
      <c r="D153" s="123">
        <f>SUMIFS(F153:CS153,$F$2:$CS$2, "&gt;=" &amp; $AK$2, $F$2:$CS$2, "&lt;="&amp; EOMONTH($AK$2,0))</f>
        <v/>
      </c>
      <c r="E153" s="124">
        <f>SUMIFS(F153:CS153,$F$2:$CS$2,"&gt;="&amp;TODAY()-30)</f>
        <v/>
      </c>
      <c r="F153" s="123" t="n"/>
    </row>
    <row customFormat="1" r="154" s="123">
      <c r="C154" s="123">
        <f>SUMIFS(F154:CS154,$F$2:$CS$2, "&gt;=" &amp; $F$2, $F$2:$CS$2, "&lt;="&amp; EOMONTH($F$2,0))</f>
        <v/>
      </c>
      <c r="D154" s="123">
        <f>SUMIFS(F154:CS154,$F$2:$CS$2, "&gt;=" &amp; $AK$2, $F$2:$CS$2, "&lt;="&amp; EOMONTH($AK$2,0))</f>
        <v/>
      </c>
      <c r="E154" s="124">
        <f>SUMIFS(F154:CS154,$F$2:$CS$2,"&gt;="&amp;TODAY()-30)</f>
        <v/>
      </c>
      <c r="F154" s="123" t="n"/>
    </row>
    <row customFormat="1" r="155" s="123">
      <c r="C155" s="123">
        <f>SUMIFS(F155:CS155,$F$2:$CS$2, "&gt;=" &amp; $F$2, $F$2:$CS$2, "&lt;="&amp; EOMONTH($F$2,0))</f>
        <v/>
      </c>
      <c r="D155" s="123">
        <f>SUMIFS(F155:CS155,$F$2:$CS$2, "&gt;=" &amp; $AK$2, $F$2:$CS$2, "&lt;="&amp; EOMONTH($AK$2,0))</f>
        <v/>
      </c>
      <c r="E155" s="124">
        <f>SUMIFS(F155:CS155,$F$2:$CS$2,"&gt;="&amp;TODAY()-30)</f>
        <v/>
      </c>
      <c r="F155" s="123" t="n"/>
    </row>
    <row customFormat="1" r="156" s="123">
      <c r="C156" s="123">
        <f>SUMIFS(F156:CS156,$F$2:$CS$2, "&gt;=" &amp; $F$2, $F$2:$CS$2, "&lt;="&amp; EOMONTH($F$2,0))</f>
        <v/>
      </c>
      <c r="D156" s="123">
        <f>SUMIFS(F156:CS156,$F$2:$CS$2, "&gt;=" &amp; $AK$2, $F$2:$CS$2, "&lt;="&amp; EOMONTH($AK$2,0))</f>
        <v/>
      </c>
      <c r="E156" s="124">
        <f>SUMIFS(F156:CS156,$F$2:$CS$2,"&gt;="&amp;TODAY()-30)</f>
        <v/>
      </c>
      <c r="F156" s="123" t="n"/>
    </row>
    <row customFormat="1" r="157" s="123">
      <c r="C157" s="123">
        <f>SUMIFS(F157:CS157,$F$2:$CS$2, "&gt;=" &amp; $F$2, $F$2:$CS$2, "&lt;="&amp; EOMONTH($F$2,0))</f>
        <v/>
      </c>
      <c r="D157" s="123">
        <f>SUMIFS(F157:CS157,$F$2:$CS$2, "&gt;=" &amp; $AK$2, $F$2:$CS$2, "&lt;="&amp; EOMONTH($AK$2,0))</f>
        <v/>
      </c>
      <c r="E157" s="124">
        <f>SUMIFS(F157:CS157,$F$2:$CS$2,"&gt;="&amp;TODAY()-30)</f>
        <v/>
      </c>
      <c r="F157" s="123" t="n"/>
    </row>
    <row customFormat="1" r="158" s="123">
      <c r="C158" s="123">
        <f>SUMIFS(F158:CS158,$F$2:$CS$2, "&gt;=" &amp; $F$2, $F$2:$CS$2, "&lt;="&amp; EOMONTH($F$2,0))</f>
        <v/>
      </c>
      <c r="D158" s="123">
        <f>SUMIFS(F158:CS158,$F$2:$CS$2, "&gt;=" &amp; $AK$2, $F$2:$CS$2, "&lt;="&amp; EOMONTH($AK$2,0))</f>
        <v/>
      </c>
      <c r="E158" s="124">
        <f>SUMIFS(F158:CS158,$F$2:$CS$2,"&gt;="&amp;TODAY()-30)</f>
        <v/>
      </c>
      <c r="F158" s="123" t="n"/>
    </row>
    <row customFormat="1" r="159" s="123">
      <c r="C159" s="123">
        <f>SUMIFS(F159:CS159,$F$2:$CS$2, "&gt;=" &amp; $F$2, $F$2:$CS$2, "&lt;="&amp; EOMONTH($F$2,0))</f>
        <v/>
      </c>
      <c r="D159" s="123">
        <f>SUMIFS(F159:CS159,$F$2:$CS$2, "&gt;=" &amp; $AK$2, $F$2:$CS$2, "&lt;="&amp; EOMONTH($AK$2,0))</f>
        <v/>
      </c>
      <c r="E159" s="124">
        <f>SUMIFS(F159:CS159,$F$2:$CS$2,"&gt;="&amp;TODAY()-30)</f>
        <v/>
      </c>
      <c r="F159" s="123" t="n"/>
    </row>
    <row customFormat="1" r="160" s="123">
      <c r="C160" s="123">
        <f>SUMIFS(F160:CS160,$F$2:$CS$2, "&gt;=" &amp; $F$2, $F$2:$CS$2, "&lt;="&amp; EOMONTH($F$2,0))</f>
        <v/>
      </c>
      <c r="D160" s="123">
        <f>SUMIFS(F160:CS160,$F$2:$CS$2, "&gt;=" &amp; $AK$2, $F$2:$CS$2, "&lt;="&amp; EOMONTH($AK$2,0))</f>
        <v/>
      </c>
      <c r="E160" s="124">
        <f>SUMIFS(F160:CS160,$F$2:$CS$2,"&gt;="&amp;TODAY()-30)</f>
        <v/>
      </c>
      <c r="F160" s="123" t="n"/>
    </row>
    <row customFormat="1" r="161" s="123">
      <c r="C161" s="123">
        <f>SUMIFS(F161:CS161,$F$2:$CS$2, "&gt;=" &amp; $F$2, $F$2:$CS$2, "&lt;="&amp; EOMONTH($F$2,0))</f>
        <v/>
      </c>
      <c r="D161" s="123">
        <f>SUMIFS(F161:CS161,$F$2:$CS$2, "&gt;=" &amp; $AK$2, $F$2:$CS$2, "&lt;="&amp; EOMONTH($AK$2,0))</f>
        <v/>
      </c>
      <c r="E161" s="124">
        <f>SUMIFS(F161:CS161,$F$2:$CS$2,"&gt;="&amp;TODAY()-30)</f>
        <v/>
      </c>
      <c r="F161" s="123" t="n"/>
    </row>
    <row customFormat="1" r="162" s="123">
      <c r="C162" s="123">
        <f>SUMIFS(F162:CS162,$F$2:$CS$2, "&gt;=" &amp; $F$2, $F$2:$CS$2, "&lt;="&amp; EOMONTH($F$2,0))</f>
        <v/>
      </c>
      <c r="D162" s="123">
        <f>SUMIFS(F162:CS162,$F$2:$CS$2, "&gt;=" &amp; $AK$2, $F$2:$CS$2, "&lt;="&amp; EOMONTH($AK$2,0))</f>
        <v/>
      </c>
      <c r="E162" s="124">
        <f>SUMIFS(F162:CS162,$F$2:$CS$2,"&gt;="&amp;TODAY()-30)</f>
        <v/>
      </c>
      <c r="F162" s="123" t="n"/>
    </row>
    <row customFormat="1" r="163" s="123">
      <c r="C163" s="123">
        <f>SUMIFS(F163:CS163,$F$2:$CS$2, "&gt;=" &amp; $F$2, $F$2:$CS$2, "&lt;="&amp; EOMONTH($F$2,0))</f>
        <v/>
      </c>
      <c r="D163" s="123">
        <f>SUMIFS(F163:CS163,$F$2:$CS$2, "&gt;=" &amp; $AK$2, $F$2:$CS$2, "&lt;="&amp; EOMONTH($AK$2,0))</f>
        <v/>
      </c>
      <c r="E163" s="124">
        <f>SUMIFS(F163:CS163,$F$2:$CS$2,"&gt;="&amp;TODAY()-30)</f>
        <v/>
      </c>
      <c r="F163" s="123" t="n"/>
    </row>
    <row customFormat="1" r="164" s="123">
      <c r="C164" s="123">
        <f>SUMIFS(F164:CS164,$F$2:$CS$2, "&gt;=" &amp; $F$2, $F$2:$CS$2, "&lt;="&amp; EOMONTH($F$2,0))</f>
        <v/>
      </c>
      <c r="D164" s="123">
        <f>SUMIFS(F164:CS164,$F$2:$CS$2, "&gt;=" &amp; $AK$2, $F$2:$CS$2, "&lt;="&amp; EOMONTH($AK$2,0))</f>
        <v/>
      </c>
      <c r="E164" s="124">
        <f>SUMIFS(F164:CS164,$F$2:$CS$2,"&gt;="&amp;TODAY()-30)</f>
        <v/>
      </c>
      <c r="F164" s="123" t="n"/>
    </row>
    <row customFormat="1" r="165" s="123">
      <c r="C165" s="123">
        <f>SUMIFS(F165:CS165,$F$2:$CS$2, "&gt;=" &amp; $F$2, $F$2:$CS$2, "&lt;="&amp; EOMONTH($F$2,0))</f>
        <v/>
      </c>
      <c r="D165" s="123">
        <f>SUMIFS(F165:CS165,$F$2:$CS$2, "&gt;=" &amp; $AK$2, $F$2:$CS$2, "&lt;="&amp; EOMONTH($AK$2,0))</f>
        <v/>
      </c>
      <c r="E165" s="124">
        <f>SUMIFS(F165:CS165,$F$2:$CS$2,"&gt;="&amp;TODAY()-30)</f>
        <v/>
      </c>
      <c r="F165" s="123" t="n"/>
    </row>
    <row customFormat="1" r="166" s="123">
      <c r="C166" s="123">
        <f>SUMIFS(F166:CS166,$F$2:$CS$2, "&gt;=" &amp; $F$2, $F$2:$CS$2, "&lt;="&amp; EOMONTH($F$2,0))</f>
        <v/>
      </c>
      <c r="D166" s="123">
        <f>SUMIFS(F166:CS166,$F$2:$CS$2, "&gt;=" &amp; $AK$2, $F$2:$CS$2, "&lt;="&amp; EOMONTH($AK$2,0))</f>
        <v/>
      </c>
      <c r="E166" s="124">
        <f>SUMIFS(F166:CS166,$F$2:$CS$2,"&gt;="&amp;TODAY()-30)</f>
        <v/>
      </c>
      <c r="F166" s="123" t="n"/>
    </row>
    <row customFormat="1" r="167" s="123">
      <c r="C167" s="123">
        <f>SUMIFS(F167:CS167,$F$2:$CS$2, "&gt;=" &amp; $F$2, $F$2:$CS$2, "&lt;="&amp; EOMONTH($F$2,0))</f>
        <v/>
      </c>
      <c r="D167" s="123">
        <f>SUMIFS(F167:CS167,$F$2:$CS$2, "&gt;=" &amp; $AK$2, $F$2:$CS$2, "&lt;="&amp; EOMONTH($AK$2,0))</f>
        <v/>
      </c>
      <c r="E167" s="124">
        <f>SUMIFS(F167:CS167,$F$2:$CS$2,"&gt;="&amp;TODAY()-30)</f>
        <v/>
      </c>
      <c r="F167" s="123" t="n"/>
    </row>
    <row customFormat="1" r="168" s="123">
      <c r="C168" s="123">
        <f>SUMIFS(F168:CS168,$F$2:$CS$2, "&gt;=" &amp; $F$2, $F$2:$CS$2, "&lt;="&amp; EOMONTH($F$2,0))</f>
        <v/>
      </c>
      <c r="D168" s="123">
        <f>SUMIFS(F168:CS168,$F$2:$CS$2, "&gt;=" &amp; $AK$2, $F$2:$CS$2, "&lt;="&amp; EOMONTH($AK$2,0))</f>
        <v/>
      </c>
      <c r="E168" s="124">
        <f>SUMIFS(F168:CS168,$F$2:$CS$2,"&gt;="&amp;TODAY()-30)</f>
        <v/>
      </c>
      <c r="F168" s="123" t="n"/>
    </row>
    <row customFormat="1" r="169" s="123">
      <c r="C169" s="123">
        <f>SUMIFS(F169:CS169,$F$2:$CS$2, "&gt;=" &amp; $F$2, $F$2:$CS$2, "&lt;="&amp; EOMONTH($F$2,0))</f>
        <v/>
      </c>
      <c r="D169" s="123">
        <f>SUMIFS(F169:CS169,$F$2:$CS$2, "&gt;=" &amp; $AK$2, $F$2:$CS$2, "&lt;="&amp; EOMONTH($AK$2,0))</f>
        <v/>
      </c>
      <c r="E169" s="124">
        <f>SUMIFS(F169:CS169,$F$2:$CS$2,"&gt;="&amp;TODAY()-30)</f>
        <v/>
      </c>
      <c r="F169" s="123" t="n"/>
    </row>
    <row customFormat="1" r="170" s="123">
      <c r="C170" s="123">
        <f>SUMIFS(F170:CS170,$F$2:$CS$2, "&gt;=" &amp; $F$2, $F$2:$CS$2, "&lt;="&amp; EOMONTH($F$2,0))</f>
        <v/>
      </c>
      <c r="D170" s="123">
        <f>SUMIFS(F170:CS170,$F$2:$CS$2, "&gt;=" &amp; $AK$2, $F$2:$CS$2, "&lt;="&amp; EOMONTH($AK$2,0))</f>
        <v/>
      </c>
      <c r="E170" s="124">
        <f>SUMIFS(F170:CS170,$F$2:$CS$2,"&gt;="&amp;TODAY()-30)</f>
        <v/>
      </c>
      <c r="F170" s="123" t="n"/>
    </row>
    <row customFormat="1" r="171" s="123">
      <c r="C171" s="123">
        <f>SUMIFS(F171:CS171,$F$2:$CS$2, "&gt;=" &amp; $F$2, $F$2:$CS$2, "&lt;="&amp; EOMONTH($F$2,0))</f>
        <v/>
      </c>
      <c r="D171" s="123">
        <f>SUMIFS(F171:CS171,$F$2:$CS$2, "&gt;=" &amp; $AK$2, $F$2:$CS$2, "&lt;="&amp; EOMONTH($AK$2,0))</f>
        <v/>
      </c>
      <c r="E171" s="124">
        <f>SUMIFS(F171:CS171,$F$2:$CS$2,"&gt;="&amp;TODAY()-30)</f>
        <v/>
      </c>
      <c r="F171" s="123" t="n"/>
    </row>
    <row customFormat="1" r="172" s="123">
      <c r="C172" s="123">
        <f>SUMIFS(F172:CS172,$F$2:$CS$2, "&gt;=" &amp; $F$2, $F$2:$CS$2, "&lt;="&amp; EOMONTH($F$2,0))</f>
        <v/>
      </c>
      <c r="D172" s="123">
        <f>SUMIFS(F172:CS172,$F$2:$CS$2, "&gt;=" &amp; $AK$2, $F$2:$CS$2, "&lt;="&amp; EOMONTH($AK$2,0))</f>
        <v/>
      </c>
      <c r="E172" s="124">
        <f>SUMIFS(F172:CS172,$F$2:$CS$2,"&gt;="&amp;TODAY()-30)</f>
        <v/>
      </c>
      <c r="F172" s="123" t="n"/>
    </row>
    <row customFormat="1" r="173" s="123">
      <c r="C173" s="123">
        <f>SUMIFS(F173:CS173,$F$2:$CS$2, "&gt;=" &amp; $F$2, $F$2:$CS$2, "&lt;="&amp; EOMONTH($F$2,0))</f>
        <v/>
      </c>
      <c r="D173" s="123">
        <f>SUMIFS(F173:CS173,$F$2:$CS$2, "&gt;=" &amp; $AK$2, $F$2:$CS$2, "&lt;="&amp; EOMONTH($AK$2,0))</f>
        <v/>
      </c>
      <c r="E173" s="124">
        <f>SUMIFS(F173:CS173,$F$2:$CS$2,"&gt;="&amp;TODAY()-30)</f>
        <v/>
      </c>
      <c r="F173" s="123" t="n"/>
    </row>
    <row customFormat="1" r="174" s="123">
      <c r="C174" s="123">
        <f>SUMIFS(F174:CS174,$F$2:$CS$2, "&gt;=" &amp; $F$2, $F$2:$CS$2, "&lt;="&amp; EOMONTH($F$2,0))</f>
        <v/>
      </c>
      <c r="D174" s="123">
        <f>SUMIFS(F174:CS174,$F$2:$CS$2, "&gt;=" &amp; $AK$2, $F$2:$CS$2, "&lt;="&amp; EOMONTH($AK$2,0))</f>
        <v/>
      </c>
      <c r="E174" s="124">
        <f>SUMIFS(F174:CS174,$F$2:$CS$2,"&gt;="&amp;TODAY()-30)</f>
        <v/>
      </c>
      <c r="F174" s="123" t="n"/>
    </row>
    <row customFormat="1" r="175" s="123">
      <c r="C175" s="123">
        <f>SUMIFS(F175:CS175,$F$2:$CS$2, "&gt;=" &amp; $F$2, $F$2:$CS$2, "&lt;="&amp; EOMONTH($F$2,0))</f>
        <v/>
      </c>
      <c r="D175" s="123">
        <f>SUMIFS(F175:CS175,$F$2:$CS$2, "&gt;=" &amp; $AK$2, $F$2:$CS$2, "&lt;="&amp; EOMONTH($AK$2,0))</f>
        <v/>
      </c>
      <c r="E175" s="124">
        <f>SUMIFS(F175:CS175,$F$2:$CS$2,"&gt;="&amp;TODAY()-30)</f>
        <v/>
      </c>
      <c r="F175" s="123" t="n"/>
    </row>
    <row customFormat="1" r="176" s="123">
      <c r="C176" s="123">
        <f>SUMIFS(F176:CS176,$F$2:$CS$2, "&gt;=" &amp; $F$2, $F$2:$CS$2, "&lt;="&amp; EOMONTH($F$2,0))</f>
        <v/>
      </c>
      <c r="D176" s="123">
        <f>SUMIFS(F176:CS176,$F$2:$CS$2, "&gt;=" &amp; $AK$2, $F$2:$CS$2, "&lt;="&amp; EOMONTH($AK$2,0))</f>
        <v/>
      </c>
      <c r="E176" s="124">
        <f>SUMIFS(F176:CS176,$F$2:$CS$2,"&gt;="&amp;TODAY()-30)</f>
        <v/>
      </c>
      <c r="F176" s="123" t="n"/>
    </row>
    <row customFormat="1" r="177" s="123">
      <c r="C177" s="123">
        <f>SUMIFS(F177:CS177,$F$2:$CS$2, "&gt;=" &amp; $F$2, $F$2:$CS$2, "&lt;="&amp; EOMONTH($F$2,0))</f>
        <v/>
      </c>
      <c r="D177" s="123">
        <f>SUMIFS(F177:CS177,$F$2:$CS$2, "&gt;=" &amp; $AK$2, $F$2:$CS$2, "&lt;="&amp; EOMONTH($AK$2,0))</f>
        <v/>
      </c>
      <c r="E177" s="124">
        <f>SUMIFS(F177:CS177,$F$2:$CS$2,"&gt;="&amp;TODAY()-30)</f>
        <v/>
      </c>
      <c r="F177" s="123" t="n"/>
    </row>
    <row customFormat="1" r="178" s="123">
      <c r="C178" s="123">
        <f>SUMIFS(F178:CS178,$F$2:$CS$2, "&gt;=" &amp; $F$2, $F$2:$CS$2, "&lt;="&amp; EOMONTH($F$2,0))</f>
        <v/>
      </c>
      <c r="D178" s="123">
        <f>SUMIFS(F178:CS178,$F$2:$CS$2, "&gt;=" &amp; $AK$2, $F$2:$CS$2, "&lt;="&amp; EOMONTH($AK$2,0))</f>
        <v/>
      </c>
      <c r="E178" s="124">
        <f>SUMIFS(F178:CS178,$F$2:$CS$2,"&gt;="&amp;TODAY()-30)</f>
        <v/>
      </c>
      <c r="F178" s="123" t="n"/>
    </row>
    <row customFormat="1" r="179" s="123">
      <c r="C179" s="123">
        <f>SUMIFS(F179:CS179,$F$2:$CS$2, "&gt;=" &amp; $F$2, $F$2:$CS$2, "&lt;="&amp; EOMONTH($F$2,0))</f>
        <v/>
      </c>
      <c r="D179" s="123">
        <f>SUMIFS(F179:CS179,$F$2:$CS$2, "&gt;=" &amp; $AK$2, $F$2:$CS$2, "&lt;="&amp; EOMONTH($AK$2,0))</f>
        <v/>
      </c>
      <c r="E179" s="124">
        <f>SUMIFS(F179:CS179,$F$2:$CS$2,"&gt;="&amp;TODAY()-30)</f>
        <v/>
      </c>
      <c r="F179" s="123" t="n"/>
    </row>
    <row customFormat="1" r="180" s="123">
      <c r="C180" s="123">
        <f>SUMIFS(F180:CS180,$F$2:$CS$2, "&gt;=" &amp; $F$2, $F$2:$CS$2, "&lt;="&amp; EOMONTH($F$2,0))</f>
        <v/>
      </c>
      <c r="D180" s="123">
        <f>SUMIFS(F180:CS180,$F$2:$CS$2, "&gt;=" &amp; $AK$2, $F$2:$CS$2, "&lt;="&amp; EOMONTH($AK$2,0))</f>
        <v/>
      </c>
      <c r="E180" s="124">
        <f>SUMIFS(F180:CS180,$F$2:$CS$2,"&gt;="&amp;TODAY()-30)</f>
        <v/>
      </c>
      <c r="F180" s="123" t="n"/>
    </row>
    <row customFormat="1" r="181" s="123">
      <c r="C181" s="123">
        <f>SUMIFS(F181:CS181,$F$2:$CS$2, "&gt;=" &amp; $F$2, $F$2:$CS$2, "&lt;="&amp; EOMONTH($F$2,0))</f>
        <v/>
      </c>
      <c r="D181" s="123">
        <f>SUMIFS(F181:CS181,$F$2:$CS$2, "&gt;=" &amp; $AK$2, $F$2:$CS$2, "&lt;="&amp; EOMONTH($AK$2,0))</f>
        <v/>
      </c>
      <c r="E181" s="124">
        <f>SUMIFS(F181:CS181,$F$2:$CS$2,"&gt;="&amp;TODAY()-30)</f>
        <v/>
      </c>
      <c r="F181" s="123" t="n"/>
    </row>
    <row customFormat="1" r="182" s="123">
      <c r="C182" s="123">
        <f>SUMIFS(F182:CS182,$F$2:$CS$2, "&gt;=" &amp; $F$2, $F$2:$CS$2, "&lt;="&amp; EOMONTH($F$2,0))</f>
        <v/>
      </c>
      <c r="D182" s="123">
        <f>SUMIFS(F182:CS182,$F$2:$CS$2, "&gt;=" &amp; $AK$2, $F$2:$CS$2, "&lt;="&amp; EOMONTH($AK$2,0))</f>
        <v/>
      </c>
      <c r="E182" s="124">
        <f>SUMIFS(F182:CS182,$F$2:$CS$2,"&gt;="&amp;TODAY()-30)</f>
        <v/>
      </c>
      <c r="F182" s="123" t="n"/>
    </row>
    <row customFormat="1" r="183" s="123">
      <c r="C183" s="123">
        <f>SUMIFS(F183:CS183,$F$2:$CS$2, "&gt;=" &amp; $F$2, $F$2:$CS$2, "&lt;="&amp; EOMONTH($F$2,0))</f>
        <v/>
      </c>
      <c r="D183" s="123">
        <f>SUMIFS(F183:CS183,$F$2:$CS$2, "&gt;=" &amp; $AK$2, $F$2:$CS$2, "&lt;="&amp; EOMONTH($AK$2,0))</f>
        <v/>
      </c>
      <c r="E183" s="124">
        <f>SUMIFS(F183:CS183,$F$2:$CS$2,"&gt;="&amp;TODAY()-30)</f>
        <v/>
      </c>
      <c r="F183" s="123" t="n"/>
    </row>
    <row customFormat="1" r="184" s="123">
      <c r="C184" s="123">
        <f>SUMIFS(F184:CS184,$F$2:$CS$2, "&gt;=" &amp; $F$2, $F$2:$CS$2, "&lt;="&amp; EOMONTH($F$2,0))</f>
        <v/>
      </c>
      <c r="D184" s="123">
        <f>SUMIFS(F184:CS184,$F$2:$CS$2, "&gt;=" &amp; $AK$2, $F$2:$CS$2, "&lt;="&amp; EOMONTH($AK$2,0))</f>
        <v/>
      </c>
      <c r="E184" s="124">
        <f>SUMIFS(F184:CS184,$F$2:$CS$2,"&gt;="&amp;TODAY()-30)</f>
        <v/>
      </c>
      <c r="F184" s="123" t="n"/>
    </row>
    <row customFormat="1" r="185" s="123">
      <c r="C185" s="123">
        <f>SUMIFS(F185:CS185,$F$2:$CS$2, "&gt;=" &amp; $F$2, $F$2:$CS$2, "&lt;="&amp; EOMONTH($F$2,0))</f>
        <v/>
      </c>
      <c r="D185" s="123">
        <f>SUMIFS(F185:CS185,$F$2:$CS$2, "&gt;=" &amp; $AK$2, $F$2:$CS$2, "&lt;="&amp; EOMONTH($AK$2,0))</f>
        <v/>
      </c>
      <c r="E185" s="124">
        <f>SUMIFS(F185:CS185,$F$2:$CS$2,"&gt;="&amp;TODAY()-30)</f>
        <v/>
      </c>
      <c r="F185" s="123" t="n"/>
    </row>
    <row customFormat="1" r="186" s="123">
      <c r="C186" s="123">
        <f>SUMIFS(F186:CS186,$F$2:$CS$2, "&gt;=" &amp; $F$2, $F$2:$CS$2, "&lt;="&amp; EOMONTH($F$2,0))</f>
        <v/>
      </c>
      <c r="D186" s="123">
        <f>SUMIFS(F186:CS186,$F$2:$CS$2, "&gt;=" &amp; $AK$2, $F$2:$CS$2, "&lt;="&amp; EOMONTH($AK$2,0))</f>
        <v/>
      </c>
      <c r="E186" s="124">
        <f>SUMIFS(F186:CS186,$F$2:$CS$2,"&gt;="&amp;TODAY()-30)</f>
        <v/>
      </c>
      <c r="F186" s="123" t="n"/>
    </row>
    <row customFormat="1" r="187" s="123">
      <c r="C187" s="123">
        <f>SUMIFS(F187:CS187,$F$2:$CS$2, "&gt;=" &amp; $F$2, $F$2:$CS$2, "&lt;="&amp; EOMONTH($F$2,0))</f>
        <v/>
      </c>
      <c r="D187" s="123">
        <f>SUMIFS(F187:CS187,$F$2:$CS$2, "&gt;=" &amp; $AK$2, $F$2:$CS$2, "&lt;="&amp; EOMONTH($AK$2,0))</f>
        <v/>
      </c>
      <c r="E187" s="124">
        <f>SUMIFS(F187:CS187,$F$2:$CS$2,"&gt;="&amp;TODAY()-30)</f>
        <v/>
      </c>
      <c r="F187" s="123" t="n"/>
    </row>
    <row customFormat="1" r="188" s="123">
      <c r="C188" s="123">
        <f>SUMIFS(F188:CS188,$F$2:$CS$2, "&gt;=" &amp; $F$2, $F$2:$CS$2, "&lt;="&amp; EOMONTH($F$2,0))</f>
        <v/>
      </c>
      <c r="D188" s="123">
        <f>SUMIFS(F188:CS188,$F$2:$CS$2, "&gt;=" &amp; $AK$2, $F$2:$CS$2, "&lt;="&amp; EOMONTH($AK$2,0))</f>
        <v/>
      </c>
      <c r="E188" s="124">
        <f>SUMIFS(F188:CS188,$F$2:$CS$2,"&gt;="&amp;TODAY()-30)</f>
        <v/>
      </c>
      <c r="F188" s="123" t="n"/>
    </row>
    <row customFormat="1" r="189" s="123">
      <c r="C189" s="123">
        <f>SUMIFS(F189:CS189,$F$2:$CS$2, "&gt;=" &amp; $F$2, $F$2:$CS$2, "&lt;="&amp; EOMONTH($F$2,0))</f>
        <v/>
      </c>
      <c r="D189" s="123">
        <f>SUMIFS(F189:CS189,$F$2:$CS$2, "&gt;=" &amp; $AK$2, $F$2:$CS$2, "&lt;="&amp; EOMONTH($AK$2,0))</f>
        <v/>
      </c>
      <c r="E189" s="124">
        <f>SUMIFS(F189:CS189,$F$2:$CS$2,"&gt;="&amp;TODAY()-30)</f>
        <v/>
      </c>
      <c r="F189" s="123" t="n"/>
    </row>
    <row customFormat="1" r="190" s="123">
      <c r="C190" s="123">
        <f>SUMIFS(F190:CS190,$F$2:$CS$2, "&gt;=" &amp; $F$2, $F$2:$CS$2, "&lt;="&amp; EOMONTH($F$2,0))</f>
        <v/>
      </c>
      <c r="D190" s="123">
        <f>SUMIFS(F190:CS190,$F$2:$CS$2, "&gt;=" &amp; $AK$2, $F$2:$CS$2, "&lt;="&amp; EOMONTH($AK$2,0))</f>
        <v/>
      </c>
      <c r="E190" s="124">
        <f>SUMIFS(F190:CS190,$F$2:$CS$2,"&gt;="&amp;TODAY()-30)</f>
        <v/>
      </c>
      <c r="F190" s="123" t="n"/>
    </row>
    <row customFormat="1" r="191" s="123">
      <c r="C191" s="123">
        <f>SUMIFS(F191:CS191,$F$2:$CS$2, "&gt;=" &amp; $F$2, $F$2:$CS$2, "&lt;="&amp; EOMONTH($F$2,0))</f>
        <v/>
      </c>
      <c r="D191" s="123">
        <f>SUMIFS(F191:CS191,$F$2:$CS$2, "&gt;=" &amp; $AK$2, $F$2:$CS$2, "&lt;="&amp; EOMONTH($AK$2,0))</f>
        <v/>
      </c>
      <c r="E191" s="124">
        <f>SUMIFS(F191:CS191,$F$2:$CS$2,"&gt;="&amp;TODAY()-30)</f>
        <v/>
      </c>
      <c r="F191" s="123" t="n"/>
    </row>
    <row customFormat="1" r="192" s="123">
      <c r="C192" s="123">
        <f>SUMIFS(F192:CS192,$F$2:$CS$2, "&gt;=" &amp; $F$2, $F$2:$CS$2, "&lt;="&amp; EOMONTH($F$2,0))</f>
        <v/>
      </c>
      <c r="D192" s="123">
        <f>SUMIFS(F192:CS192,$F$2:$CS$2, "&gt;=" &amp; $AK$2, $F$2:$CS$2, "&lt;="&amp; EOMONTH($AK$2,0))</f>
        <v/>
      </c>
      <c r="E192" s="124">
        <f>SUMIFS(F192:CS192,$F$2:$CS$2,"&gt;="&amp;TODAY()-30)</f>
        <v/>
      </c>
      <c r="F192" s="123" t="n"/>
    </row>
    <row customFormat="1" r="193" s="123">
      <c r="C193" s="123">
        <f>SUMIFS(F193:CS193,$F$2:$CS$2, "&gt;=" &amp; $F$2, $F$2:$CS$2, "&lt;="&amp; EOMONTH($F$2,0))</f>
        <v/>
      </c>
      <c r="D193" s="123">
        <f>SUMIFS(F193:CS193,$F$2:$CS$2, "&gt;=" &amp; $AK$2, $F$2:$CS$2, "&lt;="&amp; EOMONTH($AK$2,0))</f>
        <v/>
      </c>
      <c r="E193" s="124">
        <f>SUMIFS(F193:CS193,$F$2:$CS$2,"&gt;="&amp;TODAY()-30)</f>
        <v/>
      </c>
      <c r="F193" s="123" t="n"/>
    </row>
    <row customFormat="1" r="194" s="123">
      <c r="C194" s="123">
        <f>SUMIFS(F194:CS194,$F$2:$CS$2, "&gt;=" &amp; $F$2, $F$2:$CS$2, "&lt;="&amp; EOMONTH($F$2,0))</f>
        <v/>
      </c>
      <c r="D194" s="123">
        <f>SUMIFS(F194:CS194,$F$2:$CS$2, "&gt;=" &amp; $AK$2, $F$2:$CS$2, "&lt;="&amp; EOMONTH($AK$2,0))</f>
        <v/>
      </c>
      <c r="E194" s="124">
        <f>SUMIFS(F194:CS194,$F$2:$CS$2,"&gt;="&amp;TODAY()-30)</f>
        <v/>
      </c>
      <c r="F194" s="123" t="n"/>
    </row>
    <row customFormat="1" r="195" s="123">
      <c r="C195" s="123">
        <f>SUMIFS(F195:CS195,$F$2:$CS$2, "&gt;=" &amp; $F$2, $F$2:$CS$2, "&lt;="&amp; EOMONTH($F$2,0))</f>
        <v/>
      </c>
      <c r="D195" s="123">
        <f>SUMIFS(F195:CS195,$F$2:$CS$2, "&gt;=" &amp; $AK$2, $F$2:$CS$2, "&lt;="&amp; EOMONTH($AK$2,0))</f>
        <v/>
      </c>
      <c r="E195" s="124">
        <f>SUMIFS(F195:CS195,$F$2:$CS$2,"&gt;="&amp;TODAY()-30)</f>
        <v/>
      </c>
      <c r="F195" s="123" t="n"/>
    </row>
    <row customFormat="1" r="196" s="123">
      <c r="C196" s="123">
        <f>SUMIFS(F196:CS196,$F$2:$CS$2, "&gt;=" &amp; $F$2, $F$2:$CS$2, "&lt;="&amp; EOMONTH($F$2,0))</f>
        <v/>
      </c>
      <c r="D196" s="123">
        <f>SUMIFS(F196:CS196,$F$2:$CS$2, "&gt;=" &amp; $AK$2, $F$2:$CS$2, "&lt;="&amp; EOMONTH($AK$2,0))</f>
        <v/>
      </c>
      <c r="E196" s="124">
        <f>SUMIFS(F196:CS196,$F$2:$CS$2,"&gt;="&amp;TODAY()-30)</f>
        <v/>
      </c>
      <c r="F196" s="123" t="n"/>
    </row>
    <row customFormat="1" r="197" s="123">
      <c r="C197" s="123">
        <f>SUMIFS(F197:CS197,$F$2:$CS$2, "&gt;=" &amp; $F$2, $F$2:$CS$2, "&lt;="&amp; EOMONTH($F$2,0))</f>
        <v/>
      </c>
      <c r="D197" s="123">
        <f>SUMIFS(F197:CS197,$F$2:$CS$2, "&gt;=" &amp; $AK$2, $F$2:$CS$2, "&lt;="&amp; EOMONTH($AK$2,0))</f>
        <v/>
      </c>
      <c r="E197" s="124">
        <f>SUMIFS(F197:CS197,$F$2:$CS$2,"&gt;="&amp;TODAY()-30)</f>
        <v/>
      </c>
      <c r="F197" s="123" t="n"/>
    </row>
    <row customFormat="1" r="198" s="123">
      <c r="C198" s="123">
        <f>SUMIFS(F198:CS198,$F$2:$CS$2, "&gt;=" &amp; $F$2, $F$2:$CS$2, "&lt;="&amp; EOMONTH($F$2,0))</f>
        <v/>
      </c>
      <c r="D198" s="123">
        <f>SUMIFS(F198:CS198,$F$2:$CS$2, "&gt;=" &amp; $AK$2, $F$2:$CS$2, "&lt;="&amp; EOMONTH($AK$2,0))</f>
        <v/>
      </c>
      <c r="E198" s="124">
        <f>SUMIFS(F198:CS198,$F$2:$CS$2,"&gt;="&amp;TODAY()-30)</f>
        <v/>
      </c>
      <c r="F198" s="123" t="n"/>
    </row>
    <row customFormat="1" r="199" s="123">
      <c r="C199" s="123">
        <f>SUMIFS(F199:CS199,$F$2:$CS$2, "&gt;=" &amp; $F$2, $F$2:$CS$2, "&lt;="&amp; EOMONTH($F$2,0))</f>
        <v/>
      </c>
      <c r="D199" s="123">
        <f>SUMIFS(F199:CS199,$F$2:$CS$2, "&gt;=" &amp; $AK$2, $F$2:$CS$2, "&lt;="&amp; EOMONTH($AK$2,0))</f>
        <v/>
      </c>
      <c r="E199" s="124">
        <f>SUMIFS(F199:CS199,$F$2:$CS$2,"&gt;="&amp;TODAY()-30)</f>
        <v/>
      </c>
      <c r="F199" s="123" t="n"/>
    </row>
    <row customFormat="1" r="200" s="123">
      <c r="C200" s="123">
        <f>SUMIFS(F200:CS200,$F$2:$CS$2, "&gt;=" &amp; $F$2, $F$2:$CS$2, "&lt;="&amp; EOMONTH($F$2,0))</f>
        <v/>
      </c>
      <c r="D200" s="123">
        <f>SUMIFS(F200:CS200,$F$2:$CS$2, "&gt;=" &amp; $AK$2, $F$2:$CS$2, "&lt;="&amp; EOMONTH($AK$2,0))</f>
        <v/>
      </c>
      <c r="E200" s="124">
        <f>SUMIFS(F200:CS200,$F$2:$CS$2,"&gt;="&amp;TODAY()-30)</f>
        <v/>
      </c>
      <c r="F200" s="123" t="n"/>
    </row>
    <row customFormat="1" r="201" s="123">
      <c r="C201" s="123">
        <f>SUMIFS(F201:CS201,$F$2:$CS$2, "&gt;=" &amp; $F$2, $F$2:$CS$2, "&lt;="&amp; EOMONTH($F$2,0))</f>
        <v/>
      </c>
      <c r="D201" s="123">
        <f>SUMIFS(F201:CS201,$F$2:$CS$2, "&gt;=" &amp; $AK$2, $F$2:$CS$2, "&lt;="&amp; EOMONTH($AK$2,0))</f>
        <v/>
      </c>
      <c r="E201" s="124">
        <f>SUMIFS(F201:CS201,$F$2:$CS$2,"&gt;="&amp;TODAY()-30)</f>
        <v/>
      </c>
      <c r="F201" s="123" t="n"/>
    </row>
    <row customFormat="1" r="202" s="123">
      <c r="C202" s="123">
        <f>SUMIFS(F202:CS202,$F$2:$CS$2, "&gt;=" &amp; $F$2, $F$2:$CS$2, "&lt;="&amp; EOMONTH($F$2,0))</f>
        <v/>
      </c>
      <c r="D202" s="123">
        <f>SUMIFS(F202:CS202,$F$2:$CS$2, "&gt;=" &amp; $AK$2, $F$2:$CS$2, "&lt;="&amp; EOMONTH($AK$2,0))</f>
        <v/>
      </c>
      <c r="E202" s="124">
        <f>SUMIFS(F202:CS202,$F$2:$CS$2,"&gt;="&amp;TODAY()-30)</f>
        <v/>
      </c>
      <c r="F202" s="123" t="n"/>
    </row>
    <row customFormat="1" r="203" s="123">
      <c r="C203" s="123">
        <f>SUMIFS(F203:CS203,$F$2:$CS$2, "&gt;=" &amp; $F$2, $F$2:$CS$2, "&lt;="&amp; EOMONTH($F$2,0))</f>
        <v/>
      </c>
      <c r="D203" s="123">
        <f>SUMIFS(F203:CS203,$F$2:$CS$2, "&gt;=" &amp; $AK$2, $F$2:$CS$2, "&lt;="&amp; EOMONTH($AK$2,0))</f>
        <v/>
      </c>
      <c r="E203" s="124">
        <f>SUMIFS(F203:CS203,$F$2:$CS$2,"&gt;="&amp;TODAY()-30)</f>
        <v/>
      </c>
      <c r="F203" s="123" t="n"/>
    </row>
    <row customFormat="1" r="204" s="123">
      <c r="C204" s="123">
        <f>SUMIFS(F204:CS204,$F$2:$CS$2, "&gt;=" &amp; $F$2, $F$2:$CS$2, "&lt;="&amp; EOMONTH($F$2,0))</f>
        <v/>
      </c>
      <c r="D204" s="123">
        <f>SUMIFS(F204:CS204,$F$2:$CS$2, "&gt;=" &amp; $AK$2, $F$2:$CS$2, "&lt;="&amp; EOMONTH($AK$2,0))</f>
        <v/>
      </c>
      <c r="E204" s="124">
        <f>SUMIFS(F204:CS204,$F$2:$CS$2,"&gt;="&amp;TODAY()-30)</f>
        <v/>
      </c>
      <c r="F204" s="123" t="n"/>
    </row>
    <row customFormat="1" r="205" s="123">
      <c r="C205" s="123">
        <f>SUMIFS(F205:CS205,$F$2:$CS$2, "&gt;=" &amp; $F$2, $F$2:$CS$2, "&lt;="&amp; EOMONTH($F$2,0))</f>
        <v/>
      </c>
      <c r="D205" s="123">
        <f>SUMIFS(F205:CS205,$F$2:$CS$2, "&gt;=" &amp; $AK$2, $F$2:$CS$2, "&lt;="&amp; EOMONTH($AK$2,0))</f>
        <v/>
      </c>
      <c r="E205" s="124">
        <f>SUMIFS(F205:CS205,$F$2:$CS$2,"&gt;="&amp;TODAY()-30)</f>
        <v/>
      </c>
      <c r="F205" s="123" t="n"/>
    </row>
    <row customFormat="1" r="206" s="123">
      <c r="C206" s="123">
        <f>SUMIFS(F206:CS206,$F$2:$CS$2, "&gt;=" &amp; $F$2, $F$2:$CS$2, "&lt;="&amp; EOMONTH($F$2,0))</f>
        <v/>
      </c>
      <c r="D206" s="123">
        <f>SUMIFS(F206:CS206,$F$2:$CS$2, "&gt;=" &amp; $AK$2, $F$2:$CS$2, "&lt;="&amp; EOMONTH($AK$2,0))</f>
        <v/>
      </c>
      <c r="E206" s="124">
        <f>SUMIFS(F206:CS206,$F$2:$CS$2,"&gt;="&amp;TODAY()-30)</f>
        <v/>
      </c>
      <c r="F206" s="123" t="n"/>
    </row>
    <row customFormat="1" r="207" s="123">
      <c r="C207" s="123">
        <f>SUMIFS(F207:CS207,$F$2:$CS$2, "&gt;=" &amp; $F$2, $F$2:$CS$2, "&lt;="&amp; EOMONTH($F$2,0))</f>
        <v/>
      </c>
      <c r="D207" s="123">
        <f>SUMIFS(F207:CS207,$F$2:$CS$2, "&gt;=" &amp; $AK$2, $F$2:$CS$2, "&lt;="&amp; EOMONTH($AK$2,0))</f>
        <v/>
      </c>
      <c r="E207" s="124">
        <f>SUMIFS(F207:CS207,$F$2:$CS$2,"&gt;="&amp;TODAY()-30)</f>
        <v/>
      </c>
      <c r="F207" s="123" t="n"/>
    </row>
    <row customFormat="1" r="208" s="123">
      <c r="C208" s="123">
        <f>SUMIFS(F208:CS208,$F$2:$CS$2, "&gt;=" &amp; $F$2, $F$2:$CS$2, "&lt;="&amp; EOMONTH($F$2,0))</f>
        <v/>
      </c>
      <c r="D208" s="123">
        <f>SUMIFS(F208:CS208,$F$2:$CS$2, "&gt;=" &amp; $AK$2, $F$2:$CS$2, "&lt;="&amp; EOMONTH($AK$2,0))</f>
        <v/>
      </c>
      <c r="E208" s="124">
        <f>SUMIFS(F208:CS208,$F$2:$CS$2,"&gt;="&amp;TODAY()-30)</f>
        <v/>
      </c>
      <c r="F208" s="123" t="n"/>
    </row>
    <row customFormat="1" r="209" s="123">
      <c r="C209" s="123">
        <f>SUMIFS(F209:CS209,$F$2:$CS$2, "&gt;=" &amp; $F$2, $F$2:$CS$2, "&lt;="&amp; EOMONTH($F$2,0))</f>
        <v/>
      </c>
      <c r="D209" s="123">
        <f>SUMIFS(F209:CS209,$F$2:$CS$2, "&gt;=" &amp; $AK$2, $F$2:$CS$2, "&lt;="&amp; EOMONTH($AK$2,0))</f>
        <v/>
      </c>
      <c r="E209" s="124">
        <f>SUMIFS(F209:CS209,$F$2:$CS$2,"&gt;="&amp;TODAY()-30)</f>
        <v/>
      </c>
      <c r="F209" s="123" t="n"/>
    </row>
    <row customFormat="1" r="210" s="123">
      <c r="C210" s="123">
        <f>SUMIFS(F210:CS210,$F$2:$CS$2, "&gt;=" &amp; $F$2, $F$2:$CS$2, "&lt;="&amp; EOMONTH($F$2,0))</f>
        <v/>
      </c>
      <c r="D210" s="123">
        <f>SUMIFS(F210:CS210,$F$2:$CS$2, "&gt;=" &amp; $AK$2, $F$2:$CS$2, "&lt;="&amp; EOMONTH($AK$2,0))</f>
        <v/>
      </c>
      <c r="E210" s="124">
        <f>SUMIFS(F210:CS210,$F$2:$CS$2,"&gt;="&amp;TODAY()-30)</f>
        <v/>
      </c>
      <c r="F210" s="123" t="n"/>
    </row>
    <row customFormat="1" r="211" s="123">
      <c r="C211" s="123">
        <f>SUMIFS(F211:CS211,$F$2:$CS$2, "&gt;=" &amp; $F$2, $F$2:$CS$2, "&lt;="&amp; EOMONTH($F$2,0))</f>
        <v/>
      </c>
      <c r="D211" s="123">
        <f>SUMIFS(F211:CS211,$F$2:$CS$2, "&gt;=" &amp; $AK$2, $F$2:$CS$2, "&lt;="&amp; EOMONTH($AK$2,0))</f>
        <v/>
      </c>
      <c r="E211" s="124">
        <f>SUMIFS(F211:CS211,$F$2:$CS$2,"&gt;="&amp;TODAY()-30)</f>
        <v/>
      </c>
      <c r="F211" s="123" t="n"/>
    </row>
    <row customFormat="1" r="212" s="123">
      <c r="C212" s="123">
        <f>SUMIFS(F212:CS212,$F$2:$CS$2, "&gt;=" &amp; $F$2, $F$2:$CS$2, "&lt;="&amp; EOMONTH($F$2,0))</f>
        <v/>
      </c>
      <c r="D212" s="123">
        <f>SUMIFS(F212:CS212,$F$2:$CS$2, "&gt;=" &amp; $AK$2, $F$2:$CS$2, "&lt;="&amp; EOMONTH($AK$2,0))</f>
        <v/>
      </c>
      <c r="E212" s="124">
        <f>SUMIFS(F212:CS212,$F$2:$CS$2,"&gt;="&amp;TODAY()-30)</f>
        <v/>
      </c>
      <c r="F212" s="123" t="n"/>
    </row>
    <row customFormat="1" r="213" s="123">
      <c r="C213" s="123">
        <f>SUMIFS(F213:CS213,$F$2:$CS$2, "&gt;=" &amp; $F$2, $F$2:$CS$2, "&lt;="&amp; EOMONTH($F$2,0))</f>
        <v/>
      </c>
      <c r="D213" s="123">
        <f>SUMIFS(F213:CS213,$F$2:$CS$2, "&gt;=" &amp; $AK$2, $F$2:$CS$2, "&lt;="&amp; EOMONTH($AK$2,0))</f>
        <v/>
      </c>
      <c r="E213" s="124">
        <f>SUMIFS(F213:CS213,$F$2:$CS$2,"&gt;="&amp;TODAY()-30)</f>
        <v/>
      </c>
      <c r="F213" s="123" t="n"/>
    </row>
    <row customFormat="1" r="214" s="123">
      <c r="C214" s="123">
        <f>SUMIFS(F214:CS214,$F$2:$CS$2, "&gt;=" &amp; $F$2, $F$2:$CS$2, "&lt;="&amp; EOMONTH($F$2,0))</f>
        <v/>
      </c>
      <c r="D214" s="123">
        <f>SUMIFS(F214:CS214,$F$2:$CS$2, "&gt;=" &amp; $AK$2, $F$2:$CS$2, "&lt;="&amp; EOMONTH($AK$2,0))</f>
        <v/>
      </c>
      <c r="E214" s="124">
        <f>SUMIFS(F214:CS214,$F$2:$CS$2,"&gt;="&amp;TODAY()-30)</f>
        <v/>
      </c>
      <c r="F214" s="123" t="n"/>
    </row>
    <row customFormat="1" r="215" s="123">
      <c r="C215" s="123">
        <f>SUMIFS(F215:CS215,$F$2:$CS$2, "&gt;=" &amp; $F$2, $F$2:$CS$2, "&lt;="&amp; EOMONTH($F$2,0))</f>
        <v/>
      </c>
      <c r="D215" s="123">
        <f>SUMIFS(F215:CS215,$F$2:$CS$2, "&gt;=" &amp; $AK$2, $F$2:$CS$2, "&lt;="&amp; EOMONTH($AK$2,0))</f>
        <v/>
      </c>
      <c r="E215" s="124">
        <f>SUMIFS(F215:CS215,$F$2:$CS$2,"&gt;="&amp;TODAY()-30)</f>
        <v/>
      </c>
      <c r="F215" s="123" t="n"/>
    </row>
    <row customFormat="1" r="216" s="123">
      <c r="C216" s="123">
        <f>SUMIFS(F216:CS216,$F$2:$CS$2, "&gt;=" &amp; $F$2, $F$2:$CS$2, "&lt;="&amp; EOMONTH($F$2,0))</f>
        <v/>
      </c>
      <c r="D216" s="123">
        <f>SUMIFS(F216:CS216,$F$2:$CS$2, "&gt;=" &amp; $AK$2, $F$2:$CS$2, "&lt;="&amp; EOMONTH($AK$2,0))</f>
        <v/>
      </c>
      <c r="E216" s="124">
        <f>SUMIFS(F216:CS216,$F$2:$CS$2,"&gt;="&amp;TODAY()-30)</f>
        <v/>
      </c>
      <c r="F216" s="123" t="n"/>
    </row>
    <row customFormat="1" r="217" s="123">
      <c r="C217" s="123">
        <f>SUMIFS(F217:CS217,$F$2:$CS$2, "&gt;=" &amp; $F$2, $F$2:$CS$2, "&lt;="&amp; EOMONTH($F$2,0))</f>
        <v/>
      </c>
      <c r="D217" s="123">
        <f>SUMIFS(F217:CS217,$F$2:$CS$2, "&gt;=" &amp; $AK$2, $F$2:$CS$2, "&lt;="&amp; EOMONTH($AK$2,0))</f>
        <v/>
      </c>
      <c r="E217" s="124">
        <f>SUMIFS(F217:CS217,$F$2:$CS$2,"&gt;="&amp;TODAY()-30)</f>
        <v/>
      </c>
      <c r="F217" s="123" t="n"/>
    </row>
    <row customFormat="1" r="218" s="123">
      <c r="C218" s="123">
        <f>SUMIFS(F218:CS218,$F$2:$CS$2, "&gt;=" &amp; $F$2, $F$2:$CS$2, "&lt;="&amp; EOMONTH($F$2,0))</f>
        <v/>
      </c>
      <c r="D218" s="123">
        <f>SUMIFS(F218:CS218,$F$2:$CS$2, "&gt;=" &amp; $AK$2, $F$2:$CS$2, "&lt;="&amp; EOMONTH($AK$2,0))</f>
        <v/>
      </c>
      <c r="E218" s="124">
        <f>SUMIFS(F218:CS218,$F$2:$CS$2,"&gt;="&amp;TODAY()-30)</f>
        <v/>
      </c>
      <c r="F218" s="123" t="n"/>
    </row>
    <row customFormat="1" r="219" s="123">
      <c r="C219" s="123">
        <f>SUMIFS(F219:CS219,$F$2:$CS$2, "&gt;=" &amp; $F$2, $F$2:$CS$2, "&lt;="&amp; EOMONTH($F$2,0))</f>
        <v/>
      </c>
      <c r="D219" s="123">
        <f>SUMIFS(F219:CS219,$F$2:$CS$2, "&gt;=" &amp; $AK$2, $F$2:$CS$2, "&lt;="&amp; EOMONTH($AK$2,0))</f>
        <v/>
      </c>
      <c r="E219" s="124">
        <f>SUMIFS(F219:CS219,$F$2:$CS$2,"&gt;="&amp;TODAY()-30)</f>
        <v/>
      </c>
      <c r="F219" s="123" t="n"/>
    </row>
    <row customFormat="1" r="220" s="123">
      <c r="C220" s="123">
        <f>SUMIFS(F220:CS220,$F$2:$CS$2, "&gt;=" &amp; $F$2, $F$2:$CS$2, "&lt;="&amp; EOMONTH($F$2,0))</f>
        <v/>
      </c>
      <c r="D220" s="123">
        <f>SUMIFS(F220:CS220,$F$2:$CS$2, "&gt;=" &amp; $AK$2, $F$2:$CS$2, "&lt;="&amp; EOMONTH($AK$2,0))</f>
        <v/>
      </c>
      <c r="E220" s="124">
        <f>SUMIFS(F220:CS220,$F$2:$CS$2,"&gt;="&amp;TODAY()-30)</f>
        <v/>
      </c>
      <c r="F220" s="123" t="n"/>
    </row>
    <row customFormat="1" r="221" s="123">
      <c r="C221" s="123">
        <f>SUMIFS(F221:CS221,$F$2:$CS$2, "&gt;=" &amp; $F$2, $F$2:$CS$2, "&lt;="&amp; EOMONTH($F$2,0))</f>
        <v/>
      </c>
      <c r="D221" s="123">
        <f>SUMIFS(F221:CS221,$F$2:$CS$2, "&gt;=" &amp; $AK$2, $F$2:$CS$2, "&lt;="&amp; EOMONTH($AK$2,0))</f>
        <v/>
      </c>
      <c r="E221" s="124">
        <f>SUMIFS(F221:CS221,$F$2:$CS$2,"&gt;="&amp;TODAY()-30)</f>
        <v/>
      </c>
      <c r="F221" s="123" t="n"/>
    </row>
    <row customFormat="1" r="222" s="123">
      <c r="C222" s="123">
        <f>SUMIFS(F222:CS222,$F$2:$CS$2, "&gt;=" &amp; $F$2, $F$2:$CS$2, "&lt;="&amp; EOMONTH($F$2,0))</f>
        <v/>
      </c>
      <c r="D222" s="123">
        <f>SUMIFS(F222:CS222,$F$2:$CS$2, "&gt;=" &amp; $AK$2, $F$2:$CS$2, "&lt;="&amp; EOMONTH($AK$2,0))</f>
        <v/>
      </c>
      <c r="E222" s="124">
        <f>SUMIFS(F222:CS222,$F$2:$CS$2,"&gt;="&amp;TODAY()-30)</f>
        <v/>
      </c>
      <c r="F222" s="123" t="n"/>
    </row>
    <row customFormat="1" r="223" s="123">
      <c r="C223" s="123">
        <f>SUMIFS(F223:CS223,$F$2:$CS$2, "&gt;=" &amp; $F$2, $F$2:$CS$2, "&lt;="&amp; EOMONTH($F$2,0))</f>
        <v/>
      </c>
      <c r="D223" s="123">
        <f>SUMIFS(F223:CS223,$F$2:$CS$2, "&gt;=" &amp; $AK$2, $F$2:$CS$2, "&lt;="&amp; EOMONTH($AK$2,0))</f>
        <v/>
      </c>
      <c r="E223" s="124">
        <f>SUMIFS(F223:CS223,$F$2:$CS$2,"&gt;="&amp;TODAY()-30)</f>
        <v/>
      </c>
      <c r="F223" s="123" t="n"/>
    </row>
    <row customFormat="1" r="224" s="123">
      <c r="C224" s="123">
        <f>SUMIFS(F224:CS224,$F$2:$CS$2, "&gt;=" &amp; $F$2, $F$2:$CS$2, "&lt;="&amp; EOMONTH($F$2,0))</f>
        <v/>
      </c>
      <c r="D224" s="123">
        <f>SUMIFS(F224:CS224,$F$2:$CS$2, "&gt;=" &amp; $AK$2, $F$2:$CS$2, "&lt;="&amp; EOMONTH($AK$2,0))</f>
        <v/>
      </c>
      <c r="E224" s="124">
        <f>SUMIFS(F224:CS224,$F$2:$CS$2,"&gt;="&amp;TODAY()-30)</f>
        <v/>
      </c>
      <c r="F224" s="123" t="n"/>
    </row>
    <row customFormat="1" r="225" s="123">
      <c r="C225" s="123">
        <f>SUMIFS(F225:CS225,$F$2:$CS$2, "&gt;=" &amp; $F$2, $F$2:$CS$2, "&lt;="&amp; EOMONTH($F$2,0))</f>
        <v/>
      </c>
      <c r="D225" s="123">
        <f>SUMIFS(F225:CS225,$F$2:$CS$2, "&gt;=" &amp; $AK$2, $F$2:$CS$2, "&lt;="&amp; EOMONTH($AK$2,0))</f>
        <v/>
      </c>
      <c r="E225" s="124">
        <f>SUMIFS(F225:CS225,$F$2:$CS$2,"&gt;="&amp;TODAY()-30)</f>
        <v/>
      </c>
      <c r="F225" s="123" t="n"/>
    </row>
    <row customFormat="1" r="226" s="123">
      <c r="C226" s="123">
        <f>SUMIFS(F226:CS226,$F$2:$CS$2, "&gt;=" &amp; $F$2, $F$2:$CS$2, "&lt;="&amp; EOMONTH($F$2,0))</f>
        <v/>
      </c>
      <c r="D226" s="123">
        <f>SUMIFS(F226:CS226,$F$2:$CS$2, "&gt;=" &amp; $AK$2, $F$2:$CS$2, "&lt;="&amp; EOMONTH($AK$2,0))</f>
        <v/>
      </c>
      <c r="E226" s="124">
        <f>SUMIFS(F226:CS226,$F$2:$CS$2,"&gt;="&amp;TODAY()-30)</f>
        <v/>
      </c>
      <c r="F226" s="123" t="n"/>
    </row>
    <row customFormat="1" r="227" s="123">
      <c r="C227" s="123">
        <f>SUMIFS(F227:CS227,$F$2:$CS$2, "&gt;=" &amp; $F$2, $F$2:$CS$2, "&lt;="&amp; EOMONTH($F$2,0))</f>
        <v/>
      </c>
      <c r="D227" s="123">
        <f>SUMIFS(F227:CS227,$F$2:$CS$2, "&gt;=" &amp; $AK$2, $F$2:$CS$2, "&lt;="&amp; EOMONTH($AK$2,0))</f>
        <v/>
      </c>
      <c r="E227" s="124">
        <f>SUMIFS(F227:CS227,$F$2:$CS$2,"&gt;="&amp;TODAY()-30)</f>
        <v/>
      </c>
      <c r="F227" s="123" t="n"/>
    </row>
    <row customFormat="1" r="228" s="123">
      <c r="C228" s="123">
        <f>SUMIFS(F228:CS228,$F$2:$CS$2, "&gt;=" &amp; $F$2, $F$2:$CS$2, "&lt;="&amp; EOMONTH($F$2,0))</f>
        <v/>
      </c>
      <c r="D228" s="123">
        <f>SUMIFS(F228:CS228,$F$2:$CS$2, "&gt;=" &amp; $AK$2, $F$2:$CS$2, "&lt;="&amp; EOMONTH($AK$2,0))</f>
        <v/>
      </c>
      <c r="E228" s="124">
        <f>SUMIFS(F228:CS228,$F$2:$CS$2,"&gt;="&amp;TODAY()-30)</f>
        <v/>
      </c>
      <c r="F228" s="123" t="n"/>
    </row>
    <row customFormat="1" r="229" s="123">
      <c r="C229" s="123">
        <f>SUMIFS(F229:CS229,$F$2:$CS$2, "&gt;=" &amp; $F$2, $F$2:$CS$2, "&lt;="&amp; EOMONTH($F$2,0))</f>
        <v/>
      </c>
      <c r="D229" s="123">
        <f>SUMIFS(F229:CS229,$F$2:$CS$2, "&gt;=" &amp; $AK$2, $F$2:$CS$2, "&lt;="&amp; EOMONTH($AK$2,0))</f>
        <v/>
      </c>
      <c r="E229" s="124">
        <f>SUMIFS(F229:CS229,$F$2:$CS$2,"&gt;="&amp;TODAY()-30)</f>
        <v/>
      </c>
      <c r="F229" s="123" t="n"/>
    </row>
    <row customFormat="1" r="230" s="123">
      <c r="C230" s="123">
        <f>SUMIFS(F230:CS230,$F$2:$CS$2, "&gt;=" &amp; $F$2, $F$2:$CS$2, "&lt;="&amp; EOMONTH($F$2,0))</f>
        <v/>
      </c>
      <c r="D230" s="123">
        <f>SUMIFS(F230:CS230,$F$2:$CS$2, "&gt;=" &amp; $AK$2, $F$2:$CS$2, "&lt;="&amp; EOMONTH($AK$2,0))</f>
        <v/>
      </c>
      <c r="E230" s="124">
        <f>SUMIFS(F230:CS230,$F$2:$CS$2,"&gt;="&amp;TODAY()-30)</f>
        <v/>
      </c>
      <c r="F230" s="123" t="n"/>
    </row>
    <row customFormat="1" r="231" s="123">
      <c r="C231" s="123">
        <f>SUMIFS(F231:CS231,$F$2:$CS$2, "&gt;=" &amp; $F$2, $F$2:$CS$2, "&lt;="&amp; EOMONTH($F$2,0))</f>
        <v/>
      </c>
      <c r="D231" s="123">
        <f>SUMIFS(F231:CS231,$F$2:$CS$2, "&gt;=" &amp; $AK$2, $F$2:$CS$2, "&lt;="&amp; EOMONTH($AK$2,0))</f>
        <v/>
      </c>
      <c r="E231" s="124">
        <f>SUMIFS(F231:CS231,$F$2:$CS$2,"&gt;="&amp;TODAY()-30)</f>
        <v/>
      </c>
      <c r="F231" s="123" t="n"/>
    </row>
    <row customFormat="1" r="232" s="123">
      <c r="C232" s="123">
        <f>SUMIFS(F232:CS232,$F$2:$CS$2, "&gt;=" &amp; $F$2, $F$2:$CS$2, "&lt;="&amp; EOMONTH($F$2,0))</f>
        <v/>
      </c>
      <c r="D232" s="123">
        <f>SUMIFS(F232:CS232,$F$2:$CS$2, "&gt;=" &amp; $AK$2, $F$2:$CS$2, "&lt;="&amp; EOMONTH($AK$2,0))</f>
        <v/>
      </c>
      <c r="E232" s="124">
        <f>SUMIFS(F232:CS232,$F$2:$CS$2,"&gt;="&amp;TODAY()-30)</f>
        <v/>
      </c>
      <c r="F232" s="123" t="n"/>
    </row>
    <row customFormat="1" r="233" s="123">
      <c r="C233" s="123">
        <f>SUMIFS(F233:CS233,$F$2:$CS$2, "&gt;=" &amp; $F$2, $F$2:$CS$2, "&lt;="&amp; EOMONTH($F$2,0))</f>
        <v/>
      </c>
      <c r="D233" s="123">
        <f>SUMIFS(F233:CS233,$F$2:$CS$2, "&gt;=" &amp; $AK$2, $F$2:$CS$2, "&lt;="&amp; EOMONTH($AK$2,0))</f>
        <v/>
      </c>
      <c r="E233" s="124">
        <f>SUMIFS(F233:CS233,$F$2:$CS$2,"&gt;="&amp;TODAY()-30)</f>
        <v/>
      </c>
      <c r="F233" s="123" t="n"/>
    </row>
    <row customFormat="1" r="234" s="123">
      <c r="C234" s="123">
        <f>SUMIFS(F234:CS234,$F$2:$CS$2, "&gt;=" &amp; $F$2, $F$2:$CS$2, "&lt;="&amp; EOMONTH($F$2,0))</f>
        <v/>
      </c>
      <c r="D234" s="123">
        <f>SUMIFS(F234:CS234,$F$2:$CS$2, "&gt;=" &amp; $AK$2, $F$2:$CS$2, "&lt;="&amp; EOMONTH($AK$2,0))</f>
        <v/>
      </c>
      <c r="E234" s="124">
        <f>SUMIFS(F234:CS234,$F$2:$CS$2,"&gt;="&amp;TODAY()-30)</f>
        <v/>
      </c>
      <c r="F234" s="123" t="n"/>
    </row>
    <row customFormat="1" r="235" s="123">
      <c r="C235" s="123">
        <f>SUMIFS(F235:CS235,$F$2:$CS$2, "&gt;=" &amp; $F$2, $F$2:$CS$2, "&lt;="&amp; EOMONTH($F$2,0))</f>
        <v/>
      </c>
      <c r="D235" s="123">
        <f>SUMIFS(F235:CS235,$F$2:$CS$2, "&gt;=" &amp; $AK$2, $F$2:$CS$2, "&lt;="&amp; EOMONTH($AK$2,0))</f>
        <v/>
      </c>
      <c r="E235" s="124">
        <f>SUMIFS(F235:CS235,$F$2:$CS$2,"&gt;="&amp;TODAY()-30)</f>
        <v/>
      </c>
      <c r="F235" s="123" t="n"/>
    </row>
    <row customFormat="1" r="236" s="123">
      <c r="C236" s="123">
        <f>SUMIFS(F236:CS236,$F$2:$CS$2, "&gt;=" &amp; $F$2, $F$2:$CS$2, "&lt;="&amp; EOMONTH($F$2,0))</f>
        <v/>
      </c>
      <c r="D236" s="123">
        <f>SUMIFS(F236:CS236,$F$2:$CS$2, "&gt;=" &amp; $AK$2, $F$2:$CS$2, "&lt;="&amp; EOMONTH($AK$2,0))</f>
        <v/>
      </c>
      <c r="E236" s="124">
        <f>SUMIFS(F236:CS236,$F$2:$CS$2,"&gt;="&amp;TODAY()-30)</f>
        <v/>
      </c>
      <c r="F236" s="123" t="n"/>
    </row>
    <row customFormat="1" r="237" s="123">
      <c r="C237" s="123">
        <f>SUMIFS(F237:CS237,$F$2:$CS$2, "&gt;=" &amp; $F$2, $F$2:$CS$2, "&lt;="&amp; EOMONTH($F$2,0))</f>
        <v/>
      </c>
      <c r="D237" s="123">
        <f>SUMIFS(F237:CS237,$F$2:$CS$2, "&gt;=" &amp; $AK$2, $F$2:$CS$2, "&lt;="&amp; EOMONTH($AK$2,0))</f>
        <v/>
      </c>
      <c r="E237" s="124">
        <f>SUMIFS(F237:CS237,$F$2:$CS$2,"&gt;="&amp;TODAY()-30)</f>
        <v/>
      </c>
      <c r="F237" s="123" t="n"/>
    </row>
    <row customFormat="1" r="238" s="123">
      <c r="C238" s="123">
        <f>SUMIFS(F238:CS238,$F$2:$CS$2, "&gt;=" &amp; $F$2, $F$2:$CS$2, "&lt;="&amp; EOMONTH($F$2,0))</f>
        <v/>
      </c>
      <c r="D238" s="123">
        <f>SUMIFS(F238:CS238,$F$2:$CS$2, "&gt;=" &amp; $AK$2, $F$2:$CS$2, "&lt;="&amp; EOMONTH($AK$2,0))</f>
        <v/>
      </c>
      <c r="E238" s="124">
        <f>SUMIFS(F238:CS238,$F$2:$CS$2,"&gt;="&amp;TODAY()-30)</f>
        <v/>
      </c>
      <c r="F238" s="123" t="n"/>
    </row>
    <row customFormat="1" r="239" s="123">
      <c r="C239" s="123">
        <f>SUMIFS(F239:CS239,$F$2:$CS$2, "&gt;=" &amp; $F$2, $F$2:$CS$2, "&lt;="&amp; EOMONTH($F$2,0))</f>
        <v/>
      </c>
      <c r="D239" s="123">
        <f>SUMIFS(F239:CS239,$F$2:$CS$2, "&gt;=" &amp; $AK$2, $F$2:$CS$2, "&lt;="&amp; EOMONTH($AK$2,0))</f>
        <v/>
      </c>
      <c r="E239" s="124">
        <f>SUMIFS(F239:CS239,$F$2:$CS$2,"&gt;="&amp;TODAY()-30)</f>
        <v/>
      </c>
      <c r="F239" s="123" t="n"/>
    </row>
    <row customFormat="1" r="240" s="123">
      <c r="C240" s="123">
        <f>SUMIFS(F240:CS240,$F$2:$CS$2, "&gt;=" &amp; $F$2, $F$2:$CS$2, "&lt;="&amp; EOMONTH($F$2,0))</f>
        <v/>
      </c>
      <c r="D240" s="123">
        <f>SUMIFS(F240:CS240,$F$2:$CS$2, "&gt;=" &amp; $AK$2, $F$2:$CS$2, "&lt;="&amp; EOMONTH($AK$2,0))</f>
        <v/>
      </c>
      <c r="E240" s="124">
        <f>SUMIFS(F240:CS240,$F$2:$CS$2,"&gt;="&amp;TODAY()-30)</f>
        <v/>
      </c>
      <c r="F240" s="123" t="n"/>
    </row>
    <row customFormat="1" r="241" s="123">
      <c r="C241" s="123">
        <f>SUMIFS(F241:CS241,$F$2:$CS$2, "&gt;=" &amp; $F$2, $F$2:$CS$2, "&lt;="&amp; EOMONTH($F$2,0))</f>
        <v/>
      </c>
      <c r="D241" s="123">
        <f>SUMIFS(F241:CS241,$F$2:$CS$2, "&gt;=" &amp; $AK$2, $F$2:$CS$2, "&lt;="&amp; EOMONTH($AK$2,0))</f>
        <v/>
      </c>
      <c r="E241" s="124">
        <f>SUMIFS(F241:CS241,$F$2:$CS$2,"&gt;="&amp;TODAY()-30)</f>
        <v/>
      </c>
      <c r="F241" s="123" t="n"/>
    </row>
    <row customFormat="1" r="242" s="123">
      <c r="C242" s="123">
        <f>SUMIFS(F242:CS242,$F$2:$CS$2, "&gt;=" &amp; $F$2, $F$2:$CS$2, "&lt;="&amp; EOMONTH($F$2,0))</f>
        <v/>
      </c>
      <c r="D242" s="123">
        <f>SUMIFS(F242:CS242,$F$2:$CS$2, "&gt;=" &amp; $AK$2, $F$2:$CS$2, "&lt;="&amp; EOMONTH($AK$2,0))</f>
        <v/>
      </c>
      <c r="E242" s="124">
        <f>SUMIFS(F242:CS242,$F$2:$CS$2,"&gt;="&amp;TODAY()-30)</f>
        <v/>
      </c>
      <c r="F242" s="123" t="n"/>
    </row>
    <row customFormat="1" r="243" s="123">
      <c r="C243" s="123">
        <f>SUMIFS(F243:CS243,$F$2:$CS$2, "&gt;=" &amp; $F$2, $F$2:$CS$2, "&lt;="&amp; EOMONTH($F$2,0))</f>
        <v/>
      </c>
      <c r="D243" s="123">
        <f>SUMIFS(F243:CS243,$F$2:$CS$2, "&gt;=" &amp; $AK$2, $F$2:$CS$2, "&lt;="&amp; EOMONTH($AK$2,0))</f>
        <v/>
      </c>
      <c r="E243" s="124">
        <f>SUMIFS(F243:CS243,$F$2:$CS$2,"&gt;="&amp;TODAY()-30)</f>
        <v/>
      </c>
      <c r="F243" s="123" t="n"/>
    </row>
    <row customFormat="1" r="244" s="123">
      <c r="C244" s="123">
        <f>SUMIFS(F244:CS244,$F$2:$CS$2, "&gt;=" &amp; $F$2, $F$2:$CS$2, "&lt;="&amp; EOMONTH($F$2,0))</f>
        <v/>
      </c>
      <c r="D244" s="123">
        <f>SUMIFS(F244:CS244,$F$2:$CS$2, "&gt;=" &amp; $AK$2, $F$2:$CS$2, "&lt;="&amp; EOMONTH($AK$2,0))</f>
        <v/>
      </c>
      <c r="E244" s="124">
        <f>SUMIFS(F244:CS244,$F$2:$CS$2,"&gt;="&amp;TODAY()-30)</f>
        <v/>
      </c>
      <c r="F244" s="123" t="n"/>
    </row>
    <row customFormat="1" r="245" s="123">
      <c r="C245" s="123">
        <f>SUMIFS(F245:CS245,$F$2:$CS$2, "&gt;=" &amp; $F$2, $F$2:$CS$2, "&lt;="&amp; EOMONTH($F$2,0))</f>
        <v/>
      </c>
      <c r="D245" s="123">
        <f>SUMIFS(F245:CS245,$F$2:$CS$2, "&gt;=" &amp; $AK$2, $F$2:$CS$2, "&lt;="&amp; EOMONTH($AK$2,0))</f>
        <v/>
      </c>
      <c r="E245" s="124">
        <f>SUMIFS(F245:CS245,$F$2:$CS$2,"&gt;="&amp;TODAY()-30)</f>
        <v/>
      </c>
      <c r="F245" s="123" t="n"/>
    </row>
    <row customFormat="1" r="246" s="123">
      <c r="C246" s="123">
        <f>SUMIFS(F246:CS246,$F$2:$CS$2, "&gt;=" &amp; $F$2, $F$2:$CS$2, "&lt;="&amp; EOMONTH($F$2,0))</f>
        <v/>
      </c>
      <c r="D246" s="123">
        <f>SUMIFS(F246:CS246,$F$2:$CS$2, "&gt;=" &amp; $AK$2, $F$2:$CS$2, "&lt;="&amp; EOMONTH($AK$2,0))</f>
        <v/>
      </c>
      <c r="E246" s="124">
        <f>SUMIFS(F246:CS246,$F$2:$CS$2,"&gt;="&amp;TODAY()-30)</f>
        <v/>
      </c>
      <c r="F246" s="123" t="n"/>
    </row>
    <row customFormat="1" r="247" s="123">
      <c r="C247" s="123">
        <f>SUMIFS(F247:CS247,$F$2:$CS$2, "&gt;=" &amp; $F$2, $F$2:$CS$2, "&lt;="&amp; EOMONTH($F$2,0))</f>
        <v/>
      </c>
      <c r="D247" s="123">
        <f>SUMIFS(F247:CS247,$F$2:$CS$2, "&gt;=" &amp; $AK$2, $F$2:$CS$2, "&lt;="&amp; EOMONTH($AK$2,0))</f>
        <v/>
      </c>
      <c r="E247" s="124">
        <f>SUMIFS(F247:CS247,$F$2:$CS$2,"&gt;="&amp;TODAY()-30)</f>
        <v/>
      </c>
      <c r="F247" s="123" t="n"/>
    </row>
    <row customFormat="1" r="248" s="123">
      <c r="C248" s="123">
        <f>SUMIFS(F248:CS248,$F$2:$CS$2, "&gt;=" &amp; $F$2, $F$2:$CS$2, "&lt;="&amp; EOMONTH($F$2,0))</f>
        <v/>
      </c>
      <c r="D248" s="123">
        <f>SUMIFS(F248:CS248,$F$2:$CS$2, "&gt;=" &amp; $AK$2, $F$2:$CS$2, "&lt;="&amp; EOMONTH($AK$2,0))</f>
        <v/>
      </c>
      <c r="E248" s="124">
        <f>SUMIFS(F248:CS248,$F$2:$CS$2,"&gt;="&amp;TODAY()-30)</f>
        <v/>
      </c>
      <c r="F248" s="123" t="n"/>
    </row>
    <row customFormat="1" r="249" s="123">
      <c r="C249" s="123">
        <f>SUMIFS(F249:CS249,$F$2:$CS$2, "&gt;=" &amp; $F$2, $F$2:$CS$2, "&lt;="&amp; EOMONTH($F$2,0))</f>
        <v/>
      </c>
      <c r="D249" s="123">
        <f>SUMIFS(F249:CS249,$F$2:$CS$2, "&gt;=" &amp; $AK$2, $F$2:$CS$2, "&lt;="&amp; EOMONTH($AK$2,0))</f>
        <v/>
      </c>
      <c r="E249" s="124">
        <f>SUMIFS(F249:CS249,$F$2:$CS$2,"&gt;="&amp;TODAY()-30)</f>
        <v/>
      </c>
      <c r="F249" s="123" t="n"/>
    </row>
    <row customFormat="1" r="250" s="123">
      <c r="C250" s="123">
        <f>SUMIFS(F250:CS250,$F$2:$CS$2, "&gt;=" &amp; $F$2, $F$2:$CS$2, "&lt;="&amp; EOMONTH($F$2,0))</f>
        <v/>
      </c>
      <c r="D250" s="123">
        <f>SUMIFS(F250:CS250,$F$2:$CS$2, "&gt;=" &amp; $AK$2, $F$2:$CS$2, "&lt;="&amp; EOMONTH($AK$2,0))</f>
        <v/>
      </c>
      <c r="E250" s="124">
        <f>SUMIFS(F250:CS250,$F$2:$CS$2,"&gt;="&amp;TODAY()-30)</f>
        <v/>
      </c>
      <c r="F250" s="123" t="n"/>
    </row>
    <row customFormat="1" r="251" s="123">
      <c r="C251" s="123">
        <f>SUMIFS(F251:CS251,$F$2:$CS$2, "&gt;=" &amp; $F$2, $F$2:$CS$2, "&lt;="&amp; EOMONTH($F$2,0))</f>
        <v/>
      </c>
      <c r="D251" s="123">
        <f>SUMIFS(F251:CS251,$F$2:$CS$2, "&gt;=" &amp; $AK$2, $F$2:$CS$2, "&lt;="&amp; EOMONTH($AK$2,0))</f>
        <v/>
      </c>
      <c r="E251" s="124">
        <f>SUMIFS(F251:CS251,$F$2:$CS$2,"&gt;="&amp;TODAY()-30)</f>
        <v/>
      </c>
      <c r="F251" s="123" t="n"/>
    </row>
    <row r="252">
      <c r="C252" s="123">
        <f>SUMIFS(F252:CS252,$F$2:$CS$2, "&gt;=" &amp; $F$2, $F$2:$CS$2, "&lt;="&amp; EOMONTH($F$2,0))</f>
        <v/>
      </c>
      <c r="D252" s="123">
        <f>SUMIFS(F252:CS252,$F$2:$CS$2, "&gt;=" &amp; $AK$2, $F$2:$CS$2, "&lt;="&amp; EOMONTH($AK$2,0))</f>
        <v/>
      </c>
      <c r="E252" s="124">
        <f>SUMIFS(F252:CS252,$F$2:$CS$2,"&gt;="&amp;TODAY()-30)</f>
        <v/>
      </c>
    </row>
    <row r="253">
      <c r="C253" s="123">
        <f>SUMIFS(F253:CS253,$F$2:$CS$2, "&gt;=" &amp; $F$2, $F$2:$CS$2, "&lt;="&amp; EOMONTH($F$2,0))</f>
        <v/>
      </c>
      <c r="D253" s="123">
        <f>SUMIFS(F253:CS253,$F$2:$CS$2, "&gt;=" &amp; $AK$2, $F$2:$CS$2, "&lt;="&amp; EOMONTH($AK$2,0))</f>
        <v/>
      </c>
      <c r="E253" s="124">
        <f>SUMIFS(F253:CS253,$F$2:$CS$2,"&gt;="&amp;TODAY()-30)</f>
        <v/>
      </c>
    </row>
    <row r="254">
      <c r="C254" s="123">
        <f>SUMIFS(F254:CS254,$F$2:$CS$2, "&gt;=" &amp; $F$2, $F$2:$CS$2, "&lt;="&amp; EOMONTH($F$2,0))</f>
        <v/>
      </c>
      <c r="D254" s="123">
        <f>SUMIFS(F254:CS254,$F$2:$CS$2, "&gt;=" &amp; $AK$2, $F$2:$CS$2, "&lt;="&amp; EOMONTH($AK$2,0))</f>
        <v/>
      </c>
      <c r="E254" s="124">
        <f>SUMIFS(F254:CS254,$F$2:$CS$2,"&gt;="&amp;TODAY()-30)</f>
        <v/>
      </c>
    </row>
    <row r="255">
      <c r="C255" s="123">
        <f>SUMIFS(F255:CS255,$F$2:$CS$2, "&gt;=" &amp; $F$2, $F$2:$CS$2, "&lt;="&amp; EOMONTH($F$2,0))</f>
        <v/>
      </c>
      <c r="D255" s="123">
        <f>SUMIFS(F255:CS255,$F$2:$CS$2, "&gt;=" &amp; $AK$2, $F$2:$CS$2, "&lt;="&amp; EOMONTH($AK$2,0))</f>
        <v/>
      </c>
      <c r="E255" s="124">
        <f>SUMIFS(F255:CS255,$F$2:$CS$2,"&gt;="&amp;TODAY()-30)</f>
        <v/>
      </c>
    </row>
    <row r="256">
      <c r="C256" s="123">
        <f>SUMIFS(F256:CS256,$F$2:$CS$2, "&gt;=" &amp; $F$2, $F$2:$CS$2, "&lt;="&amp; EOMONTH($F$2,0))</f>
        <v/>
      </c>
      <c r="D256" s="123">
        <f>SUMIFS(F256:CS256,$F$2:$CS$2, "&gt;=" &amp; $AK$2, $F$2:$CS$2, "&lt;="&amp; EOMONTH($AK$2,0))</f>
        <v/>
      </c>
      <c r="E256" s="124">
        <f>SUMIFS(F256:CS256,$F$2:$CS$2,"&gt;="&amp;TODAY()-30)</f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D256"/>
  <sheetViews>
    <sheetView showGridLines="0" workbookViewId="0" zoomScale="55" zoomScaleNormal="55">
      <pane activePane="bottomRight" state="frozen" topLeftCell="C3" xSplit="2" ySplit="2"/>
      <selection activeCell="D1" pane="topRight" sqref="D1"/>
      <selection activeCell="A3" pane="bottomLeft" sqref="A3"/>
      <selection activeCell="A1" pane="bottomRight" sqref="A1"/>
    </sheetView>
  </sheetViews>
  <sheetFormatPr baseColWidth="8" defaultColWidth="8.81640625" defaultRowHeight="14.5"/>
  <cols>
    <col customWidth="1" max="1" min="1" width="8.453125"/>
    <col customWidth="1" max="2" min="2" width="32.81640625"/>
    <col customWidth="1" max="5" min="3" width="20.453125"/>
    <col bestFit="1" customWidth="1" max="6" min="6" width="11.81640625"/>
    <col bestFit="1" customWidth="1" max="9" min="7" width="12.453125"/>
    <col bestFit="1" customWidth="1" max="10" min="10" width="12.1796875"/>
    <col bestFit="1" customWidth="1" max="11" min="11" width="12.453125"/>
    <col bestFit="1" customWidth="1" max="12" min="12" width="12.1796875"/>
    <col bestFit="1" customWidth="1" max="14" min="13" width="12.453125"/>
    <col bestFit="1" customWidth="1" max="15" min="15" width="13.453125"/>
    <col bestFit="1" customWidth="1" max="16" min="16" width="12.81640625"/>
    <col bestFit="1" customWidth="1" max="19" min="17" width="13.453125"/>
    <col bestFit="1" customWidth="1" max="20" min="20" width="13.1796875"/>
    <col bestFit="1" customWidth="1" max="21" min="21" width="13.453125"/>
    <col bestFit="1" customWidth="1" max="22" min="22" width="13.1796875"/>
    <col bestFit="1" customWidth="1" max="24" min="23" width="13.453125"/>
    <col bestFit="1" customWidth="1" max="25" min="25" width="13.81640625"/>
    <col bestFit="1" customWidth="1" max="26" min="26" width="13.453125"/>
    <col bestFit="1" customWidth="1" max="29" min="27" width="13.81640625"/>
    <col bestFit="1" customWidth="1" max="30" min="30" width="13.54296875"/>
    <col bestFit="1" customWidth="1" max="31" min="31" width="13.81640625"/>
    <col bestFit="1" customWidth="1" max="32" min="32" width="13.54296875"/>
    <col bestFit="1" customWidth="1" max="35" min="33" width="13.81640625"/>
    <col bestFit="1" customWidth="1" max="36" min="36" width="11.453125"/>
    <col bestFit="1" customWidth="1" max="39" min="37" width="11.81640625"/>
    <col bestFit="1" customWidth="1" max="40" min="40" width="11.54296875"/>
    <col bestFit="1" customWidth="1" max="41" min="41" width="11.81640625"/>
    <col bestFit="1" customWidth="1" max="42" min="42" width="11.54296875"/>
    <col bestFit="1" customWidth="1" max="44" min="43" width="11.81640625"/>
    <col bestFit="1" customWidth="1" max="45" min="45" width="12.81640625"/>
    <col bestFit="1" customWidth="1" max="46" min="46" width="12.453125"/>
    <col bestFit="1" customWidth="1" max="49" min="47" width="12.81640625"/>
    <col bestFit="1" customWidth="1" max="50" min="50" width="12.54296875"/>
    <col bestFit="1" customWidth="1" max="51" min="51" width="12.81640625"/>
    <col bestFit="1" customWidth="1" max="52" min="52" width="12.54296875"/>
    <col bestFit="1" customWidth="1" max="54" min="53" width="12.81640625"/>
    <col bestFit="1" customWidth="1" max="55" min="55" width="13.453125"/>
    <col bestFit="1" customWidth="1" max="56" min="56" width="12.81640625"/>
    <col bestFit="1" customWidth="1" max="59" min="57" width="13.453125"/>
    <col bestFit="1" customWidth="1" max="60" min="60" width="13.1796875"/>
    <col bestFit="1" customWidth="1" max="61" min="61" width="13.453125"/>
    <col bestFit="1" customWidth="1" max="62" min="62" width="13.1796875"/>
    <col bestFit="1" customWidth="1" max="65" min="63" width="13.453125"/>
    <col bestFit="1" customWidth="1" max="66" min="66" width="12.81640625"/>
    <col bestFit="1" customWidth="1" max="67" min="67" width="12.54296875"/>
    <col bestFit="1" customWidth="1" max="70" min="68" width="13.1796875"/>
    <col bestFit="1" customWidth="1" max="71" min="71" width="12.81640625"/>
    <col bestFit="1" customWidth="1" max="72" min="72" width="13.1796875"/>
    <col bestFit="1" customWidth="1" max="73" min="73" width="12.81640625"/>
    <col bestFit="1" customWidth="1" max="75" min="74" width="13.1796875"/>
    <col bestFit="1" customWidth="1" max="76" min="76" width="14.1796875"/>
    <col bestFit="1" customWidth="1" max="77" min="77" width="13.54296875"/>
    <col bestFit="1" customWidth="1" max="80" min="78" width="14.1796875"/>
    <col bestFit="1" customWidth="1" max="81" min="81" width="13.81640625"/>
    <col bestFit="1" customWidth="1" max="82" min="82" width="14.1796875"/>
    <col bestFit="1" customWidth="1" max="83" min="83" width="13.81640625"/>
    <col bestFit="1" customWidth="1" max="85" min="84" width="14.1796875"/>
    <col bestFit="1" customWidth="1" max="86" min="86" width="14.54296875"/>
    <col bestFit="1" customWidth="1" max="87" min="87" width="14.1796875"/>
    <col bestFit="1" customWidth="1" max="90" min="88" width="14.54296875"/>
    <col bestFit="1" customWidth="1" max="91" min="91" width="14.453125"/>
    <col bestFit="1" customWidth="1" max="92" min="92" width="14.54296875"/>
    <col bestFit="1" customWidth="1" max="93" min="93" width="14.453125"/>
    <col bestFit="1" customWidth="1" max="96" min="94" width="14.54296875"/>
    <col bestFit="1" customWidth="1" max="97" min="97" width="14.1796875"/>
  </cols>
  <sheetData>
    <row r="1">
      <c r="C1" s="4" t="inlineStr">
        <is>
          <t>Average daily Payables</t>
        </is>
      </c>
      <c r="F1" s="66" t="inlineStr">
        <is>
          <t>Daily Accounts Payable</t>
        </is>
      </c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8" t="n"/>
      <c r="BN1" s="6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  <c r="CA1" s="7" t="n"/>
      <c r="CB1" s="7" t="n"/>
      <c r="CC1" s="7" t="n"/>
      <c r="CD1" s="7" t="n"/>
      <c r="CE1" s="7" t="n"/>
      <c r="CF1" s="7" t="n"/>
      <c r="CG1" s="7" t="n"/>
      <c r="CH1" s="7" t="n"/>
      <c r="CI1" s="7" t="n"/>
      <c r="CJ1" s="7" t="n"/>
      <c r="CK1" s="7" t="n"/>
      <c r="CL1" s="7" t="n"/>
      <c r="CM1" s="7" t="n"/>
      <c r="CN1" s="7" t="n"/>
      <c r="CO1" s="7" t="n"/>
      <c r="CP1" s="7" t="n"/>
      <c r="CQ1" s="7" t="n"/>
      <c r="CR1" s="7" t="n"/>
    </row>
    <row customHeight="1" ht="45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67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">
        <f>AH2+1</f>
        <v/>
      </c>
      <c r="AJ2" s="5">
        <f>AI2+1</f>
        <v/>
      </c>
      <c r="AK2" s="5">
        <f>AJ2+1</f>
        <v/>
      </c>
      <c r="AL2" s="5">
        <f>AK2+1</f>
        <v/>
      </c>
      <c r="AM2" s="5">
        <f>AL2+1</f>
        <v/>
      </c>
      <c r="AN2" s="5">
        <f>AM2+1</f>
        <v/>
      </c>
      <c r="AO2" s="5">
        <f>AN2+1</f>
        <v/>
      </c>
      <c r="AP2" s="5">
        <f>AO2+1</f>
        <v/>
      </c>
      <c r="AQ2" s="5">
        <f>AP2+1</f>
        <v/>
      </c>
      <c r="AR2" s="5">
        <f>AQ2+1</f>
        <v/>
      </c>
      <c r="AS2" s="5">
        <f>AR2+1</f>
        <v/>
      </c>
      <c r="AT2" s="5">
        <f>AS2+1</f>
        <v/>
      </c>
      <c r="AU2" s="5">
        <f>AT2+1</f>
        <v/>
      </c>
      <c r="AV2" s="5">
        <f>AU2+1</f>
        <v/>
      </c>
      <c r="AW2" s="5">
        <f>AV2+1</f>
        <v/>
      </c>
      <c r="AX2" s="5">
        <f>AW2+1</f>
        <v/>
      </c>
      <c r="AY2" s="5">
        <f>AX2+1</f>
        <v/>
      </c>
      <c r="AZ2" s="5">
        <f>AY2+1</f>
        <v/>
      </c>
      <c r="BA2" s="5">
        <f>AZ2+1</f>
        <v/>
      </c>
      <c r="BB2" s="5">
        <f>BA2+1</f>
        <v/>
      </c>
      <c r="BC2" s="5">
        <f>BB2+1</f>
        <v/>
      </c>
      <c r="BD2" s="5">
        <f>BC2+1</f>
        <v/>
      </c>
      <c r="BE2" s="5">
        <f>BD2+1</f>
        <v/>
      </c>
      <c r="BF2" s="5">
        <f>BE2+1</f>
        <v/>
      </c>
      <c r="BG2" s="5">
        <f>BF2+1</f>
        <v/>
      </c>
      <c r="BH2" s="5">
        <f>BG2+1</f>
        <v/>
      </c>
      <c r="BI2" s="5">
        <f>BH2+1</f>
        <v/>
      </c>
      <c r="BJ2" s="5">
        <f>BI2+1</f>
        <v/>
      </c>
      <c r="BK2" s="5">
        <f>BJ2+1</f>
        <v/>
      </c>
      <c r="BL2" s="5">
        <f>BK2+1</f>
        <v/>
      </c>
      <c r="BM2" s="5">
        <f>BL2+1</f>
        <v/>
      </c>
      <c r="BN2" s="5">
        <f>BM2+1</f>
        <v/>
      </c>
      <c r="BO2" s="5">
        <f>BN2+1</f>
        <v/>
      </c>
      <c r="BP2" s="5">
        <f>BO2+1</f>
        <v/>
      </c>
      <c r="BQ2" s="5">
        <f>BP2+1</f>
        <v/>
      </c>
      <c r="BR2" s="5">
        <f>BQ2+1</f>
        <v/>
      </c>
      <c r="BS2" s="5">
        <f>BR2+1</f>
        <v/>
      </c>
      <c r="BT2" s="5">
        <f>BS2+1</f>
        <v/>
      </c>
      <c r="BU2" s="5">
        <f>BT2+1</f>
        <v/>
      </c>
      <c r="BV2" s="5">
        <f>BU2+1</f>
        <v/>
      </c>
      <c r="BW2" s="5">
        <f>BV2+1</f>
        <v/>
      </c>
      <c r="BX2" s="5">
        <f>BW2+1</f>
        <v/>
      </c>
      <c r="BY2" s="5">
        <f>BX2+1</f>
        <v/>
      </c>
      <c r="BZ2" s="5">
        <f>BY2+1</f>
        <v/>
      </c>
      <c r="CA2" s="5">
        <f>BZ2+1</f>
        <v/>
      </c>
      <c r="CB2" s="5">
        <f>CA2+1</f>
        <v/>
      </c>
      <c r="CC2" s="5">
        <f>CB2+1</f>
        <v/>
      </c>
      <c r="CD2" s="5">
        <f>CC2+1</f>
        <v/>
      </c>
      <c r="CE2" s="5">
        <f>CD2+1</f>
        <v/>
      </c>
      <c r="CF2" s="5">
        <f>CE2+1</f>
        <v/>
      </c>
      <c r="CG2" s="5">
        <f>CF2+1</f>
        <v/>
      </c>
      <c r="CH2" s="5">
        <f>CG2+1</f>
        <v/>
      </c>
      <c r="CI2" s="5">
        <f>CH2+1</f>
        <v/>
      </c>
      <c r="CJ2" s="5">
        <f>CI2+1</f>
        <v/>
      </c>
      <c r="CK2" s="5">
        <f>CJ2+1</f>
        <v/>
      </c>
      <c r="CL2" s="5">
        <f>CK2+1</f>
        <v/>
      </c>
      <c r="CM2" s="5">
        <f>CL2+1</f>
        <v/>
      </c>
      <c r="CN2" s="5">
        <f>CM2+1</f>
        <v/>
      </c>
      <c r="CO2" s="5">
        <f>CN2+1</f>
        <v/>
      </c>
      <c r="CP2" s="5">
        <f>CO2+1</f>
        <v/>
      </c>
      <c r="CQ2" s="5">
        <f>CP2+1</f>
        <v/>
      </c>
      <c r="CR2" s="5">
        <f>CQ2+1</f>
        <v/>
      </c>
      <c r="CS2" s="5">
        <f>CR2+1</f>
        <v/>
      </c>
    </row>
    <row r="3">
      <c r="A3" t="inlineStr">
        <is>
          <t>Others</t>
        </is>
      </c>
      <c r="B3" t="inlineStr">
        <is>
          <t>TH_Vichit Printing Co.,Ltd.</t>
        </is>
      </c>
      <c r="C3" s="123" t="n">
        <v/>
      </c>
      <c r="D3" s="123" t="n">
        <v>0</v>
      </c>
      <c r="E3" s="124" t="n">
        <v>435.8979045322963</v>
      </c>
      <c r="F3" s="123" t="n">
        <v/>
      </c>
      <c r="G3" s="123" t="n">
        <v/>
      </c>
      <c r="H3" s="123" t="n">
        <v/>
      </c>
      <c r="I3" s="123" t="n">
        <v/>
      </c>
      <c r="J3" s="123" t="n">
        <v/>
      </c>
      <c r="K3" s="123" t="n">
        <v/>
      </c>
      <c r="L3" s="123" t="n">
        <v/>
      </c>
      <c r="M3" s="123" t="n">
        <v/>
      </c>
      <c r="N3" s="123" t="n">
        <v/>
      </c>
      <c r="O3" s="123" t="n">
        <v/>
      </c>
      <c r="P3" s="123" t="n">
        <v/>
      </c>
      <c r="Q3" s="123" t="n">
        <v/>
      </c>
      <c r="R3" s="123" t="n">
        <v/>
      </c>
      <c r="S3" s="123" t="n">
        <v/>
      </c>
      <c r="T3" s="123" t="n">
        <v/>
      </c>
      <c r="U3" s="123" t="n">
        <v/>
      </c>
      <c r="V3" s="123" t="n">
        <v/>
      </c>
      <c r="W3" s="123" t="n">
        <v/>
      </c>
      <c r="X3" s="123" t="n">
        <v/>
      </c>
      <c r="Y3" s="123" t="n">
        <v/>
      </c>
      <c r="Z3" s="123" t="n">
        <v/>
      </c>
      <c r="AA3" s="123" t="n">
        <v/>
      </c>
      <c r="AB3" s="123" t="n">
        <v/>
      </c>
      <c r="AC3" s="123" t="n">
        <v/>
      </c>
      <c r="AD3" s="123" t="n">
        <v/>
      </c>
      <c r="AE3" s="123" t="n">
        <v/>
      </c>
      <c r="AF3" s="123" t="n">
        <v/>
      </c>
      <c r="AG3" s="123" t="n">
        <v/>
      </c>
      <c r="AH3" s="123" t="n">
        <v/>
      </c>
      <c r="AI3" s="123" t="n">
        <v/>
      </c>
      <c r="AJ3" s="123" t="n">
        <v/>
      </c>
      <c r="AK3" s="123" t="n">
        <v/>
      </c>
      <c r="AL3" s="123" t="n">
        <v/>
      </c>
      <c r="AM3" s="123" t="n">
        <v/>
      </c>
      <c r="AN3" s="123" t="n">
        <v/>
      </c>
      <c r="AO3" s="123" t="n">
        <v/>
      </c>
      <c r="AP3" s="123" t="n">
        <v/>
      </c>
      <c r="AQ3" s="123" t="n">
        <v/>
      </c>
      <c r="AR3" s="123" t="n">
        <v/>
      </c>
      <c r="AS3" s="123" t="n">
        <v/>
      </c>
      <c r="AT3" s="123" t="n">
        <v/>
      </c>
      <c r="AU3" s="123" t="n">
        <v/>
      </c>
      <c r="AV3" s="123" t="n">
        <v/>
      </c>
      <c r="AW3" s="123" t="n">
        <v/>
      </c>
      <c r="AX3" s="123" t="n">
        <v/>
      </c>
      <c r="AY3" s="123" t="n">
        <v/>
      </c>
      <c r="AZ3" s="123" t="n">
        <v/>
      </c>
      <c r="BA3" s="123" t="n">
        <v/>
      </c>
      <c r="BB3" s="123" t="n">
        <v/>
      </c>
      <c r="BC3" s="123" t="n">
        <v/>
      </c>
      <c r="BD3" s="123" t="n">
        <v/>
      </c>
      <c r="BE3" s="123" t="n">
        <v/>
      </c>
      <c r="BF3" s="123" t="n">
        <v/>
      </c>
      <c r="BG3" s="123" t="n">
        <v/>
      </c>
      <c r="BH3" s="123" t="n">
        <v/>
      </c>
      <c r="BI3" s="123" t="n">
        <v/>
      </c>
      <c r="BJ3" s="123" t="n">
        <v>0</v>
      </c>
      <c r="BK3" s="123" t="n">
        <v>0</v>
      </c>
      <c r="BL3" s="123" t="n">
        <v>0</v>
      </c>
      <c r="BM3" s="123" t="n">
        <v>0</v>
      </c>
      <c r="BN3" s="123" t="n">
        <v>0</v>
      </c>
      <c r="BO3" s="123" t="n">
        <v>0</v>
      </c>
      <c r="BP3" s="123" t="n">
        <v>154.5020599365234</v>
      </c>
      <c r="BQ3" s="123" t="n">
        <v>644.25927734375</v>
      </c>
      <c r="BR3" s="123" t="n">
        <v>804.3609008789062</v>
      </c>
      <c r="BS3" s="123" t="n">
        <v>804.3609008789062</v>
      </c>
      <c r="BT3" s="123" t="n">
        <v>804.3609008789062</v>
      </c>
      <c r="BU3" s="123" t="n">
        <v>804.3609008789062</v>
      </c>
      <c r="BV3" s="123" t="n">
        <v>1043.182861328125</v>
      </c>
      <c r="BW3" s="123" t="n">
        <v>1043.182861328125</v>
      </c>
      <c r="BX3" s="123" t="n"/>
      <c r="BY3" s="123" t="n"/>
      <c r="BZ3" s="123" t="n"/>
      <c r="CA3" s="123" t="n"/>
      <c r="CB3" s="123" t="n"/>
      <c r="CC3" s="123" t="n"/>
      <c r="CD3" s="123" t="n"/>
      <c r="CE3" s="123" t="n"/>
      <c r="CF3" s="123" t="n"/>
      <c r="CG3" s="123" t="n"/>
      <c r="CH3" s="123" t="n"/>
      <c r="CI3" s="123" t="n"/>
      <c r="CJ3" s="123" t="n"/>
      <c r="CK3" s="123" t="n"/>
      <c r="CL3" s="123" t="n"/>
      <c r="CM3" s="123" t="n"/>
      <c r="CN3" s="123" t="n"/>
      <c r="CO3" s="123" t="n"/>
      <c r="CP3" s="123" t="n"/>
      <c r="CQ3" s="123" t="n"/>
      <c r="CR3" s="123" t="n"/>
      <c r="CS3" s="123" t="n"/>
    </row>
    <row r="4">
      <c r="A4" t="inlineStr">
        <is>
          <t>EL</t>
        </is>
      </c>
      <c r="B4" t="inlineStr">
        <is>
          <t>TH_The I Life Co.,Ltd.</t>
        </is>
      </c>
      <c r="C4" s="123" t="n">
        <v>0</v>
      </c>
      <c r="D4" s="123" t="n">
        <v>0</v>
      </c>
      <c r="E4" s="124" t="n">
        <v>0</v>
      </c>
      <c r="F4" s="123" t="n">
        <v>0</v>
      </c>
      <c r="G4" s="123" t="n">
        <v>0</v>
      </c>
      <c r="H4" s="123" t="n">
        <v>0</v>
      </c>
      <c r="I4" s="123" t="n">
        <v>0</v>
      </c>
      <c r="J4" s="123" t="n">
        <v>0</v>
      </c>
      <c r="K4" s="123" t="n">
        <v>0</v>
      </c>
      <c r="L4" s="123" t="n">
        <v>0</v>
      </c>
      <c r="M4" s="123" t="n">
        <v>0</v>
      </c>
      <c r="N4" s="123" t="n">
        <v>0</v>
      </c>
      <c r="O4" s="123" t="n">
        <v>0</v>
      </c>
      <c r="P4" s="123" t="n">
        <v>0</v>
      </c>
      <c r="Q4" s="123" t="n">
        <v>0</v>
      </c>
      <c r="R4" s="123" t="n">
        <v>0</v>
      </c>
      <c r="S4" s="123" t="n">
        <v>0</v>
      </c>
      <c r="T4" s="123" t="n">
        <v>0</v>
      </c>
      <c r="U4" s="123" t="n">
        <v>0</v>
      </c>
      <c r="V4" s="123" t="n">
        <v>0</v>
      </c>
      <c r="W4" s="123" t="n">
        <v>0</v>
      </c>
      <c r="X4" s="123" t="n">
        <v>0</v>
      </c>
      <c r="Y4" s="123" t="n">
        <v>0</v>
      </c>
      <c r="Z4" s="123" t="n">
        <v>0</v>
      </c>
      <c r="AA4" s="123" t="n">
        <v>0</v>
      </c>
      <c r="AB4" s="123" t="n">
        <v>0</v>
      </c>
      <c r="AC4" s="123" t="n">
        <v>0</v>
      </c>
      <c r="AD4" s="123" t="n">
        <v>0</v>
      </c>
      <c r="AE4" s="123" t="n">
        <v>0</v>
      </c>
      <c r="AF4" s="123" t="n">
        <v>0</v>
      </c>
      <c r="AG4" s="123" t="n">
        <v>0</v>
      </c>
      <c r="AH4" s="123" t="n">
        <v>0</v>
      </c>
      <c r="AI4" s="123" t="n">
        <v>0</v>
      </c>
      <c r="AJ4" s="123" t="n">
        <v>0</v>
      </c>
      <c r="AK4" s="123" t="n">
        <v>0</v>
      </c>
      <c r="AL4" s="123" t="n">
        <v>0</v>
      </c>
      <c r="AM4" s="123" t="n">
        <v>0</v>
      </c>
      <c r="AN4" s="123" t="n">
        <v>0</v>
      </c>
      <c r="AO4" s="123" t="n">
        <v>0</v>
      </c>
      <c r="AP4" s="123" t="n">
        <v>0</v>
      </c>
      <c r="AQ4" s="123" t="n">
        <v>0</v>
      </c>
      <c r="AR4" s="123" t="n">
        <v>0</v>
      </c>
      <c r="AS4" s="123" t="n">
        <v>0</v>
      </c>
      <c r="AT4" s="123" t="n">
        <v>0</v>
      </c>
      <c r="AU4" s="123" t="n">
        <v>0</v>
      </c>
      <c r="AV4" s="123" t="n">
        <v>0</v>
      </c>
      <c r="AW4" s="123" t="n">
        <v>0</v>
      </c>
      <c r="AX4" s="123" t="n">
        <v>0</v>
      </c>
      <c r="AY4" s="123" t="n">
        <v>0</v>
      </c>
      <c r="AZ4" s="123" t="n">
        <v>0</v>
      </c>
      <c r="BA4" s="123" t="n">
        <v>0</v>
      </c>
      <c r="BB4" s="123" t="n">
        <v>0</v>
      </c>
      <c r="BC4" s="123" t="n">
        <v>0</v>
      </c>
      <c r="BD4" s="123" t="n">
        <v>0</v>
      </c>
      <c r="BE4" s="123" t="n">
        <v>0</v>
      </c>
      <c r="BF4" s="123" t="n">
        <v>0</v>
      </c>
      <c r="BG4" s="123" t="n">
        <v>0</v>
      </c>
      <c r="BH4" s="123" t="n">
        <v>0</v>
      </c>
      <c r="BI4" s="123" t="n">
        <v>0</v>
      </c>
      <c r="BJ4" s="123" t="n">
        <v>0</v>
      </c>
      <c r="BK4" s="123" t="n">
        <v>0</v>
      </c>
      <c r="BL4" s="123" t="n">
        <v>0</v>
      </c>
      <c r="BM4" s="123" t="n">
        <v>0</v>
      </c>
      <c r="BN4" s="123" t="n">
        <v>0</v>
      </c>
      <c r="BO4" s="123" t="n">
        <v>0</v>
      </c>
      <c r="BP4" s="123" t="n">
        <v>0</v>
      </c>
      <c r="BQ4" s="123" t="n">
        <v>0</v>
      </c>
      <c r="BR4" s="123" t="n">
        <v>0</v>
      </c>
      <c r="BS4" s="123" t="n">
        <v>0</v>
      </c>
      <c r="BT4" s="123" t="n">
        <v>0</v>
      </c>
      <c r="BU4" s="123" t="n">
        <v>0</v>
      </c>
      <c r="BV4" s="123" t="n">
        <v>0</v>
      </c>
      <c r="BW4" s="123" t="n">
        <v>0</v>
      </c>
      <c r="BX4" s="123" t="n"/>
      <c r="BY4" s="123" t="n"/>
      <c r="BZ4" s="123" t="n"/>
      <c r="CA4" s="123" t="n"/>
      <c r="CB4" s="123" t="n"/>
      <c r="CC4" s="123" t="n"/>
      <c r="CD4" s="123" t="n"/>
      <c r="CE4" s="123" t="n"/>
      <c r="CF4" s="123" t="n"/>
      <c r="CG4" s="123" t="n"/>
      <c r="CH4" s="123" t="n"/>
      <c r="CI4" s="123" t="n"/>
      <c r="CJ4" s="123" t="n"/>
      <c r="CK4" s="123" t="n"/>
      <c r="CL4" s="123" t="n"/>
      <c r="CM4" s="123" t="n"/>
      <c r="CN4" s="123" t="n"/>
      <c r="CO4" s="123" t="n"/>
      <c r="CP4" s="123" t="n"/>
      <c r="CQ4" s="123" t="n"/>
      <c r="CR4" s="123" t="n"/>
      <c r="CS4" s="123" t="n"/>
    </row>
    <row r="5">
      <c r="A5" t="inlineStr">
        <is>
          <t>FMCG</t>
        </is>
      </c>
      <c r="B5" t="inlineStr">
        <is>
          <t>TH_Thainamthip Commercial Co., Ltd</t>
        </is>
      </c>
      <c r="C5" s="123" t="n">
        <v>1984.044256394909</v>
      </c>
      <c r="D5" s="123" t="n">
        <v>2123.340315755208</v>
      </c>
      <c r="E5" s="124" t="n">
        <v>1518.026822916667</v>
      </c>
      <c r="F5" s="123" t="n">
        <v>1685.878540039062</v>
      </c>
      <c r="G5" s="123" t="n">
        <v>2452.489990234375</v>
      </c>
      <c r="H5" s="123" t="n">
        <v>2452.489990234375</v>
      </c>
      <c r="I5" s="123" t="n">
        <v>2297.358154296875</v>
      </c>
      <c r="J5" s="123" t="n">
        <v>2297.358154296875</v>
      </c>
      <c r="K5" s="123" t="n">
        <v>2297.358154296875</v>
      </c>
      <c r="L5" s="123" t="n">
        <v>2297.358154296875</v>
      </c>
      <c r="M5" s="123" t="n">
        <v>2297.358154296875</v>
      </c>
      <c r="N5" s="123" t="n">
        <v>2297.358154296875</v>
      </c>
      <c r="O5" s="123" t="n">
        <v>2297.358154296875</v>
      </c>
      <c r="P5" s="123" t="n">
        <v>1402.20458984375</v>
      </c>
      <c r="Q5" s="123" t="n">
        <v>1402.20458984375</v>
      </c>
      <c r="R5" s="123" t="n">
        <v>1402.20458984375</v>
      </c>
      <c r="S5" s="123" t="n">
        <v>2206.17431640625</v>
      </c>
      <c r="T5" s="123" t="n">
        <v>2206.17431640625</v>
      </c>
      <c r="U5" s="123" t="n">
        <v>2206.17431640625</v>
      </c>
      <c r="V5" s="123" t="n">
        <v>2206.17431640625</v>
      </c>
      <c r="W5" s="123" t="n">
        <v>2206.17431640625</v>
      </c>
      <c r="X5" s="123" t="n">
        <v>2206.17431640625</v>
      </c>
      <c r="Y5" s="123" t="n">
        <v>2206.17431640625</v>
      </c>
      <c r="Z5" s="123" t="n">
        <v>2206.17431640625</v>
      </c>
      <c r="AA5" s="123" t="n">
        <v>2206.17431640625</v>
      </c>
      <c r="AB5" s="123" t="n">
        <v>2206.17431640625</v>
      </c>
      <c r="AC5" s="123" t="n">
        <v>1570.581176757812</v>
      </c>
      <c r="AD5" s="123" t="n">
        <v>1570.581176757812</v>
      </c>
      <c r="AE5" s="123" t="n">
        <v>1570.581176757812</v>
      </c>
      <c r="AF5" s="123" t="n">
        <v>1570.581176757812</v>
      </c>
      <c r="AG5" s="123" t="n">
        <v>1570.581176757812</v>
      </c>
      <c r="AH5" s="123" t="n">
        <v>1570.581176757812</v>
      </c>
      <c r="AI5" s="123" t="n">
        <v>1570.581176757812</v>
      </c>
      <c r="AJ5" s="123" t="n">
        <v>1570.581176757812</v>
      </c>
      <c r="AK5" s="123" t="n">
        <v>808.8466796875</v>
      </c>
      <c r="AL5" s="123" t="n">
        <v>808.8466796875</v>
      </c>
      <c r="AM5" s="123" t="n">
        <v>2865.264892578125</v>
      </c>
      <c r="AN5" s="123" t="n">
        <v>2865.264892578125</v>
      </c>
      <c r="AO5" s="123" t="n">
        <v>2865.264892578125</v>
      </c>
      <c r="AP5" s="123" t="n">
        <v>2865.264892578125</v>
      </c>
      <c r="AQ5" s="123" t="n">
        <v>2865.264892578125</v>
      </c>
      <c r="AR5" s="123" t="n">
        <v>2865.264892578125</v>
      </c>
      <c r="AS5" s="123" t="n">
        <v>2865.264892578125</v>
      </c>
      <c r="AT5" s="123" t="n">
        <v>2865.264892578125</v>
      </c>
      <c r="AU5" s="123" t="n">
        <v>2865.264892578125</v>
      </c>
      <c r="AV5" s="123" t="n">
        <v>2865.264892578125</v>
      </c>
      <c r="AW5" s="123" t="n">
        <v>2056.418212890625</v>
      </c>
      <c r="AX5" s="123" t="n">
        <v>2056.418212890625</v>
      </c>
      <c r="AY5" s="123" t="n">
        <v>2056.418212890625</v>
      </c>
      <c r="AZ5" s="123" t="n">
        <v>2056.418212890625</v>
      </c>
      <c r="BA5" s="123" t="n">
        <v>2056.418212890625</v>
      </c>
      <c r="BB5" s="123" t="n">
        <v>2056.418212890625</v>
      </c>
      <c r="BC5" s="123" t="n">
        <v>1757.613159179688</v>
      </c>
      <c r="BD5" s="123" t="n">
        <v>1757.613159179688</v>
      </c>
      <c r="BE5" s="123" t="n">
        <v>1757.613159179688</v>
      </c>
      <c r="BF5" s="123" t="n">
        <v>1757.613159179688</v>
      </c>
      <c r="BG5" s="123" t="n">
        <v>1757.613159179688</v>
      </c>
      <c r="BH5" s="123" t="n">
        <v>1757.613159179688</v>
      </c>
      <c r="BI5" s="123" t="n">
        <v>1757.613159179688</v>
      </c>
      <c r="BJ5" s="123" t="n">
        <v>1757.613159179688</v>
      </c>
      <c r="BK5" s="123" t="n">
        <v>1757.613159179688</v>
      </c>
      <c r="BL5" s="123" t="n">
        <v>1757.613159179688</v>
      </c>
      <c r="BM5" s="123" t="n">
        <v>1757.613159179688</v>
      </c>
      <c r="BN5" s="123" t="n">
        <v>1757.613159179688</v>
      </c>
      <c r="BO5" s="123" t="n">
        <v>1757.571411132812</v>
      </c>
      <c r="BP5" s="123" t="n">
        <v>1757.571411132812</v>
      </c>
      <c r="BQ5" s="123" t="n">
        <v>0</v>
      </c>
      <c r="BR5" s="123" t="n">
        <v>0</v>
      </c>
      <c r="BS5" s="123" t="n">
        <v>0</v>
      </c>
      <c r="BT5" s="123" t="n">
        <v>0</v>
      </c>
      <c r="BU5" s="123" t="n">
        <v>0</v>
      </c>
      <c r="BV5" s="123" t="n">
        <v>0</v>
      </c>
      <c r="BW5" s="123" t="n">
        <v>0</v>
      </c>
      <c r="BX5" s="123" t="n"/>
      <c r="BY5" s="123" t="n"/>
      <c r="BZ5" s="123" t="n"/>
      <c r="CA5" s="123" t="n"/>
      <c r="CB5" s="123" t="n"/>
      <c r="CC5" s="123" t="n"/>
      <c r="CD5" s="123" t="n"/>
      <c r="CE5" s="123" t="n"/>
      <c r="CF5" s="123" t="n"/>
      <c r="CG5" s="123" t="n"/>
      <c r="CH5" s="123" t="n"/>
      <c r="CI5" s="123" t="n"/>
      <c r="CJ5" s="123" t="n"/>
      <c r="CK5" s="123" t="n"/>
      <c r="CL5" s="123" t="n"/>
      <c r="CM5" s="123" t="n"/>
      <c r="CN5" s="123" t="n"/>
      <c r="CO5" s="123" t="n"/>
      <c r="CP5" s="123" t="n"/>
      <c r="CQ5" s="123" t="n"/>
      <c r="CR5" s="123" t="n"/>
      <c r="CS5" s="123" t="n"/>
    </row>
    <row r="6">
      <c r="A6" t="inlineStr">
        <is>
          <t>EL</t>
        </is>
      </c>
      <c r="B6" t="inlineStr">
        <is>
          <t>TH_Thai Samsung Electronics Co., Ltd</t>
        </is>
      </c>
      <c r="C6" s="123" t="n">
        <v>177185.1209677419</v>
      </c>
      <c r="D6" s="123" t="n">
        <v>130488.6142578125</v>
      </c>
      <c r="E6" s="124" t="n">
        <v>87433.95839843751</v>
      </c>
      <c r="F6" s="123" t="n">
        <v>173359.75</v>
      </c>
      <c r="G6" s="123" t="n">
        <v>173359.75</v>
      </c>
      <c r="H6" s="123" t="n">
        <v>173359.75</v>
      </c>
      <c r="I6" s="123" t="n">
        <v>173359.75</v>
      </c>
      <c r="J6" s="123" t="n">
        <v>169302.953125</v>
      </c>
      <c r="K6" s="123" t="n">
        <v>169302.953125</v>
      </c>
      <c r="L6" s="123" t="n">
        <v>169302.953125</v>
      </c>
      <c r="M6" s="123" t="n">
        <v>169302.953125</v>
      </c>
      <c r="N6" s="123" t="n">
        <v>169302.953125</v>
      </c>
      <c r="O6" s="123" t="n">
        <v>169302.953125</v>
      </c>
      <c r="P6" s="123" t="n">
        <v>162974.359375</v>
      </c>
      <c r="Q6" s="123" t="n">
        <v>162974.359375</v>
      </c>
      <c r="R6" s="123" t="n">
        <v>162974.359375</v>
      </c>
      <c r="S6" s="123" t="n">
        <v>162974.359375</v>
      </c>
      <c r="T6" s="123" t="n">
        <v>162974.359375</v>
      </c>
      <c r="U6" s="123" t="n">
        <v>162974.359375</v>
      </c>
      <c r="V6" s="123" t="n">
        <v>162974.359375</v>
      </c>
      <c r="W6" s="123" t="n">
        <v>162974.359375</v>
      </c>
      <c r="X6" s="123" t="n">
        <v>162974.359375</v>
      </c>
      <c r="Y6" s="123" t="n">
        <v>288516.34375</v>
      </c>
      <c r="Z6" s="123" t="n">
        <v>236669.171875</v>
      </c>
      <c r="AA6" s="123" t="n">
        <v>232790.875</v>
      </c>
      <c r="AB6" s="123" t="n">
        <v>232790.875</v>
      </c>
      <c r="AC6" s="123" t="n">
        <v>233196.546875</v>
      </c>
      <c r="AD6" s="123" t="n">
        <v>138072.625</v>
      </c>
      <c r="AE6" s="123" t="n">
        <v>138072.625</v>
      </c>
      <c r="AF6" s="123" t="n">
        <v>138072.625</v>
      </c>
      <c r="AG6" s="123" t="n">
        <v>161303.40625</v>
      </c>
      <c r="AH6" s="123" t="n">
        <v>172409.234375</v>
      </c>
      <c r="AI6" s="123" t="n">
        <v>172409.234375</v>
      </c>
      <c r="AJ6" s="123" t="n">
        <v>172409.234375</v>
      </c>
      <c r="AK6" s="123" t="n">
        <v>173455.09375</v>
      </c>
      <c r="AL6" s="123" t="n">
        <v>173455.09375</v>
      </c>
      <c r="AM6" s="123" t="n">
        <v>173455.09375</v>
      </c>
      <c r="AN6" s="123" t="n">
        <v>173455.09375</v>
      </c>
      <c r="AO6" s="123" t="n">
        <v>173455.09375</v>
      </c>
      <c r="AP6" s="123" t="n">
        <v>173455.09375</v>
      </c>
      <c r="AQ6" s="123" t="n">
        <v>173455.09375</v>
      </c>
      <c r="AR6" s="123" t="n">
        <v>173455.09375</v>
      </c>
      <c r="AS6" s="123" t="n">
        <v>173455.09375</v>
      </c>
      <c r="AT6" s="123" t="n">
        <v>173455.09375</v>
      </c>
      <c r="AU6" s="123" t="n">
        <v>174855.828125</v>
      </c>
      <c r="AV6" s="123" t="n">
        <v>174855.828125</v>
      </c>
      <c r="AW6" s="123" t="n">
        <v>181951.828125</v>
      </c>
      <c r="AX6" s="123" t="n">
        <v>181951.828125</v>
      </c>
      <c r="AY6" s="123" t="n">
        <v>181951.828125</v>
      </c>
      <c r="AZ6" s="123" t="n">
        <v>181951.828125</v>
      </c>
      <c r="BA6" s="123" t="n">
        <v>181951.828125</v>
      </c>
      <c r="BB6" s="123" t="n">
        <v>198840.53125</v>
      </c>
      <c r="BC6" s="123" t="n">
        <v>72536.984375</v>
      </c>
      <c r="BD6" s="123" t="n">
        <v>72536.984375</v>
      </c>
      <c r="BE6" s="123" t="n">
        <v>72536.984375</v>
      </c>
      <c r="BF6" s="123" t="n">
        <v>72536.984375</v>
      </c>
      <c r="BG6" s="123" t="n">
        <v>72128.84375</v>
      </c>
      <c r="BH6" s="123" t="n">
        <v>72128.84375</v>
      </c>
      <c r="BI6" s="123" t="n">
        <v>72128.84375</v>
      </c>
      <c r="BJ6" s="123" t="n">
        <v>72128.84375</v>
      </c>
      <c r="BK6" s="123" t="n">
        <v>53311.98828125</v>
      </c>
      <c r="BL6" s="123" t="n">
        <v>29940.287109375</v>
      </c>
      <c r="BM6" s="123" t="n">
        <v>29940.287109375</v>
      </c>
      <c r="BN6" s="123" t="n">
        <v>29940.287109375</v>
      </c>
      <c r="BO6" s="123" t="n">
        <v>29939.57421875</v>
      </c>
      <c r="BP6" s="123" t="n">
        <v>29939.57421875</v>
      </c>
      <c r="BQ6" s="123" t="n">
        <v>29939.57421875</v>
      </c>
      <c r="BR6" s="123" t="n">
        <v>29939.57421875</v>
      </c>
      <c r="BS6" s="123" t="n">
        <v>29939.57421875</v>
      </c>
      <c r="BT6" s="123" t="n">
        <v>29939.57421875</v>
      </c>
      <c r="BU6" s="123" t="n">
        <v>29939.57421875</v>
      </c>
      <c r="BV6" s="123" t="n">
        <v>29939.57421875</v>
      </c>
      <c r="BW6" s="123" t="n">
        <v>29939.57421875</v>
      </c>
      <c r="BX6" s="123" t="n"/>
      <c r="BY6" s="123" t="n"/>
      <c r="BZ6" s="123" t="n"/>
      <c r="CA6" s="123" t="n"/>
      <c r="CB6" s="123" t="n"/>
      <c r="CC6" s="123" t="n"/>
      <c r="CD6" s="123" t="n"/>
      <c r="CE6" s="123" t="n"/>
      <c r="CF6" s="123" t="n"/>
      <c r="CG6" s="123" t="n"/>
      <c r="CH6" s="123" t="n"/>
      <c r="CI6" s="123" t="n"/>
      <c r="CJ6" s="123" t="n"/>
      <c r="CK6" s="123" t="n"/>
      <c r="CL6" s="123" t="n"/>
      <c r="CM6" s="123" t="n"/>
      <c r="CN6" s="123" t="n"/>
      <c r="CO6" s="123" t="n"/>
      <c r="CP6" s="123" t="n"/>
      <c r="CQ6" s="123" t="n"/>
      <c r="CR6" s="123" t="n"/>
      <c r="CS6" s="123" t="n"/>
    </row>
    <row r="7">
      <c r="A7" t="inlineStr">
        <is>
          <t>EL</t>
        </is>
      </c>
      <c r="B7" t="inlineStr">
        <is>
          <t>TH_Thai City Electric Co., Ltd.</t>
        </is>
      </c>
      <c r="C7" s="123" t="n">
        <v>0</v>
      </c>
      <c r="D7" s="123" t="n">
        <v>0</v>
      </c>
      <c r="E7" s="124" t="n">
        <v>1058.643912760417</v>
      </c>
      <c r="F7" s="123" t="n">
        <v>0</v>
      </c>
      <c r="G7" s="123" t="n">
        <v>0</v>
      </c>
      <c r="H7" s="123" t="n">
        <v>0</v>
      </c>
      <c r="I7" s="123" t="n">
        <v>0</v>
      </c>
      <c r="J7" s="123" t="n">
        <v>0</v>
      </c>
      <c r="K7" s="123" t="n">
        <v>0</v>
      </c>
      <c r="L7" s="123" t="n">
        <v>0</v>
      </c>
      <c r="M7" s="123" t="n">
        <v>0</v>
      </c>
      <c r="N7" s="123" t="n">
        <v>0</v>
      </c>
      <c r="O7" s="123" t="n">
        <v>0</v>
      </c>
      <c r="P7" s="123" t="n">
        <v>0</v>
      </c>
      <c r="Q7" s="123" t="n">
        <v>0</v>
      </c>
      <c r="R7" s="123" t="n">
        <v>0</v>
      </c>
      <c r="S7" s="123" t="n">
        <v>0</v>
      </c>
      <c r="T7" s="123" t="n">
        <v>0</v>
      </c>
      <c r="U7" s="123" t="n">
        <v>0</v>
      </c>
      <c r="V7" s="123" t="n">
        <v>0</v>
      </c>
      <c r="W7" s="123" t="n">
        <v>0</v>
      </c>
      <c r="X7" s="123" t="n">
        <v>0</v>
      </c>
      <c r="Y7" s="123" t="n">
        <v>0</v>
      </c>
      <c r="Z7" s="123" t="n">
        <v>0</v>
      </c>
      <c r="AA7" s="123" t="n">
        <v>0</v>
      </c>
      <c r="AB7" s="123" t="n">
        <v>0</v>
      </c>
      <c r="AC7" s="123" t="n">
        <v>0</v>
      </c>
      <c r="AD7" s="123" t="n">
        <v>0</v>
      </c>
      <c r="AE7" s="123" t="n">
        <v>0</v>
      </c>
      <c r="AF7" s="123" t="n">
        <v>0</v>
      </c>
      <c r="AG7" s="123" t="n">
        <v>0</v>
      </c>
      <c r="AH7" s="123" t="n">
        <v>0</v>
      </c>
      <c r="AI7" s="123" t="n">
        <v>0</v>
      </c>
      <c r="AJ7" s="123" t="n">
        <v>0</v>
      </c>
      <c r="AK7" s="123" t="n">
        <v>0</v>
      </c>
      <c r="AL7" s="123" t="n">
        <v>0</v>
      </c>
      <c r="AM7" s="123" t="n">
        <v>0</v>
      </c>
      <c r="AN7" s="123" t="n">
        <v>0</v>
      </c>
      <c r="AO7" s="123" t="n">
        <v>0</v>
      </c>
      <c r="AP7" s="123" t="n">
        <v>0</v>
      </c>
      <c r="AQ7" s="123" t="n">
        <v>0</v>
      </c>
      <c r="AR7" s="123" t="n">
        <v>0</v>
      </c>
      <c r="AS7" s="123" t="n">
        <v>0</v>
      </c>
      <c r="AT7" s="123" t="n">
        <v>0</v>
      </c>
      <c r="AU7" s="123" t="n">
        <v>0</v>
      </c>
      <c r="AV7" s="123" t="n">
        <v>0</v>
      </c>
      <c r="AW7" s="123" t="n">
        <v>0</v>
      </c>
      <c r="AX7" s="123" t="n">
        <v>0</v>
      </c>
      <c r="AY7" s="123" t="n">
        <v>0</v>
      </c>
      <c r="AZ7" s="123" t="n">
        <v>0</v>
      </c>
      <c r="BA7" s="123" t="n">
        <v>0</v>
      </c>
      <c r="BB7" s="123" t="n">
        <v>0</v>
      </c>
      <c r="BC7" s="123" t="n">
        <v>0</v>
      </c>
      <c r="BD7" s="123" t="n">
        <v>0</v>
      </c>
      <c r="BE7" s="123" t="n">
        <v>0</v>
      </c>
      <c r="BF7" s="123" t="n">
        <v>0</v>
      </c>
      <c r="BG7" s="123" t="n">
        <v>0</v>
      </c>
      <c r="BH7" s="123" t="n">
        <v>0</v>
      </c>
      <c r="BI7" s="123" t="n">
        <v>0</v>
      </c>
      <c r="BJ7" s="123" t="n">
        <v>0</v>
      </c>
      <c r="BK7" s="123" t="n">
        <v>0</v>
      </c>
      <c r="BL7" s="123" t="n">
        <v>0</v>
      </c>
      <c r="BM7" s="123" t="n">
        <v>0</v>
      </c>
      <c r="BN7" s="123" t="n">
        <v>0</v>
      </c>
      <c r="BO7" s="123" t="n">
        <v>0</v>
      </c>
      <c r="BP7" s="123" t="n">
        <v>0</v>
      </c>
      <c r="BQ7" s="123" t="n">
        <v>0</v>
      </c>
      <c r="BR7" s="123" t="n">
        <v>0</v>
      </c>
      <c r="BS7" s="123" t="n">
        <v>0</v>
      </c>
      <c r="BT7" s="123" t="n">
        <v>0</v>
      </c>
      <c r="BU7" s="123" t="n">
        <v>10040.3486328125</v>
      </c>
      <c r="BV7" s="123" t="n">
        <v>10636.546875</v>
      </c>
      <c r="BW7" s="123" t="n">
        <v>11082.421875</v>
      </c>
      <c r="BX7" s="123" t="n"/>
      <c r="BY7" s="123" t="n"/>
      <c r="BZ7" s="123" t="n"/>
      <c r="CA7" s="123" t="n"/>
      <c r="CB7" s="123" t="n"/>
      <c r="CC7" s="123" t="n"/>
      <c r="CD7" s="123" t="n"/>
      <c r="CE7" s="123" t="n"/>
      <c r="CF7" s="123" t="n"/>
      <c r="CG7" s="123" t="n"/>
      <c r="CH7" s="123" t="n"/>
      <c r="CI7" s="123" t="n"/>
      <c r="CJ7" s="123" t="n"/>
      <c r="CK7" s="123" t="n"/>
      <c r="CL7" s="123" t="n"/>
      <c r="CM7" s="123" t="n"/>
      <c r="CN7" s="123" t="n"/>
      <c r="CO7" s="123" t="n"/>
      <c r="CP7" s="123" t="n"/>
      <c r="CQ7" s="123" t="n"/>
      <c r="CR7" s="123" t="n"/>
      <c r="CS7" s="123" t="n"/>
    </row>
    <row r="8">
      <c r="A8" t="inlineStr">
        <is>
          <t>EL</t>
        </is>
      </c>
      <c r="B8" t="inlineStr">
        <is>
          <t>TH_TN Double K Electronics Co., Ltd.</t>
        </is>
      </c>
      <c r="C8" s="123" t="n">
        <v>0</v>
      </c>
      <c r="D8" s="123" t="n">
        <v>0</v>
      </c>
      <c r="E8" s="124" t="n">
        <v>0</v>
      </c>
      <c r="F8" s="123" t="n">
        <v>0</v>
      </c>
      <c r="G8" s="123" t="n">
        <v>0</v>
      </c>
      <c r="H8" s="123" t="n">
        <v>0</v>
      </c>
      <c r="I8" s="123" t="n">
        <v>0</v>
      </c>
      <c r="J8" s="123" t="n">
        <v>0</v>
      </c>
      <c r="K8" s="123" t="n">
        <v>0</v>
      </c>
      <c r="L8" s="123" t="n">
        <v>0</v>
      </c>
      <c r="M8" s="123" t="n">
        <v>0</v>
      </c>
      <c r="N8" s="123" t="n">
        <v>0</v>
      </c>
      <c r="O8" s="123" t="n">
        <v>0</v>
      </c>
      <c r="P8" s="123" t="n">
        <v>0</v>
      </c>
      <c r="Q8" s="123" t="n">
        <v>0</v>
      </c>
      <c r="R8" s="123" t="n">
        <v>0</v>
      </c>
      <c r="S8" s="123" t="n">
        <v>0</v>
      </c>
      <c r="T8" s="123" t="n">
        <v>0</v>
      </c>
      <c r="U8" s="123" t="n">
        <v>0</v>
      </c>
      <c r="V8" s="123" t="n">
        <v>0</v>
      </c>
      <c r="W8" s="123" t="n">
        <v>0</v>
      </c>
      <c r="X8" s="123" t="n">
        <v>0</v>
      </c>
      <c r="Y8" s="123" t="n">
        <v>0</v>
      </c>
      <c r="Z8" s="123" t="n">
        <v>0</v>
      </c>
      <c r="AA8" s="123" t="n">
        <v>0</v>
      </c>
      <c r="AB8" s="123" t="n">
        <v>0</v>
      </c>
      <c r="AC8" s="123" t="n">
        <v>0</v>
      </c>
      <c r="AD8" s="123" t="n">
        <v>0</v>
      </c>
      <c r="AE8" s="123" t="n">
        <v>0</v>
      </c>
      <c r="AF8" s="123" t="n">
        <v>0</v>
      </c>
      <c r="AG8" s="123" t="n">
        <v>0</v>
      </c>
      <c r="AH8" s="123" t="n">
        <v>0</v>
      </c>
      <c r="AI8" s="123" t="n">
        <v>0</v>
      </c>
      <c r="AJ8" s="123" t="n">
        <v>0</v>
      </c>
      <c r="AK8" s="123" t="n">
        <v>0</v>
      </c>
      <c r="AL8" s="123" t="n">
        <v>0</v>
      </c>
      <c r="AM8" s="123" t="n">
        <v>0</v>
      </c>
      <c r="AN8" s="123" t="n">
        <v>0</v>
      </c>
      <c r="AO8" s="123" t="n">
        <v>0</v>
      </c>
      <c r="AP8" s="123" t="n">
        <v>0</v>
      </c>
      <c r="AQ8" s="123" t="n">
        <v>0</v>
      </c>
      <c r="AR8" s="123" t="n">
        <v>0</v>
      </c>
      <c r="AS8" s="123" t="n">
        <v>0</v>
      </c>
      <c r="AT8" s="123" t="n">
        <v>0</v>
      </c>
      <c r="AU8" s="123" t="n">
        <v>0</v>
      </c>
      <c r="AV8" s="123" t="n">
        <v>0</v>
      </c>
      <c r="AW8" s="123" t="n">
        <v>0</v>
      </c>
      <c r="AX8" s="123" t="n">
        <v>0</v>
      </c>
      <c r="AY8" s="123" t="n">
        <v>0</v>
      </c>
      <c r="AZ8" s="123" t="n">
        <v>0</v>
      </c>
      <c r="BA8" s="123" t="n">
        <v>0</v>
      </c>
      <c r="BB8" s="123" t="n">
        <v>0</v>
      </c>
      <c r="BC8" s="123" t="n">
        <v>0</v>
      </c>
      <c r="BD8" s="123" t="n">
        <v>0</v>
      </c>
      <c r="BE8" s="123" t="n">
        <v>0</v>
      </c>
      <c r="BF8" s="123" t="n">
        <v>0</v>
      </c>
      <c r="BG8" s="123" t="n">
        <v>0</v>
      </c>
      <c r="BH8" s="123" t="n">
        <v>0</v>
      </c>
      <c r="BI8" s="123" t="n">
        <v>0</v>
      </c>
      <c r="BJ8" s="123" t="n">
        <v>0</v>
      </c>
      <c r="BK8" s="123" t="n">
        <v>0</v>
      </c>
      <c r="BL8" s="123" t="n">
        <v>0</v>
      </c>
      <c r="BM8" s="123" t="n">
        <v>0</v>
      </c>
      <c r="BN8" s="123" t="n">
        <v>0</v>
      </c>
      <c r="BO8" s="123" t="n">
        <v>0</v>
      </c>
      <c r="BP8" s="123" t="n">
        <v>0</v>
      </c>
      <c r="BQ8" s="123" t="n">
        <v>0</v>
      </c>
      <c r="BR8" s="123" t="n">
        <v>0</v>
      </c>
      <c r="BS8" s="123" t="n">
        <v>0</v>
      </c>
      <c r="BT8" s="123" t="n">
        <v>0</v>
      </c>
      <c r="BU8" s="123" t="n">
        <v>0</v>
      </c>
      <c r="BV8" s="123" t="n">
        <v>0</v>
      </c>
      <c r="BW8" s="123" t="n">
        <v>0</v>
      </c>
      <c r="BX8" s="123" t="n"/>
      <c r="BY8" s="123" t="n"/>
      <c r="BZ8" s="123" t="n"/>
      <c r="CA8" s="123" t="n"/>
      <c r="CB8" s="123" t="n"/>
      <c r="CC8" s="123" t="n"/>
      <c r="CD8" s="123" t="n"/>
      <c r="CE8" s="123" t="n"/>
      <c r="CF8" s="123" t="n"/>
      <c r="CG8" s="123" t="n"/>
      <c r="CH8" s="123" t="n"/>
      <c r="CI8" s="123" t="n"/>
      <c r="CJ8" s="123" t="n"/>
      <c r="CK8" s="123" t="n"/>
      <c r="CL8" s="123" t="n"/>
      <c r="CM8" s="123" t="n"/>
      <c r="CN8" s="123" t="n"/>
      <c r="CO8" s="123" t="n"/>
      <c r="CP8" s="123" t="n"/>
      <c r="CQ8" s="123" t="n"/>
      <c r="CR8" s="123" t="n"/>
      <c r="CS8" s="123" t="n"/>
    </row>
    <row r="9">
      <c r="A9" t="inlineStr">
        <is>
          <t>EL</t>
        </is>
      </c>
      <c r="B9" t="inlineStr">
        <is>
          <t>TH_THAI YI MING CO.,LTD.</t>
        </is>
      </c>
      <c r="C9" s="123" t="n">
        <v>40813.59948336693</v>
      </c>
      <c r="D9" s="123" t="n">
        <v>29872.0083984375</v>
      </c>
      <c r="E9" s="124" t="n">
        <v>25845.56787109375</v>
      </c>
      <c r="F9" s="123" t="n">
        <v>26869.470703125</v>
      </c>
      <c r="G9" s="123" t="n">
        <v>26869.470703125</v>
      </c>
      <c r="H9" s="123" t="n">
        <v>26869.470703125</v>
      </c>
      <c r="I9" s="123" t="n">
        <v>24532.75390625</v>
      </c>
      <c r="J9" s="123" t="n">
        <v>47669.22265625</v>
      </c>
      <c r="K9" s="123" t="n">
        <v>47669.22265625</v>
      </c>
      <c r="L9" s="123" t="n">
        <v>47669.22265625</v>
      </c>
      <c r="M9" s="123" t="n">
        <v>47669.22265625</v>
      </c>
      <c r="N9" s="123" t="n">
        <v>39541.51171875</v>
      </c>
      <c r="O9" s="123" t="n">
        <v>39541.51171875</v>
      </c>
      <c r="P9" s="123" t="n">
        <v>39541.51171875</v>
      </c>
      <c r="Q9" s="123" t="n">
        <v>39541.51171875</v>
      </c>
      <c r="R9" s="123" t="n">
        <v>39541.51171875</v>
      </c>
      <c r="S9" s="123" t="n">
        <v>39541.51171875</v>
      </c>
      <c r="T9" s="123" t="n">
        <v>39541.51171875</v>
      </c>
      <c r="U9" s="123" t="n">
        <v>39541.51171875</v>
      </c>
      <c r="V9" s="123" t="n">
        <v>39541.51171875</v>
      </c>
      <c r="W9" s="123" t="n">
        <v>39541.51171875</v>
      </c>
      <c r="X9" s="123" t="n">
        <v>39541.51171875</v>
      </c>
      <c r="Y9" s="123" t="n">
        <v>39541.51171875</v>
      </c>
      <c r="Z9" s="123" t="n">
        <v>50928.78125</v>
      </c>
      <c r="AA9" s="123" t="n">
        <v>50928.78125</v>
      </c>
      <c r="AB9" s="123" t="n">
        <v>43671.98046875</v>
      </c>
      <c r="AC9" s="123" t="n">
        <v>43671.98046875</v>
      </c>
      <c r="AD9" s="123" t="n">
        <v>43671.98046875</v>
      </c>
      <c r="AE9" s="123" t="n">
        <v>43671.98046875</v>
      </c>
      <c r="AF9" s="123" t="n">
        <v>43671.98046875</v>
      </c>
      <c r="AG9" s="123" t="n">
        <v>43671.98046875</v>
      </c>
      <c r="AH9" s="123" t="n">
        <v>43671.98046875</v>
      </c>
      <c r="AI9" s="123" t="n">
        <v>43671.98046875</v>
      </c>
      <c r="AJ9" s="123" t="n">
        <v>43671.98046875</v>
      </c>
      <c r="AK9" s="123" t="n">
        <v>43936.90234375</v>
      </c>
      <c r="AL9" s="123" t="n">
        <v>43936.90234375</v>
      </c>
      <c r="AM9" s="123" t="n">
        <v>43936.90234375</v>
      </c>
      <c r="AN9" s="123" t="n">
        <v>23466.783203125</v>
      </c>
      <c r="AO9" s="123" t="n">
        <v>23466.783203125</v>
      </c>
      <c r="AP9" s="123" t="n">
        <v>23466.783203125</v>
      </c>
      <c r="AQ9" s="123" t="n">
        <v>32746.26953125</v>
      </c>
      <c r="AR9" s="123" t="n">
        <v>32746.26953125</v>
      </c>
      <c r="AS9" s="123" t="n">
        <v>32746.26953125</v>
      </c>
      <c r="AT9" s="123" t="n">
        <v>32746.26953125</v>
      </c>
      <c r="AU9" s="123" t="n">
        <v>32746.26953125</v>
      </c>
      <c r="AV9" s="123" t="n">
        <v>32746.26953125</v>
      </c>
      <c r="AW9" s="123" t="n">
        <v>32746.26953125</v>
      </c>
      <c r="AX9" s="123" t="n">
        <v>32746.26953125</v>
      </c>
      <c r="AY9" s="123" t="n">
        <v>32746.26953125</v>
      </c>
      <c r="AZ9" s="123" t="n">
        <v>32746.26953125</v>
      </c>
      <c r="BA9" s="123" t="n">
        <v>32746.26953125</v>
      </c>
      <c r="BB9" s="123" t="n">
        <v>32746.26953125</v>
      </c>
      <c r="BC9" s="123" t="n">
        <v>32746.26953125</v>
      </c>
      <c r="BD9" s="123" t="n">
        <v>21289.923828125</v>
      </c>
      <c r="BE9" s="123" t="n">
        <v>21289.923828125</v>
      </c>
      <c r="BF9" s="123" t="n">
        <v>21289.923828125</v>
      </c>
      <c r="BG9" s="123" t="n">
        <v>21289.923828125</v>
      </c>
      <c r="BH9" s="123" t="n">
        <v>21289.923828125</v>
      </c>
      <c r="BI9" s="123" t="n">
        <v>21289.923828125</v>
      </c>
      <c r="BJ9" s="123" t="n">
        <v>27513.25390625</v>
      </c>
      <c r="BK9" s="123" t="n">
        <v>27513.25390625</v>
      </c>
      <c r="BL9" s="123" t="n">
        <v>27513.25390625</v>
      </c>
      <c r="BM9" s="123" t="n">
        <v>27513.25390625</v>
      </c>
      <c r="BN9" s="123" t="n">
        <v>30455.1328125</v>
      </c>
      <c r="BO9" s="123" t="n">
        <v>31061.70703125</v>
      </c>
      <c r="BP9" s="123" t="n">
        <v>31061.70703125</v>
      </c>
      <c r="BQ9" s="123" t="n">
        <v>31061.70703125</v>
      </c>
      <c r="BR9" s="123" t="n">
        <v>19051.5546875</v>
      </c>
      <c r="BS9" s="123" t="n">
        <v>19051.5546875</v>
      </c>
      <c r="BT9" s="123" t="n">
        <v>19051.5546875</v>
      </c>
      <c r="BU9" s="123" t="n">
        <v>9772.2880859375</v>
      </c>
      <c r="BV9" s="123" t="n">
        <v>9772.2880859375</v>
      </c>
      <c r="BW9" s="123" t="n">
        <v>9772.2880859375</v>
      </c>
      <c r="BX9" s="123" t="n"/>
      <c r="BY9" s="123" t="n"/>
      <c r="BZ9" s="123" t="n"/>
      <c r="CA9" s="123" t="n"/>
      <c r="CB9" s="123" t="n"/>
      <c r="CC9" s="123" t="n"/>
      <c r="CD9" s="123" t="n"/>
      <c r="CE9" s="123" t="n"/>
      <c r="CF9" s="123" t="n"/>
      <c r="CG9" s="123" t="n"/>
      <c r="CH9" s="123" t="n"/>
      <c r="CI9" s="123" t="n"/>
      <c r="CJ9" s="123" t="n"/>
      <c r="CK9" s="123" t="n"/>
      <c r="CL9" s="123" t="n"/>
      <c r="CM9" s="123" t="n"/>
      <c r="CN9" s="123" t="n"/>
      <c r="CO9" s="123" t="n"/>
      <c r="CP9" s="123" t="n"/>
      <c r="CQ9" s="123" t="n"/>
      <c r="CR9" s="123" t="n"/>
      <c r="CS9" s="123" t="n"/>
    </row>
    <row r="10">
      <c r="A10" t="inlineStr">
        <is>
          <t>EL</t>
        </is>
      </c>
      <c r="B10" t="inlineStr">
        <is>
          <t>TH_Synnex (Thailand) Plc.</t>
        </is>
      </c>
      <c r="C10" s="123" t="n">
        <v>22742.98935231855</v>
      </c>
      <c r="D10" s="123" t="n">
        <v>9976.657438151042</v>
      </c>
      <c r="E10" s="124" t="n">
        <v>11815.98302408854</v>
      </c>
      <c r="F10" s="123" t="n">
        <v>21213.830078125</v>
      </c>
      <c r="G10" s="123" t="n">
        <v>21213.830078125</v>
      </c>
      <c r="H10" s="123" t="n">
        <v>21213.830078125</v>
      </c>
      <c r="I10" s="123" t="n">
        <v>21213.830078125</v>
      </c>
      <c r="J10" s="123" t="n">
        <v>21204.83984375</v>
      </c>
      <c r="K10" s="123" t="n">
        <v>21204.83984375</v>
      </c>
      <c r="L10" s="123" t="n">
        <v>30287.1015625</v>
      </c>
      <c r="M10" s="123" t="n">
        <v>29706.826171875</v>
      </c>
      <c r="N10" s="123" t="n">
        <v>29706.826171875</v>
      </c>
      <c r="O10" s="123" t="n">
        <v>29706.826171875</v>
      </c>
      <c r="P10" s="123" t="n">
        <v>29706.826171875</v>
      </c>
      <c r="Q10" s="123" t="n">
        <v>29706.826171875</v>
      </c>
      <c r="R10" s="123" t="n">
        <v>29706.826171875</v>
      </c>
      <c r="S10" s="123" t="n">
        <v>29706.826171875</v>
      </c>
      <c r="T10" s="123" t="n">
        <v>29706.826171875</v>
      </c>
      <c r="U10" s="123" t="n">
        <v>29706.826171875</v>
      </c>
      <c r="V10" s="123" t="n">
        <v>31779.55859375</v>
      </c>
      <c r="W10" s="123" t="n">
        <v>31779.55859375</v>
      </c>
      <c r="X10" s="123" t="n">
        <v>31779.55859375</v>
      </c>
      <c r="Y10" s="123" t="n">
        <v>31779.55859375</v>
      </c>
      <c r="Z10" s="123" t="n">
        <v>29637.568359375</v>
      </c>
      <c r="AA10" s="123" t="n">
        <v>12631.66796875</v>
      </c>
      <c r="AB10" s="123" t="n">
        <v>12631.66796875</v>
      </c>
      <c r="AC10" s="123" t="n">
        <v>12631.66796875</v>
      </c>
      <c r="AD10" s="123" t="n">
        <v>12631.66796875</v>
      </c>
      <c r="AE10" s="123" t="n">
        <v>12631.66796875</v>
      </c>
      <c r="AF10" s="123" t="n">
        <v>12631.66796875</v>
      </c>
      <c r="AG10" s="123" t="n">
        <v>12631.66796875</v>
      </c>
      <c r="AH10" s="123" t="n">
        <v>12631.66796875</v>
      </c>
      <c r="AI10" s="123" t="n">
        <v>11154.9931640625</v>
      </c>
      <c r="AJ10" s="123" t="n">
        <v>11154.9931640625</v>
      </c>
      <c r="AK10" s="123" t="n">
        <v>11222.6611328125</v>
      </c>
      <c r="AL10" s="123" t="n">
        <v>17050.91015625</v>
      </c>
      <c r="AM10" s="123" t="n">
        <v>17050.91015625</v>
      </c>
      <c r="AN10" s="123" t="n">
        <v>17050.91015625</v>
      </c>
      <c r="AO10" s="123" t="n">
        <v>17050.91015625</v>
      </c>
      <c r="AP10" s="123" t="n">
        <v>7913.55419921875</v>
      </c>
      <c r="AQ10" s="123" t="n">
        <v>7913.55419921875</v>
      </c>
      <c r="AR10" s="123" t="n">
        <v>7913.55419921875</v>
      </c>
      <c r="AS10" s="123" t="n">
        <v>7913.55419921875</v>
      </c>
      <c r="AT10" s="123" t="n">
        <v>7913.55419921875</v>
      </c>
      <c r="AU10" s="123" t="n">
        <v>7913.55419921875</v>
      </c>
      <c r="AV10" s="123" t="n">
        <v>7913.55419921875</v>
      </c>
      <c r="AW10" s="123" t="n">
        <v>7913.55419921875</v>
      </c>
      <c r="AX10" s="123" t="n">
        <v>7913.55419921875</v>
      </c>
      <c r="AY10" s="123" t="n">
        <v>7913.55419921875</v>
      </c>
      <c r="AZ10" s="123" t="n">
        <v>5828.2490234375</v>
      </c>
      <c r="BA10" s="123" t="n">
        <v>5828.2490234375</v>
      </c>
      <c r="BB10" s="123" t="n">
        <v>5828.2490234375</v>
      </c>
      <c r="BC10" s="123" t="n">
        <v>5828.2490234375</v>
      </c>
      <c r="BD10" s="123" t="n">
        <v>5835.62841796875</v>
      </c>
      <c r="BE10" s="123" t="n">
        <v>5835.62841796875</v>
      </c>
      <c r="BF10" s="123" t="n">
        <v>5835.62841796875</v>
      </c>
      <c r="BG10" s="123" t="n">
        <v>6922.9150390625</v>
      </c>
      <c r="BH10" s="123" t="n">
        <v>6922.9150390625</v>
      </c>
      <c r="BI10" s="123" t="n">
        <v>6922.9150390625</v>
      </c>
      <c r="BJ10" s="123" t="n">
        <v>15829.8505859375</v>
      </c>
      <c r="BK10" s="123" t="n">
        <v>15829.8505859375</v>
      </c>
      <c r="BL10" s="123" t="n">
        <v>15829.8505859375</v>
      </c>
      <c r="BM10" s="123" t="n">
        <v>15829.8505859375</v>
      </c>
      <c r="BN10" s="123" t="n">
        <v>15829.8505859375</v>
      </c>
      <c r="BO10" s="123" t="n">
        <v>15829.474609375</v>
      </c>
      <c r="BP10" s="123" t="n">
        <v>10001.3642578125</v>
      </c>
      <c r="BQ10" s="123" t="n">
        <v>18453.267578125</v>
      </c>
      <c r="BR10" s="123" t="n">
        <v>18458.1640625</v>
      </c>
      <c r="BS10" s="123" t="n">
        <v>18458.1640625</v>
      </c>
      <c r="BT10" s="123" t="n">
        <v>18458.1640625</v>
      </c>
      <c r="BU10" s="123" t="n">
        <v>22200.5625</v>
      </c>
      <c r="BV10" s="123" t="n">
        <v>22200.5625</v>
      </c>
      <c r="BW10" s="123" t="n">
        <v>22200.5625</v>
      </c>
      <c r="BX10" s="123" t="n"/>
      <c r="BY10" s="123" t="n"/>
      <c r="BZ10" s="123" t="n"/>
      <c r="CA10" s="123" t="n"/>
      <c r="CB10" s="123" t="n"/>
      <c r="CC10" s="123" t="n"/>
      <c r="CD10" s="123" t="n"/>
      <c r="CE10" s="123" t="n"/>
      <c r="CF10" s="123" t="n"/>
      <c r="CG10" s="123" t="n"/>
      <c r="CH10" s="123" t="n"/>
      <c r="CI10" s="123" t="n"/>
      <c r="CJ10" s="123" t="n"/>
      <c r="CK10" s="123" t="n"/>
      <c r="CL10" s="123" t="n"/>
      <c r="CM10" s="123" t="n"/>
      <c r="CN10" s="123" t="n"/>
      <c r="CO10" s="123" t="n"/>
      <c r="CP10" s="123" t="n"/>
      <c r="CQ10" s="123" t="n"/>
      <c r="CR10" s="123" t="n"/>
      <c r="CS10" s="123" t="n"/>
    </row>
    <row r="11">
      <c r="A11" t="inlineStr">
        <is>
          <t>FMCG</t>
        </is>
      </c>
      <c r="B11" t="inlineStr">
        <is>
          <t>TH_Suntory PepsiCo Beverage (Thailand) Co., Ltd.</t>
        </is>
      </c>
      <c r="C11" s="123" t="n">
        <v>5009.412156628025</v>
      </c>
      <c r="D11" s="123" t="n">
        <v>13527.10125325521</v>
      </c>
      <c r="E11" s="124" t="n">
        <v>15985.72036132813</v>
      </c>
      <c r="F11" s="123" t="n">
        <v>7434.61328125</v>
      </c>
      <c r="G11" s="123" t="n">
        <v>7434.61328125</v>
      </c>
      <c r="H11" s="123" t="n">
        <v>7434.61328125</v>
      </c>
      <c r="I11" s="123" t="n">
        <v>7434.61328125</v>
      </c>
      <c r="J11" s="123" t="n">
        <v>7434.61328125</v>
      </c>
      <c r="K11" s="123" t="n">
        <v>7434.61328125</v>
      </c>
      <c r="L11" s="123" t="n">
        <v>10672.439453125</v>
      </c>
      <c r="M11" s="123" t="n">
        <v>10672.439453125</v>
      </c>
      <c r="N11" s="123" t="n">
        <v>10672.439453125</v>
      </c>
      <c r="O11" s="123" t="n">
        <v>10672.439453125</v>
      </c>
      <c r="P11" s="123" t="n">
        <v>3237.82568359375</v>
      </c>
      <c r="Q11" s="123" t="n">
        <v>3237.82568359375</v>
      </c>
      <c r="R11" s="123" t="n">
        <v>3237.82568359375</v>
      </c>
      <c r="S11" s="123" t="n">
        <v>3237.82568359375</v>
      </c>
      <c r="T11" s="123" t="n">
        <v>3237.82568359375</v>
      </c>
      <c r="U11" s="123" t="n">
        <v>3237.82568359375</v>
      </c>
      <c r="V11" s="123" t="n">
        <v>3237.82568359375</v>
      </c>
      <c r="W11" s="123" t="n">
        <v>3237.82568359375</v>
      </c>
      <c r="X11" s="123" t="n">
        <v>3237.82568359375</v>
      </c>
      <c r="Y11" s="123" t="n">
        <v>3237.82568359375</v>
      </c>
      <c r="Z11" s="123" t="n">
        <v>3237.82568359375</v>
      </c>
      <c r="AA11" s="123" t="n">
        <v>3237.82568359375</v>
      </c>
      <c r="AB11" s="123" t="n">
        <v>3237.82568359375</v>
      </c>
      <c r="AC11" s="123" t="n">
        <v>3237.82568359375</v>
      </c>
      <c r="AD11" s="123" t="n">
        <v>3237.82568359375</v>
      </c>
      <c r="AE11" s="123" t="n">
        <v>3237.82568359375</v>
      </c>
      <c r="AF11" s="123" t="n">
        <v>3237.82568359375</v>
      </c>
      <c r="AG11" s="123" t="n">
        <v>3237.82568359375</v>
      </c>
      <c r="AH11" s="123" t="n">
        <v>3237.82568359375</v>
      </c>
      <c r="AI11" s="123" t="n">
        <v>3237.82568359375</v>
      </c>
      <c r="AJ11" s="123" t="n">
        <v>3237.82568359375</v>
      </c>
      <c r="AK11" s="123" t="n">
        <v>3257.466796875</v>
      </c>
      <c r="AL11" s="123" t="n">
        <v>6884.07080078125</v>
      </c>
      <c r="AM11" s="123" t="n">
        <v>6884.07080078125</v>
      </c>
      <c r="AN11" s="123" t="n">
        <v>6884.07080078125</v>
      </c>
      <c r="AO11" s="123" t="n">
        <v>6884.07080078125</v>
      </c>
      <c r="AP11" s="123" t="n">
        <v>3626.60400390625</v>
      </c>
      <c r="AQ11" s="123" t="n">
        <v>3626.60400390625</v>
      </c>
      <c r="AR11" s="123" t="n">
        <v>3626.60400390625</v>
      </c>
      <c r="AS11" s="123" t="n">
        <v>3626.60400390625</v>
      </c>
      <c r="AT11" s="123" t="n">
        <v>3626.60400390625</v>
      </c>
      <c r="AU11" s="123" t="n">
        <v>3626.60400390625</v>
      </c>
      <c r="AV11" s="123" t="n">
        <v>3626.60400390625</v>
      </c>
      <c r="AW11" s="123" t="n">
        <v>3626.60400390625</v>
      </c>
      <c r="AX11" s="123" t="n">
        <v>3626.60400390625</v>
      </c>
      <c r="AY11" s="123" t="n">
        <v>3626.60400390625</v>
      </c>
      <c r="AZ11" s="123" t="n">
        <v>3626.60400390625</v>
      </c>
      <c r="BA11" s="123" t="n">
        <v>3626.60400390625</v>
      </c>
      <c r="BB11" s="123" t="n">
        <v>3626.60400390625</v>
      </c>
      <c r="BC11" s="123" t="n">
        <v>30029.701171875</v>
      </c>
      <c r="BD11" s="123" t="n">
        <v>30029.701171875</v>
      </c>
      <c r="BE11" s="123" t="n">
        <v>30029.701171875</v>
      </c>
      <c r="BF11" s="123" t="n">
        <v>30029.701171875</v>
      </c>
      <c r="BG11" s="123" t="n">
        <v>30755.353515625</v>
      </c>
      <c r="BH11" s="123" t="n">
        <v>30755.353515625</v>
      </c>
      <c r="BI11" s="123" t="n">
        <v>30755.353515625</v>
      </c>
      <c r="BJ11" s="123" t="n">
        <v>30755.353515625</v>
      </c>
      <c r="BK11" s="123" t="n">
        <v>40685.2421875</v>
      </c>
      <c r="BL11" s="123" t="n">
        <v>14682.658203125</v>
      </c>
      <c r="BM11" s="123" t="n">
        <v>14682.658203125</v>
      </c>
      <c r="BN11" s="123" t="n">
        <v>14682.658203125</v>
      </c>
      <c r="BO11" s="123" t="n">
        <v>14682.3095703125</v>
      </c>
      <c r="BP11" s="123" t="n">
        <v>11055.7919921875</v>
      </c>
      <c r="BQ11" s="123" t="n">
        <v>11055.7919921875</v>
      </c>
      <c r="BR11" s="123" t="n">
        <v>11055.7919921875</v>
      </c>
      <c r="BS11" s="123" t="n">
        <v>11055.7919921875</v>
      </c>
      <c r="BT11" s="123" t="n">
        <v>11055.7919921875</v>
      </c>
      <c r="BU11" s="123" t="n">
        <v>15490.7392578125</v>
      </c>
      <c r="BV11" s="123" t="n">
        <v>16803.365234375</v>
      </c>
      <c r="BW11" s="123" t="n">
        <v>16803.365234375</v>
      </c>
      <c r="BX11" s="123" t="n"/>
      <c r="BY11" s="123" t="n"/>
      <c r="BZ11" s="123" t="n"/>
      <c r="CA11" s="123" t="n"/>
      <c r="CB11" s="123" t="n"/>
      <c r="CC11" s="123" t="n"/>
      <c r="CD11" s="123" t="n"/>
      <c r="CE11" s="123" t="n"/>
      <c r="CF11" s="123" t="n"/>
      <c r="CG11" s="123" t="n"/>
      <c r="CH11" s="123" t="n"/>
      <c r="CI11" s="123" t="n"/>
      <c r="CJ11" s="123" t="n"/>
      <c r="CK11" s="123" t="n"/>
      <c r="CL11" s="123" t="n"/>
      <c r="CM11" s="123" t="n"/>
      <c r="CN11" s="123" t="n"/>
      <c r="CO11" s="123" t="n"/>
      <c r="CP11" s="123" t="n"/>
      <c r="CQ11" s="123" t="n"/>
      <c r="CR11" s="123" t="n"/>
      <c r="CS11" s="123" t="n"/>
    </row>
    <row r="12">
      <c r="A12" t="inlineStr">
        <is>
          <t>EL</t>
        </is>
      </c>
      <c r="B12" t="inlineStr">
        <is>
          <t>TH_Step Forward Group Co.,Ltd.</t>
        </is>
      </c>
      <c r="C12" s="123" t="n">
        <v>0</v>
      </c>
      <c r="D12" s="123" t="n">
        <v>1072.140934244792</v>
      </c>
      <c r="E12" s="124" t="n">
        <v>1314.27362874349</v>
      </c>
      <c r="F12" s="123" t="n">
        <v>0</v>
      </c>
      <c r="G12" s="123" t="n">
        <v>0</v>
      </c>
      <c r="H12" s="123" t="n">
        <v>0</v>
      </c>
      <c r="I12" s="123" t="n">
        <v>0</v>
      </c>
      <c r="J12" s="123" t="n">
        <v>0</v>
      </c>
      <c r="K12" s="123" t="n">
        <v>0</v>
      </c>
      <c r="L12" s="123" t="n">
        <v>0</v>
      </c>
      <c r="M12" s="123" t="n">
        <v>0</v>
      </c>
      <c r="N12" s="123" t="n">
        <v>0</v>
      </c>
      <c r="O12" s="123" t="n">
        <v>0</v>
      </c>
      <c r="P12" s="123" t="n">
        <v>0</v>
      </c>
      <c r="Q12" s="123" t="n">
        <v>0</v>
      </c>
      <c r="R12" s="123" t="n">
        <v>0</v>
      </c>
      <c r="S12" s="123" t="n">
        <v>0</v>
      </c>
      <c r="T12" s="123" t="n">
        <v>0</v>
      </c>
      <c r="U12" s="123" t="n">
        <v>0</v>
      </c>
      <c r="V12" s="123" t="n">
        <v>0</v>
      </c>
      <c r="W12" s="123" t="n">
        <v>0</v>
      </c>
      <c r="X12" s="123" t="n">
        <v>0</v>
      </c>
      <c r="Y12" s="123" t="n">
        <v>0</v>
      </c>
      <c r="Z12" s="123" t="n">
        <v>0</v>
      </c>
      <c r="AA12" s="123" t="n">
        <v>0</v>
      </c>
      <c r="AB12" s="123" t="n">
        <v>0</v>
      </c>
      <c r="AC12" s="123" t="n">
        <v>0</v>
      </c>
      <c r="AD12" s="123" t="n">
        <v>0</v>
      </c>
      <c r="AE12" s="123" t="n">
        <v>0</v>
      </c>
      <c r="AF12" s="123" t="n">
        <v>0</v>
      </c>
      <c r="AG12" s="123" t="n">
        <v>0</v>
      </c>
      <c r="AH12" s="123" t="n">
        <v>0</v>
      </c>
      <c r="AI12" s="123" t="n">
        <v>0</v>
      </c>
      <c r="AJ12" s="123" t="n">
        <v>0</v>
      </c>
      <c r="AK12" s="123" t="n">
        <v>0</v>
      </c>
      <c r="AL12" s="123" t="n">
        <v>0</v>
      </c>
      <c r="AM12" s="123" t="n">
        <v>980.3538818359375</v>
      </c>
      <c r="AN12" s="123" t="n">
        <v>980.3538818359375</v>
      </c>
      <c r="AO12" s="123" t="n">
        <v>980.3538818359375</v>
      </c>
      <c r="AP12" s="123" t="n">
        <v>980.3538818359375</v>
      </c>
      <c r="AQ12" s="123" t="n">
        <v>980.3538818359375</v>
      </c>
      <c r="AR12" s="123" t="n">
        <v>980.3538818359375</v>
      </c>
      <c r="AS12" s="123" t="n">
        <v>980.3538818359375</v>
      </c>
      <c r="AT12" s="123" t="n">
        <v>980.3538818359375</v>
      </c>
      <c r="AU12" s="123" t="n">
        <v>980.3538818359375</v>
      </c>
      <c r="AV12" s="123" t="n">
        <v>980.3538818359375</v>
      </c>
      <c r="AW12" s="123" t="n">
        <v>980.3538818359375</v>
      </c>
      <c r="AX12" s="123" t="n">
        <v>980.3538818359375</v>
      </c>
      <c r="AY12" s="123" t="n">
        <v>980.3538818359375</v>
      </c>
      <c r="AZ12" s="123" t="n">
        <v>980.3538818359375</v>
      </c>
      <c r="BA12" s="123" t="n">
        <v>980.3538818359375</v>
      </c>
      <c r="BB12" s="123" t="n">
        <v>980.3538818359375</v>
      </c>
      <c r="BC12" s="123" t="n">
        <v>980.3538818359375</v>
      </c>
      <c r="BD12" s="123" t="n">
        <v>980.3538818359375</v>
      </c>
      <c r="BE12" s="123" t="n">
        <v>980.3538818359375</v>
      </c>
      <c r="BF12" s="123" t="n">
        <v>980.3538818359375</v>
      </c>
      <c r="BG12" s="123" t="n">
        <v>1569.643798828125</v>
      </c>
      <c r="BH12" s="123" t="n">
        <v>1569.643798828125</v>
      </c>
      <c r="BI12" s="123" t="n">
        <v>1569.643798828125</v>
      </c>
      <c r="BJ12" s="123" t="n">
        <v>1569.643798828125</v>
      </c>
      <c r="BK12" s="123" t="n">
        <v>1569.643798828125</v>
      </c>
      <c r="BL12" s="123" t="n">
        <v>1569.643798828125</v>
      </c>
      <c r="BM12" s="123" t="n">
        <v>1569.643798828125</v>
      </c>
      <c r="BN12" s="123" t="n">
        <v>1569.643798828125</v>
      </c>
      <c r="BO12" s="123" t="n">
        <v>1569.6064453125</v>
      </c>
      <c r="BP12" s="123" t="n">
        <v>1569.6064453125</v>
      </c>
      <c r="BQ12" s="123" t="n">
        <v>1569.6064453125</v>
      </c>
      <c r="BR12" s="123" t="n">
        <v>1569.6064453125</v>
      </c>
      <c r="BS12" s="123" t="n">
        <v>1569.6064453125</v>
      </c>
      <c r="BT12" s="123" t="n">
        <v>1569.6064453125</v>
      </c>
      <c r="BU12" s="123" t="n">
        <v>1569.6064453125</v>
      </c>
      <c r="BV12" s="123" t="n">
        <v>1569.6064453125</v>
      </c>
      <c r="BW12" s="123" t="n">
        <v>1569.6064453125</v>
      </c>
      <c r="BX12" s="123" t="n"/>
      <c r="BY12" s="123" t="n"/>
      <c r="BZ12" s="123" t="n"/>
      <c r="CA12" s="123" t="n"/>
      <c r="CB12" s="123" t="n"/>
      <c r="CC12" s="123" t="n"/>
      <c r="CD12" s="123" t="n"/>
      <c r="CE12" s="123" t="n"/>
      <c r="CF12" s="123" t="n"/>
      <c r="CG12" s="123" t="n"/>
      <c r="CH12" s="123" t="n"/>
      <c r="CI12" s="123" t="n"/>
      <c r="CJ12" s="123" t="n"/>
      <c r="CK12" s="123" t="n"/>
      <c r="CL12" s="123" t="n"/>
      <c r="CM12" s="123" t="n"/>
      <c r="CN12" s="123" t="n"/>
      <c r="CO12" s="123" t="n"/>
      <c r="CP12" s="123" t="n"/>
      <c r="CQ12" s="123" t="n"/>
      <c r="CR12" s="123" t="n"/>
      <c r="CS12" s="123" t="n"/>
    </row>
    <row r="13">
      <c r="A13" t="inlineStr">
        <is>
          <t>Lifestyle</t>
        </is>
      </c>
      <c r="B13" t="inlineStr">
        <is>
          <t>TH_Starbucks Coffee (Thailand) Co.,Ltd</t>
        </is>
      </c>
      <c r="C13" s="123" t="n">
        <v>298.3709283644153</v>
      </c>
      <c r="D13" s="123" t="n">
        <v>1137.352018229167</v>
      </c>
      <c r="E13" s="124" t="n">
        <v>2067.890641276042</v>
      </c>
      <c r="F13" s="123" t="n">
        <v>3083.166259765625</v>
      </c>
      <c r="G13" s="123" t="n">
        <v>3083.166259765625</v>
      </c>
      <c r="H13" s="123" t="n">
        <v>3083.166259765625</v>
      </c>
      <c r="I13" s="123" t="n">
        <v>0</v>
      </c>
      <c r="J13" s="123" t="n">
        <v>0</v>
      </c>
      <c r="K13" s="123" t="n">
        <v>0</v>
      </c>
      <c r="L13" s="123" t="n">
        <v>0</v>
      </c>
      <c r="M13" s="123" t="n">
        <v>0</v>
      </c>
      <c r="N13" s="123" t="n">
        <v>0</v>
      </c>
      <c r="O13" s="123" t="n">
        <v>0</v>
      </c>
      <c r="P13" s="123" t="n">
        <v>0</v>
      </c>
      <c r="Q13" s="123" t="n">
        <v>0</v>
      </c>
      <c r="R13" s="123" t="n">
        <v>0</v>
      </c>
      <c r="S13" s="123" t="n">
        <v>0</v>
      </c>
      <c r="T13" s="123" t="n">
        <v>0</v>
      </c>
      <c r="U13" s="123" t="n">
        <v>0</v>
      </c>
      <c r="V13" s="123" t="n">
        <v>0</v>
      </c>
      <c r="W13" s="123" t="n">
        <v>0</v>
      </c>
      <c r="X13" s="123" t="n">
        <v>0</v>
      </c>
      <c r="Y13" s="123" t="n">
        <v>0</v>
      </c>
      <c r="Z13" s="123" t="n">
        <v>0</v>
      </c>
      <c r="AA13" s="123" t="n">
        <v>0</v>
      </c>
      <c r="AB13" s="123" t="n">
        <v>0</v>
      </c>
      <c r="AC13" s="123" t="n">
        <v>0</v>
      </c>
      <c r="AD13" s="123" t="n">
        <v>0</v>
      </c>
      <c r="AE13" s="123" t="n">
        <v>0</v>
      </c>
      <c r="AF13" s="123" t="n">
        <v>0</v>
      </c>
      <c r="AG13" s="123" t="n">
        <v>0</v>
      </c>
      <c r="AH13" s="123" t="n">
        <v>0</v>
      </c>
      <c r="AI13" s="123" t="n">
        <v>0</v>
      </c>
      <c r="AJ13" s="123" t="n">
        <v>0</v>
      </c>
      <c r="AK13" s="123" t="n">
        <v>0</v>
      </c>
      <c r="AL13" s="123" t="n">
        <v>0</v>
      </c>
      <c r="AM13" s="123" t="n">
        <v>0</v>
      </c>
      <c r="AN13" s="123" t="n">
        <v>0</v>
      </c>
      <c r="AO13" s="123" t="n">
        <v>0</v>
      </c>
      <c r="AP13" s="123" t="n">
        <v>0</v>
      </c>
      <c r="AQ13" s="123" t="n">
        <v>0</v>
      </c>
      <c r="AR13" s="123" t="n">
        <v>0</v>
      </c>
      <c r="AS13" s="123" t="n">
        <v>0</v>
      </c>
      <c r="AT13" s="123" t="n">
        <v>0</v>
      </c>
      <c r="AU13" s="123" t="n">
        <v>0</v>
      </c>
      <c r="AV13" s="123" t="n">
        <v>0</v>
      </c>
      <c r="AW13" s="123" t="n">
        <v>0</v>
      </c>
      <c r="AX13" s="123" t="n">
        <v>0</v>
      </c>
      <c r="AY13" s="123" t="n">
        <v>0</v>
      </c>
      <c r="AZ13" s="123" t="n">
        <v>0</v>
      </c>
      <c r="BA13" s="123" t="n">
        <v>0</v>
      </c>
      <c r="BB13" s="123" t="n">
        <v>0</v>
      </c>
      <c r="BC13" s="123" t="n">
        <v>0</v>
      </c>
      <c r="BD13" s="123" t="n">
        <v>3101.869140625</v>
      </c>
      <c r="BE13" s="123" t="n">
        <v>3101.869140625</v>
      </c>
      <c r="BF13" s="123" t="n">
        <v>3101.869140625</v>
      </c>
      <c r="BG13" s="123" t="n">
        <v>3101.869140625</v>
      </c>
      <c r="BH13" s="123" t="n">
        <v>3101.869140625</v>
      </c>
      <c r="BI13" s="123" t="n">
        <v>3101.869140625</v>
      </c>
      <c r="BJ13" s="123" t="n">
        <v>3101.869140625</v>
      </c>
      <c r="BK13" s="123" t="n">
        <v>3101.869140625</v>
      </c>
      <c r="BL13" s="123" t="n">
        <v>3101.869140625</v>
      </c>
      <c r="BM13" s="123" t="n">
        <v>3101.869140625</v>
      </c>
      <c r="BN13" s="123" t="n">
        <v>3101.869140625</v>
      </c>
      <c r="BO13" s="123" t="n">
        <v>3101.79541015625</v>
      </c>
      <c r="BP13" s="123" t="n">
        <v>3101.79541015625</v>
      </c>
      <c r="BQ13" s="123" t="n">
        <v>3101.79541015625</v>
      </c>
      <c r="BR13" s="123" t="n">
        <v>3101.79541015625</v>
      </c>
      <c r="BS13" s="123" t="n">
        <v>3101.79541015625</v>
      </c>
      <c r="BT13" s="123" t="n">
        <v>3101.79541015625</v>
      </c>
      <c r="BU13" s="123" t="n">
        <v>3101.79541015625</v>
      </c>
      <c r="BV13" s="123" t="n">
        <v>3101.79541015625</v>
      </c>
      <c r="BW13" s="123" t="n">
        <v>3101.79541015625</v>
      </c>
      <c r="BX13" s="123" t="n"/>
      <c r="BY13" s="123" t="n"/>
      <c r="BZ13" s="123" t="n"/>
      <c r="CA13" s="123" t="n"/>
      <c r="CB13" s="123" t="n"/>
      <c r="CC13" s="123" t="n"/>
      <c r="CD13" s="123" t="n"/>
      <c r="CE13" s="123" t="n"/>
      <c r="CF13" s="123" t="n"/>
      <c r="CG13" s="123" t="n"/>
      <c r="CH13" s="123" t="n"/>
      <c r="CI13" s="123" t="n"/>
      <c r="CJ13" s="123" t="n"/>
      <c r="CK13" s="123" t="n"/>
      <c r="CL13" s="123" t="n"/>
      <c r="CM13" s="123" t="n"/>
      <c r="CN13" s="123" t="n"/>
      <c r="CO13" s="123" t="n"/>
      <c r="CP13" s="123" t="n"/>
      <c r="CQ13" s="123" t="n"/>
      <c r="CR13" s="123" t="n"/>
      <c r="CS13" s="123" t="n"/>
    </row>
    <row r="14">
      <c r="A14" t="inlineStr">
        <is>
          <t>FMCG</t>
        </is>
      </c>
      <c r="B14" t="inlineStr">
        <is>
          <t>TH_Smart Management and Trading Center Part.,Ltd.</t>
        </is>
      </c>
      <c r="C14" s="123" t="n">
        <v/>
      </c>
      <c r="D14" s="123" t="n">
        <v>821.2443359375</v>
      </c>
      <c r="E14" s="124" t="n">
        <v>898.2268371582031</v>
      </c>
      <c r="F14" s="123" t="n">
        <v/>
      </c>
      <c r="G14" s="123" t="n">
        <v/>
      </c>
      <c r="H14" s="123" t="n">
        <v/>
      </c>
      <c r="I14" s="123" t="n">
        <v/>
      </c>
      <c r="J14" s="123" t="n">
        <v/>
      </c>
      <c r="K14" s="123" t="n">
        <v/>
      </c>
      <c r="L14" s="123" t="n">
        <v/>
      </c>
      <c r="M14" s="123" t="n">
        <v/>
      </c>
      <c r="N14" s="123" t="n">
        <v/>
      </c>
      <c r="O14" s="123" t="n">
        <v/>
      </c>
      <c r="P14" s="123" t="n">
        <v/>
      </c>
      <c r="Q14" s="123" t="n">
        <v/>
      </c>
      <c r="R14" s="123" t="n">
        <v/>
      </c>
      <c r="S14" s="123" t="n">
        <v/>
      </c>
      <c r="T14" s="123" t="n">
        <v/>
      </c>
      <c r="U14" s="123" t="n">
        <v/>
      </c>
      <c r="V14" s="123" t="n">
        <v/>
      </c>
      <c r="W14" s="123" t="n">
        <v/>
      </c>
      <c r="X14" s="123" t="n">
        <v/>
      </c>
      <c r="Y14" s="123" t="n">
        <v/>
      </c>
      <c r="Z14" s="123" t="n">
        <v/>
      </c>
      <c r="AA14" s="123" t="n">
        <v/>
      </c>
      <c r="AB14" s="123" t="n">
        <v/>
      </c>
      <c r="AC14" s="123" t="n">
        <v/>
      </c>
      <c r="AD14" s="123" t="n">
        <v/>
      </c>
      <c r="AE14" s="123" t="n">
        <v/>
      </c>
      <c r="AF14" s="123" t="n">
        <v/>
      </c>
      <c r="AG14" s="123" t="n">
        <v/>
      </c>
      <c r="AH14" s="123" t="n">
        <v/>
      </c>
      <c r="AI14" s="123" t="n">
        <v/>
      </c>
      <c r="AJ14" s="123" t="n">
        <v/>
      </c>
      <c r="AK14" s="123" t="n">
        <v/>
      </c>
      <c r="AL14" s="123" t="n">
        <v/>
      </c>
      <c r="AM14" s="123" t="n">
        <v/>
      </c>
      <c r="AN14" s="123" t="n">
        <v/>
      </c>
      <c r="AO14" s="123" t="n">
        <v/>
      </c>
      <c r="AP14" s="123" t="n">
        <v/>
      </c>
      <c r="AQ14" s="123" t="n">
        <v/>
      </c>
      <c r="AR14" s="123" t="n">
        <v/>
      </c>
      <c r="AS14" s="123" t="n">
        <v/>
      </c>
      <c r="AT14" s="123" t="n">
        <v/>
      </c>
      <c r="AU14" s="123" t="n">
        <v/>
      </c>
      <c r="AV14" s="123" t="n">
        <v/>
      </c>
      <c r="AW14" s="123" t="n">
        <v/>
      </c>
      <c r="AX14" s="123" t="n">
        <v/>
      </c>
      <c r="AY14" s="123" t="n">
        <v/>
      </c>
      <c r="AZ14" s="123" t="n">
        <v>0</v>
      </c>
      <c r="BA14" s="123" t="n">
        <v>0</v>
      </c>
      <c r="BB14" s="123" t="n">
        <v>0</v>
      </c>
      <c r="BC14" s="123" t="n">
        <v>1026.555419921875</v>
      </c>
      <c r="BD14" s="123" t="n">
        <v>1026.555419921875</v>
      </c>
      <c r="BE14" s="123" t="n">
        <v>1026.555419921875</v>
      </c>
      <c r="BF14" s="123" t="n">
        <v>1026.555419921875</v>
      </c>
      <c r="BG14" s="123" t="n">
        <v>1026.555419921875</v>
      </c>
      <c r="BH14" s="123" t="n">
        <v>1026.555419921875</v>
      </c>
      <c r="BI14" s="123" t="n">
        <v>1026.555419921875</v>
      </c>
      <c r="BJ14" s="123" t="n">
        <v>1026.555419921875</v>
      </c>
      <c r="BK14" s="123" t="n">
        <v>1026.555419921875</v>
      </c>
      <c r="BL14" s="123" t="n">
        <v>1026.555419921875</v>
      </c>
      <c r="BM14" s="123" t="n">
        <v>1026.555419921875</v>
      </c>
      <c r="BN14" s="123" t="n">
        <v>1026.555419921875</v>
      </c>
      <c r="BO14" s="123" t="n">
        <v>1026.531005859375</v>
      </c>
      <c r="BP14" s="123" t="n">
        <v>1026.531005859375</v>
      </c>
      <c r="BQ14" s="123" t="n">
        <v>1026.531005859375</v>
      </c>
      <c r="BR14" s="123" t="n">
        <v>1026.531005859375</v>
      </c>
      <c r="BS14" s="123" t="n">
        <v>1026.531005859375</v>
      </c>
      <c r="BT14" s="123" t="n">
        <v>1026.531005859375</v>
      </c>
      <c r="BU14" s="123" t="n">
        <v>1026.531005859375</v>
      </c>
      <c r="BV14" s="123" t="n">
        <v>1026.531005859375</v>
      </c>
      <c r="BW14" s="123" t="n">
        <v>1026.531005859375</v>
      </c>
      <c r="BX14" s="123" t="n"/>
      <c r="BY14" s="123" t="n"/>
      <c r="BZ14" s="123" t="n"/>
      <c r="CA14" s="123" t="n"/>
      <c r="CB14" s="123" t="n"/>
      <c r="CC14" s="123" t="n"/>
      <c r="CD14" s="123" t="n"/>
      <c r="CE14" s="123" t="n"/>
      <c r="CF14" s="123" t="n"/>
      <c r="CG14" s="123" t="n"/>
      <c r="CH14" s="123" t="n"/>
      <c r="CI14" s="123" t="n"/>
      <c r="CJ14" s="123" t="n"/>
      <c r="CK14" s="123" t="n"/>
      <c r="CL14" s="123" t="n"/>
      <c r="CM14" s="123" t="n"/>
      <c r="CN14" s="123" t="n"/>
      <c r="CO14" s="123" t="n"/>
      <c r="CP14" s="123" t="n"/>
      <c r="CQ14" s="123" t="n"/>
      <c r="CR14" s="123" t="n"/>
      <c r="CS14" s="123" t="n"/>
    </row>
    <row r="15">
      <c r="A15" t="inlineStr">
        <is>
          <t>EL</t>
        </is>
      </c>
      <c r="B15" t="inlineStr">
        <is>
          <t>TH_Smart Electrical Supplier Co., Ltd</t>
        </is>
      </c>
      <c r="C15" s="123" t="n">
        <v>5728.690461189516</v>
      </c>
      <c r="D15" s="123" t="n">
        <v>6993.435335286458</v>
      </c>
      <c r="E15" s="124" t="n">
        <v>4401.7583984375</v>
      </c>
      <c r="F15" s="123" t="n">
        <v>0</v>
      </c>
      <c r="G15" s="123" t="n">
        <v>0</v>
      </c>
      <c r="H15" s="123" t="n">
        <v>0</v>
      </c>
      <c r="I15" s="123" t="n">
        <v>0</v>
      </c>
      <c r="J15" s="123" t="n">
        <v>0</v>
      </c>
      <c r="K15" s="123" t="n">
        <v>0</v>
      </c>
      <c r="L15" s="123" t="n">
        <v>7103.576171875</v>
      </c>
      <c r="M15" s="123" t="n">
        <v>7103.576171875</v>
      </c>
      <c r="N15" s="123" t="n">
        <v>7103.576171875</v>
      </c>
      <c r="O15" s="123" t="n">
        <v>7103.576171875</v>
      </c>
      <c r="P15" s="123" t="n">
        <v>7103.576171875</v>
      </c>
      <c r="Q15" s="123" t="n">
        <v>7103.576171875</v>
      </c>
      <c r="R15" s="123" t="n">
        <v>7103.576171875</v>
      </c>
      <c r="S15" s="123" t="n">
        <v>7103.576171875</v>
      </c>
      <c r="T15" s="123" t="n">
        <v>7103.576171875</v>
      </c>
      <c r="U15" s="123" t="n">
        <v>7103.576171875</v>
      </c>
      <c r="V15" s="123" t="n">
        <v>7103.576171875</v>
      </c>
      <c r="W15" s="123" t="n">
        <v>7103.576171875</v>
      </c>
      <c r="X15" s="123" t="n">
        <v>7103.576171875</v>
      </c>
      <c r="Y15" s="123" t="n">
        <v>7103.576171875</v>
      </c>
      <c r="Z15" s="123" t="n">
        <v>7103.576171875</v>
      </c>
      <c r="AA15" s="123" t="n">
        <v>7103.576171875</v>
      </c>
      <c r="AB15" s="123" t="n">
        <v>7103.576171875</v>
      </c>
      <c r="AC15" s="123" t="n">
        <v>7103.576171875</v>
      </c>
      <c r="AD15" s="123" t="n">
        <v>7103.576171875</v>
      </c>
      <c r="AE15" s="123" t="n">
        <v>7103.576171875</v>
      </c>
      <c r="AF15" s="123" t="n">
        <v>7103.576171875</v>
      </c>
      <c r="AG15" s="123" t="n">
        <v>7103.576171875</v>
      </c>
      <c r="AH15" s="123" t="n">
        <v>7103.576171875</v>
      </c>
      <c r="AI15" s="123" t="n">
        <v>7103.576171875</v>
      </c>
      <c r="AJ15" s="123" t="n">
        <v>7103.576171875</v>
      </c>
      <c r="AK15" s="123" t="n">
        <v>7146.66748046875</v>
      </c>
      <c r="AL15" s="123" t="n">
        <v>13149.0712890625</v>
      </c>
      <c r="AM15" s="123" t="n">
        <v>13149.0712890625</v>
      </c>
      <c r="AN15" s="123" t="n">
        <v>13149.0712890625</v>
      </c>
      <c r="AO15" s="123" t="n">
        <v>13149.0712890625</v>
      </c>
      <c r="AP15" s="123" t="n">
        <v>6002.404296875</v>
      </c>
      <c r="AQ15" s="123" t="n">
        <v>6002.404296875</v>
      </c>
      <c r="AR15" s="123" t="n">
        <v>6002.404296875</v>
      </c>
      <c r="AS15" s="123" t="n">
        <v>6002.404296875</v>
      </c>
      <c r="AT15" s="123" t="n">
        <v>6002.404296875</v>
      </c>
      <c r="AU15" s="123" t="n">
        <v>6002.404296875</v>
      </c>
      <c r="AV15" s="123" t="n">
        <v>6002.404296875</v>
      </c>
      <c r="AW15" s="123" t="n">
        <v>6002.404296875</v>
      </c>
      <c r="AX15" s="123" t="n">
        <v>6002.404296875</v>
      </c>
      <c r="AY15" s="123" t="n">
        <v>6002.404296875</v>
      </c>
      <c r="AZ15" s="123" t="n">
        <v>6002.404296875</v>
      </c>
      <c r="BA15" s="123" t="n">
        <v>6002.404296875</v>
      </c>
      <c r="BB15" s="123" t="n">
        <v>6002.404296875</v>
      </c>
      <c r="BC15" s="123" t="n">
        <v>6002.404296875</v>
      </c>
      <c r="BD15" s="123" t="n">
        <v>6002.404296875</v>
      </c>
      <c r="BE15" s="123" t="n">
        <v>6002.404296875</v>
      </c>
      <c r="BF15" s="123" t="n">
        <v>6002.404296875</v>
      </c>
      <c r="BG15" s="123" t="n">
        <v>6002.404296875</v>
      </c>
      <c r="BH15" s="123" t="n">
        <v>6002.404296875</v>
      </c>
      <c r="BI15" s="123" t="n">
        <v>6002.404296875</v>
      </c>
      <c r="BJ15" s="123" t="n">
        <v>6002.404296875</v>
      </c>
      <c r="BK15" s="123" t="n">
        <v>6002.404296875</v>
      </c>
      <c r="BL15" s="123" t="n">
        <v>6002.404296875</v>
      </c>
      <c r="BM15" s="123" t="n">
        <v>6002.404296875</v>
      </c>
      <c r="BN15" s="123" t="n">
        <v>6002.404296875</v>
      </c>
      <c r="BO15" s="123" t="n">
        <v>6002.26171875</v>
      </c>
      <c r="BP15" s="123" t="n">
        <v>0</v>
      </c>
      <c r="BQ15" s="123" t="n">
        <v>0</v>
      </c>
      <c r="BR15" s="123" t="n">
        <v>0</v>
      </c>
      <c r="BS15" s="123" t="n">
        <v>0</v>
      </c>
      <c r="BT15" s="123" t="n">
        <v>0</v>
      </c>
      <c r="BU15" s="123" t="n">
        <v>0</v>
      </c>
      <c r="BV15" s="123" t="n">
        <v>0</v>
      </c>
      <c r="BW15" s="123" t="n">
        <v>0</v>
      </c>
      <c r="BX15" s="123" t="n"/>
      <c r="BY15" s="123" t="n"/>
      <c r="BZ15" s="123" t="n"/>
      <c r="CA15" s="123" t="n"/>
      <c r="CB15" s="123" t="n"/>
      <c r="CC15" s="123" t="n"/>
      <c r="CD15" s="123" t="n"/>
      <c r="CE15" s="123" t="n"/>
      <c r="CF15" s="123" t="n"/>
      <c r="CG15" s="123" t="n"/>
      <c r="CH15" s="123" t="n"/>
      <c r="CI15" s="123" t="n"/>
      <c r="CJ15" s="123" t="n"/>
      <c r="CK15" s="123" t="n"/>
      <c r="CL15" s="123" t="n"/>
      <c r="CM15" s="123" t="n"/>
      <c r="CN15" s="123" t="n"/>
      <c r="CO15" s="123" t="n"/>
      <c r="CP15" s="123" t="n"/>
      <c r="CQ15" s="123" t="n"/>
      <c r="CR15" s="123" t="n"/>
      <c r="CS15" s="123" t="n"/>
    </row>
    <row r="16">
      <c r="A16" t="inlineStr">
        <is>
          <t>FMCG</t>
        </is>
      </c>
      <c r="B16" t="inlineStr">
        <is>
          <t>TH_Sino-Pacific Trading (Thailand) Co. Ltd.</t>
        </is>
      </c>
      <c r="C16" s="123" t="n">
        <v>0</v>
      </c>
      <c r="D16" s="123" t="n">
        <v>228.2453287760417</v>
      </c>
      <c r="E16" s="124" t="n">
        <v>485.0152262369792</v>
      </c>
      <c r="F16" s="123" t="n">
        <v>0</v>
      </c>
      <c r="G16" s="123" t="n">
        <v>0</v>
      </c>
      <c r="H16" s="123" t="n">
        <v>0</v>
      </c>
      <c r="I16" s="123" t="n">
        <v>0</v>
      </c>
      <c r="J16" s="123" t="n">
        <v>0</v>
      </c>
      <c r="K16" s="123" t="n">
        <v>0</v>
      </c>
      <c r="L16" s="123" t="n">
        <v>0</v>
      </c>
      <c r="M16" s="123" t="n">
        <v>0</v>
      </c>
      <c r="N16" s="123" t="n">
        <v>0</v>
      </c>
      <c r="O16" s="123" t="n">
        <v>0</v>
      </c>
      <c r="P16" s="123" t="n">
        <v>0</v>
      </c>
      <c r="Q16" s="123" t="n">
        <v>0</v>
      </c>
      <c r="R16" s="123" t="n">
        <v>0</v>
      </c>
      <c r="S16" s="123" t="n">
        <v>0</v>
      </c>
      <c r="T16" s="123" t="n">
        <v>0</v>
      </c>
      <c r="U16" s="123" t="n">
        <v>0</v>
      </c>
      <c r="V16" s="123" t="n">
        <v>0</v>
      </c>
      <c r="W16" s="123" t="n">
        <v>0</v>
      </c>
      <c r="X16" s="123" t="n">
        <v>0</v>
      </c>
      <c r="Y16" s="123" t="n">
        <v>0</v>
      </c>
      <c r="Z16" s="123" t="n">
        <v>0</v>
      </c>
      <c r="AA16" s="123" t="n">
        <v>0</v>
      </c>
      <c r="AB16" s="123" t="n">
        <v>0</v>
      </c>
      <c r="AC16" s="123" t="n">
        <v>0</v>
      </c>
      <c r="AD16" s="123" t="n">
        <v>0</v>
      </c>
      <c r="AE16" s="123" t="n">
        <v>0</v>
      </c>
      <c r="AF16" s="123" t="n">
        <v>0</v>
      </c>
      <c r="AG16" s="123" t="n">
        <v>0</v>
      </c>
      <c r="AH16" s="123" t="n">
        <v>0</v>
      </c>
      <c r="AI16" s="123" t="n">
        <v>0</v>
      </c>
      <c r="AJ16" s="123" t="n">
        <v>0</v>
      </c>
      <c r="AK16" s="123" t="n">
        <v>0</v>
      </c>
      <c r="AL16" s="123" t="n">
        <v>0</v>
      </c>
      <c r="AM16" s="123" t="n">
        <v>0</v>
      </c>
      <c r="AN16" s="123" t="n">
        <v>0</v>
      </c>
      <c r="AO16" s="123" t="n">
        <v>0</v>
      </c>
      <c r="AP16" s="123" t="n">
        <v>0</v>
      </c>
      <c r="AQ16" s="123" t="n">
        <v>0</v>
      </c>
      <c r="AR16" s="123" t="n">
        <v>0</v>
      </c>
      <c r="AS16" s="123" t="n">
        <v>0</v>
      </c>
      <c r="AT16" s="123" t="n">
        <v>0</v>
      </c>
      <c r="AU16" s="123" t="n">
        <v>0</v>
      </c>
      <c r="AV16" s="123" t="n">
        <v>0</v>
      </c>
      <c r="AW16" s="123" t="n">
        <v>0</v>
      </c>
      <c r="AX16" s="123" t="n">
        <v>0</v>
      </c>
      <c r="AY16" s="123" t="n">
        <v>0</v>
      </c>
      <c r="AZ16" s="123" t="n">
        <v>0</v>
      </c>
      <c r="BA16" s="123" t="n">
        <v>0</v>
      </c>
      <c r="BB16" s="123" t="n">
        <v>0</v>
      </c>
      <c r="BC16" s="123" t="n">
        <v>0</v>
      </c>
      <c r="BD16" s="123" t="n">
        <v>0</v>
      </c>
      <c r="BE16" s="123" t="n">
        <v>0</v>
      </c>
      <c r="BF16" s="123" t="n">
        <v>0</v>
      </c>
      <c r="BG16" s="123" t="n">
        <v>855.9199829101562</v>
      </c>
      <c r="BH16" s="123" t="n">
        <v>855.9199829101562</v>
      </c>
      <c r="BI16" s="123" t="n">
        <v>855.9199829101562</v>
      </c>
      <c r="BJ16" s="123" t="n">
        <v>855.9199829101562</v>
      </c>
      <c r="BK16" s="123" t="n">
        <v>855.9199829101562</v>
      </c>
      <c r="BL16" s="123" t="n">
        <v>855.9199829101562</v>
      </c>
      <c r="BM16" s="123" t="n">
        <v>855.9199829101562</v>
      </c>
      <c r="BN16" s="123" t="n">
        <v>855.9199829101562</v>
      </c>
      <c r="BO16" s="123" t="n">
        <v>855.899658203125</v>
      </c>
      <c r="BP16" s="123" t="n">
        <v>855.899658203125</v>
      </c>
      <c r="BQ16" s="123" t="n">
        <v>855.899658203125</v>
      </c>
      <c r="BR16" s="123" t="n">
        <v>855.899658203125</v>
      </c>
      <c r="BS16" s="123" t="n">
        <v>855.899658203125</v>
      </c>
      <c r="BT16" s="123" t="n">
        <v>855.899658203125</v>
      </c>
      <c r="BU16" s="123" t="n">
        <v>855.899658203125</v>
      </c>
      <c r="BV16" s="123" t="n">
        <v>855.899658203125</v>
      </c>
      <c r="BW16" s="123" t="n">
        <v>855.899658203125</v>
      </c>
      <c r="BX16" s="123" t="n"/>
      <c r="BY16" s="123" t="n"/>
      <c r="BZ16" s="123" t="n"/>
      <c r="CA16" s="123" t="n"/>
      <c r="CB16" s="123" t="n"/>
      <c r="CC16" s="123" t="n"/>
      <c r="CD16" s="123" t="n"/>
      <c r="CE16" s="123" t="n"/>
      <c r="CF16" s="123" t="n"/>
      <c r="CG16" s="123" t="n"/>
      <c r="CH16" s="123" t="n"/>
      <c r="CI16" s="123" t="n"/>
      <c r="CJ16" s="123" t="n"/>
      <c r="CK16" s="123" t="n"/>
      <c r="CL16" s="123" t="n"/>
      <c r="CM16" s="123" t="n"/>
      <c r="CN16" s="123" t="n"/>
      <c r="CO16" s="123" t="n"/>
      <c r="CP16" s="123" t="n"/>
      <c r="CQ16" s="123" t="n"/>
      <c r="CR16" s="123" t="n"/>
      <c r="CS16" s="123" t="n"/>
    </row>
    <row r="17">
      <c r="A17" t="inlineStr">
        <is>
          <t>FMCG</t>
        </is>
      </c>
      <c r="B17" t="inlineStr">
        <is>
          <t>TH_Sinchai Liquor limited partnership.</t>
        </is>
      </c>
      <c r="C17" s="123" t="n">
        <v>0</v>
      </c>
      <c r="D17" s="123" t="n">
        <v>0</v>
      </c>
      <c r="E17" s="124" t="n">
        <v>0</v>
      </c>
      <c r="F17" s="123" t="n">
        <v>0</v>
      </c>
      <c r="G17" s="123" t="n">
        <v>0</v>
      </c>
      <c r="H17" s="123" t="n">
        <v>0</v>
      </c>
      <c r="I17" s="123" t="n">
        <v>0</v>
      </c>
      <c r="J17" s="123" t="n">
        <v>0</v>
      </c>
      <c r="K17" s="123" t="n">
        <v>0</v>
      </c>
      <c r="L17" s="123" t="n">
        <v>0</v>
      </c>
      <c r="M17" s="123" t="n">
        <v>0</v>
      </c>
      <c r="N17" s="123" t="n">
        <v>0</v>
      </c>
      <c r="O17" s="123" t="n">
        <v>0</v>
      </c>
      <c r="P17" s="123" t="n">
        <v>0</v>
      </c>
      <c r="Q17" s="123" t="n">
        <v>0</v>
      </c>
      <c r="R17" s="123" t="n">
        <v>0</v>
      </c>
      <c r="S17" s="123" t="n">
        <v>0</v>
      </c>
      <c r="T17" s="123" t="n">
        <v>0</v>
      </c>
      <c r="U17" s="123" t="n">
        <v>0</v>
      </c>
      <c r="V17" s="123" t="n">
        <v>0</v>
      </c>
      <c r="W17" s="123" t="n">
        <v>0</v>
      </c>
      <c r="X17" s="123" t="n">
        <v>0</v>
      </c>
      <c r="Y17" s="123" t="n">
        <v>0</v>
      </c>
      <c r="Z17" s="123" t="n">
        <v>0</v>
      </c>
      <c r="AA17" s="123" t="n">
        <v>0</v>
      </c>
      <c r="AB17" s="123" t="n">
        <v>0</v>
      </c>
      <c r="AC17" s="123" t="n">
        <v>0</v>
      </c>
      <c r="AD17" s="123" t="n">
        <v>0</v>
      </c>
      <c r="AE17" s="123" t="n">
        <v>0</v>
      </c>
      <c r="AF17" s="123" t="n">
        <v>0</v>
      </c>
      <c r="AG17" s="123" t="n">
        <v>0</v>
      </c>
      <c r="AH17" s="123" t="n">
        <v>0</v>
      </c>
      <c r="AI17" s="123" t="n">
        <v>0</v>
      </c>
      <c r="AJ17" s="123" t="n">
        <v>0</v>
      </c>
      <c r="AK17" s="123" t="n">
        <v>0</v>
      </c>
      <c r="AL17" s="123" t="n">
        <v>0</v>
      </c>
      <c r="AM17" s="123" t="n">
        <v>0</v>
      </c>
      <c r="AN17" s="123" t="n">
        <v>0</v>
      </c>
      <c r="AO17" s="123" t="n">
        <v>0</v>
      </c>
      <c r="AP17" s="123" t="n">
        <v>0</v>
      </c>
      <c r="AQ17" s="123" t="n">
        <v>0</v>
      </c>
      <c r="AR17" s="123" t="n">
        <v>0</v>
      </c>
      <c r="AS17" s="123" t="n">
        <v>0</v>
      </c>
      <c r="AT17" s="123" t="n">
        <v>0</v>
      </c>
      <c r="AU17" s="123" t="n">
        <v>0</v>
      </c>
      <c r="AV17" s="123" t="n">
        <v>0</v>
      </c>
      <c r="AW17" s="123" t="n">
        <v>0</v>
      </c>
      <c r="AX17" s="123" t="n">
        <v>0</v>
      </c>
      <c r="AY17" s="123" t="n">
        <v>0</v>
      </c>
      <c r="AZ17" s="123" t="n">
        <v>0</v>
      </c>
      <c r="BA17" s="123" t="n">
        <v>0</v>
      </c>
      <c r="BB17" s="123" t="n">
        <v>0</v>
      </c>
      <c r="BC17" s="123" t="n">
        <v>0</v>
      </c>
      <c r="BD17" s="123" t="n">
        <v>0</v>
      </c>
      <c r="BE17" s="123" t="n">
        <v>0</v>
      </c>
      <c r="BF17" s="123" t="n">
        <v>0</v>
      </c>
      <c r="BG17" s="123" t="n">
        <v>0</v>
      </c>
      <c r="BH17" s="123" t="n">
        <v>0</v>
      </c>
      <c r="BI17" s="123" t="n">
        <v>0</v>
      </c>
      <c r="BJ17" s="123" t="n">
        <v>0</v>
      </c>
      <c r="BK17" s="123" t="n">
        <v>0</v>
      </c>
      <c r="BL17" s="123" t="n">
        <v>0</v>
      </c>
      <c r="BM17" s="123" t="n">
        <v>0</v>
      </c>
      <c r="BN17" s="123" t="n">
        <v>0</v>
      </c>
      <c r="BO17" s="123" t="n">
        <v>0</v>
      </c>
      <c r="BP17" s="123" t="n">
        <v>0</v>
      </c>
      <c r="BQ17" s="123" t="n">
        <v>0</v>
      </c>
      <c r="BR17" s="123" t="n">
        <v>0</v>
      </c>
      <c r="BS17" s="123" t="n">
        <v>0</v>
      </c>
      <c r="BT17" s="123" t="n">
        <v>0</v>
      </c>
      <c r="BU17" s="123" t="n">
        <v>0</v>
      </c>
      <c r="BV17" s="123" t="n">
        <v>0</v>
      </c>
      <c r="BW17" s="123" t="n">
        <v>0</v>
      </c>
      <c r="BX17" s="123" t="n"/>
      <c r="BY17" s="123" t="n"/>
      <c r="BZ17" s="123" t="n"/>
      <c r="CA17" s="123" t="n"/>
      <c r="CB17" s="123" t="n"/>
      <c r="CC17" s="123" t="n"/>
      <c r="CD17" s="123" t="n"/>
      <c r="CE17" s="123" t="n"/>
      <c r="CF17" s="123" t="n"/>
      <c r="CG17" s="123" t="n"/>
      <c r="CH17" s="123" t="n"/>
      <c r="CI17" s="123" t="n"/>
      <c r="CJ17" s="123" t="n"/>
      <c r="CK17" s="123" t="n"/>
      <c r="CL17" s="123" t="n"/>
      <c r="CM17" s="123" t="n"/>
      <c r="CN17" s="123" t="n"/>
      <c r="CO17" s="123" t="n"/>
      <c r="CP17" s="123" t="n"/>
      <c r="CQ17" s="123" t="n"/>
      <c r="CR17" s="123" t="n"/>
      <c r="CS17" s="123" t="n"/>
    </row>
    <row r="18">
      <c r="A18" t="inlineStr">
        <is>
          <t>Lifestyle</t>
        </is>
      </c>
      <c r="B18" t="inlineStr">
        <is>
          <t>TH_Saha Pathanapibul PLC (Outright)</t>
        </is>
      </c>
      <c r="C18" s="123" t="n">
        <v>0</v>
      </c>
      <c r="D18" s="123" t="n">
        <v>0</v>
      </c>
      <c r="E18" s="124" t="n">
        <v>0</v>
      </c>
      <c r="F18" s="123" t="n">
        <v>0</v>
      </c>
      <c r="G18" s="123" t="n">
        <v>0</v>
      </c>
      <c r="H18" s="123" t="n">
        <v>0</v>
      </c>
      <c r="I18" s="123" t="n">
        <v>0</v>
      </c>
      <c r="J18" s="123" t="n">
        <v>0</v>
      </c>
      <c r="K18" s="123" t="n">
        <v>0</v>
      </c>
      <c r="L18" s="123" t="n">
        <v>0</v>
      </c>
      <c r="M18" s="123" t="n">
        <v>0</v>
      </c>
      <c r="N18" s="123" t="n">
        <v>0</v>
      </c>
      <c r="O18" s="123" t="n">
        <v>0</v>
      </c>
      <c r="P18" s="123" t="n">
        <v>0</v>
      </c>
      <c r="Q18" s="123" t="n">
        <v>0</v>
      </c>
      <c r="R18" s="123" t="n">
        <v>0</v>
      </c>
      <c r="S18" s="123" t="n">
        <v>0</v>
      </c>
      <c r="T18" s="123" t="n">
        <v>0</v>
      </c>
      <c r="U18" s="123" t="n">
        <v>0</v>
      </c>
      <c r="V18" s="123" t="n">
        <v>0</v>
      </c>
      <c r="W18" s="123" t="n">
        <v>0</v>
      </c>
      <c r="X18" s="123" t="n">
        <v>0</v>
      </c>
      <c r="Y18" s="123" t="n">
        <v>0</v>
      </c>
      <c r="Z18" s="123" t="n">
        <v>0</v>
      </c>
      <c r="AA18" s="123" t="n">
        <v>0</v>
      </c>
      <c r="AB18" s="123" t="n">
        <v>0</v>
      </c>
      <c r="AC18" s="123" t="n">
        <v>0</v>
      </c>
      <c r="AD18" s="123" t="n">
        <v>0</v>
      </c>
      <c r="AE18" s="123" t="n">
        <v>0</v>
      </c>
      <c r="AF18" s="123" t="n">
        <v>0</v>
      </c>
      <c r="AG18" s="123" t="n">
        <v>0</v>
      </c>
      <c r="AH18" s="123" t="n">
        <v>0</v>
      </c>
      <c r="AI18" s="123" t="n">
        <v>0</v>
      </c>
      <c r="AJ18" s="123" t="n">
        <v>0</v>
      </c>
      <c r="AK18" s="123" t="n">
        <v>0</v>
      </c>
      <c r="AL18" s="123" t="n">
        <v>0</v>
      </c>
      <c r="AM18" s="123" t="n">
        <v>0</v>
      </c>
      <c r="AN18" s="123" t="n">
        <v>0</v>
      </c>
      <c r="AO18" s="123" t="n">
        <v>0</v>
      </c>
      <c r="AP18" s="123" t="n">
        <v>0</v>
      </c>
      <c r="AQ18" s="123" t="n">
        <v>0</v>
      </c>
      <c r="AR18" s="123" t="n">
        <v>0</v>
      </c>
      <c r="AS18" s="123" t="n">
        <v>0</v>
      </c>
      <c r="AT18" s="123" t="n">
        <v>0</v>
      </c>
      <c r="AU18" s="123" t="n">
        <v>0</v>
      </c>
      <c r="AV18" s="123" t="n">
        <v>0</v>
      </c>
      <c r="AW18" s="123" t="n">
        <v>0</v>
      </c>
      <c r="AX18" s="123" t="n">
        <v>0</v>
      </c>
      <c r="AY18" s="123" t="n">
        <v>0</v>
      </c>
      <c r="AZ18" s="123" t="n">
        <v>0</v>
      </c>
      <c r="BA18" s="123" t="n">
        <v>0</v>
      </c>
      <c r="BB18" s="123" t="n">
        <v>0</v>
      </c>
      <c r="BC18" s="123" t="n">
        <v>0</v>
      </c>
      <c r="BD18" s="123" t="n">
        <v>0</v>
      </c>
      <c r="BE18" s="123" t="n">
        <v>0</v>
      </c>
      <c r="BF18" s="123" t="n">
        <v>0</v>
      </c>
      <c r="BG18" s="123" t="n">
        <v>0</v>
      </c>
      <c r="BH18" s="123" t="n">
        <v>0</v>
      </c>
      <c r="BI18" s="123" t="n">
        <v>0</v>
      </c>
      <c r="BJ18" s="123" t="n">
        <v>0</v>
      </c>
      <c r="BK18" s="123" t="n">
        <v>0</v>
      </c>
      <c r="BL18" s="123" t="n">
        <v>0</v>
      </c>
      <c r="BM18" s="123" t="n">
        <v>0</v>
      </c>
      <c r="BN18" s="123" t="n">
        <v>0</v>
      </c>
      <c r="BO18" s="123" t="n">
        <v>0</v>
      </c>
      <c r="BP18" s="123" t="n">
        <v>0</v>
      </c>
      <c r="BQ18" s="123" t="n">
        <v>0</v>
      </c>
      <c r="BR18" s="123" t="n">
        <v>0</v>
      </c>
      <c r="BS18" s="123" t="n">
        <v>0</v>
      </c>
      <c r="BT18" s="123" t="n">
        <v>0</v>
      </c>
      <c r="BU18" s="123" t="n">
        <v>0</v>
      </c>
      <c r="BV18" s="123" t="n">
        <v>0</v>
      </c>
      <c r="BW18" s="123" t="n">
        <v>0</v>
      </c>
      <c r="BX18" s="123" t="n"/>
      <c r="BY18" s="123" t="n"/>
      <c r="BZ18" s="123" t="n"/>
      <c r="CA18" s="123" t="n"/>
      <c r="CB18" s="123" t="n"/>
      <c r="CC18" s="123" t="n"/>
      <c r="CD18" s="123" t="n"/>
      <c r="CE18" s="123" t="n"/>
      <c r="CF18" s="123" t="n"/>
      <c r="CG18" s="123" t="n"/>
      <c r="CH18" s="123" t="n"/>
      <c r="CI18" s="123" t="n"/>
      <c r="CJ18" s="123" t="n"/>
      <c r="CK18" s="123" t="n"/>
      <c r="CL18" s="123" t="n"/>
      <c r="CM18" s="123" t="n"/>
      <c r="CN18" s="123" t="n"/>
      <c r="CO18" s="123" t="n"/>
      <c r="CP18" s="123" t="n"/>
      <c r="CQ18" s="123" t="n"/>
      <c r="CR18" s="123" t="n"/>
      <c r="CS18" s="123" t="n"/>
    </row>
    <row r="19">
      <c r="A19" t="inlineStr">
        <is>
          <t>EL</t>
        </is>
      </c>
      <c r="B19" t="inlineStr">
        <is>
          <t>TH_SIS Distribution (Thailand) PCL.</t>
        </is>
      </c>
      <c r="C19" s="123" t="n">
        <v>11112.80068674395</v>
      </c>
      <c r="D19" s="123" t="n">
        <v>12462.33106282552</v>
      </c>
      <c r="E19" s="124" t="n">
        <v>8121.534765625</v>
      </c>
      <c r="F19" s="123" t="n">
        <v>4024.3564453125</v>
      </c>
      <c r="G19" s="123" t="n">
        <v>4024.3564453125</v>
      </c>
      <c r="H19" s="123" t="n">
        <v>4024.3564453125</v>
      </c>
      <c r="I19" s="123" t="n">
        <v>4024.3564453125</v>
      </c>
      <c r="J19" s="123" t="n">
        <v>2550.914306640625</v>
      </c>
      <c r="K19" s="123" t="n">
        <v>2550.914306640625</v>
      </c>
      <c r="L19" s="123" t="n">
        <v>7352.86474609375</v>
      </c>
      <c r="M19" s="123" t="n">
        <v>7352.86474609375</v>
      </c>
      <c r="N19" s="123" t="n">
        <v>7352.86474609375</v>
      </c>
      <c r="O19" s="123" t="n">
        <v>7352.86474609375</v>
      </c>
      <c r="P19" s="123" t="n">
        <v>7352.86474609375</v>
      </c>
      <c r="Q19" s="123" t="n">
        <v>7352.86474609375</v>
      </c>
      <c r="R19" s="123" t="n">
        <v>7352.86474609375</v>
      </c>
      <c r="S19" s="123" t="n">
        <v>7352.86474609375</v>
      </c>
      <c r="T19" s="123" t="n">
        <v>7352.86474609375</v>
      </c>
      <c r="U19" s="123" t="n">
        <v>7352.86474609375</v>
      </c>
      <c r="V19" s="123" t="n">
        <v>7352.86474609375</v>
      </c>
      <c r="W19" s="123" t="n">
        <v>7352.86474609375</v>
      </c>
      <c r="X19" s="123" t="n">
        <v>7352.86474609375</v>
      </c>
      <c r="Y19" s="123" t="n">
        <v>7625.4814453125</v>
      </c>
      <c r="Z19" s="123" t="n">
        <v>20711.087890625</v>
      </c>
      <c r="AA19" s="123" t="n">
        <v>20711.087890625</v>
      </c>
      <c r="AB19" s="123" t="n">
        <v>20334.6171875</v>
      </c>
      <c r="AC19" s="123" t="n">
        <v>20334.6171875</v>
      </c>
      <c r="AD19" s="123" t="n">
        <v>20334.6171875</v>
      </c>
      <c r="AE19" s="123" t="n">
        <v>20334.6171875</v>
      </c>
      <c r="AF19" s="123" t="n">
        <v>20334.6171875</v>
      </c>
      <c r="AG19" s="123" t="n">
        <v>20334.6171875</v>
      </c>
      <c r="AH19" s="123" t="n">
        <v>20334.6171875</v>
      </c>
      <c r="AI19" s="123" t="n">
        <v>18160.173828125</v>
      </c>
      <c r="AJ19" s="123" t="n">
        <v>18160.173828125</v>
      </c>
      <c r="AK19" s="123" t="n">
        <v>18270.3359375</v>
      </c>
      <c r="AL19" s="123" t="n">
        <v>21091.404296875</v>
      </c>
      <c r="AM19" s="123" t="n">
        <v>21091.404296875</v>
      </c>
      <c r="AN19" s="123" t="n">
        <v>21091.404296875</v>
      </c>
      <c r="AO19" s="123" t="n">
        <v>21091.404296875</v>
      </c>
      <c r="AP19" s="123" t="n">
        <v>16260.3251953125</v>
      </c>
      <c r="AQ19" s="123" t="n">
        <v>16260.3251953125</v>
      </c>
      <c r="AR19" s="123" t="n">
        <v>16260.3251953125</v>
      </c>
      <c r="AS19" s="123" t="n">
        <v>16260.3251953125</v>
      </c>
      <c r="AT19" s="123" t="n">
        <v>16260.3251953125</v>
      </c>
      <c r="AU19" s="123" t="n">
        <v>16260.3251953125</v>
      </c>
      <c r="AV19" s="123" t="n">
        <v>16260.3251953125</v>
      </c>
      <c r="AW19" s="123" t="n">
        <v>16260.3251953125</v>
      </c>
      <c r="AX19" s="123" t="n">
        <v>16260.3251953125</v>
      </c>
      <c r="AY19" s="123" t="n">
        <v>16260.3251953125</v>
      </c>
      <c r="AZ19" s="123" t="n">
        <v>16260.3251953125</v>
      </c>
      <c r="BA19" s="123" t="n">
        <v>16260.3251953125</v>
      </c>
      <c r="BB19" s="123" t="n">
        <v>16260.3251953125</v>
      </c>
      <c r="BC19" s="123" t="n">
        <v>15986.0546875</v>
      </c>
      <c r="BD19" s="123" t="n">
        <v>2821.068603515625</v>
      </c>
      <c r="BE19" s="123" t="n">
        <v>2821.068603515625</v>
      </c>
      <c r="BF19" s="123" t="n">
        <v>2821.068603515625</v>
      </c>
      <c r="BG19" s="123" t="n">
        <v>2821.068603515625</v>
      </c>
      <c r="BH19" s="123" t="n">
        <v>2821.068603515625</v>
      </c>
      <c r="BI19" s="123" t="n">
        <v>4959.7255859375</v>
      </c>
      <c r="BJ19" s="123" t="n">
        <v>4959.7255859375</v>
      </c>
      <c r="BK19" s="123" t="n">
        <v>4959.7255859375</v>
      </c>
      <c r="BL19" s="123" t="n">
        <v>4959.7255859375</v>
      </c>
      <c r="BM19" s="123" t="n">
        <v>4959.7255859375</v>
      </c>
      <c r="BN19" s="123" t="n">
        <v>4959.7255859375</v>
      </c>
      <c r="BO19" s="123" t="n">
        <v>4959.60791015625</v>
      </c>
      <c r="BP19" s="123" t="n">
        <v>2138.6064453125</v>
      </c>
      <c r="BQ19" s="123" t="n">
        <v>2700.194580078125</v>
      </c>
      <c r="BR19" s="123" t="n">
        <v>2700.194580078125</v>
      </c>
      <c r="BS19" s="123" t="n">
        <v>2700.194580078125</v>
      </c>
      <c r="BT19" s="123" t="n">
        <v>2700.194580078125</v>
      </c>
      <c r="BU19" s="123" t="n">
        <v>2700.194580078125</v>
      </c>
      <c r="BV19" s="123" t="n">
        <v>8427.0888671875</v>
      </c>
      <c r="BW19" s="123" t="n">
        <v>8427.0888671875</v>
      </c>
      <c r="BX19" s="123" t="n"/>
      <c r="BY19" s="123" t="n"/>
      <c r="BZ19" s="123" t="n"/>
      <c r="CA19" s="123" t="n"/>
      <c r="CB19" s="123" t="n"/>
      <c r="CC19" s="123" t="n"/>
      <c r="CD19" s="123" t="n"/>
      <c r="CE19" s="123" t="n"/>
      <c r="CF19" s="123" t="n"/>
      <c r="CG19" s="123" t="n"/>
      <c r="CH19" s="123" t="n"/>
      <c r="CI19" s="123" t="n"/>
      <c r="CJ19" s="123" t="n"/>
      <c r="CK19" s="123" t="n"/>
      <c r="CL19" s="123" t="n"/>
      <c r="CM19" s="123" t="n"/>
      <c r="CN19" s="123" t="n"/>
      <c r="CO19" s="123" t="n"/>
      <c r="CP19" s="123" t="n"/>
      <c r="CQ19" s="123" t="n"/>
      <c r="CR19" s="123" t="n"/>
      <c r="CS19" s="123" t="n"/>
    </row>
    <row r="20">
      <c r="A20" t="inlineStr">
        <is>
          <t>FMCG</t>
        </is>
      </c>
      <c r="B20" t="inlineStr">
        <is>
          <t>TH_SANKO (THAILAND).CO.,LTD</t>
        </is>
      </c>
      <c r="C20" s="123" t="n">
        <v>0</v>
      </c>
      <c r="D20" s="123" t="n">
        <v>2673.312581380208</v>
      </c>
      <c r="E20" s="124" t="n">
        <v>3315.812093098958</v>
      </c>
      <c r="F20" s="123" t="n">
        <v>0</v>
      </c>
      <c r="G20" s="123" t="n">
        <v>0</v>
      </c>
      <c r="H20" s="123" t="n">
        <v>0</v>
      </c>
      <c r="I20" s="123" t="n">
        <v>0</v>
      </c>
      <c r="J20" s="123" t="n">
        <v>0</v>
      </c>
      <c r="K20" s="123" t="n">
        <v>0</v>
      </c>
      <c r="L20" s="123" t="n">
        <v>0</v>
      </c>
      <c r="M20" s="123" t="n">
        <v>0</v>
      </c>
      <c r="N20" s="123" t="n">
        <v>0</v>
      </c>
      <c r="O20" s="123" t="n">
        <v>0</v>
      </c>
      <c r="P20" s="123" t="n">
        <v>0</v>
      </c>
      <c r="Q20" s="123" t="n">
        <v>0</v>
      </c>
      <c r="R20" s="123" t="n">
        <v>0</v>
      </c>
      <c r="S20" s="123" t="n">
        <v>0</v>
      </c>
      <c r="T20" s="123" t="n">
        <v>0</v>
      </c>
      <c r="U20" s="123" t="n">
        <v>0</v>
      </c>
      <c r="V20" s="123" t="n">
        <v>0</v>
      </c>
      <c r="W20" s="123" t="n">
        <v>0</v>
      </c>
      <c r="X20" s="123" t="n">
        <v>0</v>
      </c>
      <c r="Y20" s="123" t="n">
        <v>0</v>
      </c>
      <c r="Z20" s="123" t="n">
        <v>0</v>
      </c>
      <c r="AA20" s="123" t="n">
        <v>0</v>
      </c>
      <c r="AB20" s="123" t="n">
        <v>0</v>
      </c>
      <c r="AC20" s="123" t="n">
        <v>0</v>
      </c>
      <c r="AD20" s="123" t="n">
        <v>0</v>
      </c>
      <c r="AE20" s="123" t="n">
        <v>0</v>
      </c>
      <c r="AF20" s="123" t="n">
        <v>0</v>
      </c>
      <c r="AG20" s="123" t="n">
        <v>0</v>
      </c>
      <c r="AH20" s="123" t="n">
        <v>0</v>
      </c>
      <c r="AI20" s="123" t="n">
        <v>0</v>
      </c>
      <c r="AJ20" s="123" t="n">
        <v>0</v>
      </c>
      <c r="AK20" s="123" t="n">
        <v>0</v>
      </c>
      <c r="AL20" s="123" t="n">
        <v>0</v>
      </c>
      <c r="AM20" s="123" t="n">
        <v>0</v>
      </c>
      <c r="AN20" s="123" t="n">
        <v>2528.20068359375</v>
      </c>
      <c r="AO20" s="123" t="n">
        <v>2528.20068359375</v>
      </c>
      <c r="AP20" s="123" t="n">
        <v>2528.20068359375</v>
      </c>
      <c r="AQ20" s="123" t="n">
        <v>2528.20068359375</v>
      </c>
      <c r="AR20" s="123" t="n">
        <v>2528.20068359375</v>
      </c>
      <c r="AS20" s="123" t="n">
        <v>2528.20068359375</v>
      </c>
      <c r="AT20" s="123" t="n">
        <v>2528.20068359375</v>
      </c>
      <c r="AU20" s="123" t="n">
        <v>2528.20068359375</v>
      </c>
      <c r="AV20" s="123" t="n">
        <v>2528.20068359375</v>
      </c>
      <c r="AW20" s="123" t="n">
        <v>2528.20068359375</v>
      </c>
      <c r="AX20" s="123" t="n">
        <v>2528.20068359375</v>
      </c>
      <c r="AY20" s="123" t="n">
        <v>2528.20068359375</v>
      </c>
      <c r="AZ20" s="123" t="n">
        <v>2528.20068359375</v>
      </c>
      <c r="BA20" s="123" t="n">
        <v>2528.20068359375</v>
      </c>
      <c r="BB20" s="123" t="n">
        <v>2528.20068359375</v>
      </c>
      <c r="BC20" s="123" t="n">
        <v>2528.20068359375</v>
      </c>
      <c r="BD20" s="123" t="n">
        <v>2528.20068359375</v>
      </c>
      <c r="BE20" s="123" t="n">
        <v>2528.20068359375</v>
      </c>
      <c r="BF20" s="123" t="n">
        <v>2528.20068359375</v>
      </c>
      <c r="BG20" s="123" t="n">
        <v>2528.20068359375</v>
      </c>
      <c r="BH20" s="123" t="n">
        <v>2528.20068359375</v>
      </c>
      <c r="BI20" s="123" t="n">
        <v>2528.20068359375</v>
      </c>
      <c r="BJ20" s="123" t="n">
        <v>2528.20068359375</v>
      </c>
      <c r="BK20" s="123" t="n">
        <v>5512.6904296875</v>
      </c>
      <c r="BL20" s="123" t="n">
        <v>5512.6904296875</v>
      </c>
      <c r="BM20" s="123" t="n">
        <v>5512.6904296875</v>
      </c>
      <c r="BN20" s="123" t="n">
        <v>5512.6904296875</v>
      </c>
      <c r="BO20" s="123" t="n">
        <v>5512.55908203125</v>
      </c>
      <c r="BP20" s="123" t="n">
        <v>5512.55908203125</v>
      </c>
      <c r="BQ20" s="123" t="n">
        <v>5512.55908203125</v>
      </c>
      <c r="BR20" s="123" t="n">
        <v>2984.418701171875</v>
      </c>
      <c r="BS20" s="123" t="n">
        <v>2984.418701171875</v>
      </c>
      <c r="BT20" s="123" t="n">
        <v>2984.418701171875</v>
      </c>
      <c r="BU20" s="123" t="n">
        <v>2984.418701171875</v>
      </c>
      <c r="BV20" s="123" t="n">
        <v>2984.418701171875</v>
      </c>
      <c r="BW20" s="123" t="n">
        <v>2984.418701171875</v>
      </c>
      <c r="BX20" s="123" t="n"/>
      <c r="BY20" s="123" t="n"/>
      <c r="BZ20" s="123" t="n"/>
      <c r="CA20" s="123" t="n"/>
      <c r="CB20" s="123" t="n"/>
      <c r="CC20" s="123" t="n"/>
      <c r="CD20" s="123" t="n"/>
      <c r="CE20" s="123" t="n"/>
      <c r="CF20" s="123" t="n"/>
      <c r="CG20" s="123" t="n"/>
      <c r="CH20" s="123" t="n"/>
      <c r="CI20" s="123" t="n"/>
      <c r="CJ20" s="123" t="n"/>
      <c r="CK20" s="123" t="n"/>
      <c r="CL20" s="123" t="n"/>
      <c r="CM20" s="123" t="n"/>
      <c r="CN20" s="123" t="n"/>
      <c r="CO20" s="123" t="n"/>
      <c r="CP20" s="123" t="n"/>
      <c r="CQ20" s="123" t="n"/>
      <c r="CR20" s="123" t="n"/>
      <c r="CS20" s="123" t="n"/>
    </row>
    <row r="21">
      <c r="A21" t="inlineStr">
        <is>
          <t>EL</t>
        </is>
      </c>
      <c r="B21" t="inlineStr">
        <is>
          <t>TH_S.J.M. Electronics Co., Ltd.</t>
        </is>
      </c>
      <c r="C21" s="123" t="n">
        <v>0</v>
      </c>
      <c r="D21" s="123" t="n">
        <v>0</v>
      </c>
      <c r="E21" s="124" t="n">
        <v>0</v>
      </c>
      <c r="F21" s="123" t="n">
        <v>0</v>
      </c>
      <c r="G21" s="123" t="n">
        <v>0</v>
      </c>
      <c r="H21" s="123" t="n">
        <v>0</v>
      </c>
      <c r="I21" s="123" t="n">
        <v>0</v>
      </c>
      <c r="J21" s="123" t="n">
        <v>0</v>
      </c>
      <c r="K21" s="123" t="n">
        <v>0</v>
      </c>
      <c r="L21" s="123" t="n">
        <v>0</v>
      </c>
      <c r="M21" s="123" t="n">
        <v>0</v>
      </c>
      <c r="N21" s="123" t="n">
        <v>0</v>
      </c>
      <c r="O21" s="123" t="n">
        <v>0</v>
      </c>
      <c r="P21" s="123" t="n">
        <v>0</v>
      </c>
      <c r="Q21" s="123" t="n">
        <v>0</v>
      </c>
      <c r="R21" s="123" t="n">
        <v>0</v>
      </c>
      <c r="S21" s="123" t="n">
        <v>0</v>
      </c>
      <c r="T21" s="123" t="n">
        <v>0</v>
      </c>
      <c r="U21" s="123" t="n">
        <v>0</v>
      </c>
      <c r="V21" s="123" t="n">
        <v>0</v>
      </c>
      <c r="W21" s="123" t="n">
        <v>0</v>
      </c>
      <c r="X21" s="123" t="n">
        <v>0</v>
      </c>
      <c r="Y21" s="123" t="n">
        <v>0</v>
      </c>
      <c r="Z21" s="123" t="n">
        <v>0</v>
      </c>
      <c r="AA21" s="123" t="n">
        <v>0</v>
      </c>
      <c r="AB21" s="123" t="n">
        <v>0</v>
      </c>
      <c r="AC21" s="123" t="n">
        <v>0</v>
      </c>
      <c r="AD21" s="123" t="n">
        <v>0</v>
      </c>
      <c r="AE21" s="123" t="n">
        <v>0</v>
      </c>
      <c r="AF21" s="123" t="n">
        <v>0</v>
      </c>
      <c r="AG21" s="123" t="n">
        <v>0</v>
      </c>
      <c r="AH21" s="123" t="n">
        <v>0</v>
      </c>
      <c r="AI21" s="123" t="n">
        <v>0</v>
      </c>
      <c r="AJ21" s="123" t="n">
        <v>0</v>
      </c>
      <c r="AK21" s="123" t="n">
        <v>0</v>
      </c>
      <c r="AL21" s="123" t="n">
        <v>0</v>
      </c>
      <c r="AM21" s="123" t="n">
        <v>0</v>
      </c>
      <c r="AN21" s="123" t="n">
        <v>0</v>
      </c>
      <c r="AO21" s="123" t="n">
        <v>0</v>
      </c>
      <c r="AP21" s="123" t="n">
        <v>0</v>
      </c>
      <c r="AQ21" s="123" t="n">
        <v>0</v>
      </c>
      <c r="AR21" s="123" t="n">
        <v>0</v>
      </c>
      <c r="AS21" s="123" t="n">
        <v>0</v>
      </c>
      <c r="AT21" s="123" t="n">
        <v>0</v>
      </c>
      <c r="AU21" s="123" t="n">
        <v>0</v>
      </c>
      <c r="AV21" s="123" t="n">
        <v>0</v>
      </c>
      <c r="AW21" s="123" t="n">
        <v>0</v>
      </c>
      <c r="AX21" s="123" t="n">
        <v>0</v>
      </c>
      <c r="AY21" s="123" t="n">
        <v>0</v>
      </c>
      <c r="AZ21" s="123" t="n">
        <v>0</v>
      </c>
      <c r="BA21" s="123" t="n">
        <v>0</v>
      </c>
      <c r="BB21" s="123" t="n">
        <v>0</v>
      </c>
      <c r="BC21" s="123" t="n">
        <v>0</v>
      </c>
      <c r="BD21" s="123" t="n">
        <v>0</v>
      </c>
      <c r="BE21" s="123" t="n">
        <v>0</v>
      </c>
      <c r="BF21" s="123" t="n">
        <v>0</v>
      </c>
      <c r="BG21" s="123" t="n">
        <v>0</v>
      </c>
      <c r="BH21" s="123" t="n">
        <v>0</v>
      </c>
      <c r="BI21" s="123" t="n">
        <v>0</v>
      </c>
      <c r="BJ21" s="123" t="n">
        <v>0</v>
      </c>
      <c r="BK21" s="123" t="n">
        <v>0</v>
      </c>
      <c r="BL21" s="123" t="n">
        <v>0</v>
      </c>
      <c r="BM21" s="123" t="n">
        <v>0</v>
      </c>
      <c r="BN21" s="123" t="n">
        <v>0</v>
      </c>
      <c r="BO21" s="123" t="n">
        <v>0</v>
      </c>
      <c r="BP21" s="123" t="n">
        <v>0</v>
      </c>
      <c r="BQ21" s="123" t="n">
        <v>0</v>
      </c>
      <c r="BR21" s="123" t="n">
        <v>0</v>
      </c>
      <c r="BS21" s="123" t="n">
        <v>0</v>
      </c>
      <c r="BT21" s="123" t="n">
        <v>0</v>
      </c>
      <c r="BU21" s="123" t="n">
        <v>0</v>
      </c>
      <c r="BV21" s="123" t="n">
        <v>0</v>
      </c>
      <c r="BW21" s="123" t="n">
        <v>0</v>
      </c>
      <c r="BX21" s="123" t="n"/>
      <c r="BY21" s="123" t="n"/>
      <c r="BZ21" s="123" t="n"/>
      <c r="CA21" s="123" t="n"/>
      <c r="CB21" s="123" t="n"/>
      <c r="CC21" s="123" t="n"/>
      <c r="CD21" s="123" t="n"/>
      <c r="CE21" s="123" t="n"/>
      <c r="CF21" s="123" t="n"/>
      <c r="CG21" s="123" t="n"/>
      <c r="CH21" s="123" t="n"/>
      <c r="CI21" s="123" t="n"/>
      <c r="CJ21" s="123" t="n"/>
      <c r="CK21" s="123" t="n"/>
      <c r="CL21" s="123" t="n"/>
      <c r="CM21" s="123" t="n"/>
      <c r="CN21" s="123" t="n"/>
      <c r="CO21" s="123" t="n"/>
      <c r="CP21" s="123" t="n"/>
      <c r="CQ21" s="123" t="n"/>
      <c r="CR21" s="123" t="n"/>
      <c r="CS21" s="123" t="n"/>
    </row>
    <row r="22">
      <c r="A22" t="inlineStr">
        <is>
          <t>EL</t>
        </is>
      </c>
      <c r="B22" t="inlineStr">
        <is>
          <t>TH_Rosalyn's Group Company Limited</t>
        </is>
      </c>
      <c r="C22" s="123" t="n">
        <v>0</v>
      </c>
      <c r="D22" s="123" t="n">
        <v>0</v>
      </c>
      <c r="E22" s="124" t="n">
        <v>0</v>
      </c>
      <c r="F22" s="123" t="n">
        <v>0</v>
      </c>
      <c r="G22" s="123" t="n">
        <v>0</v>
      </c>
      <c r="H22" s="123" t="n">
        <v>0</v>
      </c>
      <c r="I22" s="123" t="n">
        <v>0</v>
      </c>
      <c r="J22" s="123" t="n">
        <v>0</v>
      </c>
      <c r="K22" s="123" t="n">
        <v>0</v>
      </c>
      <c r="L22" s="123" t="n">
        <v>0</v>
      </c>
      <c r="M22" s="123" t="n">
        <v>0</v>
      </c>
      <c r="N22" s="123" t="n">
        <v>0</v>
      </c>
      <c r="O22" s="123" t="n">
        <v>0</v>
      </c>
      <c r="P22" s="123" t="n">
        <v>0</v>
      </c>
      <c r="Q22" s="123" t="n">
        <v>0</v>
      </c>
      <c r="R22" s="123" t="n">
        <v>0</v>
      </c>
      <c r="S22" s="123" t="n">
        <v>0</v>
      </c>
      <c r="T22" s="123" t="n">
        <v>0</v>
      </c>
      <c r="U22" s="123" t="n">
        <v>0</v>
      </c>
      <c r="V22" s="123" t="n">
        <v>0</v>
      </c>
      <c r="W22" s="123" t="n">
        <v>0</v>
      </c>
      <c r="X22" s="123" t="n">
        <v>0</v>
      </c>
      <c r="Y22" s="123" t="n">
        <v>0</v>
      </c>
      <c r="Z22" s="123" t="n">
        <v>0</v>
      </c>
      <c r="AA22" s="123" t="n">
        <v>0</v>
      </c>
      <c r="AB22" s="123" t="n">
        <v>0</v>
      </c>
      <c r="AC22" s="123" t="n">
        <v>0</v>
      </c>
      <c r="AD22" s="123" t="n">
        <v>0</v>
      </c>
      <c r="AE22" s="123" t="n">
        <v>0</v>
      </c>
      <c r="AF22" s="123" t="n">
        <v>0</v>
      </c>
      <c r="AG22" s="123" t="n">
        <v>0</v>
      </c>
      <c r="AH22" s="123" t="n">
        <v>0</v>
      </c>
      <c r="AI22" s="123" t="n">
        <v>0</v>
      </c>
      <c r="AJ22" s="123" t="n">
        <v>0</v>
      </c>
      <c r="AK22" s="123" t="n">
        <v>0</v>
      </c>
      <c r="AL22" s="123" t="n">
        <v>0</v>
      </c>
      <c r="AM22" s="123" t="n">
        <v>0</v>
      </c>
      <c r="AN22" s="123" t="n">
        <v>0</v>
      </c>
      <c r="AO22" s="123" t="n">
        <v>0</v>
      </c>
      <c r="AP22" s="123" t="n">
        <v>0</v>
      </c>
      <c r="AQ22" s="123" t="n">
        <v>0</v>
      </c>
      <c r="AR22" s="123" t="n">
        <v>0</v>
      </c>
      <c r="AS22" s="123" t="n">
        <v>0</v>
      </c>
      <c r="AT22" s="123" t="n">
        <v>0</v>
      </c>
      <c r="AU22" s="123" t="n">
        <v>0</v>
      </c>
      <c r="AV22" s="123" t="n">
        <v>0</v>
      </c>
      <c r="AW22" s="123" t="n">
        <v>0</v>
      </c>
      <c r="AX22" s="123" t="n">
        <v>0</v>
      </c>
      <c r="AY22" s="123" t="n">
        <v>0</v>
      </c>
      <c r="AZ22" s="123" t="n">
        <v>0</v>
      </c>
      <c r="BA22" s="123" t="n">
        <v>0</v>
      </c>
      <c r="BB22" s="123" t="n">
        <v>0</v>
      </c>
      <c r="BC22" s="123" t="n">
        <v>0</v>
      </c>
      <c r="BD22" s="123" t="n">
        <v>0</v>
      </c>
      <c r="BE22" s="123" t="n">
        <v>0</v>
      </c>
      <c r="BF22" s="123" t="n">
        <v>0</v>
      </c>
      <c r="BG22" s="123" t="n">
        <v>0</v>
      </c>
      <c r="BH22" s="123" t="n">
        <v>0</v>
      </c>
      <c r="BI22" s="123" t="n">
        <v>0</v>
      </c>
      <c r="BJ22" s="123" t="n">
        <v>0</v>
      </c>
      <c r="BK22" s="123" t="n">
        <v>0</v>
      </c>
      <c r="BL22" s="123" t="n">
        <v>0</v>
      </c>
      <c r="BM22" s="123" t="n">
        <v>0</v>
      </c>
      <c r="BN22" s="123" t="n">
        <v>0</v>
      </c>
      <c r="BO22" s="123" t="n">
        <v>0</v>
      </c>
      <c r="BP22" s="123" t="n">
        <v>0</v>
      </c>
      <c r="BQ22" s="123" t="n">
        <v>0</v>
      </c>
      <c r="BR22" s="123" t="n">
        <v>0</v>
      </c>
      <c r="BS22" s="123" t="n">
        <v>0</v>
      </c>
      <c r="BT22" s="123" t="n">
        <v>0</v>
      </c>
      <c r="BU22" s="123" t="n">
        <v>0</v>
      </c>
      <c r="BV22" s="123" t="n">
        <v>0</v>
      </c>
      <c r="BW22" s="123" t="n">
        <v>0</v>
      </c>
      <c r="BX22" s="123" t="n"/>
      <c r="BY22" s="123" t="n"/>
      <c r="BZ22" s="123" t="n"/>
      <c r="CA22" s="123" t="n"/>
      <c r="CB22" s="123" t="n"/>
      <c r="CC22" s="123" t="n"/>
      <c r="CD22" s="123" t="n"/>
      <c r="CE22" s="123" t="n"/>
      <c r="CF22" s="123" t="n"/>
      <c r="CG22" s="123" t="n"/>
      <c r="CH22" s="123" t="n"/>
      <c r="CI22" s="123" t="n"/>
      <c r="CJ22" s="123" t="n"/>
      <c r="CK22" s="123" t="n"/>
      <c r="CL22" s="123" t="n"/>
      <c r="CM22" s="123" t="n"/>
      <c r="CN22" s="123" t="n"/>
      <c r="CO22" s="123" t="n"/>
      <c r="CP22" s="123" t="n"/>
      <c r="CQ22" s="123" t="n"/>
      <c r="CR22" s="123" t="n"/>
      <c r="CS22" s="123" t="n"/>
    </row>
    <row r="23">
      <c r="A23" t="inlineStr">
        <is>
          <t>FMCG</t>
        </is>
      </c>
      <c r="B23" t="inlineStr">
        <is>
          <t>TH_Reckitt Benckiser (Thailand) Ltd.</t>
        </is>
      </c>
      <c r="C23" s="123" t="n">
        <v>19553.41835563413</v>
      </c>
      <c r="D23" s="123" t="n">
        <v>9571.1613667806</v>
      </c>
      <c r="E23" s="124" t="n">
        <v>17068.00335693359</v>
      </c>
      <c r="F23" s="123" t="n">
        <v>0</v>
      </c>
      <c r="G23" s="123" t="n">
        <v>0</v>
      </c>
      <c r="H23" s="123" t="n">
        <v>0</v>
      </c>
      <c r="I23" s="123" t="n">
        <v>0</v>
      </c>
      <c r="J23" s="123" t="n">
        <v>0</v>
      </c>
      <c r="K23" s="123" t="n">
        <v>0</v>
      </c>
      <c r="L23" s="123" t="n">
        <v>0</v>
      </c>
      <c r="M23" s="123" t="n">
        <v>0</v>
      </c>
      <c r="N23" s="123" t="n">
        <v>0</v>
      </c>
      <c r="O23" s="123" t="n">
        <v>0</v>
      </c>
      <c r="P23" s="123" t="n">
        <v>0</v>
      </c>
      <c r="Q23" s="123" t="n">
        <v>0</v>
      </c>
      <c r="R23" s="123" t="n">
        <v>0</v>
      </c>
      <c r="S23" s="123" t="n">
        <v>0</v>
      </c>
      <c r="T23" s="123" t="n">
        <v>0</v>
      </c>
      <c r="U23" s="123" t="n">
        <v>0</v>
      </c>
      <c r="V23" s="123" t="n">
        <v>5650.248046875</v>
      </c>
      <c r="W23" s="123" t="n">
        <v>5650.248046875</v>
      </c>
      <c r="X23" s="123" t="n">
        <v>5650.248046875</v>
      </c>
      <c r="Y23" s="123" t="n">
        <v>5650.248046875</v>
      </c>
      <c r="Z23" s="123" t="n">
        <v>5650.248046875</v>
      </c>
      <c r="AA23" s="123" t="n">
        <v>5650.248046875</v>
      </c>
      <c r="AB23" s="123" t="n">
        <v>51862.140625</v>
      </c>
      <c r="AC23" s="123" t="n">
        <v>80738.6953125</v>
      </c>
      <c r="AD23" s="123" t="n">
        <v>80738.6953125</v>
      </c>
      <c r="AE23" s="123" t="n">
        <v>80738.6953125</v>
      </c>
      <c r="AF23" s="123" t="n">
        <v>81025.3671875</v>
      </c>
      <c r="AG23" s="123" t="n">
        <v>81025.3671875</v>
      </c>
      <c r="AH23" s="123" t="n">
        <v>81025.3671875</v>
      </c>
      <c r="AI23" s="123" t="n">
        <v>34813.4765625</v>
      </c>
      <c r="AJ23" s="123" t="n">
        <v>286.6760559082031</v>
      </c>
      <c r="AK23" s="123" t="n">
        <v>288.4150695800781</v>
      </c>
      <c r="AL23" s="123" t="n">
        <v>288.4150695800781</v>
      </c>
      <c r="AM23" s="123" t="n">
        <v>0</v>
      </c>
      <c r="AN23" s="123" t="n">
        <v>0</v>
      </c>
      <c r="AO23" s="123" t="n">
        <v>0</v>
      </c>
      <c r="AP23" s="123" t="n">
        <v>0</v>
      </c>
      <c r="AQ23" s="123" t="n">
        <v>23240.53125</v>
      </c>
      <c r="AR23" s="123" t="n">
        <v>23240.53125</v>
      </c>
      <c r="AS23" s="123" t="n">
        <v>23240.53125</v>
      </c>
      <c r="AT23" s="123" t="n">
        <v>23240.53125</v>
      </c>
      <c r="AU23" s="123" t="n">
        <v>23240.53125</v>
      </c>
      <c r="AV23" s="123" t="n">
        <v>23240.53125</v>
      </c>
      <c r="AW23" s="123" t="n">
        <v>40859.953125</v>
      </c>
      <c r="AX23" s="123" t="n">
        <v>17619.421875</v>
      </c>
      <c r="AY23" s="123" t="n">
        <v>17619.421875</v>
      </c>
      <c r="AZ23" s="123" t="n">
        <v>17619.421875</v>
      </c>
      <c r="BA23" s="123" t="n">
        <v>17619.421875</v>
      </c>
      <c r="BB23" s="123" t="n">
        <v>17619.421875</v>
      </c>
      <c r="BC23" s="123" t="n">
        <v>17696.328125</v>
      </c>
      <c r="BD23" s="123" t="n">
        <v>76.90545654296875</v>
      </c>
      <c r="BE23" s="123" t="n">
        <v>76.90545654296875</v>
      </c>
      <c r="BF23" s="123" t="n">
        <v>76.90545654296875</v>
      </c>
      <c r="BG23" s="123" t="n">
        <v>76.90545654296875</v>
      </c>
      <c r="BH23" s="123" t="n">
        <v>76.90545654296875</v>
      </c>
      <c r="BI23" s="123" t="n">
        <v>76.90545654296875</v>
      </c>
      <c r="BJ23" s="123" t="n">
        <v>0</v>
      </c>
      <c r="BK23" s="123" t="n">
        <v>0</v>
      </c>
      <c r="BL23" s="123" t="n">
        <v>0</v>
      </c>
      <c r="BM23" s="123" t="n">
        <v>0</v>
      </c>
      <c r="BN23" s="123" t="n">
        <v>0</v>
      </c>
      <c r="BO23" s="123" t="n">
        <v>0</v>
      </c>
      <c r="BP23" s="123" t="n">
        <v>0</v>
      </c>
      <c r="BQ23" s="123" t="n">
        <v>11604.16015625</v>
      </c>
      <c r="BR23" s="123" t="n">
        <v>11604.16015625</v>
      </c>
      <c r="BS23" s="123" t="n">
        <v>11604.16015625</v>
      </c>
      <c r="BT23" s="123" t="n">
        <v>11604.16015625</v>
      </c>
      <c r="BU23" s="123" t="n">
        <v>11604.16015625</v>
      </c>
      <c r="BV23" s="123" t="n">
        <v>118399.1796875</v>
      </c>
      <c r="BW23" s="123" t="n">
        <v>118783.703125</v>
      </c>
      <c r="BX23" s="123" t="n"/>
      <c r="BY23" s="123" t="n"/>
      <c r="BZ23" s="123" t="n"/>
      <c r="CA23" s="123" t="n"/>
      <c r="CB23" s="123" t="n"/>
      <c r="CC23" s="123" t="n"/>
      <c r="CD23" s="123" t="n"/>
      <c r="CE23" s="123" t="n"/>
      <c r="CF23" s="123" t="n"/>
      <c r="CG23" s="123" t="n"/>
      <c r="CH23" s="123" t="n"/>
      <c r="CI23" s="123" t="n"/>
      <c r="CJ23" s="123" t="n"/>
      <c r="CK23" s="123" t="n"/>
      <c r="CL23" s="123" t="n"/>
      <c r="CM23" s="123" t="n"/>
      <c r="CN23" s="123" t="n"/>
      <c r="CO23" s="123" t="n"/>
      <c r="CP23" s="123" t="n"/>
      <c r="CQ23" s="123" t="n"/>
      <c r="CR23" s="123" t="n"/>
      <c r="CS23" s="123" t="n"/>
    </row>
    <row r="24">
      <c r="A24" t="inlineStr">
        <is>
          <t>EL</t>
        </is>
      </c>
      <c r="B24" t="inlineStr">
        <is>
          <t>TH_Qool Distribution Thailand Co., Ltd.</t>
        </is>
      </c>
      <c r="C24" s="123" t="n">
        <v>0</v>
      </c>
      <c r="D24" s="123" t="n">
        <v>0</v>
      </c>
      <c r="E24" s="124" t="n">
        <v>0</v>
      </c>
      <c r="F24" s="123" t="n">
        <v>0</v>
      </c>
      <c r="G24" s="123" t="n">
        <v>0</v>
      </c>
      <c r="H24" s="123" t="n">
        <v>0</v>
      </c>
      <c r="I24" s="123" t="n">
        <v>0</v>
      </c>
      <c r="J24" s="123" t="n">
        <v>0</v>
      </c>
      <c r="K24" s="123" t="n">
        <v>0</v>
      </c>
      <c r="L24" s="123" t="n">
        <v>0</v>
      </c>
      <c r="M24" s="123" t="n">
        <v>0</v>
      </c>
      <c r="N24" s="123" t="n">
        <v>0</v>
      </c>
      <c r="O24" s="123" t="n">
        <v>0</v>
      </c>
      <c r="P24" s="123" t="n">
        <v>0</v>
      </c>
      <c r="Q24" s="123" t="n">
        <v>0</v>
      </c>
      <c r="R24" s="123" t="n">
        <v>0</v>
      </c>
      <c r="S24" s="123" t="n">
        <v>0</v>
      </c>
      <c r="T24" s="123" t="n">
        <v>0</v>
      </c>
      <c r="U24" s="123" t="n">
        <v>0</v>
      </c>
      <c r="V24" s="123" t="n">
        <v>0</v>
      </c>
      <c r="W24" s="123" t="n">
        <v>0</v>
      </c>
      <c r="X24" s="123" t="n">
        <v>0</v>
      </c>
      <c r="Y24" s="123" t="n">
        <v>0</v>
      </c>
      <c r="Z24" s="123" t="n">
        <v>0</v>
      </c>
      <c r="AA24" s="123" t="n">
        <v>0</v>
      </c>
      <c r="AB24" s="123" t="n">
        <v>0</v>
      </c>
      <c r="AC24" s="123" t="n">
        <v>0</v>
      </c>
      <c r="AD24" s="123" t="n">
        <v>0</v>
      </c>
      <c r="AE24" s="123" t="n">
        <v>0</v>
      </c>
      <c r="AF24" s="123" t="n">
        <v>0</v>
      </c>
      <c r="AG24" s="123" t="n">
        <v>0</v>
      </c>
      <c r="AH24" s="123" t="n">
        <v>0</v>
      </c>
      <c r="AI24" s="123" t="n">
        <v>0</v>
      </c>
      <c r="AJ24" s="123" t="n">
        <v>0</v>
      </c>
      <c r="AK24" s="123" t="n">
        <v>0</v>
      </c>
      <c r="AL24" s="123" t="n">
        <v>0</v>
      </c>
      <c r="AM24" s="123" t="n">
        <v>0</v>
      </c>
      <c r="AN24" s="123" t="n">
        <v>0</v>
      </c>
      <c r="AO24" s="123" t="n">
        <v>0</v>
      </c>
      <c r="AP24" s="123" t="n">
        <v>0</v>
      </c>
      <c r="AQ24" s="123" t="n">
        <v>0</v>
      </c>
      <c r="AR24" s="123" t="n">
        <v>0</v>
      </c>
      <c r="AS24" s="123" t="n">
        <v>0</v>
      </c>
      <c r="AT24" s="123" t="n">
        <v>0</v>
      </c>
      <c r="AU24" s="123" t="n">
        <v>0</v>
      </c>
      <c r="AV24" s="123" t="n">
        <v>0</v>
      </c>
      <c r="AW24" s="123" t="n">
        <v>0</v>
      </c>
      <c r="AX24" s="123" t="n">
        <v>0</v>
      </c>
      <c r="AY24" s="123" t="n">
        <v>0</v>
      </c>
      <c r="AZ24" s="123" t="n">
        <v>0</v>
      </c>
      <c r="BA24" s="123" t="n">
        <v>0</v>
      </c>
      <c r="BB24" s="123" t="n">
        <v>0</v>
      </c>
      <c r="BC24" s="123" t="n">
        <v>0</v>
      </c>
      <c r="BD24" s="123" t="n">
        <v>0</v>
      </c>
      <c r="BE24" s="123" t="n">
        <v>0</v>
      </c>
      <c r="BF24" s="123" t="n">
        <v>0</v>
      </c>
      <c r="BG24" s="123" t="n">
        <v>0</v>
      </c>
      <c r="BH24" s="123" t="n">
        <v>0</v>
      </c>
      <c r="BI24" s="123" t="n">
        <v>0</v>
      </c>
      <c r="BJ24" s="123" t="n">
        <v>0</v>
      </c>
      <c r="BK24" s="123" t="n">
        <v>0</v>
      </c>
      <c r="BL24" s="123" t="n">
        <v>0</v>
      </c>
      <c r="BM24" s="123" t="n">
        <v>0</v>
      </c>
      <c r="BN24" s="123" t="n">
        <v>0</v>
      </c>
      <c r="BO24" s="123" t="n">
        <v>0</v>
      </c>
      <c r="BP24" s="123" t="n">
        <v>0</v>
      </c>
      <c r="BQ24" s="123" t="n">
        <v>0</v>
      </c>
      <c r="BR24" s="123" t="n">
        <v>0</v>
      </c>
      <c r="BS24" s="123" t="n">
        <v>0</v>
      </c>
      <c r="BT24" s="123" t="n">
        <v>0</v>
      </c>
      <c r="BU24" s="123" t="n">
        <v>0</v>
      </c>
      <c r="BV24" s="123" t="n">
        <v>0</v>
      </c>
      <c r="BW24" s="123" t="n">
        <v>0</v>
      </c>
      <c r="BX24" s="123" t="n"/>
      <c r="BY24" s="123" t="n"/>
      <c r="BZ24" s="123" t="n"/>
      <c r="CA24" s="123" t="n"/>
      <c r="CB24" s="123" t="n"/>
      <c r="CC24" s="123" t="n"/>
      <c r="CD24" s="123" t="n"/>
      <c r="CE24" s="123" t="n"/>
      <c r="CF24" s="123" t="n"/>
      <c r="CG24" s="123" t="n"/>
      <c r="CH24" s="123" t="n"/>
      <c r="CI24" s="123" t="n"/>
      <c r="CJ24" s="123" t="n"/>
      <c r="CK24" s="123" t="n"/>
      <c r="CL24" s="123" t="n"/>
      <c r="CM24" s="123" t="n"/>
      <c r="CN24" s="123" t="n"/>
      <c r="CO24" s="123" t="n"/>
      <c r="CP24" s="123" t="n"/>
      <c r="CQ24" s="123" t="n"/>
      <c r="CR24" s="123" t="n"/>
      <c r="CS24" s="123" t="n"/>
    </row>
    <row r="25">
      <c r="A25" t="inlineStr">
        <is>
          <t>FMCG</t>
        </is>
      </c>
      <c r="B25" t="inlineStr">
        <is>
          <t>TH_Pongsup Wattana Co., Ltd.</t>
        </is>
      </c>
      <c r="C25" s="123" t="n">
        <v>0</v>
      </c>
      <c r="D25" s="123" t="n">
        <v>0</v>
      </c>
      <c r="E25" s="124" t="n">
        <v>0</v>
      </c>
      <c r="F25" s="123" t="n">
        <v>0</v>
      </c>
      <c r="G25" s="123" t="n">
        <v>0</v>
      </c>
      <c r="H25" s="123" t="n">
        <v>0</v>
      </c>
      <c r="I25" s="123" t="n">
        <v>0</v>
      </c>
      <c r="J25" s="123" t="n">
        <v>0</v>
      </c>
      <c r="K25" s="123" t="n">
        <v>0</v>
      </c>
      <c r="L25" s="123" t="n">
        <v>0</v>
      </c>
      <c r="M25" s="123" t="n">
        <v>0</v>
      </c>
      <c r="N25" s="123" t="n">
        <v>0</v>
      </c>
      <c r="O25" s="123" t="n">
        <v>0</v>
      </c>
      <c r="P25" s="123" t="n">
        <v>0</v>
      </c>
      <c r="Q25" s="123" t="n">
        <v>0</v>
      </c>
      <c r="R25" s="123" t="n">
        <v>0</v>
      </c>
      <c r="S25" s="123" t="n">
        <v>0</v>
      </c>
      <c r="T25" s="123" t="n">
        <v>0</v>
      </c>
      <c r="U25" s="123" t="n">
        <v>0</v>
      </c>
      <c r="V25" s="123" t="n">
        <v>0</v>
      </c>
      <c r="W25" s="123" t="n">
        <v>0</v>
      </c>
      <c r="X25" s="123" t="n">
        <v>0</v>
      </c>
      <c r="Y25" s="123" t="n">
        <v>0</v>
      </c>
      <c r="Z25" s="123" t="n">
        <v>0</v>
      </c>
      <c r="AA25" s="123" t="n">
        <v>0</v>
      </c>
      <c r="AB25" s="123" t="n">
        <v>0</v>
      </c>
      <c r="AC25" s="123" t="n">
        <v>0</v>
      </c>
      <c r="AD25" s="123" t="n">
        <v>0</v>
      </c>
      <c r="AE25" s="123" t="n">
        <v>0</v>
      </c>
      <c r="AF25" s="123" t="n">
        <v>0</v>
      </c>
      <c r="AG25" s="123" t="n">
        <v>0</v>
      </c>
      <c r="AH25" s="123" t="n">
        <v>0</v>
      </c>
      <c r="AI25" s="123" t="n">
        <v>0</v>
      </c>
      <c r="AJ25" s="123" t="n">
        <v>0</v>
      </c>
      <c r="AK25" s="123" t="n">
        <v>0</v>
      </c>
      <c r="AL25" s="123" t="n">
        <v>0</v>
      </c>
      <c r="AM25" s="123" t="n">
        <v>0</v>
      </c>
      <c r="AN25" s="123" t="n">
        <v>0</v>
      </c>
      <c r="AO25" s="123" t="n">
        <v>0</v>
      </c>
      <c r="AP25" s="123" t="n">
        <v>0</v>
      </c>
      <c r="AQ25" s="123" t="n">
        <v>0</v>
      </c>
      <c r="AR25" s="123" t="n">
        <v>0</v>
      </c>
      <c r="AS25" s="123" t="n">
        <v>0</v>
      </c>
      <c r="AT25" s="123" t="n">
        <v>0</v>
      </c>
      <c r="AU25" s="123" t="n">
        <v>0</v>
      </c>
      <c r="AV25" s="123" t="n">
        <v>0</v>
      </c>
      <c r="AW25" s="123" t="n">
        <v>0</v>
      </c>
      <c r="AX25" s="123" t="n">
        <v>0</v>
      </c>
      <c r="AY25" s="123" t="n">
        <v>0</v>
      </c>
      <c r="AZ25" s="123" t="n">
        <v>0</v>
      </c>
      <c r="BA25" s="123" t="n">
        <v>0</v>
      </c>
      <c r="BB25" s="123" t="n">
        <v>0</v>
      </c>
      <c r="BC25" s="123" t="n">
        <v>0</v>
      </c>
      <c r="BD25" s="123" t="n">
        <v>0</v>
      </c>
      <c r="BE25" s="123" t="n">
        <v>0</v>
      </c>
      <c r="BF25" s="123" t="n">
        <v>0</v>
      </c>
      <c r="BG25" s="123" t="n">
        <v>0</v>
      </c>
      <c r="BH25" s="123" t="n">
        <v>0</v>
      </c>
      <c r="BI25" s="123" t="n">
        <v>0</v>
      </c>
      <c r="BJ25" s="123" t="n">
        <v>0</v>
      </c>
      <c r="BK25" s="123" t="n">
        <v>0</v>
      </c>
      <c r="BL25" s="123" t="n">
        <v>0</v>
      </c>
      <c r="BM25" s="123" t="n">
        <v>0</v>
      </c>
      <c r="BN25" s="123" t="n">
        <v>0</v>
      </c>
      <c r="BO25" s="123" t="n">
        <v>0</v>
      </c>
      <c r="BP25" s="123" t="n">
        <v>0</v>
      </c>
      <c r="BQ25" s="123" t="n">
        <v>0</v>
      </c>
      <c r="BR25" s="123" t="n">
        <v>0</v>
      </c>
      <c r="BS25" s="123" t="n">
        <v>0</v>
      </c>
      <c r="BT25" s="123" t="n">
        <v>0</v>
      </c>
      <c r="BU25" s="123" t="n">
        <v>0</v>
      </c>
      <c r="BV25" s="123" t="n">
        <v>0</v>
      </c>
      <c r="BW25" s="123" t="n">
        <v>0</v>
      </c>
      <c r="BX25" s="123" t="n"/>
      <c r="BY25" s="123" t="n"/>
      <c r="BZ25" s="123" t="n"/>
      <c r="CA25" s="123" t="n"/>
      <c r="CB25" s="123" t="n"/>
      <c r="CC25" s="123" t="n"/>
      <c r="CD25" s="123" t="n"/>
      <c r="CE25" s="123" t="n"/>
      <c r="CF25" s="123" t="n"/>
      <c r="CG25" s="123" t="n"/>
      <c r="CH25" s="123" t="n"/>
      <c r="CI25" s="123" t="n"/>
      <c r="CJ25" s="123" t="n"/>
      <c r="CK25" s="123" t="n"/>
      <c r="CL25" s="123" t="n"/>
      <c r="CM25" s="123" t="n"/>
      <c r="CN25" s="123" t="n"/>
      <c r="CO25" s="123" t="n"/>
      <c r="CP25" s="123" t="n"/>
      <c r="CQ25" s="123" t="n"/>
      <c r="CR25" s="123" t="n"/>
      <c r="CS25" s="123" t="n"/>
    </row>
    <row r="26">
      <c r="A26" t="inlineStr">
        <is>
          <t>FMCG</t>
        </is>
      </c>
      <c r="B26" t="inlineStr">
        <is>
          <t>TH_PREMIER MARKETING PUBLIC COMPANY LIMITED</t>
        </is>
      </c>
      <c r="C26" s="123" t="n">
        <v>2495.656604397681</v>
      </c>
      <c r="D26" s="123" t="n">
        <v>2169.369002278646</v>
      </c>
      <c r="E26" s="124" t="n">
        <v>1994.492895507813</v>
      </c>
      <c r="F26" s="123" t="n">
        <v>923.7756958007812</v>
      </c>
      <c r="G26" s="123" t="n">
        <v>923.7756958007812</v>
      </c>
      <c r="H26" s="123" t="n">
        <v>923.7756958007812</v>
      </c>
      <c r="I26" s="123" t="n">
        <v>923.7756958007812</v>
      </c>
      <c r="J26" s="123" t="n">
        <v>1851.420532226562</v>
      </c>
      <c r="K26" s="123" t="n">
        <v>1851.420532226562</v>
      </c>
      <c r="L26" s="123" t="n">
        <v>1851.420532226562</v>
      </c>
      <c r="M26" s="123" t="n">
        <v>1851.420532226562</v>
      </c>
      <c r="N26" s="123" t="n">
        <v>1851.420532226562</v>
      </c>
      <c r="O26" s="123" t="n">
        <v>1851.420532226562</v>
      </c>
      <c r="P26" s="123" t="n">
        <v>1851.420532226562</v>
      </c>
      <c r="Q26" s="123" t="n">
        <v>1851.420532226562</v>
      </c>
      <c r="R26" s="123" t="n">
        <v>1851.420532226562</v>
      </c>
      <c r="S26" s="123" t="n">
        <v>1851.420532226562</v>
      </c>
      <c r="T26" s="123" t="n">
        <v>1851.420532226562</v>
      </c>
      <c r="U26" s="123" t="n">
        <v>1851.420532226562</v>
      </c>
      <c r="V26" s="123" t="n">
        <v>1851.420532226562</v>
      </c>
      <c r="W26" s="123" t="n">
        <v>1851.420532226562</v>
      </c>
      <c r="X26" s="123" t="n">
        <v>1415.093505859375</v>
      </c>
      <c r="Y26" s="123" t="n">
        <v>3983.134765625</v>
      </c>
      <c r="Z26" s="123" t="n">
        <v>3983.134765625</v>
      </c>
      <c r="AA26" s="123" t="n">
        <v>3983.134765625</v>
      </c>
      <c r="AB26" s="123" t="n">
        <v>3983.134765625</v>
      </c>
      <c r="AC26" s="123" t="n">
        <v>3983.134765625</v>
      </c>
      <c r="AD26" s="123" t="n">
        <v>3983.134765625</v>
      </c>
      <c r="AE26" s="123" t="n">
        <v>3983.134765625</v>
      </c>
      <c r="AF26" s="123" t="n">
        <v>3983.134765625</v>
      </c>
      <c r="AG26" s="123" t="n">
        <v>3983.134765625</v>
      </c>
      <c r="AH26" s="123" t="n">
        <v>3495.68603515625</v>
      </c>
      <c r="AI26" s="123" t="n">
        <v>3495.68603515625</v>
      </c>
      <c r="AJ26" s="123" t="n">
        <v>3495.68603515625</v>
      </c>
      <c r="AK26" s="123" t="n">
        <v>3516.8916015625</v>
      </c>
      <c r="AL26" s="123" t="n">
        <v>3516.8916015625</v>
      </c>
      <c r="AM26" s="123" t="n">
        <v>3516.8916015625</v>
      </c>
      <c r="AN26" s="123" t="n">
        <v>2583.619384765625</v>
      </c>
      <c r="AO26" s="123" t="n">
        <v>2583.619384765625</v>
      </c>
      <c r="AP26" s="123" t="n">
        <v>2583.619384765625</v>
      </c>
      <c r="AQ26" s="123" t="n">
        <v>2583.619384765625</v>
      </c>
      <c r="AR26" s="123" t="n">
        <v>2583.619384765625</v>
      </c>
      <c r="AS26" s="123" t="n">
        <v>2583.619384765625</v>
      </c>
      <c r="AT26" s="123" t="n">
        <v>2583.619384765625</v>
      </c>
      <c r="AU26" s="123" t="n">
        <v>2583.619384765625</v>
      </c>
      <c r="AV26" s="123" t="n">
        <v>2583.619384765625</v>
      </c>
      <c r="AW26" s="123" t="n">
        <v>2583.619384765625</v>
      </c>
      <c r="AX26" s="123" t="n">
        <v>3511.62548828125</v>
      </c>
      <c r="AY26" s="123" t="n">
        <v>3511.62548828125</v>
      </c>
      <c r="AZ26" s="123" t="n">
        <v>3511.62548828125</v>
      </c>
      <c r="BA26" s="123" t="n">
        <v>3511.62548828125</v>
      </c>
      <c r="BB26" s="123" t="n">
        <v>3511.62548828125</v>
      </c>
      <c r="BC26" s="123" t="n">
        <v>928.0061645507812</v>
      </c>
      <c r="BD26" s="123" t="n">
        <v>928.0061645507812</v>
      </c>
      <c r="BE26" s="123" t="n">
        <v>928.0061645507812</v>
      </c>
      <c r="BF26" s="123" t="n">
        <v>928.0061645507812</v>
      </c>
      <c r="BG26" s="123" t="n">
        <v>928.0061645507812</v>
      </c>
      <c r="BH26" s="123" t="n">
        <v>928.0061645507812</v>
      </c>
      <c r="BI26" s="123" t="n">
        <v>928.0061645507812</v>
      </c>
      <c r="BJ26" s="123" t="n">
        <v>928.0061645507812</v>
      </c>
      <c r="BK26" s="123" t="n">
        <v>928.0061645507812</v>
      </c>
      <c r="BL26" s="123" t="n">
        <v>928.0061645507812</v>
      </c>
      <c r="BM26" s="123" t="n">
        <v>928.0061645507812</v>
      </c>
      <c r="BN26" s="123" t="n">
        <v>928.0061645507812</v>
      </c>
      <c r="BO26" s="123" t="n">
        <v>2225.08056640625</v>
      </c>
      <c r="BP26" s="123" t="n">
        <v>2225.08056640625</v>
      </c>
      <c r="BQ26" s="123" t="n">
        <v>2225.08056640625</v>
      </c>
      <c r="BR26" s="123" t="n">
        <v>2225.08056640625</v>
      </c>
      <c r="BS26" s="123" t="n">
        <v>2225.08056640625</v>
      </c>
      <c r="BT26" s="123" t="n">
        <v>2225.08056640625</v>
      </c>
      <c r="BU26" s="123" t="n">
        <v>2225.08056640625</v>
      </c>
      <c r="BV26" s="123" t="n">
        <v>2615.27197265625</v>
      </c>
      <c r="BW26" s="123" t="n">
        <v>2615.27197265625</v>
      </c>
      <c r="BX26" s="123" t="n"/>
      <c r="BY26" s="123" t="n"/>
      <c r="BZ26" s="123" t="n"/>
      <c r="CA26" s="123" t="n"/>
      <c r="CB26" s="123" t="n"/>
      <c r="CC26" s="123" t="n"/>
      <c r="CD26" s="123" t="n"/>
      <c r="CE26" s="123" t="n"/>
      <c r="CF26" s="123" t="n"/>
      <c r="CG26" s="123" t="n"/>
      <c r="CH26" s="123" t="n"/>
      <c r="CI26" s="123" t="n"/>
      <c r="CJ26" s="123" t="n"/>
      <c r="CK26" s="123" t="n"/>
      <c r="CL26" s="123" t="n"/>
      <c r="CM26" s="123" t="n"/>
      <c r="CN26" s="123" t="n"/>
      <c r="CO26" s="123" t="n"/>
      <c r="CP26" s="123" t="n"/>
      <c r="CQ26" s="123" t="n"/>
      <c r="CR26" s="123" t="n"/>
      <c r="CS26" s="123" t="n"/>
    </row>
    <row r="27">
      <c r="A27" t="inlineStr">
        <is>
          <t>FMCG</t>
        </is>
      </c>
      <c r="B27" t="inlineStr">
        <is>
          <t>TH_PHILLIPS(THAILAND) LTD.</t>
        </is>
      </c>
      <c r="C27" s="123" t="n">
        <v>25191.07406123992</v>
      </c>
      <c r="D27" s="123" t="n">
        <v>10039.92521972656</v>
      </c>
      <c r="E27" s="124" t="n">
        <v>8951.858325195313</v>
      </c>
      <c r="F27" s="123" t="n">
        <v>24409.673828125</v>
      </c>
      <c r="G27" s="123" t="n">
        <v>24409.673828125</v>
      </c>
      <c r="H27" s="123" t="n">
        <v>24409.673828125</v>
      </c>
      <c r="I27" s="123" t="n">
        <v>24409.673828125</v>
      </c>
      <c r="J27" s="123" t="n">
        <v>24409.673828125</v>
      </c>
      <c r="K27" s="123" t="n">
        <v>26210.509765625</v>
      </c>
      <c r="L27" s="123" t="n">
        <v>26210.509765625</v>
      </c>
      <c r="M27" s="123" t="n">
        <v>26210.509765625</v>
      </c>
      <c r="N27" s="123" t="n">
        <v>26210.509765625</v>
      </c>
      <c r="O27" s="123" t="n">
        <v>26210.509765625</v>
      </c>
      <c r="P27" s="123" t="n">
        <v>26210.509765625</v>
      </c>
      <c r="Q27" s="123" t="n">
        <v>26210.509765625</v>
      </c>
      <c r="R27" s="123" t="n">
        <v>26210.509765625</v>
      </c>
      <c r="S27" s="123" t="n">
        <v>24334.69921875</v>
      </c>
      <c r="T27" s="123" t="n">
        <v>24334.69921875</v>
      </c>
      <c r="U27" s="123" t="n">
        <v>24334.69921875</v>
      </c>
      <c r="V27" s="123" t="n">
        <v>31273.41796875</v>
      </c>
      <c r="W27" s="123" t="n">
        <v>31273.41796875</v>
      </c>
      <c r="X27" s="123" t="n">
        <v>31273.41796875</v>
      </c>
      <c r="Y27" s="123" t="n">
        <v>31273.41796875</v>
      </c>
      <c r="Z27" s="123" t="n">
        <v>27001.75</v>
      </c>
      <c r="AA27" s="123" t="n">
        <v>20845.92578125</v>
      </c>
      <c r="AB27" s="123" t="n">
        <v>25272.138671875</v>
      </c>
      <c r="AC27" s="123" t="n">
        <v>25272.138671875</v>
      </c>
      <c r="AD27" s="123" t="n">
        <v>25272.138671875</v>
      </c>
      <c r="AE27" s="123" t="n">
        <v>25272.138671875</v>
      </c>
      <c r="AF27" s="123" t="n">
        <v>25272.138671875</v>
      </c>
      <c r="AG27" s="123" t="n">
        <v>25272.138671875</v>
      </c>
      <c r="AH27" s="123" t="n">
        <v>25272.138671875</v>
      </c>
      <c r="AI27" s="123" t="n">
        <v>13174.6640625</v>
      </c>
      <c r="AJ27" s="123" t="n">
        <v>13165.7685546875</v>
      </c>
      <c r="AK27" s="123" t="n">
        <v>13245.6337890625</v>
      </c>
      <c r="AL27" s="123" t="n">
        <v>13245.6337890625</v>
      </c>
      <c r="AM27" s="123" t="n">
        <v>13245.6337890625</v>
      </c>
      <c r="AN27" s="123" t="n">
        <v>15167.0791015625</v>
      </c>
      <c r="AO27" s="123" t="n">
        <v>13355.318359375</v>
      </c>
      <c r="AP27" s="123" t="n">
        <v>13355.318359375</v>
      </c>
      <c r="AQ27" s="123" t="n">
        <v>13355.318359375</v>
      </c>
      <c r="AR27" s="123" t="n">
        <v>13355.318359375</v>
      </c>
      <c r="AS27" s="123" t="n">
        <v>13355.318359375</v>
      </c>
      <c r="AT27" s="123" t="n">
        <v>13355.318359375</v>
      </c>
      <c r="AU27" s="123" t="n">
        <v>13355.318359375</v>
      </c>
      <c r="AV27" s="123" t="n">
        <v>13355.318359375</v>
      </c>
      <c r="AW27" s="123" t="n">
        <v>13355.318359375</v>
      </c>
      <c r="AX27" s="123" t="n">
        <v>13355.318359375</v>
      </c>
      <c r="AY27" s="123" t="n">
        <v>13355.318359375</v>
      </c>
      <c r="AZ27" s="123" t="n">
        <v>6374.5078125</v>
      </c>
      <c r="BA27" s="123" t="n">
        <v>6807.68798828125</v>
      </c>
      <c r="BB27" s="123" t="n">
        <v>6807.68798828125</v>
      </c>
      <c r="BC27" s="123" t="n">
        <v>6807.68798828125</v>
      </c>
      <c r="BD27" s="123" t="n">
        <v>6807.68798828125</v>
      </c>
      <c r="BE27" s="123" t="n">
        <v>6807.68798828125</v>
      </c>
      <c r="BF27" s="123" t="n">
        <v>2354.625732421875</v>
      </c>
      <c r="BG27" s="123" t="n">
        <v>2354.625732421875</v>
      </c>
      <c r="BH27" s="123" t="n">
        <v>2354.625732421875</v>
      </c>
      <c r="BI27" s="123" t="n">
        <v>8651.408203125</v>
      </c>
      <c r="BJ27" s="123" t="n">
        <v>8651.408203125</v>
      </c>
      <c r="BK27" s="123" t="n">
        <v>8651.408203125</v>
      </c>
      <c r="BL27" s="123" t="n">
        <v>8651.408203125</v>
      </c>
      <c r="BM27" s="123" t="n">
        <v>8651.408203125</v>
      </c>
      <c r="BN27" s="123" t="n">
        <v>8651.408203125</v>
      </c>
      <c r="BO27" s="123" t="n">
        <v>8651.203125</v>
      </c>
      <c r="BP27" s="123" t="n">
        <v>8651.203125</v>
      </c>
      <c r="BQ27" s="123" t="n">
        <v>11069.7275390625</v>
      </c>
      <c r="BR27" s="123" t="n">
        <v>9148.3271484375</v>
      </c>
      <c r="BS27" s="123" t="n">
        <v>9148.3271484375</v>
      </c>
      <c r="BT27" s="123" t="n">
        <v>9148.3271484375</v>
      </c>
      <c r="BU27" s="123" t="n">
        <v>9148.3271484375</v>
      </c>
      <c r="BV27" s="123" t="n">
        <v>9148.3271484375</v>
      </c>
      <c r="BW27" s="123" t="n">
        <v>14924.7958984375</v>
      </c>
      <c r="BX27" s="123" t="n"/>
      <c r="BY27" s="123" t="n"/>
      <c r="BZ27" s="123" t="n"/>
      <c r="CA27" s="123" t="n"/>
      <c r="CB27" s="123" t="n"/>
      <c r="CC27" s="123" t="n"/>
      <c r="CD27" s="123" t="n"/>
      <c r="CE27" s="123" t="n"/>
      <c r="CF27" s="123" t="n"/>
      <c r="CG27" s="123" t="n"/>
      <c r="CH27" s="123" t="n"/>
      <c r="CI27" s="123" t="n"/>
      <c r="CJ27" s="123" t="n"/>
      <c r="CK27" s="123" t="n"/>
      <c r="CL27" s="123" t="n"/>
      <c r="CM27" s="123" t="n"/>
      <c r="CN27" s="123" t="n"/>
      <c r="CO27" s="123" t="n"/>
      <c r="CP27" s="123" t="n"/>
      <c r="CQ27" s="123" t="n"/>
      <c r="CR27" s="123" t="n"/>
      <c r="CS27" s="123" t="n"/>
    </row>
    <row r="28">
      <c r="A28" t="inlineStr">
        <is>
          <t>FMCG</t>
        </is>
      </c>
      <c r="B28" t="inlineStr">
        <is>
          <t>TH_PEPSI-COLA(THAI)TRADING CO.,LTD</t>
        </is>
      </c>
      <c r="C28" s="123" t="n">
        <v>19928.46714339718</v>
      </c>
      <c r="D28" s="123" t="n">
        <v>9881.461230468751</v>
      </c>
      <c r="E28" s="124" t="n">
        <v>14661.69525960286</v>
      </c>
      <c r="F28" s="123" t="n">
        <v>35787.71875</v>
      </c>
      <c r="G28" s="123" t="n">
        <v>35787.71875</v>
      </c>
      <c r="H28" s="123" t="n">
        <v>35787.71875</v>
      </c>
      <c r="I28" s="123" t="n">
        <v>35787.71875</v>
      </c>
      <c r="J28" s="123" t="n">
        <v>35787.71875</v>
      </c>
      <c r="K28" s="123" t="n">
        <v>35787.71875</v>
      </c>
      <c r="L28" s="123" t="n">
        <v>35787.71875</v>
      </c>
      <c r="M28" s="123" t="n">
        <v>35787.71875</v>
      </c>
      <c r="N28" s="123" t="n">
        <v>35700.78515625</v>
      </c>
      <c r="O28" s="123" t="n">
        <v>25122.373046875</v>
      </c>
      <c r="P28" s="123" t="n">
        <v>24946.22265625</v>
      </c>
      <c r="Q28" s="123" t="n">
        <v>23957.578125</v>
      </c>
      <c r="R28" s="123" t="n">
        <v>23957.578125</v>
      </c>
      <c r="S28" s="123" t="n">
        <v>18735.451171875</v>
      </c>
      <c r="T28" s="123" t="n">
        <v>18735.451171875</v>
      </c>
      <c r="U28" s="123" t="n">
        <v>15916.2255859375</v>
      </c>
      <c r="V28" s="123" t="n">
        <v>13525.466796875</v>
      </c>
      <c r="W28" s="123" t="n">
        <v>13525.466796875</v>
      </c>
      <c r="X28" s="123" t="n">
        <v>12515.541015625</v>
      </c>
      <c r="Y28" s="123" t="n">
        <v>12515.541015625</v>
      </c>
      <c r="Z28" s="123" t="n">
        <v>12515.541015625</v>
      </c>
      <c r="AA28" s="123" t="n">
        <v>12515.541015625</v>
      </c>
      <c r="AB28" s="123" t="n">
        <v>12515.541015625</v>
      </c>
      <c r="AC28" s="123" t="n">
        <v>12515.541015625</v>
      </c>
      <c r="AD28" s="123" t="n">
        <v>6064.8447265625</v>
      </c>
      <c r="AE28" s="123" t="n">
        <v>6033.34033203125</v>
      </c>
      <c r="AF28" s="123" t="n">
        <v>6033.34033203125</v>
      </c>
      <c r="AG28" s="123" t="n">
        <v>6033.34033203125</v>
      </c>
      <c r="AH28" s="123" t="n">
        <v>6033.34033203125</v>
      </c>
      <c r="AI28" s="123" t="n">
        <v>6033.34033203125</v>
      </c>
      <c r="AJ28" s="123" t="n">
        <v>6033.34033203125</v>
      </c>
      <c r="AK28" s="123" t="n">
        <v>6069.939453125</v>
      </c>
      <c r="AL28" s="123" t="n">
        <v>6069.939453125</v>
      </c>
      <c r="AM28" s="123" t="n">
        <v>6069.939453125</v>
      </c>
      <c r="AN28" s="123" t="n">
        <v>6069.939453125</v>
      </c>
      <c r="AO28" s="123" t="n">
        <v>6069.939453125</v>
      </c>
      <c r="AP28" s="123" t="n">
        <v>6069.939453125</v>
      </c>
      <c r="AQ28" s="123" t="n">
        <v>6069.939453125</v>
      </c>
      <c r="AR28" s="123" t="n">
        <v>6069.939453125</v>
      </c>
      <c r="AS28" s="123" t="n">
        <v>907.7467041015625</v>
      </c>
      <c r="AT28" s="123" t="n">
        <v>907.7467041015625</v>
      </c>
      <c r="AU28" s="123" t="n">
        <v>907.7467041015625</v>
      </c>
      <c r="AV28" s="123" t="n">
        <v>907.7467041015625</v>
      </c>
      <c r="AW28" s="123" t="n">
        <v>907.7467041015625</v>
      </c>
      <c r="AX28" s="123" t="n">
        <v>907.7467041015625</v>
      </c>
      <c r="AY28" s="123" t="n">
        <v>907.7467041015625</v>
      </c>
      <c r="AZ28" s="123" t="n">
        <v>907.7467041015625</v>
      </c>
      <c r="BA28" s="123" t="n">
        <v>15537.716796875</v>
      </c>
      <c r="BB28" s="123" t="n">
        <v>14629.9697265625</v>
      </c>
      <c r="BC28" s="123" t="n">
        <v>14629.9697265625</v>
      </c>
      <c r="BD28" s="123" t="n">
        <v>16860.25</v>
      </c>
      <c r="BE28" s="123" t="n">
        <v>16860.25</v>
      </c>
      <c r="BF28" s="123" t="n">
        <v>16860.25</v>
      </c>
      <c r="BG28" s="123" t="n">
        <v>16860.25</v>
      </c>
      <c r="BH28" s="123" t="n">
        <v>16860.25</v>
      </c>
      <c r="BI28" s="123" t="n">
        <v>16860.25</v>
      </c>
      <c r="BJ28" s="123" t="n">
        <v>16860.25</v>
      </c>
      <c r="BK28" s="123" t="n">
        <v>16860.25</v>
      </c>
      <c r="BL28" s="123" t="n">
        <v>20314.23046875</v>
      </c>
      <c r="BM28" s="123" t="n">
        <v>20314.23046875</v>
      </c>
      <c r="BN28" s="123" t="n">
        <v>20314.23046875</v>
      </c>
      <c r="BO28" s="123" t="n">
        <v>20313.748046875</v>
      </c>
      <c r="BP28" s="123" t="n">
        <v>20313.748046875</v>
      </c>
      <c r="BQ28" s="123" t="n">
        <v>20313.748046875</v>
      </c>
      <c r="BR28" s="123" t="n">
        <v>20691.1484375</v>
      </c>
      <c r="BS28" s="123" t="n">
        <v>20691.1484375</v>
      </c>
      <c r="BT28" s="123" t="n">
        <v>20691.1484375</v>
      </c>
      <c r="BU28" s="123" t="n">
        <v>23286.53125</v>
      </c>
      <c r="BV28" s="123" t="n">
        <v>23286.53125</v>
      </c>
      <c r="BW28" s="123" t="n">
        <v>23286.53125</v>
      </c>
      <c r="BX28" s="123" t="n"/>
      <c r="BY28" s="123" t="n"/>
      <c r="BZ28" s="123" t="n"/>
      <c r="CA28" s="123" t="n"/>
      <c r="CB28" s="123" t="n"/>
      <c r="CC28" s="123" t="n"/>
      <c r="CD28" s="123" t="n"/>
      <c r="CE28" s="123" t="n"/>
      <c r="CF28" s="123" t="n"/>
      <c r="CG28" s="123" t="n"/>
      <c r="CH28" s="123" t="n"/>
      <c r="CI28" s="123" t="n"/>
      <c r="CJ28" s="123" t="n"/>
      <c r="CK28" s="123" t="n"/>
      <c r="CL28" s="123" t="n"/>
      <c r="CM28" s="123" t="n"/>
      <c r="CN28" s="123" t="n"/>
      <c r="CO28" s="123" t="n"/>
      <c r="CP28" s="123" t="n"/>
      <c r="CQ28" s="123" t="n"/>
      <c r="CR28" s="123" t="n"/>
      <c r="CS28" s="123" t="n"/>
    </row>
    <row r="29">
      <c r="A29" t="inlineStr">
        <is>
          <t>Lifestyle</t>
        </is>
      </c>
      <c r="B29" t="inlineStr">
        <is>
          <t>TH_Neo Corporate Co., Ltd</t>
        </is>
      </c>
      <c r="C29" s="123" t="n">
        <v>1026.057086083197</v>
      </c>
      <c r="D29" s="123" t="n">
        <v>2028.672804260254</v>
      </c>
      <c r="E29" s="124" t="n">
        <v>1598.851801554362</v>
      </c>
      <c r="F29" s="123" t="n">
        <v>2143.91064453125</v>
      </c>
      <c r="G29" s="123" t="n">
        <v>2095.13818359375</v>
      </c>
      <c r="H29" s="123" t="n">
        <v>2095.13818359375</v>
      </c>
      <c r="I29" s="123" t="n">
        <v>2095.13818359375</v>
      </c>
      <c r="J29" s="123" t="n">
        <v>2095.13818359375</v>
      </c>
      <c r="K29" s="123" t="n">
        <v>1738.27490234375</v>
      </c>
      <c r="L29" s="123" t="n">
        <v>379.5539855957031</v>
      </c>
      <c r="M29" s="123" t="n">
        <v>548.4751586914062</v>
      </c>
      <c r="N29" s="123" t="n">
        <v>548.4751586914062</v>
      </c>
      <c r="O29" s="123" t="n">
        <v>548.4751586914062</v>
      </c>
      <c r="P29" s="123" t="n">
        <v>548.4751586914062</v>
      </c>
      <c r="Q29" s="123" t="n">
        <v>548.4751586914062</v>
      </c>
      <c r="R29" s="123" t="n">
        <v>450.0527038574219</v>
      </c>
      <c r="S29" s="123" t="n">
        <v>168.9211578369141</v>
      </c>
      <c r="T29" s="123" t="n">
        <v>0</v>
      </c>
      <c r="U29" s="123" t="n">
        <v>0</v>
      </c>
      <c r="V29" s="123" t="n">
        <v>1833.318237304688</v>
      </c>
      <c r="W29" s="123" t="n">
        <v>1833.318237304688</v>
      </c>
      <c r="X29" s="123" t="n">
        <v>1833.318237304688</v>
      </c>
      <c r="Y29" s="123" t="n">
        <v>1833.318237304688</v>
      </c>
      <c r="Z29" s="123" t="n">
        <v>1833.318237304688</v>
      </c>
      <c r="AA29" s="123" t="n">
        <v>1833.318237304688</v>
      </c>
      <c r="AB29" s="123" t="n">
        <v>1833.318237304688</v>
      </c>
      <c r="AC29" s="123" t="n">
        <v>0</v>
      </c>
      <c r="AD29" s="123" t="n">
        <v>0</v>
      </c>
      <c r="AE29" s="123" t="n">
        <v>0</v>
      </c>
      <c r="AF29" s="123" t="n">
        <v>464.2274780273438</v>
      </c>
      <c r="AG29" s="123" t="n">
        <v>557.0340576171875</v>
      </c>
      <c r="AH29" s="123" t="n">
        <v>649.8795166015625</v>
      </c>
      <c r="AI29" s="123" t="n">
        <v>649.8795166015625</v>
      </c>
      <c r="AJ29" s="123" t="n">
        <v>649.8795166015625</v>
      </c>
      <c r="AK29" s="123" t="n">
        <v>653.82177734375</v>
      </c>
      <c r="AL29" s="123" t="n">
        <v>653.82177734375</v>
      </c>
      <c r="AM29" s="123" t="n">
        <v>186.7782440185547</v>
      </c>
      <c r="AN29" s="123" t="n">
        <v>2954.760986328125</v>
      </c>
      <c r="AO29" s="123" t="n">
        <v>3898.49462890625</v>
      </c>
      <c r="AP29" s="123" t="n">
        <v>3898.49462890625</v>
      </c>
      <c r="AQ29" s="123" t="n">
        <v>3898.49462890625</v>
      </c>
      <c r="AR29" s="123" t="n">
        <v>3898.49462890625</v>
      </c>
      <c r="AS29" s="123" t="n">
        <v>3898.49462890625</v>
      </c>
      <c r="AT29" s="123" t="n">
        <v>3898.49462890625</v>
      </c>
      <c r="AU29" s="123" t="n">
        <v>1666.311157226562</v>
      </c>
      <c r="AV29" s="123" t="n">
        <v>629.1687622070312</v>
      </c>
      <c r="AW29" s="123" t="n">
        <v>629.1687622070312</v>
      </c>
      <c r="AX29" s="123" t="n">
        <v>629.1687622070312</v>
      </c>
      <c r="AY29" s="123" t="n">
        <v>629.1687622070312</v>
      </c>
      <c r="AZ29" s="123" t="n">
        <v>629.1687622070312</v>
      </c>
      <c r="BA29" s="123" t="n">
        <v>629.1687622070312</v>
      </c>
      <c r="BB29" s="123" t="n">
        <v>807.2095336914062</v>
      </c>
      <c r="BC29" s="123" t="n">
        <v>807.2095336914062</v>
      </c>
      <c r="BD29" s="123" t="n">
        <v>1264.73193359375</v>
      </c>
      <c r="BE29" s="123" t="n">
        <v>1264.73193359375</v>
      </c>
      <c r="BF29" s="123" t="n">
        <v>1264.73193359375</v>
      </c>
      <c r="BG29" s="123" t="n">
        <v>1264.73193359375</v>
      </c>
      <c r="BH29" s="123" t="n">
        <v>1264.73193359375</v>
      </c>
      <c r="BI29" s="123" t="n">
        <v>457.5224609375</v>
      </c>
      <c r="BJ29" s="123" t="n">
        <v>4066.413330078125</v>
      </c>
      <c r="BK29" s="123" t="n">
        <v>3779.173828125</v>
      </c>
      <c r="BL29" s="123" t="n">
        <v>3779.173828125</v>
      </c>
      <c r="BM29" s="123" t="n">
        <v>3779.173828125</v>
      </c>
      <c r="BN29" s="123" t="n">
        <v>3779.173828125</v>
      </c>
      <c r="BO29" s="123" t="n">
        <v>3779.083984375</v>
      </c>
      <c r="BP29" s="123" t="n">
        <v>3779.083984375</v>
      </c>
      <c r="BQ29" s="123" t="n">
        <v>170.2787780761719</v>
      </c>
      <c r="BR29" s="123" t="n">
        <v>0</v>
      </c>
      <c r="BS29" s="123" t="n">
        <v>0</v>
      </c>
      <c r="BT29" s="123" t="n">
        <v>0</v>
      </c>
      <c r="BU29" s="123" t="n">
        <v>0</v>
      </c>
      <c r="BV29" s="123" t="n">
        <v>1659.28955078125</v>
      </c>
      <c r="BW29" s="123" t="n">
        <v>1659.28955078125</v>
      </c>
      <c r="BX29" s="123" t="n"/>
      <c r="BY29" s="123" t="n"/>
      <c r="BZ29" s="123" t="n"/>
      <c r="CA29" s="123" t="n"/>
      <c r="CB29" s="123" t="n"/>
      <c r="CC29" s="123" t="n"/>
      <c r="CD29" s="123" t="n"/>
      <c r="CE29" s="123" t="n"/>
      <c r="CF29" s="123" t="n"/>
      <c r="CG29" s="123" t="n"/>
      <c r="CH29" s="123" t="n"/>
      <c r="CI29" s="123" t="n"/>
      <c r="CJ29" s="123" t="n"/>
      <c r="CK29" s="123" t="n"/>
      <c r="CL29" s="123" t="n"/>
      <c r="CM29" s="123" t="n"/>
      <c r="CN29" s="123" t="n"/>
      <c r="CO29" s="123" t="n"/>
      <c r="CP29" s="123" t="n"/>
      <c r="CQ29" s="123" t="n"/>
      <c r="CR29" s="123" t="n"/>
      <c r="CS29" s="123" t="n"/>
    </row>
    <row r="30">
      <c r="A30" t="inlineStr">
        <is>
          <t>FMCG</t>
        </is>
      </c>
      <c r="B30" t="inlineStr">
        <is>
          <t>TH_N-Squared eCommerce Co., Ltd(Outright)</t>
        </is>
      </c>
      <c r="C30" s="123" t="n">
        <v>5496.727885584677</v>
      </c>
      <c r="D30" s="123" t="n">
        <v>3142.513728841146</v>
      </c>
      <c r="E30" s="124" t="n">
        <v>4424.204532877604</v>
      </c>
      <c r="F30" s="123" t="n">
        <v>5495.65478515625</v>
      </c>
      <c r="G30" s="123" t="n">
        <v>5495.65478515625</v>
      </c>
      <c r="H30" s="123" t="n">
        <v>5495.65478515625</v>
      </c>
      <c r="I30" s="123" t="n">
        <v>5495.65478515625</v>
      </c>
      <c r="J30" s="123" t="n">
        <v>5495.65478515625</v>
      </c>
      <c r="K30" s="123" t="n">
        <v>5495.65478515625</v>
      </c>
      <c r="L30" s="123" t="n">
        <v>5495.65478515625</v>
      </c>
      <c r="M30" s="123" t="n">
        <v>5495.65478515625</v>
      </c>
      <c r="N30" s="123" t="n">
        <v>5495.65478515625</v>
      </c>
      <c r="O30" s="123" t="n">
        <v>6561.4619140625</v>
      </c>
      <c r="P30" s="123" t="n">
        <v>6561.4619140625</v>
      </c>
      <c r="Q30" s="123" t="n">
        <v>6561.4619140625</v>
      </c>
      <c r="R30" s="123" t="n">
        <v>6561.4619140625</v>
      </c>
      <c r="S30" s="123" t="n">
        <v>6561.4619140625</v>
      </c>
      <c r="T30" s="123" t="n">
        <v>6561.4619140625</v>
      </c>
      <c r="U30" s="123" t="n">
        <v>6561.4619140625</v>
      </c>
      <c r="V30" s="123" t="n">
        <v>6561.4619140625</v>
      </c>
      <c r="W30" s="123" t="n">
        <v>6561.4619140625</v>
      </c>
      <c r="X30" s="123" t="n">
        <v>6561.4619140625</v>
      </c>
      <c r="Y30" s="123" t="n">
        <v>6561.4619140625</v>
      </c>
      <c r="Z30" s="123" t="n">
        <v>6561.4619140625</v>
      </c>
      <c r="AA30" s="123" t="n">
        <v>6561.4619140625</v>
      </c>
      <c r="AB30" s="123" t="n">
        <v>6561.4619140625</v>
      </c>
      <c r="AC30" s="123" t="n">
        <v>6561.4619140625</v>
      </c>
      <c r="AD30" s="123" t="n">
        <v>3216.53466796875</v>
      </c>
      <c r="AE30" s="123" t="n">
        <v>3216.53466796875</v>
      </c>
      <c r="AF30" s="123" t="n">
        <v>3216.53466796875</v>
      </c>
      <c r="AG30" s="123" t="n">
        <v>3216.53466796875</v>
      </c>
      <c r="AH30" s="123" t="n">
        <v>3216.53466796875</v>
      </c>
      <c r="AI30" s="123" t="n">
        <v>3216.53466796875</v>
      </c>
      <c r="AJ30" s="123" t="n">
        <v>3216.53466796875</v>
      </c>
      <c r="AK30" s="123" t="n">
        <v>3236.046630859375</v>
      </c>
      <c r="AL30" s="123" t="n">
        <v>3236.046630859375</v>
      </c>
      <c r="AM30" s="123" t="n">
        <v>3236.046630859375</v>
      </c>
      <c r="AN30" s="123" t="n">
        <v>3236.046630859375</v>
      </c>
      <c r="AO30" s="123" t="n">
        <v>3236.046630859375</v>
      </c>
      <c r="AP30" s="123" t="n">
        <v>3236.046630859375</v>
      </c>
      <c r="AQ30" s="123" t="n">
        <v>3236.046630859375</v>
      </c>
      <c r="AR30" s="123" t="n">
        <v>3236.046630859375</v>
      </c>
      <c r="AS30" s="123" t="n">
        <v>0</v>
      </c>
      <c r="AT30" s="123" t="n">
        <v>0</v>
      </c>
      <c r="AU30" s="123" t="n">
        <v>0</v>
      </c>
      <c r="AV30" s="123" t="n">
        <v>0</v>
      </c>
      <c r="AW30" s="123" t="n">
        <v>0</v>
      </c>
      <c r="AX30" s="123" t="n">
        <v>0</v>
      </c>
      <c r="AY30" s="123" t="n">
        <v>0</v>
      </c>
      <c r="AZ30" s="123" t="n">
        <v>0</v>
      </c>
      <c r="BA30" s="123" t="n">
        <v>3498.697998046875</v>
      </c>
      <c r="BB30" s="123" t="n">
        <v>3498.697998046875</v>
      </c>
      <c r="BC30" s="123" t="n">
        <v>3498.697998046875</v>
      </c>
      <c r="BD30" s="123" t="n">
        <v>4558.36181640625</v>
      </c>
      <c r="BE30" s="123" t="n">
        <v>4558.36181640625</v>
      </c>
      <c r="BF30" s="123" t="n">
        <v>4558.36181640625</v>
      </c>
      <c r="BG30" s="123" t="n">
        <v>4558.36181640625</v>
      </c>
      <c r="BH30" s="123" t="n">
        <v>4558.36181640625</v>
      </c>
      <c r="BI30" s="123" t="n">
        <v>4558.36181640625</v>
      </c>
      <c r="BJ30" s="123" t="n">
        <v>4558.36181640625</v>
      </c>
      <c r="BK30" s="123" t="n">
        <v>4558.36181640625</v>
      </c>
      <c r="BL30" s="123" t="n">
        <v>7141.35009765625</v>
      </c>
      <c r="BM30" s="123" t="n">
        <v>7141.35009765625</v>
      </c>
      <c r="BN30" s="123" t="n">
        <v>7141.35009765625</v>
      </c>
      <c r="BO30" s="123" t="n">
        <v>7141.1806640625</v>
      </c>
      <c r="BP30" s="123" t="n">
        <v>7141.1806640625</v>
      </c>
      <c r="BQ30" s="123" t="n">
        <v>7141.1806640625</v>
      </c>
      <c r="BR30" s="123" t="n">
        <v>7141.1806640625</v>
      </c>
      <c r="BS30" s="123" t="n">
        <v>7141.1806640625</v>
      </c>
      <c r="BT30" s="123" t="n">
        <v>7141.1806640625</v>
      </c>
      <c r="BU30" s="123" t="n">
        <v>7164.00439453125</v>
      </c>
      <c r="BV30" s="123" t="n">
        <v>7164.00439453125</v>
      </c>
      <c r="BW30" s="123" t="n">
        <v>7164.00439453125</v>
      </c>
      <c r="BX30" s="123" t="n"/>
      <c r="BY30" s="123" t="n"/>
      <c r="BZ30" s="123" t="n"/>
      <c r="CA30" s="123" t="n"/>
      <c r="CB30" s="123" t="n"/>
      <c r="CC30" s="123" t="n"/>
      <c r="CD30" s="123" t="n"/>
      <c r="CE30" s="123" t="n"/>
      <c r="CF30" s="123" t="n"/>
      <c r="CG30" s="123" t="n"/>
      <c r="CH30" s="123" t="n"/>
      <c r="CI30" s="123" t="n"/>
      <c r="CJ30" s="123" t="n"/>
      <c r="CK30" s="123" t="n"/>
      <c r="CL30" s="123" t="n"/>
      <c r="CM30" s="123" t="n"/>
      <c r="CN30" s="123" t="n"/>
      <c r="CO30" s="123" t="n"/>
      <c r="CP30" s="123" t="n"/>
      <c r="CQ30" s="123" t="n"/>
      <c r="CR30" s="123" t="n"/>
      <c r="CS30" s="123" t="n"/>
    </row>
    <row r="31">
      <c r="A31" t="inlineStr">
        <is>
          <t>EL</t>
        </is>
      </c>
      <c r="B31" t="inlineStr">
        <is>
          <t>TH_Mitsuta (Thailand) Co., Ltd.</t>
        </is>
      </c>
      <c r="C31" s="123" t="n">
        <v/>
      </c>
      <c r="D31" s="123" t="n">
        <v>0</v>
      </c>
      <c r="E31" s="124" t="n">
        <v>0</v>
      </c>
      <c r="F31" s="123" t="n">
        <v/>
      </c>
      <c r="G31" s="123" t="n">
        <v/>
      </c>
      <c r="H31" s="123" t="n">
        <v/>
      </c>
      <c r="I31" s="123" t="n">
        <v/>
      </c>
      <c r="J31" s="123" t="n">
        <v/>
      </c>
      <c r="K31" s="123" t="n">
        <v/>
      </c>
      <c r="L31" s="123" t="n">
        <v/>
      </c>
      <c r="M31" s="123" t="n">
        <v/>
      </c>
      <c r="N31" s="123" t="n">
        <v/>
      </c>
      <c r="O31" s="123" t="n">
        <v/>
      </c>
      <c r="P31" s="123" t="n">
        <v/>
      </c>
      <c r="Q31" s="123" t="n">
        <v/>
      </c>
      <c r="R31" s="123" t="n">
        <v/>
      </c>
      <c r="S31" s="123" t="n">
        <v/>
      </c>
      <c r="T31" s="123" t="n">
        <v/>
      </c>
      <c r="U31" s="123" t="n">
        <v/>
      </c>
      <c r="V31" s="123" t="n">
        <v/>
      </c>
      <c r="W31" s="123" t="n">
        <v/>
      </c>
      <c r="X31" s="123" t="n">
        <v/>
      </c>
      <c r="Y31" s="123" t="n">
        <v/>
      </c>
      <c r="Z31" s="123" t="n">
        <v/>
      </c>
      <c r="AA31" s="123" t="n">
        <v/>
      </c>
      <c r="AB31" s="123" t="n">
        <v/>
      </c>
      <c r="AC31" s="123" t="n">
        <v/>
      </c>
      <c r="AD31" s="123" t="n">
        <v/>
      </c>
      <c r="AE31" s="123" t="n">
        <v/>
      </c>
      <c r="AF31" s="123" t="n">
        <v/>
      </c>
      <c r="AG31" s="123" t="n">
        <v/>
      </c>
      <c r="AH31" s="123" t="n">
        <v/>
      </c>
      <c r="AI31" s="123" t="n">
        <v/>
      </c>
      <c r="AJ31" s="123" t="n">
        <v/>
      </c>
      <c r="AK31" s="123" t="n">
        <v/>
      </c>
      <c r="AL31" s="123" t="n">
        <v/>
      </c>
      <c r="AM31" s="123" t="n">
        <v/>
      </c>
      <c r="AN31" s="123" t="n">
        <v/>
      </c>
      <c r="AO31" s="123" t="n">
        <v/>
      </c>
      <c r="AP31" s="123" t="n">
        <v/>
      </c>
      <c r="AQ31" s="123" t="n">
        <v/>
      </c>
      <c r="AR31" s="123" t="n">
        <v/>
      </c>
      <c r="AS31" s="123" t="n">
        <v/>
      </c>
      <c r="AT31" s="123" t="n">
        <v/>
      </c>
      <c r="AU31" s="123" t="n">
        <v/>
      </c>
      <c r="AV31" s="123" t="n">
        <v/>
      </c>
      <c r="AW31" s="123" t="n">
        <v/>
      </c>
      <c r="AX31" s="123" t="n">
        <v/>
      </c>
      <c r="AY31" s="123" t="n">
        <v/>
      </c>
      <c r="AZ31" s="123" t="n">
        <v/>
      </c>
      <c r="BA31" s="123" t="n">
        <v/>
      </c>
      <c r="BB31" s="123" t="n">
        <v/>
      </c>
      <c r="BC31" s="123" t="n">
        <v/>
      </c>
      <c r="BD31" s="123" t="n">
        <v/>
      </c>
      <c r="BE31" s="123" t="n">
        <v/>
      </c>
      <c r="BF31" s="123" t="n">
        <v/>
      </c>
      <c r="BG31" s="123" t="n">
        <v/>
      </c>
      <c r="BH31" s="123" t="n">
        <v/>
      </c>
      <c r="BI31" s="123" t="n">
        <v/>
      </c>
      <c r="BJ31" s="123" t="n">
        <v/>
      </c>
      <c r="BK31" s="123" t="n">
        <v/>
      </c>
      <c r="BL31" s="123" t="n">
        <v/>
      </c>
      <c r="BM31" s="123" t="n">
        <v/>
      </c>
      <c r="BN31" s="123" t="n">
        <v>0</v>
      </c>
      <c r="BO31" s="123" t="n">
        <v>0</v>
      </c>
      <c r="BP31" s="123" t="n">
        <v>0</v>
      </c>
      <c r="BQ31" s="123" t="n">
        <v>0</v>
      </c>
      <c r="BR31" s="123" t="n">
        <v>0</v>
      </c>
      <c r="BS31" s="123" t="n">
        <v>0</v>
      </c>
      <c r="BT31" s="123" t="n">
        <v>0</v>
      </c>
      <c r="BU31" s="123" t="n">
        <v>0</v>
      </c>
      <c r="BV31" s="123" t="n">
        <v>0</v>
      </c>
      <c r="BW31" s="123" t="n">
        <v>0</v>
      </c>
      <c r="BX31" s="123" t="n"/>
      <c r="BY31" s="123" t="n"/>
      <c r="BZ31" s="123" t="n"/>
      <c r="CA31" s="123" t="n"/>
      <c r="CB31" s="123" t="n"/>
      <c r="CC31" s="123" t="n"/>
      <c r="CD31" s="123" t="n"/>
      <c r="CE31" s="123" t="n"/>
      <c r="CF31" s="123" t="n"/>
      <c r="CG31" s="123" t="n"/>
      <c r="CH31" s="123" t="n"/>
      <c r="CI31" s="123" t="n"/>
      <c r="CJ31" s="123" t="n"/>
      <c r="CK31" s="123" t="n"/>
      <c r="CL31" s="123" t="n"/>
      <c r="CM31" s="123" t="n"/>
      <c r="CN31" s="123" t="n"/>
      <c r="CO31" s="123" t="n"/>
      <c r="CP31" s="123" t="n"/>
      <c r="CQ31" s="123" t="n"/>
      <c r="CR31" s="123" t="n"/>
      <c r="CS31" s="123" t="n"/>
    </row>
    <row r="32">
      <c r="A32" t="inlineStr">
        <is>
          <t>FMCG</t>
        </is>
      </c>
      <c r="B32" t="inlineStr">
        <is>
          <t>TH_Mead Johnson Nutrition (Thailand) Co.,Ltd.</t>
        </is>
      </c>
      <c r="C32" s="123" t="n">
        <v>65245.12485036542</v>
      </c>
      <c r="D32" s="123" t="n">
        <v>43100.89897664388</v>
      </c>
      <c r="E32" s="124" t="n">
        <v>27765.02462768555</v>
      </c>
      <c r="F32" s="123" t="n">
        <v>3718.302490234375</v>
      </c>
      <c r="G32" s="123" t="n">
        <v>3718.302490234375</v>
      </c>
      <c r="H32" s="123" t="n">
        <v>0</v>
      </c>
      <c r="I32" s="123" t="n">
        <v>0</v>
      </c>
      <c r="J32" s="123" t="n">
        <v>10472.7607421875</v>
      </c>
      <c r="K32" s="123" t="n">
        <v>12242.43359375</v>
      </c>
      <c r="L32" s="123" t="n">
        <v>12242.43359375</v>
      </c>
      <c r="M32" s="123" t="n">
        <v>12242.43359375</v>
      </c>
      <c r="N32" s="123" t="n">
        <v>12242.43359375</v>
      </c>
      <c r="O32" s="123" t="n">
        <v>12242.43359375</v>
      </c>
      <c r="P32" s="123" t="n">
        <v>12242.43359375</v>
      </c>
      <c r="Q32" s="123" t="n">
        <v>1769.672607421875</v>
      </c>
      <c r="R32" s="123" t="n">
        <v>0</v>
      </c>
      <c r="S32" s="123" t="n">
        <v>0</v>
      </c>
      <c r="T32" s="123" t="n">
        <v>0</v>
      </c>
      <c r="U32" s="123" t="n">
        <v>30392.5859375</v>
      </c>
      <c r="V32" s="123" t="n">
        <v>33651.8046875</v>
      </c>
      <c r="W32" s="123" t="n">
        <v>33651.8046875</v>
      </c>
      <c r="X32" s="123" t="n">
        <v>33651.8046875</v>
      </c>
      <c r="Y32" s="123" t="n">
        <v>70030.0234375</v>
      </c>
      <c r="Z32" s="123" t="n">
        <v>70030.0234375</v>
      </c>
      <c r="AA32" s="123" t="n">
        <v>70030.0234375</v>
      </c>
      <c r="AB32" s="123" t="n">
        <v>39637.43359375</v>
      </c>
      <c r="AC32" s="123" t="n">
        <v>208829.21875</v>
      </c>
      <c r="AD32" s="123" t="n">
        <v>208829.21875</v>
      </c>
      <c r="AE32" s="123" t="n">
        <v>208829.21875</v>
      </c>
      <c r="AF32" s="123" t="n">
        <v>172451</v>
      </c>
      <c r="AG32" s="123" t="n">
        <v>172451</v>
      </c>
      <c r="AH32" s="123" t="n">
        <v>247028.015625</v>
      </c>
      <c r="AI32" s="123" t="n">
        <v>251211.53125</v>
      </c>
      <c r="AJ32" s="123" t="n">
        <v>78760.5234375</v>
      </c>
      <c r="AK32" s="123" t="n">
        <v>79238.296875</v>
      </c>
      <c r="AL32" s="123" t="n">
        <v>79238.296875</v>
      </c>
      <c r="AM32" s="123" t="n">
        <v>79238.296875</v>
      </c>
      <c r="AN32" s="123" t="n">
        <v>79238.296875</v>
      </c>
      <c r="AO32" s="123" t="n">
        <v>4285.9541015625</v>
      </c>
      <c r="AP32" s="123" t="n">
        <v>56088.83203125</v>
      </c>
      <c r="AQ32" s="123" t="n">
        <v>64536.265625</v>
      </c>
      <c r="AR32" s="123" t="n">
        <v>64536.265625</v>
      </c>
      <c r="AS32" s="123" t="n">
        <v>64536.265625</v>
      </c>
      <c r="AT32" s="123" t="n">
        <v>64536.265625</v>
      </c>
      <c r="AU32" s="123" t="n">
        <v>64536.265625</v>
      </c>
      <c r="AV32" s="123" t="n">
        <v>64459.19921875</v>
      </c>
      <c r="AW32" s="123" t="n">
        <v>8447.4306640625</v>
      </c>
      <c r="AX32" s="123" t="n">
        <v>0</v>
      </c>
      <c r="AY32" s="123" t="n">
        <v>0</v>
      </c>
      <c r="AZ32" s="123" t="n">
        <v>136.8688354492188</v>
      </c>
      <c r="BA32" s="123" t="n">
        <v>136.8688354492188</v>
      </c>
      <c r="BB32" s="123" t="n">
        <v>136.8688354492188</v>
      </c>
      <c r="BC32" s="123" t="n">
        <v>59889.75</v>
      </c>
      <c r="BD32" s="123" t="n">
        <v>69642.6796875</v>
      </c>
      <c r="BE32" s="123" t="n">
        <v>69642.6796875</v>
      </c>
      <c r="BF32" s="123" t="n">
        <v>69642.6796875</v>
      </c>
      <c r="BG32" s="123" t="n">
        <v>69505.8125</v>
      </c>
      <c r="BH32" s="123" t="n">
        <v>69505.8125</v>
      </c>
      <c r="BI32" s="123" t="n">
        <v>74225.609375</v>
      </c>
      <c r="BJ32" s="123" t="n">
        <v>14472.7294921875</v>
      </c>
      <c r="BK32" s="123" t="n">
        <v>4719.80322265625</v>
      </c>
      <c r="BL32" s="123" t="n">
        <v>4719.80322265625</v>
      </c>
      <c r="BM32" s="123" t="n">
        <v>4719.80322265625</v>
      </c>
      <c r="BN32" s="123" t="n">
        <v>9013.2685546875</v>
      </c>
      <c r="BO32" s="123" t="n">
        <v>9013.0546875</v>
      </c>
      <c r="BP32" s="123" t="n">
        <v>4293.3642578125</v>
      </c>
      <c r="BQ32" s="123" t="n">
        <v>4293.3642578125</v>
      </c>
      <c r="BR32" s="123" t="n">
        <v>4430.2294921875</v>
      </c>
      <c r="BS32" s="123" t="n">
        <v>4430.2294921875</v>
      </c>
      <c r="BT32" s="123" t="n">
        <v>4430.2294921875</v>
      </c>
      <c r="BU32" s="123" t="n">
        <v>26656.689453125</v>
      </c>
      <c r="BV32" s="123" t="n">
        <v>26656.689453125</v>
      </c>
      <c r="BW32" s="123" t="n">
        <v>26656.689453125</v>
      </c>
      <c r="BX32" s="123" t="n"/>
      <c r="BY32" s="123" t="n"/>
      <c r="BZ32" s="123" t="n"/>
      <c r="CA32" s="123" t="n"/>
      <c r="CB32" s="123" t="n"/>
      <c r="CC32" s="123" t="n"/>
      <c r="CD32" s="123" t="n"/>
      <c r="CE32" s="123" t="n"/>
      <c r="CF32" s="123" t="n"/>
      <c r="CG32" s="123" t="n"/>
      <c r="CH32" s="123" t="n"/>
      <c r="CI32" s="123" t="n"/>
      <c r="CJ32" s="123" t="n"/>
      <c r="CK32" s="123" t="n"/>
      <c r="CL32" s="123" t="n"/>
      <c r="CM32" s="123" t="n"/>
      <c r="CN32" s="123" t="n"/>
      <c r="CO32" s="123" t="n"/>
      <c r="CP32" s="123" t="n"/>
      <c r="CQ32" s="123" t="n"/>
      <c r="CR32" s="123" t="n"/>
      <c r="CS32" s="123" t="n"/>
    </row>
    <row r="33">
      <c r="A33" t="inlineStr">
        <is>
          <t>EL</t>
        </is>
      </c>
      <c r="B33" t="inlineStr">
        <is>
          <t>TH_Masterkool International Co., Plc(Outright)</t>
        </is>
      </c>
      <c r="C33" s="123" t="n">
        <v>0</v>
      </c>
      <c r="D33" s="123" t="n">
        <v>0</v>
      </c>
      <c r="E33" s="124" t="n">
        <v>0</v>
      </c>
      <c r="F33" s="123" t="n">
        <v>0</v>
      </c>
      <c r="G33" s="123" t="n">
        <v>0</v>
      </c>
      <c r="H33" s="123" t="n">
        <v>0</v>
      </c>
      <c r="I33" s="123" t="n">
        <v>0</v>
      </c>
      <c r="J33" s="123" t="n">
        <v>0</v>
      </c>
      <c r="K33" s="123" t="n">
        <v>0</v>
      </c>
      <c r="L33" s="123" t="n">
        <v>0</v>
      </c>
      <c r="M33" s="123" t="n">
        <v>0</v>
      </c>
      <c r="N33" s="123" t="n">
        <v>0</v>
      </c>
      <c r="O33" s="123" t="n">
        <v>0</v>
      </c>
      <c r="P33" s="123" t="n">
        <v>0</v>
      </c>
      <c r="Q33" s="123" t="n">
        <v>0</v>
      </c>
      <c r="R33" s="123" t="n">
        <v>0</v>
      </c>
      <c r="S33" s="123" t="n">
        <v>0</v>
      </c>
      <c r="T33" s="123" t="n">
        <v>0</v>
      </c>
      <c r="U33" s="123" t="n">
        <v>0</v>
      </c>
      <c r="V33" s="123" t="n">
        <v>0</v>
      </c>
      <c r="W33" s="123" t="n">
        <v>0</v>
      </c>
      <c r="X33" s="123" t="n">
        <v>0</v>
      </c>
      <c r="Y33" s="123" t="n">
        <v>0</v>
      </c>
      <c r="Z33" s="123" t="n">
        <v>0</v>
      </c>
      <c r="AA33" s="123" t="n">
        <v>0</v>
      </c>
      <c r="AB33" s="123" t="n">
        <v>0</v>
      </c>
      <c r="AC33" s="123" t="n">
        <v>0</v>
      </c>
      <c r="AD33" s="123" t="n">
        <v>0</v>
      </c>
      <c r="AE33" s="123" t="n">
        <v>0</v>
      </c>
      <c r="AF33" s="123" t="n">
        <v>0</v>
      </c>
      <c r="AG33" s="123" t="n">
        <v>0</v>
      </c>
      <c r="AH33" s="123" t="n">
        <v>0</v>
      </c>
      <c r="AI33" s="123" t="n">
        <v>0</v>
      </c>
      <c r="AJ33" s="123" t="n">
        <v>0</v>
      </c>
      <c r="AK33" s="123" t="n">
        <v>0</v>
      </c>
      <c r="AL33" s="123" t="n">
        <v>0</v>
      </c>
      <c r="AM33" s="123" t="n">
        <v>0</v>
      </c>
      <c r="AN33" s="123" t="n">
        <v>0</v>
      </c>
      <c r="AO33" s="123" t="n">
        <v>0</v>
      </c>
      <c r="AP33" s="123" t="n">
        <v>0</v>
      </c>
      <c r="AQ33" s="123" t="n">
        <v>0</v>
      </c>
      <c r="AR33" s="123" t="n">
        <v>0</v>
      </c>
      <c r="AS33" s="123" t="n">
        <v>0</v>
      </c>
      <c r="AT33" s="123" t="n">
        <v>0</v>
      </c>
      <c r="AU33" s="123" t="n">
        <v>0</v>
      </c>
      <c r="AV33" s="123" t="n">
        <v>0</v>
      </c>
      <c r="AW33" s="123" t="n">
        <v>0</v>
      </c>
      <c r="AX33" s="123" t="n">
        <v>0</v>
      </c>
      <c r="AY33" s="123" t="n">
        <v>0</v>
      </c>
      <c r="AZ33" s="123" t="n">
        <v>0</v>
      </c>
      <c r="BA33" s="123" t="n">
        <v>0</v>
      </c>
      <c r="BB33" s="123" t="n">
        <v>0</v>
      </c>
      <c r="BC33" s="123" t="n">
        <v>0</v>
      </c>
      <c r="BD33" s="123" t="n">
        <v>0</v>
      </c>
      <c r="BE33" s="123" t="n">
        <v>0</v>
      </c>
      <c r="BF33" s="123" t="n">
        <v>0</v>
      </c>
      <c r="BG33" s="123" t="n">
        <v>0</v>
      </c>
      <c r="BH33" s="123" t="n">
        <v>0</v>
      </c>
      <c r="BI33" s="123" t="n">
        <v>0</v>
      </c>
      <c r="BJ33" s="123" t="n">
        <v>0</v>
      </c>
      <c r="BK33" s="123" t="n">
        <v>0</v>
      </c>
      <c r="BL33" s="123" t="n">
        <v>0</v>
      </c>
      <c r="BM33" s="123" t="n">
        <v>0</v>
      </c>
      <c r="BN33" s="123" t="n">
        <v>0</v>
      </c>
      <c r="BO33" s="123" t="n">
        <v>0</v>
      </c>
      <c r="BP33" s="123" t="n">
        <v>0</v>
      </c>
      <c r="BQ33" s="123" t="n">
        <v>0</v>
      </c>
      <c r="BR33" s="123" t="n">
        <v>0</v>
      </c>
      <c r="BS33" s="123" t="n">
        <v>0</v>
      </c>
      <c r="BT33" s="123" t="n">
        <v>0</v>
      </c>
      <c r="BU33" s="123" t="n">
        <v>0</v>
      </c>
      <c r="BV33" s="123" t="n">
        <v>0</v>
      </c>
      <c r="BW33" s="123" t="n">
        <v>0</v>
      </c>
      <c r="BX33" s="123" t="n"/>
      <c r="BY33" s="123" t="n"/>
      <c r="BZ33" s="123" t="n"/>
      <c r="CA33" s="123" t="n"/>
      <c r="CB33" s="123" t="n"/>
      <c r="CC33" s="123" t="n"/>
      <c r="CD33" s="123" t="n"/>
      <c r="CE33" s="123" t="n"/>
      <c r="CF33" s="123" t="n"/>
      <c r="CG33" s="123" t="n"/>
      <c r="CH33" s="123" t="n"/>
      <c r="CI33" s="123" t="n"/>
      <c r="CJ33" s="123" t="n"/>
      <c r="CK33" s="123" t="n"/>
      <c r="CL33" s="123" t="n"/>
      <c r="CM33" s="123" t="n"/>
      <c r="CN33" s="123" t="n"/>
      <c r="CO33" s="123" t="n"/>
      <c r="CP33" s="123" t="n"/>
      <c r="CQ33" s="123" t="n"/>
      <c r="CR33" s="123" t="n"/>
      <c r="CS33" s="123" t="n"/>
    </row>
    <row r="34">
      <c r="A34" t="inlineStr">
        <is>
          <t>EL</t>
        </is>
      </c>
      <c r="B34" t="inlineStr">
        <is>
          <t>TH_Mahajak Development Co.,Ltd. (Outright)</t>
        </is>
      </c>
      <c r="C34" s="123" t="n">
        <v>0</v>
      </c>
      <c r="D34" s="123" t="n">
        <v>0</v>
      </c>
      <c r="E34" s="124" t="n">
        <v>0</v>
      </c>
      <c r="F34" s="123" t="n">
        <v>0</v>
      </c>
      <c r="G34" s="123" t="n">
        <v>0</v>
      </c>
      <c r="H34" s="123" t="n">
        <v>0</v>
      </c>
      <c r="I34" s="123" t="n">
        <v>0</v>
      </c>
      <c r="J34" s="123" t="n">
        <v>0</v>
      </c>
      <c r="K34" s="123" t="n">
        <v>0</v>
      </c>
      <c r="L34" s="123" t="n">
        <v>0</v>
      </c>
      <c r="M34" s="123" t="n">
        <v>0</v>
      </c>
      <c r="N34" s="123" t="n">
        <v>0</v>
      </c>
      <c r="O34" s="123" t="n">
        <v>0</v>
      </c>
      <c r="P34" s="123" t="n">
        <v>0</v>
      </c>
      <c r="Q34" s="123" t="n">
        <v>0</v>
      </c>
      <c r="R34" s="123" t="n">
        <v>0</v>
      </c>
      <c r="S34" s="123" t="n">
        <v>0</v>
      </c>
      <c r="T34" s="123" t="n">
        <v>0</v>
      </c>
      <c r="U34" s="123" t="n">
        <v>0</v>
      </c>
      <c r="V34" s="123" t="n">
        <v>0</v>
      </c>
      <c r="W34" s="123" t="n">
        <v>0</v>
      </c>
      <c r="X34" s="123" t="n">
        <v>0</v>
      </c>
      <c r="Y34" s="123" t="n">
        <v>0</v>
      </c>
      <c r="Z34" s="123" t="n">
        <v>0</v>
      </c>
      <c r="AA34" s="123" t="n">
        <v>0</v>
      </c>
      <c r="AB34" s="123" t="n">
        <v>0</v>
      </c>
      <c r="AC34" s="123" t="n">
        <v>0</v>
      </c>
      <c r="AD34" s="123" t="n">
        <v>0</v>
      </c>
      <c r="AE34" s="123" t="n">
        <v>0</v>
      </c>
      <c r="AF34" s="123" t="n">
        <v>0</v>
      </c>
      <c r="AG34" s="123" t="n">
        <v>0</v>
      </c>
      <c r="AH34" s="123" t="n">
        <v>0</v>
      </c>
      <c r="AI34" s="123" t="n">
        <v>0</v>
      </c>
      <c r="AJ34" s="123" t="n">
        <v>0</v>
      </c>
      <c r="AK34" s="123" t="n">
        <v>0</v>
      </c>
      <c r="AL34" s="123" t="n">
        <v>0</v>
      </c>
      <c r="AM34" s="123" t="n">
        <v>0</v>
      </c>
      <c r="AN34" s="123" t="n">
        <v>0</v>
      </c>
      <c r="AO34" s="123" t="n">
        <v>0</v>
      </c>
      <c r="AP34" s="123" t="n">
        <v>0</v>
      </c>
      <c r="AQ34" s="123" t="n">
        <v>0</v>
      </c>
      <c r="AR34" s="123" t="n">
        <v>0</v>
      </c>
      <c r="AS34" s="123" t="n">
        <v>0</v>
      </c>
      <c r="AT34" s="123" t="n">
        <v>0</v>
      </c>
      <c r="AU34" s="123" t="n">
        <v>0</v>
      </c>
      <c r="AV34" s="123" t="n">
        <v>0</v>
      </c>
      <c r="AW34" s="123" t="n">
        <v>0</v>
      </c>
      <c r="AX34" s="123" t="n">
        <v>0</v>
      </c>
      <c r="AY34" s="123" t="n">
        <v>0</v>
      </c>
      <c r="AZ34" s="123" t="n">
        <v>0</v>
      </c>
      <c r="BA34" s="123" t="n">
        <v>0</v>
      </c>
      <c r="BB34" s="123" t="n">
        <v>0</v>
      </c>
      <c r="BC34" s="123" t="n">
        <v>0</v>
      </c>
      <c r="BD34" s="123" t="n">
        <v>0</v>
      </c>
      <c r="BE34" s="123" t="n">
        <v>0</v>
      </c>
      <c r="BF34" s="123" t="n">
        <v>0</v>
      </c>
      <c r="BG34" s="123" t="n">
        <v>0</v>
      </c>
      <c r="BH34" s="123" t="n">
        <v>0</v>
      </c>
      <c r="BI34" s="123" t="n">
        <v>0</v>
      </c>
      <c r="BJ34" s="123" t="n">
        <v>0</v>
      </c>
      <c r="BK34" s="123" t="n">
        <v>0</v>
      </c>
      <c r="BL34" s="123" t="n">
        <v>0</v>
      </c>
      <c r="BM34" s="123" t="n">
        <v>0</v>
      </c>
      <c r="BN34" s="123" t="n">
        <v>0</v>
      </c>
      <c r="BO34" s="123" t="n">
        <v>0</v>
      </c>
      <c r="BP34" s="123" t="n">
        <v>0</v>
      </c>
      <c r="BQ34" s="123" t="n">
        <v>0</v>
      </c>
      <c r="BR34" s="123" t="n">
        <v>0</v>
      </c>
      <c r="BS34" s="123" t="n">
        <v>0</v>
      </c>
      <c r="BT34" s="123" t="n">
        <v>0</v>
      </c>
      <c r="BU34" s="123" t="n">
        <v>0</v>
      </c>
      <c r="BV34" s="123" t="n">
        <v>0</v>
      </c>
      <c r="BW34" s="123" t="n">
        <v>0</v>
      </c>
      <c r="BX34" s="123" t="n"/>
      <c r="BY34" s="123" t="n"/>
      <c r="BZ34" s="123" t="n"/>
      <c r="CA34" s="123" t="n"/>
      <c r="CB34" s="123" t="n"/>
      <c r="CC34" s="123" t="n"/>
      <c r="CD34" s="123" t="n"/>
      <c r="CE34" s="123" t="n"/>
      <c r="CF34" s="123" t="n"/>
      <c r="CG34" s="123" t="n"/>
      <c r="CH34" s="123" t="n"/>
      <c r="CI34" s="123" t="n"/>
      <c r="CJ34" s="123" t="n"/>
      <c r="CK34" s="123" t="n"/>
      <c r="CL34" s="123" t="n"/>
      <c r="CM34" s="123" t="n"/>
      <c r="CN34" s="123" t="n"/>
      <c r="CO34" s="123" t="n"/>
      <c r="CP34" s="123" t="n"/>
      <c r="CQ34" s="123" t="n"/>
      <c r="CR34" s="123" t="n"/>
      <c r="CS34" s="123" t="n"/>
    </row>
    <row r="35">
      <c r="A35" t="inlineStr">
        <is>
          <t>FMCG</t>
        </is>
      </c>
      <c r="B35" t="inlineStr">
        <is>
          <t>TH_MALEE ENTERPRISE CO.,LTD.</t>
        </is>
      </c>
      <c r="C35" s="123" t="n">
        <v>4763.758138020833</v>
      </c>
      <c r="D35" s="123" t="n">
        <v>6418.228116861979</v>
      </c>
      <c r="E35" s="124" t="n">
        <v>4054.304329427083</v>
      </c>
      <c r="F35" s="123" t="n">
        <v/>
      </c>
      <c r="G35" s="123" t="n">
        <v/>
      </c>
      <c r="H35" s="123" t="n">
        <v/>
      </c>
      <c r="I35" s="123" t="n">
        <v/>
      </c>
      <c r="J35" s="123" t="n">
        <v/>
      </c>
      <c r="K35" s="123" t="n">
        <v/>
      </c>
      <c r="L35" s="123" t="n">
        <v/>
      </c>
      <c r="M35" s="123" t="n">
        <v/>
      </c>
      <c r="N35" s="123" t="n">
        <v/>
      </c>
      <c r="O35" s="123" t="n">
        <v/>
      </c>
      <c r="P35" s="123" t="n">
        <v/>
      </c>
      <c r="Q35" s="123" t="n">
        <v/>
      </c>
      <c r="R35" s="123" t="n">
        <v/>
      </c>
      <c r="S35" s="123" t="n">
        <v>0</v>
      </c>
      <c r="T35" s="123" t="n">
        <v>0</v>
      </c>
      <c r="U35" s="123" t="n">
        <v>0</v>
      </c>
      <c r="V35" s="123" t="n">
        <v>0</v>
      </c>
      <c r="W35" s="123" t="n">
        <v>0</v>
      </c>
      <c r="X35" s="123" t="n">
        <v>0</v>
      </c>
      <c r="Y35" s="123" t="n">
        <v>0</v>
      </c>
      <c r="Z35" s="123" t="n">
        <v>0</v>
      </c>
      <c r="AA35" s="123" t="n">
        <v>8574.7646484375</v>
      </c>
      <c r="AB35" s="123" t="n">
        <v>8574.7646484375</v>
      </c>
      <c r="AC35" s="123" t="n">
        <v>8574.7646484375</v>
      </c>
      <c r="AD35" s="123" t="n">
        <v>8574.7646484375</v>
      </c>
      <c r="AE35" s="123" t="n">
        <v>8574.7646484375</v>
      </c>
      <c r="AF35" s="123" t="n">
        <v>8574.7646484375</v>
      </c>
      <c r="AG35" s="123" t="n">
        <v>8574.7646484375</v>
      </c>
      <c r="AH35" s="123" t="n">
        <v>8574.7646484375</v>
      </c>
      <c r="AI35" s="123" t="n">
        <v>8574.7646484375</v>
      </c>
      <c r="AJ35" s="123" t="n">
        <v>8574.7646484375</v>
      </c>
      <c r="AK35" s="123" t="n">
        <v>8626.7802734375</v>
      </c>
      <c r="AL35" s="123" t="n">
        <v>9189.3642578125</v>
      </c>
      <c r="AM35" s="123" t="n">
        <v>9189.3642578125</v>
      </c>
      <c r="AN35" s="123" t="n">
        <v>9189.3642578125</v>
      </c>
      <c r="AO35" s="123" t="n">
        <v>9189.3642578125</v>
      </c>
      <c r="AP35" s="123" t="n">
        <v>9189.3642578125</v>
      </c>
      <c r="AQ35" s="123" t="n">
        <v>9189.3642578125</v>
      </c>
      <c r="AR35" s="123" t="n">
        <v>9189.3642578125</v>
      </c>
      <c r="AS35" s="123" t="n">
        <v>9189.3642578125</v>
      </c>
      <c r="AT35" s="123" t="n">
        <v>9189.3642578125</v>
      </c>
      <c r="AU35" s="123" t="n">
        <v>9189.3642578125</v>
      </c>
      <c r="AV35" s="123" t="n">
        <v>9189.3642578125</v>
      </c>
      <c r="AW35" s="123" t="n">
        <v>9189.3642578125</v>
      </c>
      <c r="AX35" s="123" t="n">
        <v>9189.3642578125</v>
      </c>
      <c r="AY35" s="123" t="n">
        <v>9189.3642578125</v>
      </c>
      <c r="AZ35" s="123" t="n">
        <v>9189.3642578125</v>
      </c>
      <c r="BA35" s="123" t="n">
        <v>9189.3642578125</v>
      </c>
      <c r="BB35" s="123" t="n">
        <v>9189.3642578125</v>
      </c>
      <c r="BC35" s="123" t="n">
        <v>9189.3642578125</v>
      </c>
      <c r="BD35" s="123" t="n">
        <v>9189.3642578125</v>
      </c>
      <c r="BE35" s="123" t="n">
        <v>562.583740234375</v>
      </c>
      <c r="BF35" s="123" t="n">
        <v>562.583740234375</v>
      </c>
      <c r="BG35" s="123" t="n">
        <v>562.583740234375</v>
      </c>
      <c r="BH35" s="123" t="n">
        <v>562.583740234375</v>
      </c>
      <c r="BI35" s="123" t="n">
        <v>562.583740234375</v>
      </c>
      <c r="BJ35" s="123" t="n">
        <v>1301.8447265625</v>
      </c>
      <c r="BK35" s="123" t="n">
        <v>1301.8447265625</v>
      </c>
      <c r="BL35" s="123" t="n">
        <v>1301.8447265625</v>
      </c>
      <c r="BM35" s="123" t="n">
        <v>1301.8447265625</v>
      </c>
      <c r="BN35" s="123" t="n">
        <v>1301.8447265625</v>
      </c>
      <c r="BO35" s="123" t="n">
        <v>1301.813720703125</v>
      </c>
      <c r="BP35" s="123" t="n">
        <v>739.243408203125</v>
      </c>
      <c r="BQ35" s="123" t="n">
        <v>739.243408203125</v>
      </c>
      <c r="BR35" s="123" t="n">
        <v>739.243408203125</v>
      </c>
      <c r="BS35" s="123" t="n">
        <v>739.243408203125</v>
      </c>
      <c r="BT35" s="123" t="n">
        <v>739.243408203125</v>
      </c>
      <c r="BU35" s="123" t="n">
        <v>739.243408203125</v>
      </c>
      <c r="BV35" s="123" t="n">
        <v>2743.353271484375</v>
      </c>
      <c r="BW35" s="123" t="n">
        <v>2743.353271484375</v>
      </c>
      <c r="BX35" s="123" t="n"/>
      <c r="BY35" s="123" t="n"/>
      <c r="BZ35" s="123" t="n"/>
      <c r="CA35" s="123" t="n"/>
      <c r="CB35" s="123" t="n"/>
      <c r="CC35" s="123" t="n"/>
      <c r="CD35" s="123" t="n"/>
      <c r="CE35" s="123" t="n"/>
      <c r="CF35" s="123" t="n"/>
      <c r="CG35" s="123" t="n"/>
      <c r="CH35" s="123" t="n"/>
      <c r="CI35" s="123" t="n"/>
      <c r="CJ35" s="123" t="n"/>
      <c r="CK35" s="123" t="n"/>
      <c r="CL35" s="123" t="n"/>
      <c r="CM35" s="123" t="n"/>
      <c r="CN35" s="123" t="n"/>
      <c r="CO35" s="123" t="n"/>
      <c r="CP35" s="123" t="n"/>
      <c r="CQ35" s="123" t="n"/>
      <c r="CR35" s="123" t="n"/>
      <c r="CS35" s="123" t="n"/>
    </row>
    <row r="36">
      <c r="A36" t="inlineStr">
        <is>
          <t>FMCG</t>
        </is>
      </c>
      <c r="B36" t="inlineStr">
        <is>
          <t>TH_Lactasoy Co., Ltd.</t>
        </is>
      </c>
      <c r="C36" s="123" t="n">
        <v>3069.867171748992</v>
      </c>
      <c r="D36" s="123" t="n">
        <v>3344.076676432292</v>
      </c>
      <c r="E36" s="124" t="n">
        <v>2307.554268391927</v>
      </c>
      <c r="F36" s="123" t="n">
        <v>2114.384765625</v>
      </c>
      <c r="G36" s="123" t="n">
        <v>2114.384765625</v>
      </c>
      <c r="H36" s="123" t="n">
        <v>2114.384765625</v>
      </c>
      <c r="I36" s="123" t="n">
        <v>2114.384765625</v>
      </c>
      <c r="J36" s="123" t="n">
        <v>2114.384765625</v>
      </c>
      <c r="K36" s="123" t="n">
        <v>2114.384765625</v>
      </c>
      <c r="L36" s="123" t="n">
        <v>2508.00537109375</v>
      </c>
      <c r="M36" s="123" t="n">
        <v>4261.6484375</v>
      </c>
      <c r="N36" s="123" t="n">
        <v>4261.6484375</v>
      </c>
      <c r="O36" s="123" t="n">
        <v>4261.6484375</v>
      </c>
      <c r="P36" s="123" t="n">
        <v>4261.6484375</v>
      </c>
      <c r="Q36" s="123" t="n">
        <v>4261.6484375</v>
      </c>
      <c r="R36" s="123" t="n">
        <v>4261.6484375</v>
      </c>
      <c r="S36" s="123" t="n">
        <v>2147.263671875</v>
      </c>
      <c r="T36" s="123" t="n">
        <v>2147.263671875</v>
      </c>
      <c r="U36" s="123" t="n">
        <v>2147.263671875</v>
      </c>
      <c r="V36" s="123" t="n">
        <v>2147.263671875</v>
      </c>
      <c r="W36" s="123" t="n">
        <v>2147.263671875</v>
      </c>
      <c r="X36" s="123" t="n">
        <v>2147.263671875</v>
      </c>
      <c r="Y36" s="123" t="n">
        <v>2147.263671875</v>
      </c>
      <c r="Z36" s="123" t="n">
        <v>2147.263671875</v>
      </c>
      <c r="AA36" s="123" t="n">
        <v>2147.263671875</v>
      </c>
      <c r="AB36" s="123" t="n">
        <v>3179.901123046875</v>
      </c>
      <c r="AC36" s="123" t="n">
        <v>3179.901123046875</v>
      </c>
      <c r="AD36" s="123" t="n">
        <v>3179.901123046875</v>
      </c>
      <c r="AE36" s="123" t="n">
        <v>3179.901123046875</v>
      </c>
      <c r="AF36" s="123" t="n">
        <v>3179.901123046875</v>
      </c>
      <c r="AG36" s="123" t="n">
        <v>3179.901123046875</v>
      </c>
      <c r="AH36" s="123" t="n">
        <v>5332.29931640625</v>
      </c>
      <c r="AI36" s="123" t="n">
        <v>5332.29931640625</v>
      </c>
      <c r="AJ36" s="123" t="n">
        <v>5332.29931640625</v>
      </c>
      <c r="AK36" s="123" t="n">
        <v>5364.6455078125</v>
      </c>
      <c r="AL36" s="123" t="n">
        <v>5364.6455078125</v>
      </c>
      <c r="AM36" s="123" t="n">
        <v>5364.6455078125</v>
      </c>
      <c r="AN36" s="123" t="n">
        <v>5364.6455078125</v>
      </c>
      <c r="AO36" s="123" t="n">
        <v>5364.6455078125</v>
      </c>
      <c r="AP36" s="123" t="n">
        <v>4968.6376953125</v>
      </c>
      <c r="AQ36" s="123" t="n">
        <v>3204.356201171875</v>
      </c>
      <c r="AR36" s="123" t="n">
        <v>3204.356201171875</v>
      </c>
      <c r="AS36" s="123" t="n">
        <v>3204.356201171875</v>
      </c>
      <c r="AT36" s="123" t="n">
        <v>3204.356201171875</v>
      </c>
      <c r="AU36" s="123" t="n">
        <v>3204.356201171875</v>
      </c>
      <c r="AV36" s="123" t="n">
        <v>3204.356201171875</v>
      </c>
      <c r="AW36" s="123" t="n">
        <v>3204.356201171875</v>
      </c>
      <c r="AX36" s="123" t="n">
        <v>3204.356201171875</v>
      </c>
      <c r="AY36" s="123" t="n">
        <v>3204.356201171875</v>
      </c>
      <c r="AZ36" s="123" t="n">
        <v>3204.356201171875</v>
      </c>
      <c r="BA36" s="123" t="n">
        <v>3291.358642578125</v>
      </c>
      <c r="BB36" s="123" t="n">
        <v>3291.358642578125</v>
      </c>
      <c r="BC36" s="123" t="n">
        <v>3291.358642578125</v>
      </c>
      <c r="BD36" s="123" t="n">
        <v>3291.358642578125</v>
      </c>
      <c r="BE36" s="123" t="n">
        <v>3291.358642578125</v>
      </c>
      <c r="BF36" s="123" t="n">
        <v>2252.457275390625</v>
      </c>
      <c r="BG36" s="123" t="n">
        <v>2252.457275390625</v>
      </c>
      <c r="BH36" s="123" t="n">
        <v>2252.457275390625</v>
      </c>
      <c r="BI36" s="123" t="n">
        <v>3214.294677734375</v>
      </c>
      <c r="BJ36" s="123" t="n">
        <v>3310.95556640625</v>
      </c>
      <c r="BK36" s="123" t="n">
        <v>3310.95556640625</v>
      </c>
      <c r="BL36" s="123" t="n">
        <v>1145.500732421875</v>
      </c>
      <c r="BM36" s="123" t="n">
        <v>1145.500732421875</v>
      </c>
      <c r="BN36" s="123" t="n">
        <v>1145.500732421875</v>
      </c>
      <c r="BO36" s="123" t="n">
        <v>1145.473510742188</v>
      </c>
      <c r="BP36" s="123" t="n">
        <v>1145.473510742188</v>
      </c>
      <c r="BQ36" s="123" t="n">
        <v>1145.473510742188</v>
      </c>
      <c r="BR36" s="123" t="n">
        <v>1145.473510742188</v>
      </c>
      <c r="BS36" s="123" t="n">
        <v>1145.473510742188</v>
      </c>
      <c r="BT36" s="123" t="n">
        <v>1145.473510742188</v>
      </c>
      <c r="BU36" s="123" t="n">
        <v>1145.473510742188</v>
      </c>
      <c r="BV36" s="123" t="n">
        <v>1145.473510742188</v>
      </c>
      <c r="BW36" s="123" t="n">
        <v>1145.473510742188</v>
      </c>
      <c r="BX36" s="123" t="n"/>
      <c r="BY36" s="123" t="n"/>
      <c r="BZ36" s="123" t="n"/>
      <c r="CA36" s="123" t="n"/>
      <c r="CB36" s="123" t="n"/>
      <c r="CC36" s="123" t="n"/>
      <c r="CD36" s="123" t="n"/>
      <c r="CE36" s="123" t="n"/>
      <c r="CF36" s="123" t="n"/>
      <c r="CG36" s="123" t="n"/>
      <c r="CH36" s="123" t="n"/>
      <c r="CI36" s="123" t="n"/>
      <c r="CJ36" s="123" t="n"/>
      <c r="CK36" s="123" t="n"/>
      <c r="CL36" s="123" t="n"/>
      <c r="CM36" s="123" t="n"/>
      <c r="CN36" s="123" t="n"/>
      <c r="CO36" s="123" t="n"/>
      <c r="CP36" s="123" t="n"/>
      <c r="CQ36" s="123" t="n"/>
      <c r="CR36" s="123" t="n"/>
      <c r="CS36" s="123" t="n"/>
    </row>
    <row r="37">
      <c r="A37" t="inlineStr">
        <is>
          <t>EL</t>
        </is>
      </c>
      <c r="B37" t="inlineStr">
        <is>
          <t>TH_Kanok Intertrade Group Co.,Ltd</t>
        </is>
      </c>
      <c r="C37" s="123" t="n">
        <v>0</v>
      </c>
      <c r="D37" s="123" t="n">
        <v>0</v>
      </c>
      <c r="E37" s="124" t="n">
        <v>0</v>
      </c>
      <c r="F37" s="123" t="n">
        <v>0</v>
      </c>
      <c r="G37" s="123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DD37" t="n">
        <v>0</v>
      </c>
    </row>
    <row r="38">
      <c r="A38" t="inlineStr">
        <is>
          <t>FMCG</t>
        </is>
      </c>
      <c r="B38" t="inlineStr">
        <is>
          <t>TH_Johnson &amp; Johnson Consumer (Thailand) Co., Ltd.</t>
        </is>
      </c>
      <c r="C38" s="123" t="n">
        <v>118294.5625</v>
      </c>
      <c r="D38" s="123" t="n">
        <v>78792.64049479166</v>
      </c>
      <c r="E38" s="124" t="n">
        <v>50492.38046875</v>
      </c>
      <c r="F38" s="123" t="n">
        <v>97374.484375</v>
      </c>
      <c r="G38" s="123" t="n">
        <v>97374.484375</v>
      </c>
      <c r="H38" s="123" t="n">
        <v>97374.484375</v>
      </c>
      <c r="I38" s="123" t="n">
        <v>97374.484375</v>
      </c>
      <c r="J38" s="123" t="n">
        <v>97374.484375</v>
      </c>
      <c r="K38" s="123" t="n">
        <v>104365.3671875</v>
      </c>
      <c r="L38" s="123" t="n">
        <v>120233.1875</v>
      </c>
      <c r="M38" s="123" t="n">
        <v>110753.1875</v>
      </c>
      <c r="N38" s="123" t="n">
        <v>110081.328125</v>
      </c>
      <c r="O38" s="123" t="n">
        <v>80037.6640625</v>
      </c>
      <c r="P38" s="123" t="n">
        <v>80037.6640625</v>
      </c>
      <c r="Q38" s="123" t="n">
        <v>72984.296875</v>
      </c>
      <c r="R38" s="123" t="n">
        <v>72984.296875</v>
      </c>
      <c r="S38" s="123" t="n">
        <v>63674.2265625</v>
      </c>
      <c r="T38" s="123" t="n">
        <v>63674.2265625</v>
      </c>
      <c r="U38" s="123" t="n">
        <v>61800.5546875</v>
      </c>
      <c r="V38" s="123" t="n">
        <v>99213.421875</v>
      </c>
      <c r="W38" s="123" t="n">
        <v>158122.75</v>
      </c>
      <c r="X38" s="123" t="n">
        <v>160502.09375</v>
      </c>
      <c r="Y38" s="123" t="n">
        <v>164747.515625</v>
      </c>
      <c r="Z38" s="123" t="n">
        <v>173403.484375</v>
      </c>
      <c r="AA38" s="123" t="n">
        <v>153653.25</v>
      </c>
      <c r="AB38" s="123" t="n">
        <v>151340.8125</v>
      </c>
      <c r="AC38" s="123" t="n">
        <v>147613.5625</v>
      </c>
      <c r="AD38" s="123" t="n">
        <v>147613.5625</v>
      </c>
      <c r="AE38" s="123" t="n">
        <v>147613.5625</v>
      </c>
      <c r="AF38" s="123" t="n">
        <v>147613.5625</v>
      </c>
      <c r="AG38" s="123" t="n">
        <v>147613.5625</v>
      </c>
      <c r="AH38" s="123" t="n">
        <v>147613.5625</v>
      </c>
      <c r="AI38" s="123" t="n">
        <v>146484.15625</v>
      </c>
      <c r="AJ38" s="123" t="n">
        <v>146484.15625</v>
      </c>
      <c r="AK38" s="123" t="n">
        <v>147372.75</v>
      </c>
      <c r="AL38" s="123" t="n">
        <v>147372.75</v>
      </c>
      <c r="AM38" s="123" t="n">
        <v>147372.75</v>
      </c>
      <c r="AN38" s="123" t="n">
        <v>147372.75</v>
      </c>
      <c r="AO38" s="123" t="n">
        <v>140339.453125</v>
      </c>
      <c r="AP38" s="123" t="n">
        <v>127389.34375</v>
      </c>
      <c r="AQ38" s="123" t="n">
        <v>127022.28125</v>
      </c>
      <c r="AR38" s="123" t="n">
        <v>127022.28125</v>
      </c>
      <c r="AS38" s="123" t="n">
        <v>127022.28125</v>
      </c>
      <c r="AT38" s="123" t="n">
        <v>127022.28125</v>
      </c>
      <c r="AU38" s="123" t="n">
        <v>127022.28125</v>
      </c>
      <c r="AV38" s="123" t="n">
        <v>127022.28125</v>
      </c>
      <c r="AW38" s="123" t="n">
        <v>127022.28125</v>
      </c>
      <c r="AX38" s="123" t="n">
        <v>127022.28125</v>
      </c>
      <c r="AY38" s="123" t="n">
        <v>127022.28125</v>
      </c>
      <c r="AZ38" s="123" t="n">
        <v>89382.4609375</v>
      </c>
      <c r="BA38" s="123" t="n">
        <v>18387.40625</v>
      </c>
      <c r="BB38" s="123" t="n">
        <v>15993.6220703125</v>
      </c>
      <c r="BC38" s="123" t="n">
        <v>11722.4560546875</v>
      </c>
      <c r="BD38" s="123" t="n">
        <v>3013.966796875</v>
      </c>
      <c r="BE38" s="123" t="n">
        <v>3013.966796875</v>
      </c>
      <c r="BF38" s="123" t="n">
        <v>3013.966796875</v>
      </c>
      <c r="BG38" s="123" t="n">
        <v>3013.966796875</v>
      </c>
      <c r="BH38" s="123" t="n">
        <v>3013.966796875</v>
      </c>
      <c r="BI38" s="123" t="n">
        <v>3013.966796875</v>
      </c>
      <c r="BJ38" s="123" t="n">
        <v>41489.46875</v>
      </c>
      <c r="BK38" s="123" t="n">
        <v>42074.91796875</v>
      </c>
      <c r="BL38" s="123" t="n">
        <v>42074.91796875</v>
      </c>
      <c r="BM38" s="123" t="n">
        <v>42074.91796875</v>
      </c>
      <c r="BN38" s="123" t="n">
        <v>42074.91796875</v>
      </c>
      <c r="BO38" s="123" t="n">
        <v>42073.91796875</v>
      </c>
      <c r="BP38" s="123" t="n">
        <v>44672.8203125</v>
      </c>
      <c r="BQ38" s="123" t="n">
        <v>44672.8203125</v>
      </c>
      <c r="BR38" s="123" t="n">
        <v>44672.8203125</v>
      </c>
      <c r="BS38" s="123" t="n">
        <v>44672.8203125</v>
      </c>
      <c r="BT38" s="123" t="n">
        <v>41658.92578125</v>
      </c>
      <c r="BU38" s="123" t="n">
        <v>41658.92578125</v>
      </c>
      <c r="BV38" s="123" t="n">
        <v>42597.89453125</v>
      </c>
      <c r="BW38" s="123" t="n">
        <v>42597.89453125</v>
      </c>
      <c r="BX38" s="123" t="n"/>
      <c r="BY38" s="123" t="n"/>
      <c r="BZ38" s="123" t="n"/>
      <c r="CA38" s="123" t="n"/>
      <c r="CB38" s="123" t="n"/>
      <c r="CC38" s="123" t="n"/>
      <c r="CD38" s="123" t="n"/>
      <c r="CE38" s="123" t="n"/>
      <c r="CF38" s="123" t="n"/>
      <c r="CG38" s="123" t="n"/>
      <c r="CH38" s="123" t="n"/>
      <c r="CI38" s="123" t="n"/>
      <c r="CJ38" s="123" t="n"/>
      <c r="CK38" s="123" t="n"/>
      <c r="CL38" s="123" t="n"/>
      <c r="CM38" s="123" t="n"/>
      <c r="CN38" s="123" t="n"/>
      <c r="CO38" s="123" t="n"/>
      <c r="CP38" s="123" t="n"/>
      <c r="CQ38" s="123" t="n"/>
      <c r="CR38" s="123" t="n"/>
      <c r="CS38" s="123" t="n"/>
    </row>
    <row r="39">
      <c r="A39" t="inlineStr">
        <is>
          <t>EL</t>
        </is>
      </c>
      <c r="B39" t="inlineStr">
        <is>
          <t>TH_JRS Solution Co., Ltd.</t>
        </is>
      </c>
      <c r="C39" s="123" t="n">
        <v>0</v>
      </c>
      <c r="D39" s="123" t="n">
        <v>0</v>
      </c>
      <c r="E39" s="124" t="n">
        <v>0</v>
      </c>
      <c r="F39" s="123" t="n">
        <v>0</v>
      </c>
      <c r="G39" s="123" t="n">
        <v>0</v>
      </c>
      <c r="H39" s="123" t="n">
        <v>0</v>
      </c>
      <c r="I39" s="123" t="n">
        <v>0</v>
      </c>
      <c r="J39" s="123" t="n">
        <v>0</v>
      </c>
      <c r="K39" s="123" t="n">
        <v>0</v>
      </c>
      <c r="L39" s="123" t="n">
        <v>0</v>
      </c>
      <c r="M39" s="123" t="n">
        <v>0</v>
      </c>
      <c r="N39" s="123" t="n">
        <v>0</v>
      </c>
      <c r="O39" s="123" t="n">
        <v>0</v>
      </c>
      <c r="P39" s="123" t="n">
        <v>0</v>
      </c>
      <c r="Q39" s="123" t="n">
        <v>0</v>
      </c>
      <c r="R39" s="123" t="n">
        <v>0</v>
      </c>
      <c r="S39" s="123" t="n">
        <v>0</v>
      </c>
      <c r="T39" s="123" t="n">
        <v>0</v>
      </c>
      <c r="U39" s="123" t="n">
        <v>0</v>
      </c>
      <c r="V39" s="123" t="n">
        <v>0</v>
      </c>
      <c r="W39" s="123" t="n">
        <v>0</v>
      </c>
      <c r="X39" s="123" t="n">
        <v>0</v>
      </c>
      <c r="Y39" s="123" t="n">
        <v>0</v>
      </c>
      <c r="Z39" s="123" t="n">
        <v>0</v>
      </c>
      <c r="AA39" s="123" t="n">
        <v>0</v>
      </c>
      <c r="AB39" s="123" t="n">
        <v>0</v>
      </c>
      <c r="AC39" s="123" t="n">
        <v>0</v>
      </c>
      <c r="AD39" s="123" t="n">
        <v>0</v>
      </c>
      <c r="AE39" s="123" t="n">
        <v>0</v>
      </c>
      <c r="AF39" s="123" t="n">
        <v>0</v>
      </c>
      <c r="AG39" s="123" t="n">
        <v>0</v>
      </c>
      <c r="AH39" s="123" t="n">
        <v>0</v>
      </c>
      <c r="AI39" s="123" t="n">
        <v>0</v>
      </c>
      <c r="AJ39" s="123" t="n">
        <v>0</v>
      </c>
      <c r="AK39" s="123" t="n">
        <v>0</v>
      </c>
      <c r="AL39" s="123" t="n">
        <v>0</v>
      </c>
      <c r="AM39" s="123" t="n">
        <v>0</v>
      </c>
      <c r="AN39" s="123" t="n">
        <v>0</v>
      </c>
      <c r="AO39" s="123" t="n">
        <v>0</v>
      </c>
      <c r="AP39" s="123" t="n">
        <v>0</v>
      </c>
      <c r="AQ39" s="123" t="n">
        <v>0</v>
      </c>
      <c r="AR39" s="123" t="n">
        <v>0</v>
      </c>
      <c r="AS39" s="123" t="n">
        <v>0</v>
      </c>
      <c r="AT39" s="123" t="n">
        <v>0</v>
      </c>
      <c r="AU39" s="123" t="n">
        <v>0</v>
      </c>
      <c r="AV39" s="123" t="n">
        <v>0</v>
      </c>
      <c r="AW39" s="123" t="n">
        <v>0</v>
      </c>
      <c r="AX39" s="123" t="n">
        <v>0</v>
      </c>
      <c r="AY39" s="123" t="n">
        <v>0</v>
      </c>
      <c r="AZ39" s="123" t="n">
        <v>0</v>
      </c>
      <c r="BA39" s="123" t="n">
        <v>0</v>
      </c>
      <c r="BB39" s="123" t="n">
        <v>0</v>
      </c>
      <c r="BC39" s="123" t="n">
        <v>0</v>
      </c>
      <c r="BD39" s="123" t="n">
        <v>0</v>
      </c>
      <c r="BE39" s="123" t="n">
        <v>0</v>
      </c>
      <c r="BF39" s="123" t="n">
        <v>0</v>
      </c>
      <c r="BG39" s="123" t="n">
        <v>0</v>
      </c>
      <c r="BH39" s="123" t="n">
        <v>0</v>
      </c>
      <c r="BI39" s="123" t="n">
        <v>0</v>
      </c>
      <c r="BJ39" s="123" t="n">
        <v>0</v>
      </c>
      <c r="BK39" s="123" t="n">
        <v>0</v>
      </c>
      <c r="BL39" s="123" t="n">
        <v>0</v>
      </c>
      <c r="BM39" s="123" t="n">
        <v>0</v>
      </c>
      <c r="BN39" s="123" t="n">
        <v>0</v>
      </c>
      <c r="BO39" s="123" t="n">
        <v>0</v>
      </c>
      <c r="BP39" s="123" t="n">
        <v>0</v>
      </c>
      <c r="BQ39" s="123" t="n">
        <v>0</v>
      </c>
      <c r="BR39" s="123" t="n">
        <v>0</v>
      </c>
      <c r="BS39" s="123" t="n">
        <v>0</v>
      </c>
      <c r="BT39" s="123" t="n">
        <v>0</v>
      </c>
      <c r="BU39" s="123" t="n">
        <v>0</v>
      </c>
      <c r="BV39" s="123" t="n">
        <v>0</v>
      </c>
      <c r="BW39" s="123" t="n">
        <v>0</v>
      </c>
      <c r="BX39" s="123" t="n"/>
      <c r="BY39" s="123" t="n"/>
      <c r="BZ39" s="123" t="n"/>
      <c r="CA39" s="123" t="n"/>
      <c r="CB39" s="123" t="n"/>
      <c r="CC39" s="123" t="n"/>
      <c r="CD39" s="123" t="n"/>
      <c r="CE39" s="123" t="n"/>
      <c r="CF39" s="123" t="n"/>
      <c r="CG39" s="123" t="n"/>
      <c r="CH39" s="123" t="n"/>
      <c r="CI39" s="123" t="n"/>
      <c r="CJ39" s="123" t="n"/>
      <c r="CK39" s="123" t="n"/>
      <c r="CL39" s="123" t="n"/>
      <c r="CM39" s="123" t="n"/>
      <c r="CN39" s="123" t="n"/>
      <c r="CO39" s="123" t="n"/>
      <c r="CP39" s="123" t="n"/>
      <c r="CQ39" s="123" t="n"/>
      <c r="CR39" s="123" t="n"/>
      <c r="CS39" s="123" t="n"/>
    </row>
    <row r="40">
      <c r="A40" t="inlineStr">
        <is>
          <t>Fashion</t>
        </is>
      </c>
      <c r="B40" t="inlineStr">
        <is>
          <t>TH_JBS TEXTILE GROUP A/S</t>
        </is>
      </c>
      <c r="C40" s="123" t="n">
        <v>0</v>
      </c>
      <c r="D40" s="123" t="n">
        <v>610.7480305989583</v>
      </c>
      <c r="E40" s="124" t="n">
        <v>937.292647298177</v>
      </c>
      <c r="F40" s="123" t="n">
        <v/>
      </c>
      <c r="G40" s="123" t="n">
        <v/>
      </c>
      <c r="H40" s="123" t="n">
        <v/>
      </c>
      <c r="I40" s="123" t="n">
        <v/>
      </c>
      <c r="J40" s="123" t="n">
        <v/>
      </c>
      <c r="K40" s="123" t="n">
        <v/>
      </c>
      <c r="L40" s="123" t="n">
        <v/>
      </c>
      <c r="M40" s="123" t="n">
        <v/>
      </c>
      <c r="N40" s="123" t="n">
        <v/>
      </c>
      <c r="O40" s="123" t="n">
        <v/>
      </c>
      <c r="P40" s="123" t="n">
        <v/>
      </c>
      <c r="Q40" s="123" t="n">
        <v/>
      </c>
      <c r="R40" s="123" t="n">
        <v/>
      </c>
      <c r="S40" s="123" t="n">
        <v/>
      </c>
      <c r="T40" s="123" t="n">
        <v/>
      </c>
      <c r="U40" s="123" t="n">
        <v/>
      </c>
      <c r="V40" s="123" t="n">
        <v/>
      </c>
      <c r="W40" s="123" t="n">
        <v/>
      </c>
      <c r="X40" s="123" t="n">
        <v/>
      </c>
      <c r="Y40" s="123" t="n">
        <v/>
      </c>
      <c r="Z40" s="123" t="n">
        <v/>
      </c>
      <c r="AA40" s="123" t="n">
        <v>0</v>
      </c>
      <c r="AB40" s="123" t="n">
        <v>0</v>
      </c>
      <c r="AC40" s="123" t="n">
        <v>0</v>
      </c>
      <c r="AD40" s="123" t="n">
        <v>0</v>
      </c>
      <c r="AE40" s="123" t="n">
        <v>0</v>
      </c>
      <c r="AF40" s="123" t="n">
        <v>0</v>
      </c>
      <c r="AG40" s="123" t="n">
        <v>0</v>
      </c>
      <c r="AH40" s="123" t="n">
        <v>0</v>
      </c>
      <c r="AI40" s="123" t="n">
        <v>0</v>
      </c>
      <c r="AJ40" s="123" t="n">
        <v>0</v>
      </c>
      <c r="AK40" s="123" t="n">
        <v>0</v>
      </c>
      <c r="AL40" s="123" t="n">
        <v>0</v>
      </c>
      <c r="AM40" s="123" t="n">
        <v>0</v>
      </c>
      <c r="AN40" s="123" t="n">
        <v>0</v>
      </c>
      <c r="AO40" s="123" t="n">
        <v>0</v>
      </c>
      <c r="AP40" s="123" t="n">
        <v>0</v>
      </c>
      <c r="AQ40" s="123" t="n">
        <v>0</v>
      </c>
      <c r="AR40" s="123" t="n">
        <v>0</v>
      </c>
      <c r="AS40" s="123" t="n">
        <v>0</v>
      </c>
      <c r="AT40" s="123" t="n">
        <v>0</v>
      </c>
      <c r="AU40" s="123" t="n">
        <v>0</v>
      </c>
      <c r="AV40" s="123" t="n">
        <v>0</v>
      </c>
      <c r="AW40" s="123" t="n">
        <v>0</v>
      </c>
      <c r="AX40" s="123" t="n">
        <v>1007.532836914062</v>
      </c>
      <c r="AY40" s="123" t="n">
        <v>1007.532836914062</v>
      </c>
      <c r="AZ40" s="123" t="n">
        <v>1068.26416015625</v>
      </c>
      <c r="BA40" s="123" t="n">
        <v>1088.507934570312</v>
      </c>
      <c r="BB40" s="123" t="n">
        <v>1088.507934570312</v>
      </c>
      <c r="BC40" s="123" t="n">
        <v>1088.507934570312</v>
      </c>
      <c r="BD40" s="123" t="n">
        <v>1088.507934570312</v>
      </c>
      <c r="BE40" s="123" t="n">
        <v>1088.507934570312</v>
      </c>
      <c r="BF40" s="123" t="n">
        <v>1088.507934570312</v>
      </c>
      <c r="BG40" s="123" t="n">
        <v>1088.507934570312</v>
      </c>
      <c r="BH40" s="123" t="n">
        <v>1088.507934570312</v>
      </c>
      <c r="BI40" s="123" t="n">
        <v>1088.507934570312</v>
      </c>
      <c r="BJ40" s="123" t="n">
        <v>1088.507934570312</v>
      </c>
      <c r="BK40" s="123" t="n">
        <v>1088.507934570312</v>
      </c>
      <c r="BL40" s="123" t="n">
        <v>1088.507934570312</v>
      </c>
      <c r="BM40" s="123" t="n">
        <v>1088.507934570312</v>
      </c>
      <c r="BN40" s="123" t="n">
        <v>1088.507934570312</v>
      </c>
      <c r="BO40" s="123" t="n">
        <v>1088.482055664062</v>
      </c>
      <c r="BP40" s="123" t="n">
        <v>1088.482055664062</v>
      </c>
      <c r="BQ40" s="123" t="n">
        <v>1088.482055664062</v>
      </c>
      <c r="BR40" s="123" t="n">
        <v>1088.482055664062</v>
      </c>
      <c r="BS40" s="123" t="n">
        <v>1088.482055664062</v>
      </c>
      <c r="BT40" s="123" t="n">
        <v>1088.482055664062</v>
      </c>
      <c r="BU40" s="123" t="n">
        <v>1088.482055664062</v>
      </c>
      <c r="BV40" s="123" t="n">
        <v>1088.482055664062</v>
      </c>
      <c r="BW40" s="123" t="n">
        <v>1088.482055664062</v>
      </c>
      <c r="BX40" s="123" t="n"/>
      <c r="BY40" s="123" t="n"/>
      <c r="BZ40" s="123" t="n"/>
      <c r="CA40" s="123" t="n"/>
      <c r="CB40" s="123" t="n"/>
      <c r="CC40" s="123" t="n"/>
      <c r="CD40" s="123" t="n"/>
      <c r="CE40" s="123" t="n"/>
      <c r="CF40" s="123" t="n"/>
      <c r="CG40" s="123" t="n"/>
      <c r="CH40" s="123" t="n"/>
      <c r="CI40" s="123" t="n"/>
      <c r="CJ40" s="123" t="n"/>
      <c r="CK40" s="123" t="n"/>
      <c r="CL40" s="123" t="n"/>
      <c r="CM40" s="123" t="n"/>
      <c r="CN40" s="123" t="n"/>
      <c r="CO40" s="123" t="n"/>
      <c r="CP40" s="123" t="n"/>
      <c r="CQ40" s="123" t="n"/>
      <c r="CR40" s="123" t="n"/>
      <c r="CS40" s="123" t="n"/>
    </row>
    <row r="41">
      <c r="A41" t="inlineStr">
        <is>
          <t>Others</t>
        </is>
      </c>
      <c r="B41" t="inlineStr">
        <is>
          <t>TH_Infinity Color Printing Co., Ltd.</t>
        </is>
      </c>
      <c r="C41" s="123" t="n">
        <v>4101.381884174963</v>
      </c>
      <c r="D41" s="123" t="n">
        <v>35.92182261149089</v>
      </c>
      <c r="E41" s="124" t="n">
        <v>0</v>
      </c>
      <c r="F41" s="123" t="n">
        <v>7142.982421875</v>
      </c>
      <c r="G41" s="123" t="n">
        <v>7142.982421875</v>
      </c>
      <c r="H41" s="123" t="n">
        <v>7142.982421875</v>
      </c>
      <c r="I41" s="123" t="n">
        <v>7142.982421875</v>
      </c>
      <c r="J41" s="123" t="n">
        <v>7142.982421875</v>
      </c>
      <c r="K41" s="123" t="n">
        <v>7142.982421875</v>
      </c>
      <c r="L41" s="123" t="n">
        <v>7142.982421875</v>
      </c>
      <c r="M41" s="123" t="n">
        <v>5258.74609375</v>
      </c>
      <c r="N41" s="123" t="n">
        <v>5411.7685546875</v>
      </c>
      <c r="O41" s="123" t="n">
        <v>5411.7685546875</v>
      </c>
      <c r="P41" s="123" t="n">
        <v>5411.7685546875</v>
      </c>
      <c r="Q41" s="123" t="n">
        <v>5411.7685546875</v>
      </c>
      <c r="R41" s="123" t="n">
        <v>5411.7685546875</v>
      </c>
      <c r="S41" s="123" t="n">
        <v>5411.7685546875</v>
      </c>
      <c r="T41" s="123" t="n">
        <v>5411.7685546875</v>
      </c>
      <c r="U41" s="123" t="n">
        <v>5411.7685546875</v>
      </c>
      <c r="V41" s="123" t="n">
        <v>5411.7685546875</v>
      </c>
      <c r="W41" s="123" t="n">
        <v>5411.7685546875</v>
      </c>
      <c r="X41" s="123" t="n">
        <v>5411.7685546875</v>
      </c>
      <c r="Y41" s="123" t="n">
        <v>5411.7685546875</v>
      </c>
      <c r="Z41" s="123" t="n">
        <v>5411.7685546875</v>
      </c>
      <c r="AA41" s="123" t="n">
        <v>153.0224151611328</v>
      </c>
      <c r="AB41" s="123" t="n">
        <v>153.0224151611328</v>
      </c>
      <c r="AC41" s="123" t="n">
        <v>153.0224151611328</v>
      </c>
      <c r="AD41" s="123" t="n">
        <v>153.0224151611328</v>
      </c>
      <c r="AE41" s="123" t="n">
        <v>153.0224151611328</v>
      </c>
      <c r="AF41" s="123" t="n">
        <v>153.0224151611328</v>
      </c>
      <c r="AG41" s="123" t="n">
        <v>153.0224151611328</v>
      </c>
      <c r="AH41" s="123" t="n">
        <v>153.0224151611328</v>
      </c>
      <c r="AI41" s="123" t="n">
        <v>153.0224151611328</v>
      </c>
      <c r="AJ41" s="123" t="n">
        <v>153.0224151611328</v>
      </c>
      <c r="AK41" s="123" t="n">
        <v>153.9506683349609</v>
      </c>
      <c r="AL41" s="123" t="n">
        <v>153.9506683349609</v>
      </c>
      <c r="AM41" s="123" t="n">
        <v>153.9506683349609</v>
      </c>
      <c r="AN41" s="123" t="n">
        <v>153.9506683349609</v>
      </c>
      <c r="AO41" s="123" t="n">
        <v>153.9506683349609</v>
      </c>
      <c r="AP41" s="123" t="n">
        <v>153.9506683349609</v>
      </c>
      <c r="AQ41" s="123" t="n">
        <v>153.9506683349609</v>
      </c>
      <c r="AR41" s="123" t="n">
        <v>0</v>
      </c>
      <c r="AS41" s="123" t="n">
        <v>0</v>
      </c>
      <c r="AT41" s="123" t="n">
        <v>0</v>
      </c>
      <c r="AU41" s="123" t="n">
        <v>0</v>
      </c>
      <c r="AV41" s="123" t="n">
        <v>0</v>
      </c>
      <c r="AW41" s="123" t="n">
        <v>0</v>
      </c>
      <c r="AX41" s="123" t="n">
        <v>0</v>
      </c>
      <c r="AY41" s="123" t="n">
        <v>0</v>
      </c>
      <c r="AZ41" s="123" t="n">
        <v>0</v>
      </c>
      <c r="BA41" s="123" t="n">
        <v>0</v>
      </c>
      <c r="BB41" s="123" t="n">
        <v>0</v>
      </c>
      <c r="BC41" s="123" t="n">
        <v>0</v>
      </c>
      <c r="BD41" s="123" t="n">
        <v>0</v>
      </c>
      <c r="BE41" s="123" t="n">
        <v>0</v>
      </c>
      <c r="BF41" s="123" t="n">
        <v>0</v>
      </c>
      <c r="BG41" s="123" t="n">
        <v>0</v>
      </c>
      <c r="BH41" s="123" t="n">
        <v>0</v>
      </c>
      <c r="BI41" s="123" t="n">
        <v>0</v>
      </c>
      <c r="BJ41" s="123" t="n">
        <v>0</v>
      </c>
      <c r="BK41" s="123" t="n">
        <v>0</v>
      </c>
      <c r="BL41" s="123" t="n">
        <v>0</v>
      </c>
      <c r="BM41" s="123" t="n">
        <v>0</v>
      </c>
      <c r="BN41" s="123" t="n">
        <v>0</v>
      </c>
      <c r="BO41" s="123" t="n">
        <v>0</v>
      </c>
      <c r="BP41" s="123" t="n">
        <v>0</v>
      </c>
      <c r="BQ41" s="123" t="n">
        <v>0</v>
      </c>
      <c r="BR41" s="123" t="n">
        <v>0</v>
      </c>
      <c r="BS41" s="123" t="n">
        <v>0</v>
      </c>
      <c r="BT41" s="123" t="n">
        <v>0</v>
      </c>
      <c r="BU41" s="123" t="n">
        <v>0</v>
      </c>
      <c r="BV41" s="123" t="n">
        <v>0</v>
      </c>
      <c r="BW41" s="123" t="n">
        <v>0</v>
      </c>
      <c r="BX41" s="123" t="n"/>
      <c r="BY41" s="123" t="n"/>
      <c r="BZ41" s="123" t="n"/>
      <c r="CA41" s="123" t="n"/>
      <c r="CB41" s="123" t="n"/>
      <c r="CC41" s="123" t="n"/>
      <c r="CD41" s="123" t="n"/>
      <c r="CE41" s="123" t="n"/>
      <c r="CF41" s="123" t="n"/>
      <c r="CG41" s="123" t="n"/>
      <c r="CH41" s="123" t="n"/>
      <c r="CI41" s="123" t="n"/>
      <c r="CJ41" s="123" t="n"/>
      <c r="CK41" s="123" t="n"/>
      <c r="CL41" s="123" t="n"/>
      <c r="CM41" s="123" t="n"/>
      <c r="CN41" s="123" t="n"/>
      <c r="CO41" s="123" t="n"/>
      <c r="CP41" s="123" t="n"/>
      <c r="CQ41" s="123" t="n"/>
      <c r="CR41" s="123" t="n"/>
      <c r="CS41" s="123" t="n"/>
    </row>
    <row r="42">
      <c r="A42" t="inlineStr">
        <is>
          <t>EL</t>
        </is>
      </c>
      <c r="B42" t="inlineStr">
        <is>
          <t>TH_Imarflex Industrial Co.,Ltd.</t>
        </is>
      </c>
      <c r="C42" s="123" t="n">
        <v>0</v>
      </c>
      <c r="D42" s="123" t="n">
        <v>0</v>
      </c>
      <c r="E42" s="124" t="n">
        <v>0</v>
      </c>
      <c r="F42" s="123" t="n">
        <v>0</v>
      </c>
      <c r="G42" s="123" t="n">
        <v>0</v>
      </c>
      <c r="H42" s="123" t="n">
        <v>0</v>
      </c>
      <c r="I42" s="123" t="n">
        <v>0</v>
      </c>
      <c r="J42" s="123" t="n">
        <v>0</v>
      </c>
      <c r="K42" s="123" t="n">
        <v>0</v>
      </c>
      <c r="L42" s="123" t="n">
        <v>0</v>
      </c>
      <c r="M42" s="123" t="n">
        <v>0</v>
      </c>
      <c r="N42" s="123" t="n">
        <v>0</v>
      </c>
      <c r="O42" s="123" t="n">
        <v>0</v>
      </c>
      <c r="P42" s="123" t="n">
        <v>0</v>
      </c>
      <c r="Q42" s="123" t="n">
        <v>0</v>
      </c>
      <c r="R42" s="123" t="n">
        <v>0</v>
      </c>
      <c r="S42" s="123" t="n">
        <v>0</v>
      </c>
      <c r="T42" s="123" t="n">
        <v>0</v>
      </c>
      <c r="U42" s="123" t="n">
        <v>0</v>
      </c>
      <c r="V42" s="123" t="n">
        <v>0</v>
      </c>
      <c r="W42" s="123" t="n">
        <v>0</v>
      </c>
      <c r="X42" s="123" t="n">
        <v>0</v>
      </c>
      <c r="Y42" s="123" t="n">
        <v>0</v>
      </c>
      <c r="Z42" s="123" t="n">
        <v>0</v>
      </c>
      <c r="AA42" s="123" t="n">
        <v>0</v>
      </c>
      <c r="AB42" s="123" t="n">
        <v>0</v>
      </c>
      <c r="AC42" s="123" t="n">
        <v>0</v>
      </c>
      <c r="AD42" s="123" t="n">
        <v>0</v>
      </c>
      <c r="AE42" s="123" t="n">
        <v>0</v>
      </c>
      <c r="AF42" s="123" t="n">
        <v>0</v>
      </c>
      <c r="AG42" s="123" t="n">
        <v>0</v>
      </c>
      <c r="AH42" s="123" t="n">
        <v>0</v>
      </c>
      <c r="AI42" s="123" t="n">
        <v>0</v>
      </c>
      <c r="AJ42" s="123" t="n">
        <v>0</v>
      </c>
      <c r="AK42" s="123" t="n">
        <v>0</v>
      </c>
      <c r="AL42" s="123" t="n">
        <v>0</v>
      </c>
      <c r="AM42" s="123" t="n">
        <v>0</v>
      </c>
      <c r="AN42" s="123" t="n">
        <v>0</v>
      </c>
      <c r="AO42" s="123" t="n">
        <v>0</v>
      </c>
      <c r="AP42" s="123" t="n">
        <v>0</v>
      </c>
      <c r="AQ42" s="123" t="n">
        <v>0</v>
      </c>
      <c r="AR42" s="123" t="n">
        <v>0</v>
      </c>
      <c r="AS42" s="123" t="n">
        <v>0</v>
      </c>
      <c r="AT42" s="123" t="n">
        <v>0</v>
      </c>
      <c r="AU42" s="123" t="n">
        <v>0</v>
      </c>
      <c r="AV42" s="123" t="n">
        <v>0</v>
      </c>
      <c r="AW42" s="123" t="n">
        <v>0</v>
      </c>
      <c r="AX42" s="123" t="n">
        <v>0</v>
      </c>
      <c r="AY42" s="123" t="n">
        <v>0</v>
      </c>
      <c r="AZ42" s="123" t="n">
        <v>0</v>
      </c>
      <c r="BA42" s="123" t="n">
        <v>0</v>
      </c>
      <c r="BB42" s="123" t="n">
        <v>0</v>
      </c>
      <c r="BC42" s="123" t="n">
        <v>0</v>
      </c>
      <c r="BD42" s="123" t="n">
        <v>0</v>
      </c>
      <c r="BE42" s="123" t="n">
        <v>0</v>
      </c>
      <c r="BF42" s="123" t="n">
        <v>0</v>
      </c>
      <c r="BG42" s="123" t="n">
        <v>0</v>
      </c>
      <c r="BH42" s="123" t="n">
        <v>0</v>
      </c>
      <c r="BI42" s="123" t="n">
        <v>0</v>
      </c>
      <c r="BJ42" s="123" t="n">
        <v>0</v>
      </c>
      <c r="BK42" s="123" t="n">
        <v>0</v>
      </c>
      <c r="BL42" s="123" t="n">
        <v>0</v>
      </c>
      <c r="BM42" s="123" t="n">
        <v>0</v>
      </c>
      <c r="BN42" s="123" t="n">
        <v>0</v>
      </c>
      <c r="BO42" s="123" t="n">
        <v>0</v>
      </c>
      <c r="BP42" s="123" t="n">
        <v>0</v>
      </c>
      <c r="BQ42" s="123" t="n">
        <v>0</v>
      </c>
      <c r="BR42" s="123" t="n">
        <v>0</v>
      </c>
      <c r="BS42" s="123" t="n">
        <v>0</v>
      </c>
      <c r="BT42" s="123" t="n">
        <v>0</v>
      </c>
      <c r="BU42" s="123" t="n">
        <v>0</v>
      </c>
      <c r="BV42" s="123" t="n">
        <v>0</v>
      </c>
      <c r="BW42" s="123" t="n">
        <v>0</v>
      </c>
      <c r="BX42" s="123" t="n"/>
      <c r="BY42" s="123" t="n"/>
      <c r="BZ42" s="123" t="n"/>
      <c r="CA42" s="123" t="n"/>
      <c r="CB42" s="123" t="n"/>
      <c r="CC42" s="123" t="n"/>
      <c r="CD42" s="123" t="n"/>
      <c r="CE42" s="123" t="n"/>
      <c r="CF42" s="123" t="n"/>
      <c r="CG42" s="123" t="n"/>
      <c r="CH42" s="123" t="n"/>
      <c r="CI42" s="123" t="n"/>
      <c r="CJ42" s="123" t="n"/>
      <c r="CK42" s="123" t="n"/>
      <c r="CL42" s="123" t="n"/>
      <c r="CM42" s="123" t="n"/>
      <c r="CN42" s="123" t="n"/>
      <c r="CO42" s="123" t="n"/>
      <c r="CP42" s="123" t="n"/>
      <c r="CQ42" s="123" t="n"/>
      <c r="CR42" s="123" t="n"/>
      <c r="CS42" s="123" t="n"/>
    </row>
    <row r="43">
      <c r="A43" t="inlineStr">
        <is>
          <t>EL</t>
        </is>
      </c>
      <c r="B43" t="inlineStr">
        <is>
          <t>TH_Haier Electrical Appliance(Thailand) Co.,Ltd.</t>
        </is>
      </c>
      <c r="C43" s="123" t="n">
        <v>31476.84856980847</v>
      </c>
      <c r="D43" s="123" t="n">
        <v>29990.70296223958</v>
      </c>
      <c r="E43" s="124" t="n">
        <v>15495.39339192708</v>
      </c>
      <c r="F43" s="123" t="n">
        <v>36603.1015625</v>
      </c>
      <c r="G43" s="123" t="n">
        <v>36603.1015625</v>
      </c>
      <c r="H43" s="123" t="n">
        <v>36603.1015625</v>
      </c>
      <c r="I43" s="123" t="n">
        <v>0</v>
      </c>
      <c r="J43" s="123" t="n">
        <v>0</v>
      </c>
      <c r="K43" s="123" t="n">
        <v>0</v>
      </c>
      <c r="L43" s="123" t="n">
        <v>0</v>
      </c>
      <c r="M43" s="123" t="n">
        <v>0</v>
      </c>
      <c r="N43" s="123" t="n">
        <v>0</v>
      </c>
      <c r="O43" s="123" t="n">
        <v>13606.5771484375</v>
      </c>
      <c r="P43" s="123" t="n">
        <v>13606.5771484375</v>
      </c>
      <c r="Q43" s="123" t="n">
        <v>13606.5771484375</v>
      </c>
      <c r="R43" s="123" t="n">
        <v>37548.10546875</v>
      </c>
      <c r="S43" s="123" t="n">
        <v>41719.859375</v>
      </c>
      <c r="T43" s="123" t="n">
        <v>41719.859375</v>
      </c>
      <c r="U43" s="123" t="n">
        <v>41719.859375</v>
      </c>
      <c r="V43" s="123" t="n">
        <v>44163.0390625</v>
      </c>
      <c r="W43" s="123" t="n">
        <v>44163.0390625</v>
      </c>
      <c r="X43" s="123" t="n">
        <v>44163.0390625</v>
      </c>
      <c r="Y43" s="123" t="n">
        <v>44163.0390625</v>
      </c>
      <c r="Z43" s="123" t="n">
        <v>44163.0390625</v>
      </c>
      <c r="AA43" s="123" t="n">
        <v>44163.0390625</v>
      </c>
      <c r="AB43" s="123" t="n">
        <v>44163.0390625</v>
      </c>
      <c r="AC43" s="123" t="n">
        <v>44163.0390625</v>
      </c>
      <c r="AD43" s="123" t="n">
        <v>44163.0390625</v>
      </c>
      <c r="AE43" s="123" t="n">
        <v>44163.0390625</v>
      </c>
      <c r="AF43" s="123" t="n">
        <v>44163.0390625</v>
      </c>
      <c r="AG43" s="123" t="n">
        <v>44163.0390625</v>
      </c>
      <c r="AH43" s="123" t="n">
        <v>44163.0390625</v>
      </c>
      <c r="AI43" s="123" t="n">
        <v>44163.0390625</v>
      </c>
      <c r="AJ43" s="123" t="n">
        <v>44163.0390625</v>
      </c>
      <c r="AK43" s="123" t="n">
        <v>44430.94140625</v>
      </c>
      <c r="AL43" s="123" t="n">
        <v>44430.94140625</v>
      </c>
      <c r="AM43" s="123" t="n">
        <v>44430.94140625</v>
      </c>
      <c r="AN43" s="123" t="n">
        <v>60653.8671875</v>
      </c>
      <c r="AO43" s="123" t="n">
        <v>60653.8671875</v>
      </c>
      <c r="AP43" s="123" t="n">
        <v>60653.8671875</v>
      </c>
      <c r="AQ43" s="123" t="n">
        <v>60653.8671875</v>
      </c>
      <c r="AR43" s="123" t="n">
        <v>60653.8671875</v>
      </c>
      <c r="AS43" s="123" t="n">
        <v>46964.75</v>
      </c>
      <c r="AT43" s="123" t="n">
        <v>46964.75</v>
      </c>
      <c r="AU43" s="123" t="n">
        <v>46964.75</v>
      </c>
      <c r="AV43" s="123" t="n">
        <v>22877.98828125</v>
      </c>
      <c r="AW43" s="123" t="n">
        <v>18680.9296875</v>
      </c>
      <c r="AX43" s="123" t="n">
        <v>18680.9296875</v>
      </c>
      <c r="AY43" s="123" t="n">
        <v>18680.9296875</v>
      </c>
      <c r="AZ43" s="123" t="n">
        <v>16222.9267578125</v>
      </c>
      <c r="BA43" s="123" t="n">
        <v>16222.9267578125</v>
      </c>
      <c r="BB43" s="123" t="n">
        <v>16222.9267578125</v>
      </c>
      <c r="BC43" s="123" t="n">
        <v>16222.9267578125</v>
      </c>
      <c r="BD43" s="123" t="n">
        <v>16222.9267578125</v>
      </c>
      <c r="BE43" s="123" t="n">
        <v>16222.9267578125</v>
      </c>
      <c r="BF43" s="123" t="n">
        <v>16222.9267578125</v>
      </c>
      <c r="BG43" s="123" t="n">
        <v>16222.9267578125</v>
      </c>
      <c r="BH43" s="123" t="n">
        <v>16222.9267578125</v>
      </c>
      <c r="BI43" s="123" t="n">
        <v>16222.9267578125</v>
      </c>
      <c r="BJ43" s="123" t="n">
        <v>16222.9267578125</v>
      </c>
      <c r="BK43" s="123" t="n">
        <v>16222.9267578125</v>
      </c>
      <c r="BL43" s="123" t="n">
        <v>16222.9267578125</v>
      </c>
      <c r="BM43" s="123" t="n">
        <v>16222.9267578125</v>
      </c>
      <c r="BN43" s="123" t="n">
        <v>16222.9267578125</v>
      </c>
      <c r="BO43" s="123" t="n">
        <v>16222.541015625</v>
      </c>
      <c r="BP43" s="123" t="n">
        <v>16222.541015625</v>
      </c>
      <c r="BQ43" s="123" t="n">
        <v>16222.541015625</v>
      </c>
      <c r="BR43" s="123" t="n">
        <v>0</v>
      </c>
      <c r="BS43" s="123" t="n">
        <v>0</v>
      </c>
      <c r="BT43" s="123" t="n">
        <v>0</v>
      </c>
      <c r="BU43" s="123" t="n">
        <v>0</v>
      </c>
      <c r="BV43" s="123" t="n">
        <v>0</v>
      </c>
      <c r="BW43" s="123" t="n">
        <v>0</v>
      </c>
      <c r="BX43" s="123" t="n"/>
      <c r="BY43" s="123" t="n"/>
      <c r="BZ43" s="123" t="n"/>
      <c r="CA43" s="123" t="n"/>
      <c r="CB43" s="123" t="n"/>
      <c r="CC43" s="123" t="n"/>
      <c r="CD43" s="123" t="n"/>
      <c r="CE43" s="123" t="n"/>
      <c r="CF43" s="123" t="n"/>
      <c r="CG43" s="123" t="n"/>
      <c r="CH43" s="123" t="n"/>
      <c r="CI43" s="123" t="n"/>
      <c r="CJ43" s="123" t="n"/>
      <c r="CK43" s="123" t="n"/>
      <c r="CL43" s="123" t="n"/>
      <c r="CM43" s="123" t="n"/>
      <c r="CN43" s="123" t="n"/>
      <c r="CO43" s="123" t="n"/>
      <c r="CP43" s="123" t="n"/>
      <c r="CQ43" s="123" t="n"/>
      <c r="CR43" s="123" t="n"/>
      <c r="CS43" s="123" t="n"/>
    </row>
    <row r="44">
      <c r="A44" t="inlineStr">
        <is>
          <t>EL</t>
        </is>
      </c>
      <c r="B44" t="inlineStr">
        <is>
          <t>TH_HATARI ELECTRIC CO.,LTD.</t>
        </is>
      </c>
      <c r="C44" s="123" t="n">
        <v>0</v>
      </c>
      <c r="D44" s="123" t="n">
        <v>1076.756795247396</v>
      </c>
      <c r="E44" s="124" t="n">
        <v>1119.821940104167</v>
      </c>
      <c r="F44" s="123" t="n">
        <v>0</v>
      </c>
      <c r="G44" s="123" t="n">
        <v>0</v>
      </c>
      <c r="H44" s="123" t="n">
        <v>0</v>
      </c>
      <c r="I44" s="123" t="n">
        <v>0</v>
      </c>
      <c r="J44" s="123" t="n">
        <v>0</v>
      </c>
      <c r="K44" s="123" t="n">
        <v>0</v>
      </c>
      <c r="L44" s="123" t="n">
        <v>0</v>
      </c>
      <c r="M44" s="123" t="n">
        <v>0</v>
      </c>
      <c r="N44" s="123" t="n">
        <v>0</v>
      </c>
      <c r="O44" s="123" t="n">
        <v>0</v>
      </c>
      <c r="P44" s="123" t="n">
        <v>0</v>
      </c>
      <c r="Q44" s="123" t="n">
        <v>0</v>
      </c>
      <c r="R44" s="123" t="n">
        <v>0</v>
      </c>
      <c r="S44" s="123" t="n">
        <v>0</v>
      </c>
      <c r="T44" s="123" t="n">
        <v>0</v>
      </c>
      <c r="U44" s="123" t="n">
        <v>0</v>
      </c>
      <c r="V44" s="123" t="n">
        <v>0</v>
      </c>
      <c r="W44" s="123" t="n">
        <v>0</v>
      </c>
      <c r="X44" s="123" t="n">
        <v>0</v>
      </c>
      <c r="Y44" s="123" t="n">
        <v>0</v>
      </c>
      <c r="Z44" s="123" t="n">
        <v>0</v>
      </c>
      <c r="AA44" s="123" t="n">
        <v>0</v>
      </c>
      <c r="AB44" s="123" t="n">
        <v>0</v>
      </c>
      <c r="AC44" s="123" t="n">
        <v>0</v>
      </c>
      <c r="AD44" s="123" t="n">
        <v>0</v>
      </c>
      <c r="AE44" s="123" t="n">
        <v>0</v>
      </c>
      <c r="AF44" s="123" t="n">
        <v>0</v>
      </c>
      <c r="AG44" s="123" t="n">
        <v>0</v>
      </c>
      <c r="AH44" s="123" t="n">
        <v>0</v>
      </c>
      <c r="AI44" s="123" t="n">
        <v>0</v>
      </c>
      <c r="AJ44" s="123" t="n">
        <v>0</v>
      </c>
      <c r="AK44" s="123" t="n">
        <v>0</v>
      </c>
      <c r="AL44" s="123" t="n">
        <v>0</v>
      </c>
      <c r="AM44" s="123" t="n">
        <v>0</v>
      </c>
      <c r="AN44" s="123" t="n">
        <v>0</v>
      </c>
      <c r="AO44" s="123" t="n">
        <v>0</v>
      </c>
      <c r="AP44" s="123" t="n">
        <v>1292.108154296875</v>
      </c>
      <c r="AQ44" s="123" t="n">
        <v>1292.108154296875</v>
      </c>
      <c r="AR44" s="123" t="n">
        <v>1292.108154296875</v>
      </c>
      <c r="AS44" s="123" t="n">
        <v>1292.108154296875</v>
      </c>
      <c r="AT44" s="123" t="n">
        <v>1292.108154296875</v>
      </c>
      <c r="AU44" s="123" t="n">
        <v>1292.108154296875</v>
      </c>
      <c r="AV44" s="123" t="n">
        <v>1292.108154296875</v>
      </c>
      <c r="AW44" s="123" t="n">
        <v>1292.108154296875</v>
      </c>
      <c r="AX44" s="123" t="n">
        <v>1292.108154296875</v>
      </c>
      <c r="AY44" s="123" t="n">
        <v>1292.108154296875</v>
      </c>
      <c r="AZ44" s="123" t="n">
        <v>1292.108154296875</v>
      </c>
      <c r="BA44" s="123" t="n">
        <v>1292.108154296875</v>
      </c>
      <c r="BB44" s="123" t="n">
        <v>1292.108154296875</v>
      </c>
      <c r="BC44" s="123" t="n">
        <v>1292.108154296875</v>
      </c>
      <c r="BD44" s="123" t="n">
        <v>1292.108154296875</v>
      </c>
      <c r="BE44" s="123" t="n">
        <v>1292.108154296875</v>
      </c>
      <c r="BF44" s="123" t="n">
        <v>1292.108154296875</v>
      </c>
      <c r="BG44" s="123" t="n">
        <v>1292.108154296875</v>
      </c>
      <c r="BH44" s="123" t="n">
        <v>1292.108154296875</v>
      </c>
      <c r="BI44" s="123" t="n">
        <v>1292.108154296875</v>
      </c>
      <c r="BJ44" s="123" t="n">
        <v>1292.108154296875</v>
      </c>
      <c r="BK44" s="123" t="n">
        <v>1292.108154296875</v>
      </c>
      <c r="BL44" s="123" t="n">
        <v>1292.108154296875</v>
      </c>
      <c r="BM44" s="123" t="n">
        <v>1292.108154296875</v>
      </c>
      <c r="BN44" s="123" t="n">
        <v>1292.108154296875</v>
      </c>
      <c r="BO44" s="123" t="n">
        <v>1292.077392578125</v>
      </c>
      <c r="BP44" s="123" t="n">
        <v>1292.077392578125</v>
      </c>
      <c r="BQ44" s="123" t="n">
        <v>1292.077392578125</v>
      </c>
      <c r="BR44" s="123" t="n">
        <v>1292.077392578125</v>
      </c>
      <c r="BS44" s="123" t="n">
        <v>1292.077392578125</v>
      </c>
      <c r="BT44" s="123" t="n">
        <v>0</v>
      </c>
      <c r="BU44" s="123" t="n">
        <v>0</v>
      </c>
      <c r="BV44" s="123" t="n">
        <v>0</v>
      </c>
      <c r="BW44" s="123" t="n">
        <v>0</v>
      </c>
      <c r="BX44" s="123" t="n"/>
      <c r="BY44" s="123" t="n"/>
      <c r="BZ44" s="123" t="n"/>
      <c r="CA44" s="123" t="n"/>
      <c r="CB44" s="123" t="n"/>
      <c r="CC44" s="123" t="n"/>
      <c r="CD44" s="123" t="n"/>
      <c r="CE44" s="123" t="n"/>
      <c r="CF44" s="123" t="n"/>
      <c r="CG44" s="123" t="n"/>
      <c r="CH44" s="123" t="n"/>
      <c r="CI44" s="123" t="n"/>
      <c r="CJ44" s="123" t="n"/>
      <c r="CK44" s="123" t="n"/>
      <c r="CL44" s="123" t="n"/>
      <c r="CM44" s="123" t="n"/>
      <c r="CN44" s="123" t="n"/>
      <c r="CO44" s="123" t="n"/>
      <c r="CP44" s="123" t="n"/>
      <c r="CQ44" s="123" t="n"/>
      <c r="CR44" s="123" t="n"/>
      <c r="CS44" s="123" t="n"/>
    </row>
    <row r="45">
      <c r="A45" t="inlineStr">
        <is>
          <t>EL</t>
        </is>
      </c>
      <c r="B45" t="inlineStr">
        <is>
          <t>TH_Good Deal Corporation Co., Ltd.(Outright)</t>
        </is>
      </c>
      <c r="C45" s="123" t="n">
        <v>3390.245006930444</v>
      </c>
      <c r="D45" s="123" t="n">
        <v>0</v>
      </c>
      <c r="E45" s="124" t="n">
        <v>0</v>
      </c>
      <c r="F45" s="123" t="n">
        <v>7006.50634765625</v>
      </c>
      <c r="G45" s="123" t="n">
        <v>7006.50634765625</v>
      </c>
      <c r="H45" s="123" t="n">
        <v>7006.50634765625</v>
      </c>
      <c r="I45" s="123" t="n">
        <v>7006.50634765625</v>
      </c>
      <c r="J45" s="123" t="n">
        <v>7006.50634765625</v>
      </c>
      <c r="K45" s="123" t="n">
        <v>7006.50634765625</v>
      </c>
      <c r="L45" s="123" t="n">
        <v>7006.50634765625</v>
      </c>
      <c r="M45" s="123" t="n">
        <v>7006.50634765625</v>
      </c>
      <c r="N45" s="123" t="n">
        <v>7006.50634765625</v>
      </c>
      <c r="O45" s="123" t="n">
        <v>7006.50634765625</v>
      </c>
      <c r="P45" s="123" t="n">
        <v>7006.50634765625</v>
      </c>
      <c r="Q45" s="123" t="n">
        <v>7006.50634765625</v>
      </c>
      <c r="R45" s="123" t="n">
        <v>7006.50634765625</v>
      </c>
      <c r="S45" s="123" t="n">
        <v>7006.50634765625</v>
      </c>
      <c r="T45" s="123" t="n">
        <v>7006.50634765625</v>
      </c>
      <c r="U45" s="123" t="n">
        <v>0</v>
      </c>
      <c r="V45" s="123" t="n">
        <v>0</v>
      </c>
      <c r="W45" s="123" t="n">
        <v>0</v>
      </c>
      <c r="X45" s="123" t="n">
        <v>0</v>
      </c>
      <c r="Y45" s="123" t="n">
        <v>0</v>
      </c>
      <c r="Z45" s="123" t="n">
        <v>0</v>
      </c>
      <c r="AA45" s="123" t="n">
        <v>0</v>
      </c>
      <c r="AB45" s="123" t="n">
        <v>0</v>
      </c>
      <c r="AC45" s="123" t="n">
        <v>0</v>
      </c>
      <c r="AD45" s="123" t="n">
        <v>0</v>
      </c>
      <c r="AE45" s="123" t="n">
        <v>0</v>
      </c>
      <c r="AF45" s="123" t="n">
        <v>0</v>
      </c>
      <c r="AG45" s="123" t="n">
        <v>0</v>
      </c>
      <c r="AH45" s="123" t="n">
        <v>0</v>
      </c>
      <c r="AI45" s="123" t="n">
        <v>0</v>
      </c>
      <c r="AJ45" s="123" t="n">
        <v>0</v>
      </c>
      <c r="AK45" s="123" t="n">
        <v>0</v>
      </c>
      <c r="AL45" s="123" t="n">
        <v>0</v>
      </c>
      <c r="AM45" s="123" t="n">
        <v>0</v>
      </c>
      <c r="AN45" s="123" t="n">
        <v>0</v>
      </c>
      <c r="AO45" s="123" t="n">
        <v>0</v>
      </c>
      <c r="AP45" s="123" t="n">
        <v>0</v>
      </c>
      <c r="AQ45" s="123" t="n">
        <v>0</v>
      </c>
      <c r="AR45" s="123" t="n">
        <v>0</v>
      </c>
      <c r="AS45" s="123" t="n">
        <v>0</v>
      </c>
      <c r="AT45" s="123" t="n">
        <v>0</v>
      </c>
      <c r="AU45" s="123" t="n">
        <v>0</v>
      </c>
      <c r="AV45" s="123" t="n">
        <v>0</v>
      </c>
      <c r="AW45" s="123" t="n">
        <v>0</v>
      </c>
      <c r="AX45" s="123" t="n">
        <v>0</v>
      </c>
      <c r="AY45" s="123" t="n">
        <v>0</v>
      </c>
      <c r="AZ45" s="123" t="n">
        <v>0</v>
      </c>
      <c r="BA45" s="123" t="n">
        <v>0</v>
      </c>
      <c r="BB45" s="123" t="n">
        <v>0</v>
      </c>
      <c r="BC45" s="123" t="n">
        <v>0</v>
      </c>
      <c r="BD45" s="123" t="n">
        <v>0</v>
      </c>
      <c r="BE45" s="123" t="n">
        <v>0</v>
      </c>
      <c r="BF45" s="123" t="n">
        <v>0</v>
      </c>
      <c r="BG45" s="123" t="n">
        <v>0</v>
      </c>
      <c r="BH45" s="123" t="n">
        <v>0</v>
      </c>
      <c r="BI45" s="123" t="n">
        <v>0</v>
      </c>
      <c r="BJ45" s="123" t="n">
        <v>0</v>
      </c>
      <c r="BK45" s="123" t="n">
        <v>0</v>
      </c>
      <c r="BL45" s="123" t="n">
        <v>0</v>
      </c>
      <c r="BM45" s="123" t="n">
        <v>0</v>
      </c>
      <c r="BN45" s="123" t="n">
        <v>0</v>
      </c>
      <c r="BO45" s="123" t="n">
        <v>0</v>
      </c>
      <c r="BP45" s="123" t="n">
        <v>0</v>
      </c>
      <c r="BQ45" s="123" t="n">
        <v>0</v>
      </c>
      <c r="BR45" s="123" t="n">
        <v>0</v>
      </c>
      <c r="BS45" s="123" t="n">
        <v>0</v>
      </c>
      <c r="BT45" s="123" t="n">
        <v>0</v>
      </c>
      <c r="BU45" s="123" t="n">
        <v>0</v>
      </c>
      <c r="BV45" s="123" t="n">
        <v>0</v>
      </c>
      <c r="BW45" s="123" t="n">
        <v>0</v>
      </c>
      <c r="BX45" s="123" t="n"/>
      <c r="BY45" s="123" t="n"/>
      <c r="BZ45" s="123" t="n"/>
      <c r="CA45" s="123" t="n"/>
      <c r="CB45" s="123" t="n"/>
      <c r="CC45" s="123" t="n"/>
      <c r="CD45" s="123" t="n"/>
      <c r="CE45" s="123" t="n"/>
      <c r="CF45" s="123" t="n"/>
      <c r="CG45" s="123" t="n"/>
      <c r="CH45" s="123" t="n"/>
      <c r="CI45" s="123" t="n"/>
      <c r="CJ45" s="123" t="n"/>
      <c r="CK45" s="123" t="n"/>
      <c r="CL45" s="123" t="n"/>
      <c r="CM45" s="123" t="n"/>
      <c r="CN45" s="123" t="n"/>
      <c r="CO45" s="123" t="n"/>
      <c r="CP45" s="123" t="n"/>
      <c r="CQ45" s="123" t="n"/>
      <c r="CR45" s="123" t="n"/>
      <c r="CS45" s="123" t="n"/>
    </row>
    <row r="46">
      <c r="A46" t="inlineStr">
        <is>
          <t>EL</t>
        </is>
      </c>
      <c r="B46" t="inlineStr">
        <is>
          <t>TH_Glory Technologies (Thailand) Co., Ltd</t>
        </is>
      </c>
      <c r="C46" s="123" t="n">
        <v>36.5758785124748</v>
      </c>
      <c r="D46" s="123" t="n">
        <v>0</v>
      </c>
      <c r="E46" s="124" t="n">
        <v>0</v>
      </c>
      <c r="F46" s="123" t="n">
        <v>188.9753723144531</v>
      </c>
      <c r="G46" s="123" t="n">
        <v>188.9753723144531</v>
      </c>
      <c r="H46" s="123" t="n">
        <v>188.9753723144531</v>
      </c>
      <c r="I46" s="123" t="n">
        <v>188.9753723144531</v>
      </c>
      <c r="J46" s="123" t="n">
        <v>188.9753723144531</v>
      </c>
      <c r="K46" s="123" t="n">
        <v>188.9753723144531</v>
      </c>
      <c r="L46" s="123" t="n">
        <v>0</v>
      </c>
      <c r="M46" s="123" t="n">
        <v>0</v>
      </c>
      <c r="N46" s="123" t="n">
        <v>0</v>
      </c>
      <c r="O46" s="123" t="n">
        <v>0</v>
      </c>
      <c r="P46" s="123" t="n">
        <v>0</v>
      </c>
      <c r="Q46" s="123" t="n">
        <v>0</v>
      </c>
      <c r="R46" s="123" t="n">
        <v>0</v>
      </c>
      <c r="S46" s="123" t="n">
        <v>0</v>
      </c>
      <c r="T46" s="123" t="n">
        <v>0</v>
      </c>
      <c r="U46" s="123" t="n">
        <v>0</v>
      </c>
      <c r="V46" s="123" t="n">
        <v>0</v>
      </c>
      <c r="W46" s="123" t="n">
        <v>0</v>
      </c>
      <c r="X46" s="123" t="n">
        <v>0</v>
      </c>
      <c r="Y46" s="123" t="n">
        <v>0</v>
      </c>
      <c r="Z46" s="123" t="n">
        <v>0</v>
      </c>
      <c r="AA46" s="123" t="n">
        <v>0</v>
      </c>
      <c r="AB46" s="123" t="n">
        <v>0</v>
      </c>
      <c r="AC46" s="123" t="n">
        <v>0</v>
      </c>
      <c r="AD46" s="123" t="n">
        <v>0</v>
      </c>
      <c r="AE46" s="123" t="n">
        <v>0</v>
      </c>
      <c r="AF46" s="123" t="n">
        <v>0</v>
      </c>
      <c r="AG46" s="123" t="n">
        <v>0</v>
      </c>
      <c r="AH46" s="123" t="n">
        <v>0</v>
      </c>
      <c r="AI46" s="123" t="n">
        <v>0</v>
      </c>
      <c r="AJ46" s="123" t="n">
        <v>0</v>
      </c>
      <c r="AK46" s="123" t="n">
        <v>0</v>
      </c>
      <c r="AL46" s="123" t="n">
        <v>0</v>
      </c>
      <c r="AM46" s="123" t="n">
        <v>0</v>
      </c>
      <c r="AN46" s="123" t="n">
        <v>0</v>
      </c>
      <c r="AO46" s="123" t="n">
        <v>0</v>
      </c>
      <c r="AP46" s="123" t="n">
        <v>0</v>
      </c>
      <c r="AQ46" s="123" t="n">
        <v>0</v>
      </c>
      <c r="AR46" s="123" t="n">
        <v>0</v>
      </c>
      <c r="AS46" s="123" t="n">
        <v>0</v>
      </c>
      <c r="AT46" s="123" t="n">
        <v>0</v>
      </c>
      <c r="AU46" s="123" t="n">
        <v>0</v>
      </c>
      <c r="AV46" s="123" t="n">
        <v>0</v>
      </c>
      <c r="AW46" s="123" t="n">
        <v>0</v>
      </c>
      <c r="AX46" s="123" t="n">
        <v>0</v>
      </c>
      <c r="AY46" s="123" t="n">
        <v>0</v>
      </c>
      <c r="AZ46" s="123" t="n">
        <v>0</v>
      </c>
      <c r="BA46" s="123" t="n">
        <v>0</v>
      </c>
      <c r="BB46" s="123" t="n">
        <v>0</v>
      </c>
      <c r="BC46" s="123" t="n">
        <v>0</v>
      </c>
      <c r="BD46" s="123" t="n">
        <v>0</v>
      </c>
      <c r="BE46" s="123" t="n">
        <v>0</v>
      </c>
      <c r="BF46" s="123" t="n">
        <v>0</v>
      </c>
      <c r="BG46" s="123" t="n">
        <v>0</v>
      </c>
      <c r="BH46" s="123" t="n">
        <v>0</v>
      </c>
      <c r="BI46" s="123" t="n">
        <v>0</v>
      </c>
      <c r="BJ46" s="123" t="n">
        <v>0</v>
      </c>
      <c r="BK46" s="123" t="n">
        <v>0</v>
      </c>
      <c r="BL46" s="123" t="n">
        <v>0</v>
      </c>
      <c r="BM46" s="123" t="n">
        <v>0</v>
      </c>
      <c r="BN46" s="123" t="n">
        <v>0</v>
      </c>
      <c r="BO46" s="123" t="n">
        <v>0</v>
      </c>
      <c r="BP46" s="123" t="n">
        <v>0</v>
      </c>
      <c r="BQ46" s="123" t="n">
        <v>0</v>
      </c>
      <c r="BR46" s="123" t="n">
        <v>0</v>
      </c>
      <c r="BS46" s="123" t="n">
        <v>0</v>
      </c>
      <c r="BT46" s="123" t="n">
        <v>0</v>
      </c>
      <c r="BU46" s="123" t="n">
        <v>0</v>
      </c>
      <c r="BV46" s="123" t="n">
        <v>0</v>
      </c>
      <c r="BW46" s="123" t="n">
        <v>0</v>
      </c>
      <c r="BX46" s="123" t="n"/>
      <c r="BY46" s="123" t="n"/>
      <c r="BZ46" s="123" t="n"/>
      <c r="CA46" s="123" t="n"/>
      <c r="CB46" s="123" t="n"/>
      <c r="CC46" s="123" t="n"/>
      <c r="CD46" s="123" t="n"/>
      <c r="CE46" s="123" t="n"/>
      <c r="CF46" s="123" t="n"/>
      <c r="CG46" s="123" t="n"/>
      <c r="CH46" s="123" t="n"/>
      <c r="CI46" s="123" t="n"/>
      <c r="CJ46" s="123" t="n"/>
      <c r="CK46" s="123" t="n"/>
      <c r="CL46" s="123" t="n"/>
      <c r="CM46" s="123" t="n"/>
      <c r="CN46" s="123" t="n"/>
      <c r="CO46" s="123" t="n"/>
      <c r="CP46" s="123" t="n"/>
      <c r="CQ46" s="123" t="n"/>
      <c r="CR46" s="123" t="n"/>
      <c r="CS46" s="123" t="n"/>
    </row>
    <row r="47">
      <c r="A47" t="inlineStr">
        <is>
          <t>FMCG</t>
        </is>
      </c>
      <c r="B47" t="inlineStr">
        <is>
          <t>TH_Friesland Campina (Thailand) PCL</t>
        </is>
      </c>
      <c r="C47" s="123" t="n">
        <v>154082.2767137097</v>
      </c>
      <c r="D47" s="123" t="n">
        <v>193285.6205729167</v>
      </c>
      <c r="E47" s="124" t="n">
        <v>151373.4940104167</v>
      </c>
      <c r="F47" s="123" t="n">
        <v>141785.078125</v>
      </c>
      <c r="G47" s="123" t="n">
        <v>141785.078125</v>
      </c>
      <c r="H47" s="123" t="n">
        <v>163575.1875</v>
      </c>
      <c r="I47" s="123" t="n">
        <v>163575.1875</v>
      </c>
      <c r="J47" s="123" t="n">
        <v>163575.1875</v>
      </c>
      <c r="K47" s="123" t="n">
        <v>163575.1875</v>
      </c>
      <c r="L47" s="123" t="n">
        <v>164834.09375</v>
      </c>
      <c r="M47" s="123" t="n">
        <v>164834.09375</v>
      </c>
      <c r="N47" s="123" t="n">
        <v>164834.09375</v>
      </c>
      <c r="O47" s="123" t="n">
        <v>161755.40625</v>
      </c>
      <c r="P47" s="123" t="n">
        <v>161755.40625</v>
      </c>
      <c r="Q47" s="123" t="n">
        <v>161755.40625</v>
      </c>
      <c r="R47" s="123" t="n">
        <v>161755.40625</v>
      </c>
      <c r="S47" s="123" t="n">
        <v>161755.40625</v>
      </c>
      <c r="T47" s="123" t="n">
        <v>161755.40625</v>
      </c>
      <c r="U47" s="123" t="n">
        <v>91673.703125</v>
      </c>
      <c r="V47" s="123" t="n">
        <v>91673.703125</v>
      </c>
      <c r="W47" s="123" t="n">
        <v>91673.703125</v>
      </c>
      <c r="X47" s="123" t="n">
        <v>91673.703125</v>
      </c>
      <c r="Y47" s="123" t="n">
        <v>91673.703125</v>
      </c>
      <c r="Z47" s="123" t="n">
        <v>142315.46875</v>
      </c>
      <c r="AA47" s="123" t="n">
        <v>142315.46875</v>
      </c>
      <c r="AB47" s="123" t="n">
        <v>142315.46875</v>
      </c>
      <c r="AC47" s="123" t="n">
        <v>142315.46875</v>
      </c>
      <c r="AD47" s="123" t="n">
        <v>132468.8125</v>
      </c>
      <c r="AE47" s="123" t="n">
        <v>155082</v>
      </c>
      <c r="AF47" s="123" t="n">
        <v>156036.328125</v>
      </c>
      <c r="AG47" s="123" t="n">
        <v>156036.328125</v>
      </c>
      <c r="AH47" s="123" t="n">
        <v>248797.03125</v>
      </c>
      <c r="AI47" s="123" t="n">
        <v>248797.03125</v>
      </c>
      <c r="AJ47" s="123" t="n">
        <v>248797.03125</v>
      </c>
      <c r="AK47" s="123" t="n">
        <v>250306.265625</v>
      </c>
      <c r="AL47" s="123" t="n">
        <v>180156.671875</v>
      </c>
      <c r="AM47" s="123" t="n">
        <v>180156.671875</v>
      </c>
      <c r="AN47" s="123" t="n">
        <v>180156.671875</v>
      </c>
      <c r="AO47" s="123" t="n">
        <v>180156.671875</v>
      </c>
      <c r="AP47" s="123" t="n">
        <v>227579.421875</v>
      </c>
      <c r="AQ47" s="123" t="n">
        <v>227579.421875</v>
      </c>
      <c r="AR47" s="123" t="n">
        <v>227579.421875</v>
      </c>
      <c r="AS47" s="123" t="n">
        <v>227579.421875</v>
      </c>
      <c r="AT47" s="123" t="n">
        <v>227579.421875</v>
      </c>
      <c r="AU47" s="123" t="n">
        <v>227579.421875</v>
      </c>
      <c r="AV47" s="123" t="n">
        <v>227579.421875</v>
      </c>
      <c r="AW47" s="123" t="n">
        <v>227579.421875</v>
      </c>
      <c r="AX47" s="123" t="n">
        <v>227579.421875</v>
      </c>
      <c r="AY47" s="123" t="n">
        <v>216684.21875</v>
      </c>
      <c r="AZ47" s="123" t="n">
        <v>216684.21875</v>
      </c>
      <c r="BA47" s="123" t="n">
        <v>216684.21875</v>
      </c>
      <c r="BB47" s="123" t="n">
        <v>232121.734375</v>
      </c>
      <c r="BC47" s="123" t="n">
        <v>232420.546875</v>
      </c>
      <c r="BD47" s="123" t="n">
        <v>181471.578125</v>
      </c>
      <c r="BE47" s="123" t="n">
        <v>181471.578125</v>
      </c>
      <c r="BF47" s="123" t="n">
        <v>181471.578125</v>
      </c>
      <c r="BG47" s="123" t="n">
        <v>181471.578125</v>
      </c>
      <c r="BH47" s="123" t="n">
        <v>186002.171875</v>
      </c>
      <c r="BI47" s="123" t="n">
        <v>172951.359375</v>
      </c>
      <c r="BJ47" s="123" t="n">
        <v>171991.265625</v>
      </c>
      <c r="BK47" s="123" t="n">
        <v>171991.265625</v>
      </c>
      <c r="BL47" s="123" t="n">
        <v>78667.8515625</v>
      </c>
      <c r="BM47" s="123" t="n">
        <v>78667.8515625</v>
      </c>
      <c r="BN47" s="123" t="n">
        <v>78667.8515625</v>
      </c>
      <c r="BO47" s="123" t="n">
        <v>78665.984375</v>
      </c>
      <c r="BP47" s="123" t="n">
        <v>78665.984375</v>
      </c>
      <c r="BQ47" s="123" t="n">
        <v>78367.1875</v>
      </c>
      <c r="BR47" s="123" t="n">
        <v>78367.1875</v>
      </c>
      <c r="BS47" s="123" t="n">
        <v>78367.1875</v>
      </c>
      <c r="BT47" s="123" t="n">
        <v>29679.0546875</v>
      </c>
      <c r="BU47" s="123" t="n">
        <v>67258.0859375</v>
      </c>
      <c r="BV47" s="123" t="n">
        <v>67258.0859375</v>
      </c>
      <c r="BW47" s="123" t="n">
        <v>67258.0859375</v>
      </c>
      <c r="BX47" s="123" t="n"/>
      <c r="BY47" s="123" t="n"/>
      <c r="BZ47" s="123" t="n"/>
      <c r="CA47" s="123" t="n"/>
      <c r="CB47" s="123" t="n"/>
      <c r="CC47" s="123" t="n"/>
      <c r="CD47" s="123" t="n"/>
      <c r="CE47" s="123" t="n"/>
      <c r="CF47" s="123" t="n"/>
      <c r="CG47" s="123" t="n"/>
      <c r="CH47" s="123" t="n"/>
      <c r="CI47" s="123" t="n"/>
      <c r="CJ47" s="123" t="n"/>
      <c r="CK47" s="123" t="n"/>
      <c r="CL47" s="123" t="n"/>
      <c r="CM47" s="123" t="n"/>
      <c r="CN47" s="123" t="n"/>
      <c r="CO47" s="123" t="n"/>
      <c r="CP47" s="123" t="n"/>
      <c r="CQ47" s="123" t="n"/>
      <c r="CR47" s="123" t="n"/>
      <c r="CS47" s="123" t="n"/>
    </row>
    <row r="48">
      <c r="A48" t="inlineStr">
        <is>
          <t>Lifestyle</t>
        </is>
      </c>
      <c r="B48" t="inlineStr">
        <is>
          <t>TH_Food Passion Co.,Ltd.</t>
        </is>
      </c>
      <c r="C48" s="123" t="n">
        <v>97.84525422127017</v>
      </c>
      <c r="D48" s="123" t="n">
        <v>1525.80126953125</v>
      </c>
      <c r="E48" s="124" t="n">
        <v>2441.260278320312</v>
      </c>
      <c r="F48" s="123" t="n">
        <v>3033.202880859375</v>
      </c>
      <c r="G48" s="123" t="n">
        <v>0</v>
      </c>
      <c r="H48" s="123" t="n">
        <v>0</v>
      </c>
      <c r="I48" s="123" t="n">
        <v>0</v>
      </c>
      <c r="J48" s="123" t="n">
        <v>0</v>
      </c>
      <c r="K48" s="123" t="n">
        <v>0</v>
      </c>
      <c r="L48" s="123" t="n">
        <v>0</v>
      </c>
      <c r="M48" s="123" t="n">
        <v>0</v>
      </c>
      <c r="N48" s="123" t="n">
        <v>0</v>
      </c>
      <c r="O48" s="123" t="n">
        <v>0</v>
      </c>
      <c r="P48" s="123" t="n">
        <v>0</v>
      </c>
      <c r="Q48" s="123" t="n">
        <v>0</v>
      </c>
      <c r="R48" s="123" t="n">
        <v>0</v>
      </c>
      <c r="S48" s="123" t="n">
        <v>0</v>
      </c>
      <c r="T48" s="123" t="n">
        <v>0</v>
      </c>
      <c r="U48" s="123" t="n">
        <v>0</v>
      </c>
      <c r="V48" s="123" t="n">
        <v>0</v>
      </c>
      <c r="W48" s="123" t="n">
        <v>0</v>
      </c>
      <c r="X48" s="123" t="n">
        <v>0</v>
      </c>
      <c r="Y48" s="123" t="n">
        <v>0</v>
      </c>
      <c r="Z48" s="123" t="n">
        <v>0</v>
      </c>
      <c r="AA48" s="123" t="n">
        <v>0</v>
      </c>
      <c r="AB48" s="123" t="n">
        <v>0</v>
      </c>
      <c r="AC48" s="123" t="n">
        <v>0</v>
      </c>
      <c r="AD48" s="123" t="n">
        <v>0</v>
      </c>
      <c r="AE48" s="123" t="n">
        <v>0</v>
      </c>
      <c r="AF48" s="123" t="n">
        <v>0</v>
      </c>
      <c r="AG48" s="123" t="n">
        <v>0</v>
      </c>
      <c r="AH48" s="123" t="n">
        <v>0</v>
      </c>
      <c r="AI48" s="123" t="n">
        <v>0</v>
      </c>
      <c r="AJ48" s="123" t="n">
        <v>0</v>
      </c>
      <c r="AK48" s="123" t="n">
        <v>0</v>
      </c>
      <c r="AL48" s="123" t="n">
        <v>0</v>
      </c>
      <c r="AM48" s="123" t="n">
        <v>0</v>
      </c>
      <c r="AN48" s="123" t="n">
        <v>0</v>
      </c>
      <c r="AO48" s="123" t="n">
        <v>0</v>
      </c>
      <c r="AP48" s="123" t="n">
        <v>0</v>
      </c>
      <c r="AQ48" s="123" t="n">
        <v>0</v>
      </c>
      <c r="AR48" s="123" t="n">
        <v>0</v>
      </c>
      <c r="AS48" s="123" t="n">
        <v>0</v>
      </c>
      <c r="AT48" s="123" t="n">
        <v>0</v>
      </c>
      <c r="AU48" s="123" t="n">
        <v>0</v>
      </c>
      <c r="AV48" s="123" t="n">
        <v>0</v>
      </c>
      <c r="AW48" s="123" t="n">
        <v>0</v>
      </c>
      <c r="AX48" s="123" t="n">
        <v>0</v>
      </c>
      <c r="AY48" s="123" t="n">
        <v>0</v>
      </c>
      <c r="AZ48" s="123" t="n">
        <v>3051.6025390625</v>
      </c>
      <c r="BA48" s="123" t="n">
        <v>3051.6025390625</v>
      </c>
      <c r="BB48" s="123" t="n">
        <v>3051.6025390625</v>
      </c>
      <c r="BC48" s="123" t="n">
        <v>3051.6025390625</v>
      </c>
      <c r="BD48" s="123" t="n">
        <v>3051.6025390625</v>
      </c>
      <c r="BE48" s="123" t="n">
        <v>3051.6025390625</v>
      </c>
      <c r="BF48" s="123" t="n">
        <v>3051.6025390625</v>
      </c>
      <c r="BG48" s="123" t="n">
        <v>3051.6025390625</v>
      </c>
      <c r="BH48" s="123" t="n">
        <v>3051.6025390625</v>
      </c>
      <c r="BI48" s="123" t="n">
        <v>3051.6025390625</v>
      </c>
      <c r="BJ48" s="123" t="n">
        <v>3051.6025390625</v>
      </c>
      <c r="BK48" s="123" t="n">
        <v>3051.6025390625</v>
      </c>
      <c r="BL48" s="123" t="n">
        <v>3051.6025390625</v>
      </c>
      <c r="BM48" s="123" t="n">
        <v>3051.6025390625</v>
      </c>
      <c r="BN48" s="123" t="n">
        <v>3051.6025390625</v>
      </c>
      <c r="BO48" s="123" t="n">
        <v>3051.530029296875</v>
      </c>
      <c r="BP48" s="123" t="n">
        <v>3051.530029296875</v>
      </c>
      <c r="BQ48" s="123" t="n">
        <v>3051.530029296875</v>
      </c>
      <c r="BR48" s="123" t="n">
        <v>3051.530029296875</v>
      </c>
      <c r="BS48" s="123" t="n">
        <v>3051.530029296875</v>
      </c>
      <c r="BT48" s="123" t="n">
        <v>3051.530029296875</v>
      </c>
      <c r="BU48" s="123" t="n">
        <v>3051.530029296875</v>
      </c>
      <c r="BV48" s="123" t="n">
        <v>3051.530029296875</v>
      </c>
      <c r="BW48" s="123" t="n">
        <v>3051.530029296875</v>
      </c>
      <c r="BX48" s="123" t="n"/>
      <c r="BY48" s="123" t="n"/>
      <c r="BZ48" s="123" t="n"/>
      <c r="CA48" s="123" t="n"/>
      <c r="CB48" s="123" t="n"/>
      <c r="CC48" s="123" t="n"/>
      <c r="CD48" s="123" t="n"/>
      <c r="CE48" s="123" t="n"/>
      <c r="CF48" s="123" t="n"/>
      <c r="CG48" s="123" t="n"/>
      <c r="CH48" s="123" t="n"/>
      <c r="CI48" s="123" t="n"/>
      <c r="CJ48" s="123" t="n"/>
      <c r="CK48" s="123" t="n"/>
      <c r="CL48" s="123" t="n"/>
      <c r="CM48" s="123" t="n"/>
      <c r="CN48" s="123" t="n"/>
      <c r="CO48" s="123" t="n"/>
      <c r="CP48" s="123" t="n"/>
      <c r="CQ48" s="123" t="n"/>
      <c r="CR48" s="123" t="n"/>
      <c r="CS48" s="123" t="n"/>
    </row>
    <row r="49">
      <c r="A49" t="inlineStr">
        <is>
          <t>FMCG</t>
        </is>
      </c>
      <c r="B49" t="inlineStr">
        <is>
          <t>TH_Fonterra Brands (Thailand) Ltd.</t>
        </is>
      </c>
      <c r="C49" s="123" t="n">
        <v>16596.71830897177</v>
      </c>
      <c r="D49" s="123" t="n">
        <v>24015.80143229167</v>
      </c>
      <c r="E49" s="124" t="n">
        <v>11280.05390625</v>
      </c>
      <c r="F49" s="123" t="n">
        <v>5284.240234375</v>
      </c>
      <c r="G49" s="123" t="n">
        <v>5284.240234375</v>
      </c>
      <c r="H49" s="123" t="n">
        <v>5284.240234375</v>
      </c>
      <c r="I49" s="123" t="n">
        <v>5284.240234375</v>
      </c>
      <c r="J49" s="123" t="n">
        <v>5284.240234375</v>
      </c>
      <c r="K49" s="123" t="n">
        <v>8763.16796875</v>
      </c>
      <c r="L49" s="123" t="n">
        <v>9416.9814453125</v>
      </c>
      <c r="M49" s="123" t="n">
        <v>9416.9814453125</v>
      </c>
      <c r="N49" s="123" t="n">
        <v>9416.9814453125</v>
      </c>
      <c r="O49" s="123" t="n">
        <v>9416.9814453125</v>
      </c>
      <c r="P49" s="123" t="n">
        <v>9416.9814453125</v>
      </c>
      <c r="Q49" s="123" t="n">
        <v>9416.9814453125</v>
      </c>
      <c r="R49" s="123" t="n">
        <v>9416.9814453125</v>
      </c>
      <c r="S49" s="123" t="n">
        <v>9058.560546875</v>
      </c>
      <c r="T49" s="123" t="n">
        <v>9058.560546875</v>
      </c>
      <c r="U49" s="123" t="n">
        <v>14809.5029296875</v>
      </c>
      <c r="V49" s="123" t="n">
        <v>16280.58203125</v>
      </c>
      <c r="W49" s="123" t="n">
        <v>16280.58203125</v>
      </c>
      <c r="X49" s="123" t="n">
        <v>16280.58203125</v>
      </c>
      <c r="Y49" s="123" t="n">
        <v>23499.86328125</v>
      </c>
      <c r="Z49" s="123" t="n">
        <v>23499.86328125</v>
      </c>
      <c r="AA49" s="123" t="n">
        <v>21955.298828125</v>
      </c>
      <c r="AB49" s="123" t="n">
        <v>21568.68359375</v>
      </c>
      <c r="AC49" s="123" t="n">
        <v>21568.68359375</v>
      </c>
      <c r="AD49" s="123" t="n">
        <v>21568.68359375</v>
      </c>
      <c r="AE49" s="123" t="n">
        <v>21568.68359375</v>
      </c>
      <c r="AF49" s="123" t="n">
        <v>21568.68359375</v>
      </c>
      <c r="AG49" s="123" t="n">
        <v>21568.68359375</v>
      </c>
      <c r="AH49" s="123" t="n">
        <v>44419.84375</v>
      </c>
      <c r="AI49" s="123" t="n">
        <v>44419.84375</v>
      </c>
      <c r="AJ49" s="123" t="n">
        <v>44419.84375</v>
      </c>
      <c r="AK49" s="123" t="n">
        <v>44689.30078125</v>
      </c>
      <c r="AL49" s="123" t="n">
        <v>44689.30078125</v>
      </c>
      <c r="AM49" s="123" t="n">
        <v>44689.30078125</v>
      </c>
      <c r="AN49" s="123" t="n">
        <v>44689.30078125</v>
      </c>
      <c r="AO49" s="123" t="n">
        <v>41189.26953125</v>
      </c>
      <c r="AP49" s="123" t="n">
        <v>40531.48828125</v>
      </c>
      <c r="AQ49" s="123" t="n">
        <v>40531.48828125</v>
      </c>
      <c r="AR49" s="123" t="n">
        <v>40531.48828125</v>
      </c>
      <c r="AS49" s="123" t="n">
        <v>40531.48828125</v>
      </c>
      <c r="AT49" s="123" t="n">
        <v>40531.48828125</v>
      </c>
      <c r="AU49" s="123" t="n">
        <v>40531.48828125</v>
      </c>
      <c r="AV49" s="123" t="n">
        <v>40531.48828125</v>
      </c>
      <c r="AW49" s="123" t="n">
        <v>40531.48828125</v>
      </c>
      <c r="AX49" s="123" t="n">
        <v>40531.48828125</v>
      </c>
      <c r="AY49" s="123" t="n">
        <v>34745.66015625</v>
      </c>
      <c r="AZ49" s="123" t="n">
        <v>33666.171875</v>
      </c>
      <c r="BA49" s="123" t="n">
        <v>33666.171875</v>
      </c>
      <c r="BB49" s="123" t="n">
        <v>33666.171875</v>
      </c>
      <c r="BC49" s="123" t="n">
        <v>0</v>
      </c>
      <c r="BD49" s="123" t="n">
        <v>0</v>
      </c>
      <c r="BE49" s="123" t="n">
        <v>0</v>
      </c>
      <c r="BF49" s="123" t="n">
        <v>0</v>
      </c>
      <c r="BG49" s="123" t="n">
        <v>0</v>
      </c>
      <c r="BH49" s="123" t="n">
        <v>0</v>
      </c>
      <c r="BI49" s="123" t="n">
        <v>0</v>
      </c>
      <c r="BJ49" s="123" t="n">
        <v>0</v>
      </c>
      <c r="BK49" s="123" t="n">
        <v>0</v>
      </c>
      <c r="BL49" s="123" t="n">
        <v>0</v>
      </c>
      <c r="BM49" s="123" t="n">
        <v>0</v>
      </c>
      <c r="BN49" s="123" t="n">
        <v>0</v>
      </c>
      <c r="BO49" s="123" t="n">
        <v>0</v>
      </c>
      <c r="BP49" s="123" t="n">
        <v>0</v>
      </c>
      <c r="BQ49" s="123" t="n">
        <v>0</v>
      </c>
      <c r="BR49" s="123" t="n">
        <v>0</v>
      </c>
      <c r="BS49" s="123" t="n">
        <v>0</v>
      </c>
      <c r="BT49" s="123" t="n">
        <v>0</v>
      </c>
      <c r="BU49" s="123" t="n">
        <v>0</v>
      </c>
      <c r="BV49" s="123" t="n">
        <v>0</v>
      </c>
      <c r="BW49" s="123" t="n">
        <v>0</v>
      </c>
      <c r="BX49" s="123" t="n"/>
      <c r="BY49" s="123" t="n"/>
      <c r="BZ49" s="123" t="n"/>
      <c r="CA49" s="123" t="n"/>
      <c r="CB49" s="123" t="n"/>
      <c r="CC49" s="123" t="n"/>
      <c r="CD49" s="123" t="n"/>
      <c r="CE49" s="123" t="n"/>
      <c r="CF49" s="123" t="n"/>
      <c r="CG49" s="123" t="n"/>
      <c r="CH49" s="123" t="n"/>
      <c r="CI49" s="123" t="n"/>
      <c r="CJ49" s="123" t="n"/>
      <c r="CK49" s="123" t="n"/>
      <c r="CL49" s="123" t="n"/>
      <c r="CM49" s="123" t="n"/>
      <c r="CN49" s="123" t="n"/>
      <c r="CO49" s="123" t="n"/>
      <c r="CP49" s="123" t="n"/>
      <c r="CQ49" s="123" t="n"/>
      <c r="CR49" s="123" t="n"/>
      <c r="CS49" s="123" t="n"/>
    </row>
    <row r="50">
      <c r="A50" t="inlineStr">
        <is>
          <t>Lifestyle</t>
        </is>
      </c>
      <c r="B50" t="inlineStr">
        <is>
          <t>TH_Feilo Sylvania (Thailand) Ltd.</t>
        </is>
      </c>
      <c r="C50" s="123" t="n">
        <v>0</v>
      </c>
      <c r="D50" s="123" t="n">
        <v>0</v>
      </c>
      <c r="E50" s="124" t="n">
        <v>0</v>
      </c>
      <c r="F50" s="123" t="n">
        <v>0</v>
      </c>
      <c r="G50" s="123" t="n">
        <v>0</v>
      </c>
      <c r="H50" s="123" t="n">
        <v>0</v>
      </c>
      <c r="I50" s="123" t="n">
        <v>0</v>
      </c>
      <c r="J50" s="123" t="n">
        <v>0</v>
      </c>
      <c r="K50" s="123" t="n">
        <v>0</v>
      </c>
      <c r="L50" s="123" t="n">
        <v>0</v>
      </c>
      <c r="M50" s="123" t="n">
        <v>0</v>
      </c>
      <c r="N50" s="123" t="n">
        <v>0</v>
      </c>
      <c r="O50" s="123" t="n">
        <v>0</v>
      </c>
      <c r="P50" s="123" t="n">
        <v>0</v>
      </c>
      <c r="Q50" s="123" t="n">
        <v>0</v>
      </c>
      <c r="R50" s="123" t="n">
        <v>0</v>
      </c>
      <c r="S50" s="123" t="n">
        <v>0</v>
      </c>
      <c r="T50" s="123" t="n">
        <v>0</v>
      </c>
      <c r="U50" s="123" t="n">
        <v>0</v>
      </c>
      <c r="V50" s="123" t="n">
        <v>0</v>
      </c>
      <c r="W50" s="123" t="n">
        <v>0</v>
      </c>
      <c r="X50" s="123" t="n">
        <v>0</v>
      </c>
      <c r="Y50" s="123" t="n">
        <v>0</v>
      </c>
      <c r="Z50" s="123" t="n">
        <v>0</v>
      </c>
      <c r="AA50" s="123" t="n">
        <v>0</v>
      </c>
      <c r="AB50" s="123" t="n">
        <v>0</v>
      </c>
      <c r="AC50" s="123" t="n">
        <v>0</v>
      </c>
      <c r="AD50" s="123" t="n">
        <v>0</v>
      </c>
      <c r="AE50" s="123" t="n">
        <v>0</v>
      </c>
      <c r="AF50" s="123" t="n">
        <v>0</v>
      </c>
      <c r="AG50" s="123" t="n">
        <v>0</v>
      </c>
      <c r="AH50" s="123" t="n">
        <v>0</v>
      </c>
      <c r="AI50" s="123" t="n">
        <v>0</v>
      </c>
      <c r="AJ50" s="123" t="n">
        <v>0</v>
      </c>
      <c r="AK50" s="123" t="n">
        <v>0</v>
      </c>
      <c r="AL50" s="123" t="n">
        <v>0</v>
      </c>
      <c r="AM50" s="123" t="n">
        <v>0</v>
      </c>
      <c r="AN50" s="123" t="n">
        <v>0</v>
      </c>
      <c r="AO50" s="123" t="n">
        <v>0</v>
      </c>
      <c r="AP50" s="123" t="n">
        <v>0</v>
      </c>
      <c r="AQ50" s="123" t="n">
        <v>0</v>
      </c>
      <c r="AR50" s="123" t="n">
        <v>0</v>
      </c>
      <c r="AS50" s="123" t="n">
        <v>0</v>
      </c>
      <c r="AT50" s="123" t="n">
        <v>0</v>
      </c>
      <c r="AU50" s="123" t="n">
        <v>0</v>
      </c>
      <c r="AV50" s="123" t="n">
        <v>0</v>
      </c>
      <c r="AW50" s="123" t="n">
        <v>0</v>
      </c>
      <c r="AX50" s="123" t="n">
        <v>0</v>
      </c>
      <c r="AY50" s="123" t="n">
        <v>0</v>
      </c>
      <c r="AZ50" s="123" t="n">
        <v>0</v>
      </c>
      <c r="BA50" s="123" t="n">
        <v>0</v>
      </c>
      <c r="BB50" s="123" t="n">
        <v>0</v>
      </c>
      <c r="BC50" s="123" t="n">
        <v>0</v>
      </c>
      <c r="BD50" s="123" t="n">
        <v>0</v>
      </c>
      <c r="BE50" s="123" t="n">
        <v>0</v>
      </c>
      <c r="BF50" s="123" t="n">
        <v>0</v>
      </c>
      <c r="BG50" s="123" t="n">
        <v>0</v>
      </c>
      <c r="BH50" s="123" t="n">
        <v>0</v>
      </c>
      <c r="BI50" s="123" t="n">
        <v>0</v>
      </c>
      <c r="BJ50" s="123" t="n">
        <v>0</v>
      </c>
      <c r="BK50" s="123" t="n">
        <v>0</v>
      </c>
      <c r="BL50" s="123" t="n">
        <v>0</v>
      </c>
      <c r="BM50" s="123" t="n">
        <v>0</v>
      </c>
      <c r="BN50" s="123" t="n">
        <v>0</v>
      </c>
      <c r="BO50" s="123" t="n">
        <v>0</v>
      </c>
      <c r="BP50" s="123" t="n">
        <v>0</v>
      </c>
      <c r="BQ50" s="123" t="n">
        <v>0</v>
      </c>
      <c r="BR50" s="123" t="n">
        <v>0</v>
      </c>
      <c r="BS50" s="123" t="n">
        <v>0</v>
      </c>
      <c r="BT50" s="123" t="n">
        <v>0</v>
      </c>
      <c r="BU50" s="123" t="n">
        <v>0</v>
      </c>
      <c r="BV50" s="123" t="n">
        <v>0</v>
      </c>
      <c r="BW50" s="123" t="n">
        <v>0</v>
      </c>
      <c r="BX50" s="123" t="n"/>
      <c r="BY50" s="123" t="n"/>
      <c r="BZ50" s="123" t="n"/>
      <c r="CA50" s="123" t="n"/>
      <c r="CB50" s="123" t="n"/>
      <c r="CC50" s="123" t="n"/>
      <c r="CD50" s="123" t="n"/>
      <c r="CE50" s="123" t="n"/>
      <c r="CF50" s="123" t="n"/>
      <c r="CG50" s="123" t="n"/>
      <c r="CH50" s="123" t="n"/>
      <c r="CI50" s="123" t="n"/>
      <c r="CJ50" s="123" t="n"/>
      <c r="CK50" s="123" t="n"/>
      <c r="CL50" s="123" t="n"/>
      <c r="CM50" s="123" t="n"/>
      <c r="CN50" s="123" t="n"/>
      <c r="CO50" s="123" t="n"/>
      <c r="CP50" s="123" t="n"/>
      <c r="CQ50" s="123" t="n"/>
      <c r="CR50" s="123" t="n"/>
      <c r="CS50" s="123" t="n"/>
    </row>
    <row r="51">
      <c r="A51" t="inlineStr">
        <is>
          <t>EL</t>
        </is>
      </c>
      <c r="B51" t="inlineStr">
        <is>
          <t>TH_Fanslink Communication Co.,Ltd.</t>
        </is>
      </c>
      <c r="C51" s="123" t="n">
        <v>0</v>
      </c>
      <c r="D51" s="123" t="n">
        <v>0</v>
      </c>
      <c r="E51" s="124" t="n">
        <v>0</v>
      </c>
      <c r="F51" s="123" t="n">
        <v>0</v>
      </c>
      <c r="G51" s="123" t="n">
        <v>0</v>
      </c>
      <c r="H51" s="123" t="n">
        <v>0</v>
      </c>
      <c r="I51" s="123" t="n">
        <v>0</v>
      </c>
      <c r="J51" s="123" t="n">
        <v>0</v>
      </c>
      <c r="K51" s="123" t="n">
        <v>0</v>
      </c>
      <c r="L51" s="123" t="n">
        <v>0</v>
      </c>
      <c r="M51" s="123" t="n">
        <v>0</v>
      </c>
      <c r="N51" s="123" t="n">
        <v>0</v>
      </c>
      <c r="O51" s="123" t="n">
        <v>0</v>
      </c>
      <c r="P51" s="123" t="n">
        <v>0</v>
      </c>
      <c r="Q51" s="123" t="n">
        <v>0</v>
      </c>
      <c r="R51" s="123" t="n">
        <v>0</v>
      </c>
      <c r="S51" s="123" t="n">
        <v>0</v>
      </c>
      <c r="T51" s="123" t="n">
        <v>0</v>
      </c>
      <c r="U51" s="123" t="n">
        <v>0</v>
      </c>
      <c r="V51" s="123" t="n">
        <v>0</v>
      </c>
      <c r="W51" s="123" t="n">
        <v>0</v>
      </c>
      <c r="X51" s="123" t="n">
        <v>0</v>
      </c>
      <c r="Y51" s="123" t="n">
        <v>0</v>
      </c>
      <c r="Z51" s="123" t="n">
        <v>0</v>
      </c>
      <c r="AA51" s="123" t="n">
        <v>0</v>
      </c>
      <c r="AB51" s="123" t="n">
        <v>0</v>
      </c>
      <c r="AC51" s="123" t="n">
        <v>0</v>
      </c>
      <c r="AD51" s="123" t="n">
        <v>0</v>
      </c>
      <c r="AE51" s="123" t="n">
        <v>0</v>
      </c>
      <c r="AF51" s="123" t="n">
        <v>0</v>
      </c>
      <c r="AG51" s="123" t="n">
        <v>0</v>
      </c>
      <c r="AH51" s="123" t="n">
        <v>0</v>
      </c>
      <c r="AI51" s="123" t="n">
        <v>0</v>
      </c>
      <c r="AJ51" s="123" t="n">
        <v>0</v>
      </c>
      <c r="AK51" s="123" t="n">
        <v>0</v>
      </c>
      <c r="AL51" s="123" t="n">
        <v>0</v>
      </c>
      <c r="AM51" s="123" t="n">
        <v>0</v>
      </c>
      <c r="AN51" s="123" t="n">
        <v>0</v>
      </c>
      <c r="AO51" s="123" t="n">
        <v>0</v>
      </c>
      <c r="AP51" s="123" t="n">
        <v>0</v>
      </c>
      <c r="AQ51" s="123" t="n">
        <v>0</v>
      </c>
      <c r="AR51" s="123" t="n">
        <v>0</v>
      </c>
      <c r="AS51" s="123" t="n">
        <v>0</v>
      </c>
      <c r="AT51" s="123" t="n">
        <v>0</v>
      </c>
      <c r="AU51" s="123" t="n">
        <v>0</v>
      </c>
      <c r="AV51" s="123" t="n">
        <v>0</v>
      </c>
      <c r="AW51" s="123" t="n">
        <v>0</v>
      </c>
      <c r="AX51" s="123" t="n">
        <v>0</v>
      </c>
      <c r="AY51" s="123" t="n">
        <v>0</v>
      </c>
      <c r="AZ51" s="123" t="n">
        <v>0</v>
      </c>
      <c r="BA51" s="123" t="n">
        <v>0</v>
      </c>
      <c r="BB51" s="123" t="n">
        <v>0</v>
      </c>
      <c r="BC51" s="123" t="n">
        <v>0</v>
      </c>
      <c r="BD51" s="123" t="n">
        <v>0</v>
      </c>
      <c r="BE51" s="123" t="n">
        <v>0</v>
      </c>
      <c r="BF51" s="123" t="n">
        <v>0</v>
      </c>
      <c r="BG51" s="123" t="n">
        <v>0</v>
      </c>
      <c r="BH51" s="123" t="n">
        <v>0</v>
      </c>
      <c r="BI51" s="123" t="n">
        <v>0</v>
      </c>
      <c r="BJ51" s="123" t="n">
        <v>0</v>
      </c>
      <c r="BK51" s="123" t="n">
        <v>0</v>
      </c>
      <c r="BL51" s="123" t="n">
        <v>0</v>
      </c>
      <c r="BM51" s="123" t="n">
        <v>0</v>
      </c>
      <c r="BN51" s="123" t="n">
        <v>0</v>
      </c>
      <c r="BO51" s="123" t="n">
        <v>0</v>
      </c>
      <c r="BP51" s="123" t="n">
        <v>0</v>
      </c>
      <c r="BQ51" s="123" t="n">
        <v>0</v>
      </c>
      <c r="BR51" s="123" t="n">
        <v>0</v>
      </c>
      <c r="BS51" s="123" t="n">
        <v>0</v>
      </c>
      <c r="BT51" s="123" t="n">
        <v>0</v>
      </c>
      <c r="BU51" s="123" t="n">
        <v>0</v>
      </c>
      <c r="BV51" s="123" t="n">
        <v>0</v>
      </c>
      <c r="BW51" s="123" t="n">
        <v>0</v>
      </c>
      <c r="BX51" s="123" t="n"/>
      <c r="BY51" s="123" t="n"/>
      <c r="BZ51" s="123" t="n"/>
      <c r="CA51" s="123" t="n"/>
      <c r="CB51" s="123" t="n"/>
      <c r="CC51" s="123" t="n"/>
      <c r="CD51" s="123" t="n"/>
      <c r="CE51" s="123" t="n"/>
      <c r="CF51" s="123" t="n"/>
      <c r="CG51" s="123" t="n"/>
      <c r="CH51" s="123" t="n"/>
      <c r="CI51" s="123" t="n"/>
      <c r="CJ51" s="123" t="n"/>
      <c r="CK51" s="123" t="n"/>
      <c r="CL51" s="123" t="n"/>
      <c r="CM51" s="123" t="n"/>
      <c r="CN51" s="123" t="n"/>
      <c r="CO51" s="123" t="n"/>
      <c r="CP51" s="123" t="n"/>
      <c r="CQ51" s="123" t="n"/>
      <c r="CR51" s="123" t="n"/>
      <c r="CS51" s="123" t="n"/>
    </row>
    <row r="52">
      <c r="A52" t="inlineStr">
        <is>
          <t>FMCG</t>
        </is>
      </c>
      <c r="B52" t="inlineStr">
        <is>
          <t>TH_Dairy Plus Co.,Ltd.</t>
        </is>
      </c>
      <c r="C52" s="123" t="n">
        <v>38382.4744203629</v>
      </c>
      <c r="D52" s="123" t="n">
        <v>32340.1728515625</v>
      </c>
      <c r="E52" s="124" t="n">
        <v>33540.87265625</v>
      </c>
      <c r="F52" s="123" t="n">
        <v>47370.96484375</v>
      </c>
      <c r="G52" s="123" t="n">
        <v>47618.4609375</v>
      </c>
      <c r="H52" s="123" t="n">
        <v>47618.4609375</v>
      </c>
      <c r="I52" s="123" t="n">
        <v>36623.375</v>
      </c>
      <c r="J52" s="123" t="n">
        <v>36623.375</v>
      </c>
      <c r="K52" s="123" t="n">
        <v>36623.375</v>
      </c>
      <c r="L52" s="123" t="n">
        <v>36623.375</v>
      </c>
      <c r="M52" s="123" t="n">
        <v>36623.375</v>
      </c>
      <c r="N52" s="123" t="n">
        <v>36623.375</v>
      </c>
      <c r="O52" s="123" t="n">
        <v>36623.375</v>
      </c>
      <c r="P52" s="123" t="n">
        <v>33600.37890625</v>
      </c>
      <c r="Q52" s="123" t="n">
        <v>33600.37890625</v>
      </c>
      <c r="R52" s="123" t="n">
        <v>33600.37890625</v>
      </c>
      <c r="S52" s="123" t="n">
        <v>33600.37890625</v>
      </c>
      <c r="T52" s="123" t="n">
        <v>41377.82421875</v>
      </c>
      <c r="U52" s="123" t="n">
        <v>41377.82421875</v>
      </c>
      <c r="V52" s="123" t="n">
        <v>41377.82421875</v>
      </c>
      <c r="W52" s="123" t="n">
        <v>41377.82421875</v>
      </c>
      <c r="X52" s="123" t="n">
        <v>26372.6640625</v>
      </c>
      <c r="Y52" s="123" t="n">
        <v>26372.6640625</v>
      </c>
      <c r="Z52" s="123" t="n">
        <v>35915.3671875</v>
      </c>
      <c r="AA52" s="123" t="n">
        <v>35915.3671875</v>
      </c>
      <c r="AB52" s="123" t="n">
        <v>35915.3671875</v>
      </c>
      <c r="AC52" s="123" t="n">
        <v>35915.3671875</v>
      </c>
      <c r="AD52" s="123" t="n">
        <v>35915.3671875</v>
      </c>
      <c r="AE52" s="123" t="n">
        <v>35915.3671875</v>
      </c>
      <c r="AF52" s="123" t="n">
        <v>35915.3671875</v>
      </c>
      <c r="AG52" s="123" t="n">
        <v>51291.80078125</v>
      </c>
      <c r="AH52" s="123" t="n">
        <v>51291.80078125</v>
      </c>
      <c r="AI52" s="123" t="n">
        <v>51291.80078125</v>
      </c>
      <c r="AJ52" s="123" t="n">
        <v>32944.08203125</v>
      </c>
      <c r="AK52" s="123" t="n">
        <v>32894.92578125</v>
      </c>
      <c r="AL52" s="123" t="n">
        <v>32894.92578125</v>
      </c>
      <c r="AM52" s="123" t="n">
        <v>32894.92578125</v>
      </c>
      <c r="AN52" s="123" t="n">
        <v>34516.35546875</v>
      </c>
      <c r="AO52" s="123" t="n">
        <v>34516.35546875</v>
      </c>
      <c r="AP52" s="123" t="n">
        <v>34516.35546875</v>
      </c>
      <c r="AQ52" s="123" t="n">
        <v>34516.35546875</v>
      </c>
      <c r="AR52" s="123" t="n">
        <v>34516.35546875</v>
      </c>
      <c r="AS52" s="123" t="n">
        <v>34516.35546875</v>
      </c>
      <c r="AT52" s="123" t="n">
        <v>34516.35546875</v>
      </c>
      <c r="AU52" s="123" t="n">
        <v>34516.35546875</v>
      </c>
      <c r="AV52" s="123" t="n">
        <v>34516.35546875</v>
      </c>
      <c r="AW52" s="123" t="n">
        <v>34516.35546875</v>
      </c>
      <c r="AX52" s="123" t="n">
        <v>26691.73046875</v>
      </c>
      <c r="AY52" s="123" t="n">
        <v>26691.73046875</v>
      </c>
      <c r="AZ52" s="123" t="n">
        <v>26691.73046875</v>
      </c>
      <c r="BA52" s="123" t="n">
        <v>26691.73046875</v>
      </c>
      <c r="BB52" s="123" t="n">
        <v>43998.61328125</v>
      </c>
      <c r="BC52" s="123" t="n">
        <v>43998.61328125</v>
      </c>
      <c r="BD52" s="123" t="n">
        <v>34398.01953125</v>
      </c>
      <c r="BE52" s="123" t="n">
        <v>34398.01953125</v>
      </c>
      <c r="BF52" s="123" t="n">
        <v>34398.01953125</v>
      </c>
      <c r="BG52" s="123" t="n">
        <v>34398.01953125</v>
      </c>
      <c r="BH52" s="123" t="n">
        <v>34398.01953125</v>
      </c>
      <c r="BI52" s="123" t="n">
        <v>34398.01953125</v>
      </c>
      <c r="BJ52" s="123" t="n">
        <v>34398.01953125</v>
      </c>
      <c r="BK52" s="123" t="n">
        <v>18928.310546875</v>
      </c>
      <c r="BL52" s="123" t="n">
        <v>18928.310546875</v>
      </c>
      <c r="BM52" s="123" t="n">
        <v>18928.310546875</v>
      </c>
      <c r="BN52" s="123" t="n">
        <v>34021.63671875</v>
      </c>
      <c r="BO52" s="123" t="n">
        <v>34020.828125</v>
      </c>
      <c r="BP52" s="123" t="n">
        <v>34020.828125</v>
      </c>
      <c r="BQ52" s="123" t="n">
        <v>34020.828125</v>
      </c>
      <c r="BR52" s="123" t="n">
        <v>32399.439453125</v>
      </c>
      <c r="BS52" s="123" t="n">
        <v>32399.439453125</v>
      </c>
      <c r="BT52" s="123" t="n">
        <v>32399.439453125</v>
      </c>
      <c r="BU52" s="123" t="n">
        <v>47514.3671875</v>
      </c>
      <c r="BV52" s="123" t="n">
        <v>47514.3671875</v>
      </c>
      <c r="BW52" s="123" t="n">
        <v>47514.3671875</v>
      </c>
      <c r="BX52" s="123" t="n"/>
      <c r="BY52" s="123" t="n"/>
      <c r="BZ52" s="123" t="n"/>
      <c r="CA52" s="123" t="n"/>
      <c r="CB52" s="123" t="n"/>
      <c r="CC52" s="123" t="n"/>
      <c r="CD52" s="123" t="n"/>
      <c r="CE52" s="123" t="n"/>
      <c r="CF52" s="123" t="n"/>
      <c r="CG52" s="123" t="n"/>
      <c r="CH52" s="123" t="n"/>
      <c r="CI52" s="123" t="n"/>
      <c r="CJ52" s="123" t="n"/>
      <c r="CK52" s="123" t="n"/>
      <c r="CL52" s="123" t="n"/>
      <c r="CM52" s="123" t="n"/>
      <c r="CN52" s="123" t="n"/>
      <c r="CO52" s="123" t="n"/>
      <c r="CP52" s="123" t="n"/>
      <c r="CQ52" s="123" t="n"/>
      <c r="CR52" s="123" t="n"/>
      <c r="CS52" s="123" t="n"/>
    </row>
    <row r="53">
      <c r="A53" t="inlineStr">
        <is>
          <t>FMCG</t>
        </is>
      </c>
      <c r="B53" t="inlineStr">
        <is>
          <t>TH_DUMEX LIMITED</t>
        </is>
      </c>
      <c r="C53" s="123" t="n">
        <v>27388.12720514113</v>
      </c>
      <c r="D53" s="123" t="n">
        <v>49492.37994791667</v>
      </c>
      <c r="E53" s="124" t="n">
        <v>54008.315234375</v>
      </c>
      <c r="F53" s="123" t="n">
        <v>13159.52734375</v>
      </c>
      <c r="G53" s="123" t="n">
        <v>13159.52734375</v>
      </c>
      <c r="H53" s="123" t="n">
        <v>9487.099609375</v>
      </c>
      <c r="I53" s="123" t="n">
        <v>9487.099609375</v>
      </c>
      <c r="J53" s="123" t="n">
        <v>22838.427734375</v>
      </c>
      <c r="K53" s="123" t="n">
        <v>22838.427734375</v>
      </c>
      <c r="L53" s="123" t="n">
        <v>22838.427734375</v>
      </c>
      <c r="M53" s="123" t="n">
        <v>22838.427734375</v>
      </c>
      <c r="N53" s="123" t="n">
        <v>22838.427734375</v>
      </c>
      <c r="O53" s="123" t="n">
        <v>22838.427734375</v>
      </c>
      <c r="P53" s="123" t="n">
        <v>20366.638671875</v>
      </c>
      <c r="Q53" s="123" t="n">
        <v>20366.638671875</v>
      </c>
      <c r="R53" s="123" t="n">
        <v>20366.638671875</v>
      </c>
      <c r="S53" s="123" t="n">
        <v>20366.638671875</v>
      </c>
      <c r="T53" s="123" t="n">
        <v>20366.638671875</v>
      </c>
      <c r="U53" s="123" t="n">
        <v>20366.638671875</v>
      </c>
      <c r="V53" s="123" t="n">
        <v>20366.638671875</v>
      </c>
      <c r="W53" s="123" t="n">
        <v>20366.638671875</v>
      </c>
      <c r="X53" s="123" t="n">
        <v>20366.638671875</v>
      </c>
      <c r="Y53" s="123" t="n">
        <v>26513.20703125</v>
      </c>
      <c r="Z53" s="123" t="n">
        <v>36579.9921875</v>
      </c>
      <c r="AA53" s="123" t="n">
        <v>36579.9921875</v>
      </c>
      <c r="AB53" s="123" t="n">
        <v>36579.9921875</v>
      </c>
      <c r="AC53" s="123" t="n">
        <v>36579.9921875</v>
      </c>
      <c r="AD53" s="123" t="n">
        <v>36579.9921875</v>
      </c>
      <c r="AE53" s="123" t="n">
        <v>36579.9921875</v>
      </c>
      <c r="AF53" s="123" t="n">
        <v>36579.9921875</v>
      </c>
      <c r="AG53" s="123" t="n">
        <v>36579.9921875</v>
      </c>
      <c r="AH53" s="123" t="n">
        <v>54868.37890625</v>
      </c>
      <c r="AI53" s="123" t="n">
        <v>54693.42578125</v>
      </c>
      <c r="AJ53" s="123" t="n">
        <v>54693.42578125</v>
      </c>
      <c r="AK53" s="123" t="n">
        <v>55025.203125</v>
      </c>
      <c r="AL53" s="123" t="n">
        <v>55025.203125</v>
      </c>
      <c r="AM53" s="123" t="n">
        <v>55025.203125</v>
      </c>
      <c r="AN53" s="123" t="n">
        <v>44210.10546875</v>
      </c>
      <c r="AO53" s="123" t="n">
        <v>44210.10546875</v>
      </c>
      <c r="AP53" s="123" t="n">
        <v>44210.10546875</v>
      </c>
      <c r="AQ53" s="123" t="n">
        <v>44210.10546875</v>
      </c>
      <c r="AR53" s="123" t="n">
        <v>44210.10546875</v>
      </c>
      <c r="AS53" s="123" t="n">
        <v>44210.10546875</v>
      </c>
      <c r="AT53" s="123" t="n">
        <v>44210.10546875</v>
      </c>
      <c r="AU53" s="123" t="n">
        <v>44210.10546875</v>
      </c>
      <c r="AV53" s="123" t="n">
        <v>44210.10546875</v>
      </c>
      <c r="AW53" s="123" t="n">
        <v>44210.10546875</v>
      </c>
      <c r="AX53" s="123" t="n">
        <v>44210.10546875</v>
      </c>
      <c r="AY53" s="123" t="n">
        <v>44210.10546875</v>
      </c>
      <c r="AZ53" s="123" t="n">
        <v>44210.10546875</v>
      </c>
      <c r="BA53" s="123" t="n">
        <v>44210.10546875</v>
      </c>
      <c r="BB53" s="123" t="n">
        <v>61919.96484375</v>
      </c>
      <c r="BC53" s="123" t="n">
        <v>55736.109375</v>
      </c>
      <c r="BD53" s="123" t="n">
        <v>45608.2578125</v>
      </c>
      <c r="BE53" s="123" t="n">
        <v>45608.2578125</v>
      </c>
      <c r="BF53" s="123" t="n">
        <v>45608.2578125</v>
      </c>
      <c r="BG53" s="123" t="n">
        <v>65074.921875</v>
      </c>
      <c r="BH53" s="123" t="n">
        <v>65074.921875</v>
      </c>
      <c r="BI53" s="123" t="n">
        <v>65074.921875</v>
      </c>
      <c r="BJ53" s="123" t="n">
        <v>65074.921875</v>
      </c>
      <c r="BK53" s="123" t="n">
        <v>65074.921875</v>
      </c>
      <c r="BL53" s="123" t="n">
        <v>41311.36328125</v>
      </c>
      <c r="BM53" s="123" t="n">
        <v>39793.74609375</v>
      </c>
      <c r="BN53" s="123" t="n">
        <v>39793.74609375</v>
      </c>
      <c r="BO53" s="123" t="n">
        <v>39792.80078125</v>
      </c>
      <c r="BP53" s="123" t="n">
        <v>51766.125</v>
      </c>
      <c r="BQ53" s="123" t="n">
        <v>51766.125</v>
      </c>
      <c r="BR53" s="123" t="n">
        <v>70414.875</v>
      </c>
      <c r="BS53" s="123" t="n">
        <v>70414.875</v>
      </c>
      <c r="BT53" s="123" t="n">
        <v>70414.875</v>
      </c>
      <c r="BU53" s="123" t="n">
        <v>70414.875</v>
      </c>
      <c r="BV53" s="123" t="n">
        <v>70414.875</v>
      </c>
      <c r="BW53" s="123" t="n">
        <v>70414.875</v>
      </c>
      <c r="BX53" s="123" t="n"/>
      <c r="BY53" s="123" t="n"/>
      <c r="BZ53" s="123" t="n"/>
      <c r="CA53" s="123" t="n"/>
      <c r="CB53" s="123" t="n"/>
      <c r="CC53" s="123" t="n"/>
      <c r="CD53" s="123" t="n"/>
      <c r="CE53" s="123" t="n"/>
      <c r="CF53" s="123" t="n"/>
      <c r="CG53" s="123" t="n"/>
      <c r="CH53" s="123" t="n"/>
      <c r="CI53" s="123" t="n"/>
      <c r="CJ53" s="123" t="n"/>
      <c r="CK53" s="123" t="n"/>
      <c r="CL53" s="123" t="n"/>
      <c r="CM53" s="123" t="n"/>
      <c r="CN53" s="123" t="n"/>
      <c r="CO53" s="123" t="n"/>
      <c r="CP53" s="123" t="n"/>
      <c r="CQ53" s="123" t="n"/>
      <c r="CR53" s="123" t="n"/>
      <c r="CS53" s="123" t="n"/>
    </row>
    <row r="54">
      <c r="A54" t="inlineStr">
        <is>
          <t>FMCG</t>
        </is>
      </c>
      <c r="B54" t="inlineStr">
        <is>
          <t>TH_DKSH(Thailand)Limited (Healt care)</t>
        </is>
      </c>
      <c r="C54" s="123" t="n">
        <v>0</v>
      </c>
      <c r="D54" s="123" t="n">
        <v>0</v>
      </c>
      <c r="E54" s="124" t="n">
        <v>0</v>
      </c>
      <c r="F54" s="123" t="n">
        <v>0</v>
      </c>
      <c r="G54" s="123" t="n">
        <v>0</v>
      </c>
      <c r="H54" s="123" t="n">
        <v>0</v>
      </c>
      <c r="I54" s="123" t="n">
        <v>0</v>
      </c>
      <c r="J54" s="123" t="n">
        <v>0</v>
      </c>
      <c r="K54" s="123" t="n">
        <v>0</v>
      </c>
      <c r="L54" s="123" t="n">
        <v>0</v>
      </c>
      <c r="M54" s="123" t="n">
        <v>0</v>
      </c>
      <c r="N54" s="123" t="n">
        <v>0</v>
      </c>
      <c r="O54" s="123" t="n">
        <v>0</v>
      </c>
      <c r="P54" s="123" t="n">
        <v>0</v>
      </c>
      <c r="Q54" s="123" t="n">
        <v>0</v>
      </c>
      <c r="R54" s="123" t="n">
        <v>0</v>
      </c>
      <c r="S54" s="123" t="n">
        <v>0</v>
      </c>
      <c r="T54" s="123" t="n">
        <v>0</v>
      </c>
      <c r="U54" s="123" t="n">
        <v>0</v>
      </c>
      <c r="V54" s="123" t="n">
        <v>0</v>
      </c>
      <c r="W54" s="123" t="n">
        <v>0</v>
      </c>
      <c r="X54" s="123" t="n">
        <v>0</v>
      </c>
      <c r="Y54" s="123" t="n">
        <v>0</v>
      </c>
      <c r="Z54" s="123" t="n">
        <v>0</v>
      </c>
      <c r="AA54" s="123" t="n">
        <v>0</v>
      </c>
      <c r="AB54" s="123" t="n">
        <v>0</v>
      </c>
      <c r="AC54" s="123" t="n">
        <v>0</v>
      </c>
      <c r="AD54" s="123" t="n">
        <v>0</v>
      </c>
      <c r="AE54" s="123" t="n">
        <v>0</v>
      </c>
      <c r="AF54" s="123" t="n">
        <v>0</v>
      </c>
      <c r="AG54" s="123" t="n">
        <v>0</v>
      </c>
      <c r="AH54" s="123" t="n">
        <v>0</v>
      </c>
      <c r="AI54" s="123" t="n">
        <v>0</v>
      </c>
      <c r="AJ54" s="123" t="n">
        <v>0</v>
      </c>
      <c r="AK54" s="123" t="n">
        <v>0</v>
      </c>
      <c r="AL54" s="123" t="n">
        <v>0</v>
      </c>
      <c r="AM54" s="123" t="n">
        <v>0</v>
      </c>
      <c r="AN54" s="123" t="n">
        <v>0</v>
      </c>
      <c r="AO54" s="123" t="n">
        <v>0</v>
      </c>
      <c r="AP54" s="123" t="n">
        <v>0</v>
      </c>
      <c r="AQ54" s="123" t="n">
        <v>0</v>
      </c>
      <c r="AR54" s="123" t="n">
        <v>0</v>
      </c>
      <c r="AS54" s="123" t="n">
        <v>0</v>
      </c>
      <c r="AT54" s="123" t="n">
        <v>0</v>
      </c>
      <c r="AU54" s="123" t="n">
        <v>0</v>
      </c>
      <c r="AV54" s="123" t="n">
        <v>0</v>
      </c>
      <c r="AW54" s="123" t="n">
        <v>0</v>
      </c>
      <c r="AX54" s="123" t="n">
        <v>0</v>
      </c>
      <c r="AY54" s="123" t="n">
        <v>0</v>
      </c>
      <c r="AZ54" s="123" t="n">
        <v>0</v>
      </c>
      <c r="BA54" s="123" t="n">
        <v>0</v>
      </c>
      <c r="BB54" s="123" t="n">
        <v>0</v>
      </c>
      <c r="BC54" s="123" t="n">
        <v>0</v>
      </c>
      <c r="BD54" s="123" t="n">
        <v>0</v>
      </c>
      <c r="BE54" s="123" t="n">
        <v>0</v>
      </c>
      <c r="BF54" s="123" t="n">
        <v>0</v>
      </c>
      <c r="BG54" s="123" t="n">
        <v>0</v>
      </c>
      <c r="BH54" s="123" t="n">
        <v>0</v>
      </c>
      <c r="BI54" s="123" t="n">
        <v>0</v>
      </c>
      <c r="BJ54" s="123" t="n">
        <v>0</v>
      </c>
      <c r="BK54" s="123" t="n">
        <v>0</v>
      </c>
      <c r="BL54" s="123" t="n">
        <v>0</v>
      </c>
      <c r="BM54" s="123" t="n">
        <v>0</v>
      </c>
      <c r="BN54" s="123" t="n">
        <v>0</v>
      </c>
      <c r="BO54" s="123" t="n">
        <v>0</v>
      </c>
      <c r="BP54" s="123" t="n">
        <v>0</v>
      </c>
      <c r="BQ54" s="123" t="n">
        <v>0</v>
      </c>
      <c r="BR54" s="123" t="n">
        <v>0</v>
      </c>
      <c r="BS54" s="123" t="n">
        <v>0</v>
      </c>
      <c r="BT54" s="123" t="n">
        <v>0</v>
      </c>
      <c r="BU54" s="123" t="n">
        <v>0</v>
      </c>
      <c r="BV54" s="123" t="n">
        <v>0</v>
      </c>
      <c r="BW54" s="123" t="n">
        <v>0</v>
      </c>
      <c r="BX54" s="123" t="n"/>
      <c r="BY54" s="123" t="n"/>
      <c r="BZ54" s="123" t="n"/>
      <c r="CA54" s="123" t="n"/>
      <c r="CB54" s="123" t="n"/>
      <c r="CC54" s="123" t="n"/>
      <c r="CD54" s="123" t="n"/>
      <c r="CE54" s="123" t="n"/>
      <c r="CF54" s="123" t="n"/>
      <c r="CG54" s="123" t="n"/>
      <c r="CH54" s="123" t="n"/>
      <c r="CI54" s="123" t="n"/>
      <c r="CJ54" s="123" t="n"/>
      <c r="CK54" s="123" t="n"/>
      <c r="CL54" s="123" t="n"/>
      <c r="CM54" s="123" t="n"/>
      <c r="CN54" s="123" t="n"/>
      <c r="CO54" s="123" t="n"/>
      <c r="CP54" s="123" t="n"/>
      <c r="CQ54" s="123" t="n"/>
      <c r="CR54" s="123" t="n"/>
      <c r="CS54" s="123" t="n"/>
    </row>
    <row r="55">
      <c r="A55" t="inlineStr">
        <is>
          <t>FMCG</t>
        </is>
      </c>
      <c r="B55" t="inlineStr">
        <is>
          <t>TH_DKSH (Thailand) Co.,Ltd.</t>
        </is>
      </c>
      <c r="C55" s="123" t="n">
        <v>1824.103235060169</v>
      </c>
      <c r="D55" s="123" t="n">
        <v>387.619521077474</v>
      </c>
      <c r="E55" s="124" t="n">
        <v>204.0102742513021</v>
      </c>
      <c r="F55" s="123" t="n">
        <v>14264.345703125</v>
      </c>
      <c r="G55" s="123" t="n">
        <v>14264.345703125</v>
      </c>
      <c r="H55" s="123" t="n">
        <v>14264.345703125</v>
      </c>
      <c r="I55" s="123" t="n">
        <v>353.1208801269531</v>
      </c>
      <c r="J55" s="123" t="n">
        <v>353.1208801269531</v>
      </c>
      <c r="K55" s="123" t="n">
        <v>353.1208801269531</v>
      </c>
      <c r="L55" s="123" t="n">
        <v>353.1208801269531</v>
      </c>
      <c r="M55" s="123" t="n">
        <v>353.1208801269531</v>
      </c>
      <c r="N55" s="123" t="n">
        <v>353.1208801269531</v>
      </c>
      <c r="O55" s="123" t="n">
        <v>353.1208801269531</v>
      </c>
      <c r="P55" s="123" t="n">
        <v>353.1208801269531</v>
      </c>
      <c r="Q55" s="123" t="n">
        <v>353.1208801269531</v>
      </c>
      <c r="R55" s="123" t="n">
        <v>353.1208801269531</v>
      </c>
      <c r="S55" s="123" t="n">
        <v>353.1208801269531</v>
      </c>
      <c r="T55" s="123" t="n">
        <v>353.1208801269531</v>
      </c>
      <c r="U55" s="123" t="n">
        <v>353.1208801269531</v>
      </c>
      <c r="V55" s="123" t="n">
        <v>353.1208801269531</v>
      </c>
      <c r="W55" s="123" t="n">
        <v>353.1208801269531</v>
      </c>
      <c r="X55" s="123" t="n">
        <v>353.1208801269531</v>
      </c>
      <c r="Y55" s="123" t="n">
        <v>353.1208801269531</v>
      </c>
      <c r="Z55" s="123" t="n">
        <v>961.4613647460938</v>
      </c>
      <c r="AA55" s="123" t="n">
        <v>961.4613647460938</v>
      </c>
      <c r="AB55" s="123" t="n">
        <v>961.4613647460938</v>
      </c>
      <c r="AC55" s="123" t="n">
        <v>608.3405151367188</v>
      </c>
      <c r="AD55" s="123" t="n">
        <v>608.3405151367188</v>
      </c>
      <c r="AE55" s="123" t="n">
        <v>608.3405151367188</v>
      </c>
      <c r="AF55" s="123" t="n">
        <v>608.3405151367188</v>
      </c>
      <c r="AG55" s="123" t="n">
        <v>608.3405151367188</v>
      </c>
      <c r="AH55" s="123" t="n">
        <v>608.3405151367188</v>
      </c>
      <c r="AI55" s="123" t="n">
        <v>608.3405151367188</v>
      </c>
      <c r="AJ55" s="123" t="n">
        <v>608.3405151367188</v>
      </c>
      <c r="AK55" s="123" t="n">
        <v>612.0308227539062</v>
      </c>
      <c r="AL55" s="123" t="n">
        <v>612.0308227539062</v>
      </c>
      <c r="AM55" s="123" t="n">
        <v>612.0308227539062</v>
      </c>
      <c r="AN55" s="123" t="n">
        <v>612.0308227539062</v>
      </c>
      <c r="AO55" s="123" t="n">
        <v>612.0308227539062</v>
      </c>
      <c r="AP55" s="123" t="n">
        <v>612.0308227539062</v>
      </c>
      <c r="AQ55" s="123" t="n">
        <v>612.0308227539062</v>
      </c>
      <c r="AR55" s="123" t="n">
        <v>612.0308227539062</v>
      </c>
      <c r="AS55" s="123" t="n">
        <v>612.0308227539062</v>
      </c>
      <c r="AT55" s="123" t="n">
        <v>612.0308227539062</v>
      </c>
      <c r="AU55" s="123" t="n">
        <v>612.0308227539062</v>
      </c>
      <c r="AV55" s="123" t="n">
        <v>612.0308227539062</v>
      </c>
      <c r="AW55" s="123" t="n">
        <v>612.0308227539062</v>
      </c>
      <c r="AX55" s="123" t="n">
        <v>612.0308227539062</v>
      </c>
      <c r="AY55" s="123" t="n">
        <v>612.0308227539062</v>
      </c>
      <c r="AZ55" s="123" t="n">
        <v>612.0308227539062</v>
      </c>
      <c r="BA55" s="123" t="n">
        <v>612.0308227539062</v>
      </c>
      <c r="BB55" s="123" t="n">
        <v>612.0308227539062</v>
      </c>
      <c r="BC55" s="123" t="n">
        <v>612.0308227539062</v>
      </c>
      <c r="BD55" s="123" t="n">
        <v>0</v>
      </c>
      <c r="BE55" s="123" t="n">
        <v>0</v>
      </c>
      <c r="BF55" s="123" t="n">
        <v>0</v>
      </c>
      <c r="BG55" s="123" t="n">
        <v>0</v>
      </c>
      <c r="BH55" s="123" t="n">
        <v>0</v>
      </c>
      <c r="BI55" s="123" t="n">
        <v>0</v>
      </c>
      <c r="BJ55" s="123" t="n">
        <v>0</v>
      </c>
      <c r="BK55" s="123" t="n">
        <v>0</v>
      </c>
      <c r="BL55" s="123" t="n">
        <v>0</v>
      </c>
      <c r="BM55" s="123" t="n">
        <v>0</v>
      </c>
      <c r="BN55" s="123" t="n">
        <v>0</v>
      </c>
      <c r="BO55" s="123" t="n">
        <v>0</v>
      </c>
      <c r="BP55" s="123" t="n">
        <v>0</v>
      </c>
      <c r="BQ55" s="123" t="n">
        <v>0</v>
      </c>
      <c r="BR55" s="123" t="n">
        <v>0</v>
      </c>
      <c r="BS55" s="123" t="n">
        <v>0</v>
      </c>
      <c r="BT55" s="123" t="n">
        <v>0</v>
      </c>
      <c r="BU55" s="123" t="n">
        <v>0</v>
      </c>
      <c r="BV55" s="123" t="n">
        <v>0</v>
      </c>
      <c r="BW55" s="123" t="n">
        <v>0</v>
      </c>
      <c r="BX55" s="123" t="n"/>
      <c r="BY55" s="123" t="n"/>
      <c r="BZ55" s="123" t="n"/>
      <c r="CA55" s="123" t="n"/>
      <c r="CB55" s="123" t="n"/>
      <c r="CC55" s="123" t="n"/>
      <c r="CD55" s="123" t="n"/>
      <c r="CE55" s="123" t="n"/>
      <c r="CF55" s="123" t="n"/>
      <c r="CG55" s="123" t="n"/>
      <c r="CH55" s="123" t="n"/>
      <c r="CI55" s="123" t="n"/>
      <c r="CJ55" s="123" t="n"/>
      <c r="CK55" s="123" t="n"/>
      <c r="CL55" s="123" t="n"/>
      <c r="CM55" s="123" t="n"/>
      <c r="CN55" s="123" t="n"/>
      <c r="CO55" s="123" t="n"/>
      <c r="CP55" s="123" t="n"/>
      <c r="CQ55" s="123" t="n"/>
      <c r="CR55" s="123" t="n"/>
      <c r="CS55" s="123" t="n"/>
    </row>
    <row r="56">
      <c r="A56" t="inlineStr">
        <is>
          <t>Others</t>
        </is>
      </c>
      <c r="B56" t="inlineStr">
        <is>
          <t>TH_Copan Global Co.,Ltd.</t>
        </is>
      </c>
      <c r="C56" s="123" t="n">
        <v>0</v>
      </c>
      <c r="D56" s="123" t="n">
        <v>11033.47265625</v>
      </c>
      <c r="E56" s="124" t="n">
        <v>19289.15553385417</v>
      </c>
      <c r="F56" s="123" t="n">
        <v>0</v>
      </c>
      <c r="G56" s="123" t="n">
        <v>0</v>
      </c>
      <c r="H56" s="123" t="n">
        <v>0</v>
      </c>
      <c r="I56" s="123" t="n">
        <v>0</v>
      </c>
      <c r="J56" s="123" t="n">
        <v>0</v>
      </c>
      <c r="K56" s="123" t="n">
        <v>0</v>
      </c>
      <c r="L56" s="123" t="n">
        <v>0</v>
      </c>
      <c r="M56" s="123" t="n">
        <v>0</v>
      </c>
      <c r="N56" s="123" t="n">
        <v>0</v>
      </c>
      <c r="O56" s="123" t="n">
        <v>0</v>
      </c>
      <c r="P56" s="123" t="n">
        <v>0</v>
      </c>
      <c r="Q56" s="123" t="n">
        <v>0</v>
      </c>
      <c r="R56" s="123" t="n">
        <v>0</v>
      </c>
      <c r="S56" s="123" t="n">
        <v>0</v>
      </c>
      <c r="T56" s="123" t="n">
        <v>0</v>
      </c>
      <c r="U56" s="123" t="n">
        <v>0</v>
      </c>
      <c r="V56" s="123" t="n">
        <v>0</v>
      </c>
      <c r="W56" s="123" t="n">
        <v>0</v>
      </c>
      <c r="X56" s="123" t="n">
        <v>0</v>
      </c>
      <c r="Y56" s="123" t="n">
        <v>0</v>
      </c>
      <c r="Z56" s="123" t="n">
        <v>0</v>
      </c>
      <c r="AA56" s="123" t="n">
        <v>0</v>
      </c>
      <c r="AB56" s="123" t="n">
        <v>0</v>
      </c>
      <c r="AC56" s="123" t="n">
        <v>0</v>
      </c>
      <c r="AD56" s="123" t="n">
        <v>0</v>
      </c>
      <c r="AE56" s="123" t="n">
        <v>0</v>
      </c>
      <c r="AF56" s="123" t="n">
        <v>0</v>
      </c>
      <c r="AG56" s="123" t="n">
        <v>0</v>
      </c>
      <c r="AH56" s="123" t="n">
        <v>0</v>
      </c>
      <c r="AI56" s="123" t="n">
        <v>0</v>
      </c>
      <c r="AJ56" s="123" t="n">
        <v>0</v>
      </c>
      <c r="AK56" s="123" t="n">
        <v>0</v>
      </c>
      <c r="AL56" s="123" t="n">
        <v>0</v>
      </c>
      <c r="AM56" s="123" t="n">
        <v>0</v>
      </c>
      <c r="AN56" s="123" t="n">
        <v>0</v>
      </c>
      <c r="AO56" s="123" t="n">
        <v>0</v>
      </c>
      <c r="AP56" s="123" t="n">
        <v>0</v>
      </c>
      <c r="AQ56" s="123" t="n">
        <v>0</v>
      </c>
      <c r="AR56" s="123" t="n">
        <v>0</v>
      </c>
      <c r="AS56" s="123" t="n">
        <v>0</v>
      </c>
      <c r="AT56" s="123" t="n">
        <v>0</v>
      </c>
      <c r="AU56" s="123" t="n">
        <v>0</v>
      </c>
      <c r="AV56" s="123" t="n">
        <v>0</v>
      </c>
      <c r="AW56" s="123" t="n">
        <v>0</v>
      </c>
      <c r="AX56" s="123" t="n">
        <v>0</v>
      </c>
      <c r="AY56" s="123" t="n">
        <v>0</v>
      </c>
      <c r="AZ56" s="123" t="n">
        <v>0</v>
      </c>
      <c r="BA56" s="123" t="n">
        <v>0</v>
      </c>
      <c r="BB56" s="123" t="n">
        <v>0</v>
      </c>
      <c r="BC56" s="123" t="n">
        <v>27603.919921875</v>
      </c>
      <c r="BD56" s="123" t="n">
        <v>27603.919921875</v>
      </c>
      <c r="BE56" s="123" t="n">
        <v>27603.919921875</v>
      </c>
      <c r="BF56" s="123" t="n">
        <v>27603.919921875</v>
      </c>
      <c r="BG56" s="123" t="n">
        <v>27573.5625</v>
      </c>
      <c r="BH56" s="123" t="n">
        <v>27573.5625</v>
      </c>
      <c r="BI56" s="123" t="n">
        <v>27573.5625</v>
      </c>
      <c r="BJ56" s="123" t="n">
        <v>27573.5625</v>
      </c>
      <c r="BK56" s="123" t="n">
        <v>27573.5625</v>
      </c>
      <c r="BL56" s="123" t="n">
        <v>27573.5625</v>
      </c>
      <c r="BM56" s="123" t="n">
        <v>27573.5625</v>
      </c>
      <c r="BN56" s="123" t="n">
        <v>27573.5625</v>
      </c>
      <c r="BO56" s="123" t="n">
        <v>27572.908203125</v>
      </c>
      <c r="BP56" s="123" t="n">
        <v>27572.908203125</v>
      </c>
      <c r="BQ56" s="123" t="n">
        <v>27572.908203125</v>
      </c>
      <c r="BR56" s="123" t="n">
        <v>27572.908203125</v>
      </c>
      <c r="BS56" s="123" t="n">
        <v>27572.908203125</v>
      </c>
      <c r="BT56" s="123" t="n">
        <v>27451.486328125</v>
      </c>
      <c r="BU56" s="123" t="n">
        <v>27451.486328125</v>
      </c>
      <c r="BV56" s="123" t="n">
        <v>27451.486328125</v>
      </c>
      <c r="BW56" s="123" t="n">
        <v>27451.486328125</v>
      </c>
      <c r="BX56" s="123" t="n"/>
      <c r="BY56" s="123" t="n"/>
      <c r="BZ56" s="123" t="n"/>
      <c r="CA56" s="123" t="n"/>
      <c r="CB56" s="123" t="n"/>
      <c r="CC56" s="123" t="n"/>
      <c r="CD56" s="123" t="n"/>
      <c r="CE56" s="123" t="n"/>
      <c r="CF56" s="123" t="n"/>
      <c r="CG56" s="123" t="n"/>
      <c r="CH56" s="123" t="n"/>
      <c r="CI56" s="123" t="n"/>
      <c r="CJ56" s="123" t="n"/>
      <c r="CK56" s="123" t="n"/>
      <c r="CL56" s="123" t="n"/>
      <c r="CM56" s="123" t="n"/>
      <c r="CN56" s="123" t="n"/>
      <c r="CO56" s="123" t="n"/>
      <c r="CP56" s="123" t="n"/>
      <c r="CQ56" s="123" t="n"/>
      <c r="CR56" s="123" t="n"/>
      <c r="CS56" s="123" t="n"/>
    </row>
    <row r="57">
      <c r="A57" t="inlineStr">
        <is>
          <t>FMCG</t>
        </is>
      </c>
      <c r="B57" t="inlineStr">
        <is>
          <t>TH_Chotpattra Distributor Co., Ltd.</t>
        </is>
      </c>
      <c r="C57" s="123" t="n">
        <v>0</v>
      </c>
      <c r="D57" s="123" t="n">
        <v>232.3236948649088</v>
      </c>
      <c r="E57" s="124" t="n">
        <v>222.1477376302083</v>
      </c>
      <c r="F57" s="123" t="n">
        <v>0</v>
      </c>
      <c r="G57" s="123" t="n">
        <v>0</v>
      </c>
      <c r="H57" s="123" t="n">
        <v>0</v>
      </c>
      <c r="I57" s="123" t="n">
        <v>0</v>
      </c>
      <c r="J57" s="123" t="n">
        <v>0</v>
      </c>
      <c r="K57" s="123" t="n">
        <v>0</v>
      </c>
      <c r="L57" s="123" t="n">
        <v>0</v>
      </c>
      <c r="M57" s="123" t="n">
        <v>0</v>
      </c>
      <c r="N57" s="123" t="n">
        <v>0</v>
      </c>
      <c r="O57" s="123" t="n">
        <v>0</v>
      </c>
      <c r="P57" s="123" t="n">
        <v>0</v>
      </c>
      <c r="Q57" s="123" t="n">
        <v>0</v>
      </c>
      <c r="R57" s="123" t="n">
        <v>0</v>
      </c>
      <c r="S57" s="123" t="n">
        <v>0</v>
      </c>
      <c r="T57" s="123" t="n">
        <v>0</v>
      </c>
      <c r="U57" s="123" t="n">
        <v>0</v>
      </c>
      <c r="V57" s="123" t="n">
        <v>0</v>
      </c>
      <c r="W57" s="123" t="n">
        <v>0</v>
      </c>
      <c r="X57" s="123" t="n">
        <v>0</v>
      </c>
      <c r="Y57" s="123" t="n">
        <v>0</v>
      </c>
      <c r="Z57" s="123" t="n">
        <v>0</v>
      </c>
      <c r="AA57" s="123" t="n">
        <v>0</v>
      </c>
      <c r="AB57" s="123" t="n">
        <v>0</v>
      </c>
      <c r="AC57" s="123" t="n">
        <v>0</v>
      </c>
      <c r="AD57" s="123" t="n">
        <v>0</v>
      </c>
      <c r="AE57" s="123" t="n">
        <v>0</v>
      </c>
      <c r="AF57" s="123" t="n">
        <v>0</v>
      </c>
      <c r="AG57" s="123" t="n">
        <v>0</v>
      </c>
      <c r="AH57" s="123" t="n">
        <v>0</v>
      </c>
      <c r="AI57" s="123" t="n">
        <v>0</v>
      </c>
      <c r="AJ57" s="123" t="n">
        <v>0</v>
      </c>
      <c r="AK57" s="123" t="n">
        <v>0</v>
      </c>
      <c r="AL57" s="123" t="n">
        <v>451.6321716308594</v>
      </c>
      <c r="AM57" s="123" t="n">
        <v>451.6321716308594</v>
      </c>
      <c r="AN57" s="123" t="n">
        <v>451.6321716308594</v>
      </c>
      <c r="AO57" s="123" t="n">
        <v>451.6321716308594</v>
      </c>
      <c r="AP57" s="123" t="n">
        <v>451.6321716308594</v>
      </c>
      <c r="AQ57" s="123" t="n">
        <v>451.6321716308594</v>
      </c>
      <c r="AR57" s="123" t="n">
        <v>451.6321716308594</v>
      </c>
      <c r="AS57" s="123" t="n">
        <v>0</v>
      </c>
      <c r="AT57" s="123" t="n">
        <v>0</v>
      </c>
      <c r="AU57" s="123" t="n">
        <v>0</v>
      </c>
      <c r="AV57" s="123" t="n">
        <v>0</v>
      </c>
      <c r="AW57" s="123" t="n">
        <v>0</v>
      </c>
      <c r="AX57" s="123" t="n">
        <v>0</v>
      </c>
      <c r="AY57" s="123" t="n">
        <v>0</v>
      </c>
      <c r="AZ57" s="123" t="n">
        <v>0</v>
      </c>
      <c r="BA57" s="123" t="n">
        <v>0</v>
      </c>
      <c r="BB57" s="123" t="n">
        <v>0</v>
      </c>
      <c r="BC57" s="123" t="n">
        <v>0</v>
      </c>
      <c r="BD57" s="123" t="n">
        <v>0</v>
      </c>
      <c r="BE57" s="123" t="n">
        <v>0</v>
      </c>
      <c r="BF57" s="123" t="n">
        <v>0</v>
      </c>
      <c r="BG57" s="123" t="n">
        <v>0</v>
      </c>
      <c r="BH57" s="123" t="n">
        <v>0</v>
      </c>
      <c r="BI57" s="123" t="n">
        <v>0</v>
      </c>
      <c r="BJ57" s="123" t="n">
        <v>0</v>
      </c>
      <c r="BK57" s="123" t="n">
        <v>952.0714111328125</v>
      </c>
      <c r="BL57" s="123" t="n">
        <v>952.0714111328125</v>
      </c>
      <c r="BM57" s="123" t="n">
        <v>952.0714111328125</v>
      </c>
      <c r="BN57" s="123" t="n">
        <v>952.0714111328125</v>
      </c>
      <c r="BO57" s="123" t="n">
        <v>952.048828125</v>
      </c>
      <c r="BP57" s="123" t="n">
        <v>952.048828125</v>
      </c>
      <c r="BQ57" s="123" t="n">
        <v>952.048828125</v>
      </c>
      <c r="BR57" s="123" t="n">
        <v>0</v>
      </c>
      <c r="BS57" s="123" t="n">
        <v>0</v>
      </c>
      <c r="BT57" s="123" t="n">
        <v>0</v>
      </c>
      <c r="BU57" s="123" t="n">
        <v>0</v>
      </c>
      <c r="BV57" s="123" t="n">
        <v>0</v>
      </c>
      <c r="BW57" s="123" t="n">
        <v>0</v>
      </c>
      <c r="BX57" s="123" t="n"/>
      <c r="BY57" s="123" t="n"/>
      <c r="BZ57" s="123" t="n"/>
      <c r="CA57" s="123" t="n"/>
      <c r="CB57" s="123" t="n"/>
      <c r="CC57" s="123" t="n"/>
      <c r="CD57" s="123" t="n"/>
      <c r="CE57" s="123" t="n"/>
      <c r="CF57" s="123" t="n"/>
      <c r="CG57" s="123" t="n"/>
      <c r="CH57" s="123" t="n"/>
      <c r="CI57" s="123" t="n"/>
      <c r="CJ57" s="123" t="n"/>
      <c r="CK57" s="123" t="n"/>
      <c r="CL57" s="123" t="n"/>
      <c r="CM57" s="123" t="n"/>
      <c r="CN57" s="123" t="n"/>
      <c r="CO57" s="123" t="n"/>
      <c r="CP57" s="123" t="n"/>
      <c r="CQ57" s="123" t="n"/>
      <c r="CR57" s="123" t="n"/>
      <c r="CS57" s="123" t="n"/>
    </row>
    <row r="58">
      <c r="A58" t="inlineStr">
        <is>
          <t>FMCG</t>
        </is>
      </c>
      <c r="B58" t="inlineStr">
        <is>
          <t>TH_COCOBA(Thailand)Co.,Ltd.</t>
        </is>
      </c>
      <c r="C58" s="123" t="n">
        <v>0</v>
      </c>
      <c r="D58" s="123" t="n">
        <v>744.3741536458333</v>
      </c>
      <c r="E58" s="124" t="n">
        <v>1654.519075520833</v>
      </c>
      <c r="F58" s="123" t="n">
        <v/>
      </c>
      <c r="G58" s="123" t="n">
        <v/>
      </c>
      <c r="H58" s="123" t="n">
        <v/>
      </c>
      <c r="I58" s="123" t="n">
        <v/>
      </c>
      <c r="J58" s="123" t="n">
        <v/>
      </c>
      <c r="K58" s="123" t="n">
        <v/>
      </c>
      <c r="L58" s="123" t="n">
        <v/>
      </c>
      <c r="M58" s="123" t="n">
        <v/>
      </c>
      <c r="N58" s="123" t="n">
        <v/>
      </c>
      <c r="O58" s="123" t="n">
        <v/>
      </c>
      <c r="P58" s="123" t="n">
        <v/>
      </c>
      <c r="Q58" s="123" t="n">
        <v/>
      </c>
      <c r="R58" s="123" t="n">
        <v/>
      </c>
      <c r="S58" s="123" t="n">
        <v/>
      </c>
      <c r="T58" s="123" t="n">
        <v/>
      </c>
      <c r="U58" s="123" t="n">
        <v/>
      </c>
      <c r="V58" s="123" t="n">
        <v/>
      </c>
      <c r="W58" s="123" t="n">
        <v/>
      </c>
      <c r="X58" s="123" t="n">
        <v/>
      </c>
      <c r="Y58" s="123" t="n">
        <v>0</v>
      </c>
      <c r="Z58" s="123" t="n">
        <v>0</v>
      </c>
      <c r="AA58" s="123" t="n">
        <v>0</v>
      </c>
      <c r="AB58" s="123" t="n">
        <v>0</v>
      </c>
      <c r="AC58" s="123" t="n">
        <v>0</v>
      </c>
      <c r="AD58" s="123" t="n">
        <v>0</v>
      </c>
      <c r="AE58" s="123" t="n">
        <v>0</v>
      </c>
      <c r="AF58" s="123" t="n">
        <v>0</v>
      </c>
      <c r="AG58" s="123" t="n">
        <v>0</v>
      </c>
      <c r="AH58" s="123" t="n">
        <v>0</v>
      </c>
      <c r="AI58" s="123" t="n">
        <v>0</v>
      </c>
      <c r="AJ58" s="123" t="n">
        <v>0</v>
      </c>
      <c r="AK58" s="123" t="n">
        <v>0</v>
      </c>
      <c r="AL58" s="123" t="n">
        <v>0</v>
      </c>
      <c r="AM58" s="123" t="n">
        <v>0</v>
      </c>
      <c r="AN58" s="123" t="n">
        <v>0</v>
      </c>
      <c r="AO58" s="123" t="n">
        <v>0</v>
      </c>
      <c r="AP58" s="123" t="n">
        <v>0</v>
      </c>
      <c r="AQ58" s="123" t="n">
        <v>0</v>
      </c>
      <c r="AR58" s="123" t="n">
        <v>0</v>
      </c>
      <c r="AS58" s="123" t="n">
        <v>0</v>
      </c>
      <c r="AT58" s="123" t="n">
        <v>0</v>
      </c>
      <c r="AU58" s="123" t="n">
        <v>0</v>
      </c>
      <c r="AV58" s="123" t="n">
        <v>0</v>
      </c>
      <c r="AW58" s="123" t="n">
        <v>0</v>
      </c>
      <c r="AX58" s="123" t="n">
        <v>0</v>
      </c>
      <c r="AY58" s="123" t="n">
        <v>0</v>
      </c>
      <c r="AZ58" s="123" t="n">
        <v>0</v>
      </c>
      <c r="BA58" s="123" t="n">
        <v>0</v>
      </c>
      <c r="BB58" s="123" t="n">
        <v>0</v>
      </c>
      <c r="BC58" s="123" t="n">
        <v>0</v>
      </c>
      <c r="BD58" s="123" t="n">
        <v>2030.111328125</v>
      </c>
      <c r="BE58" s="123" t="n">
        <v>2030.111328125</v>
      </c>
      <c r="BF58" s="123" t="n">
        <v>2030.111328125</v>
      </c>
      <c r="BG58" s="123" t="n">
        <v>2030.111328125</v>
      </c>
      <c r="BH58" s="123" t="n">
        <v>2030.111328125</v>
      </c>
      <c r="BI58" s="123" t="n">
        <v>2030.111328125</v>
      </c>
      <c r="BJ58" s="123" t="n">
        <v>2030.111328125</v>
      </c>
      <c r="BK58" s="123" t="n">
        <v>2030.111328125</v>
      </c>
      <c r="BL58" s="123" t="n">
        <v>2030.111328125</v>
      </c>
      <c r="BM58" s="123" t="n">
        <v>2030.111328125</v>
      </c>
      <c r="BN58" s="123" t="n">
        <v>2030.111328125</v>
      </c>
      <c r="BO58" s="123" t="n">
        <v>3033.81640625</v>
      </c>
      <c r="BP58" s="123" t="n">
        <v>3033.81640625</v>
      </c>
      <c r="BQ58" s="123" t="n">
        <v>3033.81640625</v>
      </c>
      <c r="BR58" s="123" t="n">
        <v>3033.81640625</v>
      </c>
      <c r="BS58" s="123" t="n">
        <v>3033.81640625</v>
      </c>
      <c r="BT58" s="123" t="n">
        <v>3033.81640625</v>
      </c>
      <c r="BU58" s="123" t="n">
        <v>3033.81640625</v>
      </c>
      <c r="BV58" s="123" t="n">
        <v>3033.81640625</v>
      </c>
      <c r="BW58" s="123" t="n">
        <v>3033.81640625</v>
      </c>
      <c r="BX58" s="123" t="n"/>
      <c r="BY58" s="123" t="n"/>
      <c r="BZ58" s="123" t="n"/>
      <c r="CA58" s="123" t="n"/>
      <c r="CB58" s="123" t="n"/>
      <c r="CC58" s="123" t="n"/>
      <c r="CD58" s="123" t="n"/>
      <c r="CE58" s="123" t="n"/>
      <c r="CF58" s="123" t="n"/>
      <c r="CG58" s="123" t="n"/>
      <c r="CH58" s="123" t="n"/>
      <c r="CI58" s="123" t="n"/>
      <c r="CJ58" s="123" t="n"/>
      <c r="CK58" s="123" t="n"/>
      <c r="CL58" s="123" t="n"/>
      <c r="CM58" s="123" t="n"/>
      <c r="CN58" s="123" t="n"/>
      <c r="CO58" s="123" t="n"/>
      <c r="CP58" s="123" t="n"/>
      <c r="CQ58" s="123" t="n"/>
      <c r="CR58" s="123" t="n"/>
      <c r="CS58" s="123" t="n"/>
    </row>
    <row r="59">
      <c r="A59" t="inlineStr">
        <is>
          <t>EL</t>
        </is>
      </c>
      <c r="B59" t="inlineStr">
        <is>
          <t>TH_CHAIMONGKOL ELECTRIC CO.,LTD</t>
        </is>
      </c>
      <c r="C59" s="123" t="n">
        <v>0</v>
      </c>
      <c r="D59" s="123" t="n">
        <v>0</v>
      </c>
      <c r="E59" s="124" t="n">
        <v>0</v>
      </c>
      <c r="F59" s="123" t="n">
        <v>0</v>
      </c>
      <c r="G59" s="123" t="n">
        <v>0</v>
      </c>
      <c r="H59" s="123" t="n">
        <v>0</v>
      </c>
      <c r="I59" s="123" t="n">
        <v>0</v>
      </c>
      <c r="J59" s="123" t="n">
        <v>0</v>
      </c>
      <c r="K59" s="123" t="n">
        <v>0</v>
      </c>
      <c r="L59" s="123" t="n">
        <v>0</v>
      </c>
      <c r="M59" s="123" t="n">
        <v>0</v>
      </c>
      <c r="N59" s="123" t="n">
        <v>0</v>
      </c>
      <c r="O59" s="123" t="n">
        <v>0</v>
      </c>
      <c r="P59" s="123" t="n">
        <v>0</v>
      </c>
      <c r="Q59" s="123" t="n">
        <v>0</v>
      </c>
      <c r="R59" s="123" t="n">
        <v>0</v>
      </c>
      <c r="S59" s="123" t="n">
        <v>0</v>
      </c>
      <c r="T59" s="123" t="n">
        <v>0</v>
      </c>
      <c r="U59" s="123" t="n">
        <v>0</v>
      </c>
      <c r="V59" s="123" t="n">
        <v>0</v>
      </c>
      <c r="W59" s="123" t="n">
        <v>0</v>
      </c>
      <c r="X59" s="123" t="n">
        <v>0</v>
      </c>
      <c r="Y59" s="123" t="n">
        <v>0</v>
      </c>
      <c r="Z59" s="123" t="n">
        <v>0</v>
      </c>
      <c r="AA59" s="123" t="n">
        <v>0</v>
      </c>
      <c r="AB59" s="123" t="n">
        <v>0</v>
      </c>
      <c r="AC59" s="123" t="n">
        <v>0</v>
      </c>
      <c r="AD59" s="123" t="n">
        <v>0</v>
      </c>
      <c r="AE59" s="123" t="n">
        <v>0</v>
      </c>
      <c r="AF59" s="123" t="n">
        <v>0</v>
      </c>
      <c r="AG59" s="123" t="n">
        <v>0</v>
      </c>
      <c r="AH59" s="123" t="n">
        <v>0</v>
      </c>
      <c r="AI59" s="123" t="n">
        <v>0</v>
      </c>
      <c r="AJ59" s="123" t="n">
        <v>0</v>
      </c>
      <c r="AK59" s="123" t="n">
        <v>0</v>
      </c>
      <c r="AL59" s="123" t="n">
        <v>0</v>
      </c>
      <c r="AM59" s="123" t="n">
        <v>0</v>
      </c>
      <c r="AN59" s="123" t="n">
        <v>0</v>
      </c>
      <c r="AO59" s="123" t="n">
        <v>0</v>
      </c>
      <c r="AP59" s="123" t="n">
        <v>0</v>
      </c>
      <c r="AQ59" s="123" t="n">
        <v>0</v>
      </c>
      <c r="AR59" s="123" t="n">
        <v>0</v>
      </c>
      <c r="AS59" s="123" t="n">
        <v>0</v>
      </c>
      <c r="AT59" s="123" t="n">
        <v>0</v>
      </c>
      <c r="AU59" s="123" t="n">
        <v>0</v>
      </c>
      <c r="AV59" s="123" t="n">
        <v>0</v>
      </c>
      <c r="AW59" s="123" t="n">
        <v>0</v>
      </c>
      <c r="AX59" s="123" t="n">
        <v>0</v>
      </c>
      <c r="AY59" s="123" t="n">
        <v>0</v>
      </c>
      <c r="AZ59" s="123" t="n">
        <v>0</v>
      </c>
      <c r="BA59" s="123" t="n">
        <v>0</v>
      </c>
      <c r="BB59" s="123" t="n">
        <v>0</v>
      </c>
      <c r="BC59" s="123" t="n">
        <v>0</v>
      </c>
      <c r="BD59" s="123" t="n">
        <v>0</v>
      </c>
      <c r="BE59" s="123" t="n">
        <v>0</v>
      </c>
      <c r="BF59" s="123" t="n">
        <v>0</v>
      </c>
      <c r="BG59" s="123" t="n">
        <v>0</v>
      </c>
      <c r="BH59" s="123" t="n">
        <v>0</v>
      </c>
      <c r="BI59" s="123" t="n">
        <v>0</v>
      </c>
      <c r="BJ59" s="123" t="n">
        <v>0</v>
      </c>
      <c r="BK59" s="123" t="n">
        <v>0</v>
      </c>
      <c r="BL59" s="123" t="n">
        <v>0</v>
      </c>
      <c r="BM59" s="123" t="n">
        <v>0</v>
      </c>
      <c r="BN59" s="123" t="n">
        <v>0</v>
      </c>
      <c r="BO59" s="123" t="n">
        <v>0</v>
      </c>
      <c r="BP59" s="123" t="n">
        <v>0</v>
      </c>
      <c r="BQ59" s="123" t="n">
        <v>0</v>
      </c>
      <c r="BR59" s="123" t="n">
        <v>0</v>
      </c>
      <c r="BS59" s="123" t="n">
        <v>0</v>
      </c>
      <c r="BT59" s="123" t="n">
        <v>0</v>
      </c>
      <c r="BU59" s="123" t="n">
        <v>0</v>
      </c>
      <c r="BV59" s="123" t="n">
        <v>0</v>
      </c>
      <c r="BW59" s="123" t="n">
        <v>0</v>
      </c>
      <c r="BX59" s="123" t="n"/>
      <c r="BY59" s="123" t="n"/>
      <c r="BZ59" s="123" t="n"/>
      <c r="CA59" s="123" t="n"/>
      <c r="CB59" s="123" t="n"/>
      <c r="CC59" s="123" t="n"/>
      <c r="CD59" s="123" t="n"/>
      <c r="CE59" s="123" t="n"/>
      <c r="CF59" s="123" t="n"/>
      <c r="CG59" s="123" t="n"/>
      <c r="CH59" s="123" t="n"/>
      <c r="CI59" s="123" t="n"/>
      <c r="CJ59" s="123" t="n"/>
      <c r="CK59" s="123" t="n"/>
      <c r="CL59" s="123" t="n"/>
      <c r="CM59" s="123" t="n"/>
      <c r="CN59" s="123" t="n"/>
      <c r="CO59" s="123" t="n"/>
      <c r="CP59" s="123" t="n"/>
      <c r="CQ59" s="123" t="n"/>
      <c r="CR59" s="123" t="n"/>
      <c r="CS59" s="123" t="n"/>
    </row>
    <row r="60">
      <c r="A60" t="inlineStr">
        <is>
          <t>FMCG</t>
        </is>
      </c>
      <c r="B60" t="inlineStr">
        <is>
          <t>TH_C. P. Food Store Company Limited</t>
        </is>
      </c>
      <c r="C60" s="123" t="n">
        <v>181889.3671875</v>
      </c>
      <c r="D60" s="123" t="n">
        <v>179519.6403645833</v>
      </c>
      <c r="E60" s="124" t="n">
        <v>189082.80703125</v>
      </c>
      <c r="F60" s="123" t="n">
        <v>175822.3125</v>
      </c>
      <c r="G60" s="123" t="n">
        <v>175822.3125</v>
      </c>
      <c r="H60" s="123" t="n">
        <v>175822.3125</v>
      </c>
      <c r="I60" s="123" t="n">
        <v>175822.3125</v>
      </c>
      <c r="J60" s="123" t="n">
        <v>175806.484375</v>
      </c>
      <c r="K60" s="123" t="n">
        <v>175806.484375</v>
      </c>
      <c r="L60" s="123" t="n">
        <v>209897.703125</v>
      </c>
      <c r="M60" s="123" t="n">
        <v>234193.046875</v>
      </c>
      <c r="N60" s="123" t="n">
        <v>234193.046875</v>
      </c>
      <c r="O60" s="123" t="n">
        <v>234193.046875</v>
      </c>
      <c r="P60" s="123" t="n">
        <v>234193.046875</v>
      </c>
      <c r="Q60" s="123" t="n">
        <v>234193.046875</v>
      </c>
      <c r="R60" s="123" t="n">
        <v>234193.046875</v>
      </c>
      <c r="S60" s="123" t="n">
        <v>234193.046875</v>
      </c>
      <c r="T60" s="123" t="n">
        <v>234193.046875</v>
      </c>
      <c r="U60" s="123" t="n">
        <v>249130.984375</v>
      </c>
      <c r="V60" s="123" t="n">
        <v>198241.703125</v>
      </c>
      <c r="W60" s="123" t="n">
        <v>131746.21875</v>
      </c>
      <c r="X60" s="123" t="n">
        <v>115973.3828125</v>
      </c>
      <c r="Y60" s="123" t="n">
        <v>115973.3828125</v>
      </c>
      <c r="Z60" s="123" t="n">
        <v>115973.3828125</v>
      </c>
      <c r="AA60" s="123" t="n">
        <v>154754.828125</v>
      </c>
      <c r="AB60" s="123" t="n">
        <v>137181.90625</v>
      </c>
      <c r="AC60" s="123" t="n">
        <v>120298.25</v>
      </c>
      <c r="AD60" s="123" t="n">
        <v>118107.578125</v>
      </c>
      <c r="AE60" s="123" t="n">
        <v>118107.578125</v>
      </c>
      <c r="AF60" s="123" t="n">
        <v>143220.359375</v>
      </c>
      <c r="AG60" s="123" t="n">
        <v>143220.359375</v>
      </c>
      <c r="AH60" s="123" t="n">
        <v>212765.390625</v>
      </c>
      <c r="AI60" s="123" t="n">
        <v>212765.390625</v>
      </c>
      <c r="AJ60" s="123" t="n">
        <v>212765.390625</v>
      </c>
      <c r="AK60" s="123" t="n">
        <v>214056.0625</v>
      </c>
      <c r="AL60" s="123" t="n">
        <v>214056.0625</v>
      </c>
      <c r="AM60" s="123" t="n">
        <v>214056.0625</v>
      </c>
      <c r="AN60" s="123" t="n">
        <v>214056.0625</v>
      </c>
      <c r="AO60" s="123" t="n">
        <v>214056.0625</v>
      </c>
      <c r="AP60" s="123" t="n">
        <v>179758.046875</v>
      </c>
      <c r="AQ60" s="123" t="n">
        <v>155315.3125</v>
      </c>
      <c r="AR60" s="123" t="n">
        <v>155315.3125</v>
      </c>
      <c r="AS60" s="123" t="n">
        <v>155315.3125</v>
      </c>
      <c r="AT60" s="123" t="n">
        <v>155315.3125</v>
      </c>
      <c r="AU60" s="123" t="n">
        <v>155315.3125</v>
      </c>
      <c r="AV60" s="123" t="n">
        <v>155315.3125</v>
      </c>
      <c r="AW60" s="123" t="n">
        <v>155315.3125</v>
      </c>
      <c r="AX60" s="123" t="n">
        <v>155315.3125</v>
      </c>
      <c r="AY60" s="123" t="n">
        <v>140286.765625</v>
      </c>
      <c r="AZ60" s="123" t="n">
        <v>136152.9375</v>
      </c>
      <c r="BA60" s="123" t="n">
        <v>136152.9375</v>
      </c>
      <c r="BB60" s="123" t="n">
        <v>134248.71875</v>
      </c>
      <c r="BC60" s="123" t="n">
        <v>134248.71875</v>
      </c>
      <c r="BD60" s="123" t="n">
        <v>134248.71875</v>
      </c>
      <c r="BE60" s="123" t="n">
        <v>95232.0234375</v>
      </c>
      <c r="BF60" s="123" t="n">
        <v>95232.0234375</v>
      </c>
      <c r="BG60" s="123" t="n">
        <v>95232.0234375</v>
      </c>
      <c r="BH60" s="123" t="n">
        <v>289709.84375</v>
      </c>
      <c r="BI60" s="123" t="n">
        <v>299079.3125</v>
      </c>
      <c r="BJ60" s="123" t="n">
        <v>282621</v>
      </c>
      <c r="BK60" s="123" t="n">
        <v>282621</v>
      </c>
      <c r="BL60" s="123" t="n">
        <v>212654.109375</v>
      </c>
      <c r="BM60" s="123" t="n">
        <v>212654.109375</v>
      </c>
      <c r="BN60" s="123" t="n">
        <v>212654.109375</v>
      </c>
      <c r="BO60" s="123" t="n">
        <v>212649.046875</v>
      </c>
      <c r="BP60" s="123" t="n">
        <v>223778.78125</v>
      </c>
      <c r="BQ60" s="123" t="n">
        <v>223778.78125</v>
      </c>
      <c r="BR60" s="123" t="n">
        <v>223778.78125</v>
      </c>
      <c r="BS60" s="123" t="n">
        <v>223778.78125</v>
      </c>
      <c r="BT60" s="123" t="n">
        <v>223778.78125</v>
      </c>
      <c r="BU60" s="123" t="n">
        <v>223778.78125</v>
      </c>
      <c r="BV60" s="123" t="n">
        <v>223778.78125</v>
      </c>
      <c r="BW60" s="123" t="n">
        <v>223778.78125</v>
      </c>
      <c r="BX60" s="123" t="n"/>
      <c r="BY60" s="123" t="n"/>
      <c r="BZ60" s="123" t="n"/>
      <c r="CA60" s="123" t="n"/>
      <c r="CB60" s="123" t="n"/>
      <c r="CC60" s="123" t="n"/>
      <c r="CD60" s="123" t="n"/>
      <c r="CE60" s="123" t="n"/>
      <c r="CF60" s="123" t="n"/>
      <c r="CG60" s="123" t="n"/>
      <c r="CH60" s="123" t="n"/>
      <c r="CI60" s="123" t="n"/>
      <c r="CJ60" s="123" t="n"/>
      <c r="CK60" s="123" t="n"/>
      <c r="CL60" s="123" t="n"/>
      <c r="CM60" s="123" t="n"/>
      <c r="CN60" s="123" t="n"/>
      <c r="CO60" s="123" t="n"/>
      <c r="CP60" s="123" t="n"/>
      <c r="CQ60" s="123" t="n"/>
      <c r="CR60" s="123" t="n"/>
      <c r="CS60" s="123" t="n"/>
    </row>
    <row r="61">
      <c r="A61" t="inlineStr">
        <is>
          <t>FMCG</t>
        </is>
      </c>
      <c r="B61" t="inlineStr">
        <is>
          <t>TH_Berli Jucker Public Company Limited</t>
        </is>
      </c>
      <c r="C61" s="123" t="n">
        <v>21.0838637813445</v>
      </c>
      <c r="D61" s="123" t="n">
        <v>0</v>
      </c>
      <c r="E61" s="124" t="n">
        <v>0</v>
      </c>
      <c r="F61" s="123" t="n">
        <v>217.8665924072266</v>
      </c>
      <c r="G61" s="123" t="n">
        <v>217.8665924072266</v>
      </c>
      <c r="H61" s="123" t="n">
        <v>217.8665924072266</v>
      </c>
      <c r="I61" s="123" t="n">
        <v>0</v>
      </c>
      <c r="J61" s="123" t="n">
        <v>0</v>
      </c>
      <c r="K61" s="123" t="n">
        <v>0</v>
      </c>
      <c r="L61" s="123" t="n">
        <v>0</v>
      </c>
      <c r="M61" s="123" t="n">
        <v>0</v>
      </c>
      <c r="N61" s="123" t="n">
        <v>0</v>
      </c>
      <c r="O61" s="123" t="n">
        <v>0</v>
      </c>
      <c r="P61" s="123" t="n">
        <v>0</v>
      </c>
      <c r="Q61" s="123" t="n">
        <v>0</v>
      </c>
      <c r="R61" s="123" t="n">
        <v>0</v>
      </c>
      <c r="S61" s="123" t="n">
        <v>0</v>
      </c>
      <c r="T61" s="123" t="n">
        <v>0</v>
      </c>
      <c r="U61" s="123" t="n">
        <v>0</v>
      </c>
      <c r="V61" s="123" t="n">
        <v>0</v>
      </c>
      <c r="W61" s="123" t="n">
        <v>0</v>
      </c>
      <c r="X61" s="123" t="n">
        <v>0</v>
      </c>
      <c r="Y61" s="123" t="n">
        <v>0</v>
      </c>
      <c r="Z61" s="123" t="n">
        <v>0</v>
      </c>
      <c r="AA61" s="123" t="n">
        <v>0</v>
      </c>
      <c r="AB61" s="123" t="n">
        <v>0</v>
      </c>
      <c r="AC61" s="123" t="n">
        <v>0</v>
      </c>
      <c r="AD61" s="123" t="n">
        <v>0</v>
      </c>
      <c r="AE61" s="123" t="n">
        <v>0</v>
      </c>
      <c r="AF61" s="123" t="n">
        <v>0</v>
      </c>
      <c r="AG61" s="123" t="n">
        <v>0</v>
      </c>
      <c r="AH61" s="123" t="n">
        <v>0</v>
      </c>
      <c r="AI61" s="123" t="n">
        <v>0</v>
      </c>
      <c r="AJ61" s="123" t="n">
        <v>0</v>
      </c>
      <c r="AK61" s="123" t="n">
        <v>0</v>
      </c>
      <c r="AL61" s="123" t="n">
        <v>0</v>
      </c>
      <c r="AM61" s="123" t="n">
        <v>0</v>
      </c>
      <c r="AN61" s="123" t="n">
        <v>0</v>
      </c>
      <c r="AO61" s="123" t="n">
        <v>0</v>
      </c>
      <c r="AP61" s="123" t="n">
        <v>0</v>
      </c>
      <c r="AQ61" s="123" t="n">
        <v>0</v>
      </c>
      <c r="AR61" s="123" t="n">
        <v>0</v>
      </c>
      <c r="AS61" s="123" t="n">
        <v>0</v>
      </c>
      <c r="AT61" s="123" t="n">
        <v>0</v>
      </c>
      <c r="AU61" s="123" t="n">
        <v>0</v>
      </c>
      <c r="AV61" s="123" t="n">
        <v>0</v>
      </c>
      <c r="AW61" s="123" t="n">
        <v>0</v>
      </c>
      <c r="AX61" s="123" t="n">
        <v>0</v>
      </c>
      <c r="AY61" s="123" t="n">
        <v>0</v>
      </c>
      <c r="AZ61" s="123" t="n">
        <v>0</v>
      </c>
      <c r="BA61" s="123" t="n">
        <v>0</v>
      </c>
      <c r="BB61" s="123" t="n">
        <v>0</v>
      </c>
      <c r="BC61" s="123" t="n">
        <v>0</v>
      </c>
      <c r="BD61" s="123" t="n">
        <v>0</v>
      </c>
      <c r="BE61" s="123" t="n">
        <v>0</v>
      </c>
      <c r="BF61" s="123" t="n">
        <v>0</v>
      </c>
      <c r="BG61" s="123" t="n">
        <v>0</v>
      </c>
      <c r="BH61" s="123" t="n">
        <v>0</v>
      </c>
      <c r="BI61" s="123" t="n">
        <v>0</v>
      </c>
      <c r="BJ61" s="123" t="n">
        <v>0</v>
      </c>
      <c r="BK61" s="123" t="n">
        <v>0</v>
      </c>
      <c r="BL61" s="123" t="n">
        <v>0</v>
      </c>
      <c r="BM61" s="123" t="n">
        <v>0</v>
      </c>
      <c r="BN61" s="123" t="n">
        <v>0</v>
      </c>
      <c r="BO61" s="123" t="n">
        <v>0</v>
      </c>
      <c r="BP61" s="123" t="n">
        <v>0</v>
      </c>
      <c r="BQ61" s="123" t="n">
        <v>0</v>
      </c>
      <c r="BR61" s="123" t="n">
        <v>0</v>
      </c>
      <c r="BS61" s="123" t="n">
        <v>0</v>
      </c>
      <c r="BT61" s="123" t="n">
        <v>0</v>
      </c>
      <c r="BU61" s="123" t="n">
        <v>0</v>
      </c>
      <c r="BV61" s="123" t="n">
        <v>0</v>
      </c>
      <c r="BW61" s="123" t="n">
        <v>0</v>
      </c>
      <c r="BX61" s="123" t="n"/>
      <c r="BY61" s="123" t="n"/>
      <c r="BZ61" s="123" t="n"/>
      <c r="CA61" s="123" t="n"/>
      <c r="CB61" s="123" t="n"/>
      <c r="CC61" s="123" t="n"/>
      <c r="CD61" s="123" t="n"/>
      <c r="CE61" s="123" t="n"/>
      <c r="CF61" s="123" t="n"/>
      <c r="CG61" s="123" t="n"/>
      <c r="CH61" s="123" t="n"/>
      <c r="CI61" s="123" t="n"/>
      <c r="CJ61" s="123" t="n"/>
      <c r="CK61" s="123" t="n"/>
      <c r="CL61" s="123" t="n"/>
      <c r="CM61" s="123" t="n"/>
      <c r="CN61" s="123" t="n"/>
      <c r="CO61" s="123" t="n"/>
      <c r="CP61" s="123" t="n"/>
      <c r="CQ61" s="123" t="n"/>
      <c r="CR61" s="123" t="n"/>
      <c r="CS61" s="123" t="n"/>
    </row>
    <row r="62">
      <c r="A62" t="inlineStr">
        <is>
          <t>EL</t>
        </is>
      </c>
      <c r="B62" t="inlineStr">
        <is>
          <t>TH_Bangkok LED Center Co., Ltd.</t>
        </is>
      </c>
      <c r="C62" s="123" t="n">
        <v>0</v>
      </c>
      <c r="D62" s="123" t="n">
        <v>0</v>
      </c>
      <c r="E62" s="124" t="n">
        <v>0</v>
      </c>
      <c r="F62" s="123" t="n">
        <v>0</v>
      </c>
      <c r="G62" s="123" t="n">
        <v>0</v>
      </c>
      <c r="H62" s="123" t="n">
        <v>0</v>
      </c>
      <c r="I62" s="123" t="n">
        <v>0</v>
      </c>
      <c r="J62" s="123" t="n">
        <v>0</v>
      </c>
      <c r="K62" s="123" t="n">
        <v>0</v>
      </c>
      <c r="L62" s="123" t="n">
        <v>0</v>
      </c>
      <c r="M62" s="123" t="n">
        <v>0</v>
      </c>
      <c r="N62" s="123" t="n">
        <v>0</v>
      </c>
      <c r="O62" s="123" t="n">
        <v>0</v>
      </c>
      <c r="P62" s="123" t="n">
        <v>0</v>
      </c>
      <c r="Q62" s="123" t="n">
        <v>0</v>
      </c>
      <c r="R62" s="123" t="n">
        <v>0</v>
      </c>
      <c r="S62" s="123" t="n">
        <v>0</v>
      </c>
      <c r="T62" s="123" t="n">
        <v>0</v>
      </c>
      <c r="U62" s="123" t="n">
        <v>0</v>
      </c>
      <c r="V62" s="123" t="n">
        <v>0</v>
      </c>
      <c r="W62" s="123" t="n">
        <v>0</v>
      </c>
      <c r="X62" s="123" t="n">
        <v>0</v>
      </c>
      <c r="Y62" s="123" t="n">
        <v>0</v>
      </c>
      <c r="Z62" s="123" t="n">
        <v>0</v>
      </c>
      <c r="AA62" s="123" t="n">
        <v>0</v>
      </c>
      <c r="AB62" s="123" t="n">
        <v>0</v>
      </c>
      <c r="AC62" s="123" t="n">
        <v>0</v>
      </c>
      <c r="AD62" s="123" t="n">
        <v>0</v>
      </c>
      <c r="AE62" s="123" t="n">
        <v>0</v>
      </c>
      <c r="AF62" s="123" t="n">
        <v>0</v>
      </c>
      <c r="AG62" s="123" t="n">
        <v>0</v>
      </c>
      <c r="AH62" s="123" t="n">
        <v>0</v>
      </c>
      <c r="AI62" s="123" t="n">
        <v>0</v>
      </c>
      <c r="AJ62" s="123" t="n">
        <v>0</v>
      </c>
      <c r="AK62" s="123" t="n">
        <v>0</v>
      </c>
      <c r="AL62" s="123" t="n">
        <v>0</v>
      </c>
      <c r="AM62" s="123" t="n">
        <v>0</v>
      </c>
      <c r="AN62" s="123" t="n">
        <v>0</v>
      </c>
      <c r="AO62" s="123" t="n">
        <v>0</v>
      </c>
      <c r="AP62" s="123" t="n">
        <v>0</v>
      </c>
      <c r="AQ62" s="123" t="n">
        <v>0</v>
      </c>
      <c r="AR62" s="123" t="n">
        <v>0</v>
      </c>
      <c r="AS62" s="123" t="n">
        <v>0</v>
      </c>
      <c r="AT62" s="123" t="n">
        <v>0</v>
      </c>
      <c r="AU62" s="123" t="n">
        <v>0</v>
      </c>
      <c r="AV62" s="123" t="n">
        <v>0</v>
      </c>
      <c r="AW62" s="123" t="n">
        <v>0</v>
      </c>
      <c r="AX62" s="123" t="n">
        <v>0</v>
      </c>
      <c r="AY62" s="123" t="n">
        <v>0</v>
      </c>
      <c r="AZ62" s="123" t="n">
        <v>0</v>
      </c>
      <c r="BA62" s="123" t="n">
        <v>0</v>
      </c>
      <c r="BB62" s="123" t="n">
        <v>0</v>
      </c>
      <c r="BC62" s="123" t="n">
        <v>0</v>
      </c>
      <c r="BD62" s="123" t="n">
        <v>0</v>
      </c>
      <c r="BE62" s="123" t="n">
        <v>0</v>
      </c>
      <c r="BF62" s="123" t="n">
        <v>0</v>
      </c>
      <c r="BG62" s="123" t="n">
        <v>0</v>
      </c>
      <c r="BH62" s="123" t="n">
        <v>0</v>
      </c>
      <c r="BI62" s="123" t="n">
        <v>0</v>
      </c>
      <c r="BJ62" s="123" t="n">
        <v>0</v>
      </c>
      <c r="BK62" s="123" t="n">
        <v>0</v>
      </c>
      <c r="BL62" s="123" t="n">
        <v>0</v>
      </c>
      <c r="BM62" s="123" t="n">
        <v>0</v>
      </c>
      <c r="BN62" s="123" t="n">
        <v>0</v>
      </c>
      <c r="BO62" s="123" t="n">
        <v>0</v>
      </c>
      <c r="BP62" s="123" t="n">
        <v>0</v>
      </c>
      <c r="BQ62" s="123" t="n">
        <v>0</v>
      </c>
      <c r="BR62" s="123" t="n">
        <v>0</v>
      </c>
      <c r="BS62" s="123" t="n">
        <v>0</v>
      </c>
      <c r="BT62" s="123" t="n">
        <v>0</v>
      </c>
      <c r="BU62" s="123" t="n">
        <v>0</v>
      </c>
      <c r="BV62" s="123" t="n">
        <v>0</v>
      </c>
      <c r="BW62" s="123" t="n">
        <v>0</v>
      </c>
      <c r="BX62" s="123" t="n"/>
      <c r="BY62" s="123" t="n"/>
      <c r="BZ62" s="123" t="n"/>
      <c r="CA62" s="123" t="n"/>
      <c r="CB62" s="123" t="n"/>
      <c r="CC62" s="123" t="n"/>
      <c r="CD62" s="123" t="n"/>
      <c r="CE62" s="123" t="n"/>
      <c r="CF62" s="123" t="n"/>
      <c r="CG62" s="123" t="n"/>
      <c r="CH62" s="123" t="n"/>
      <c r="CI62" s="123" t="n"/>
      <c r="CJ62" s="123" t="n"/>
      <c r="CK62" s="123" t="n"/>
      <c r="CL62" s="123" t="n"/>
      <c r="CM62" s="123" t="n"/>
      <c r="CN62" s="123" t="n"/>
      <c r="CO62" s="123" t="n"/>
      <c r="CP62" s="123" t="n"/>
      <c r="CQ62" s="123" t="n"/>
      <c r="CR62" s="123" t="n"/>
      <c r="CS62" s="123" t="n"/>
    </row>
    <row r="63">
      <c r="A63" t="inlineStr">
        <is>
          <t>EL</t>
        </is>
      </c>
      <c r="B63" t="inlineStr">
        <is>
          <t>TH_Banana Tree Horse Technology Co., Ltd.</t>
        </is>
      </c>
      <c r="C63" s="123" t="n">
        <v>0</v>
      </c>
      <c r="D63" s="123" t="n">
        <v>0</v>
      </c>
      <c r="E63" s="124" t="n">
        <v>0</v>
      </c>
      <c r="F63" s="123" t="n">
        <v>0</v>
      </c>
      <c r="G63" s="123" t="n">
        <v>0</v>
      </c>
      <c r="H63" s="123" t="n">
        <v>0</v>
      </c>
      <c r="I63" s="123" t="n">
        <v>0</v>
      </c>
      <c r="J63" s="123" t="n">
        <v>0</v>
      </c>
      <c r="K63" s="123" t="n">
        <v>0</v>
      </c>
      <c r="L63" s="123" t="n">
        <v>0</v>
      </c>
      <c r="M63" s="123" t="n">
        <v>0</v>
      </c>
      <c r="N63" s="123" t="n">
        <v>0</v>
      </c>
      <c r="O63" s="123" t="n">
        <v>0</v>
      </c>
      <c r="P63" s="123" t="n">
        <v>0</v>
      </c>
      <c r="Q63" s="123" t="n">
        <v>0</v>
      </c>
      <c r="R63" s="123" t="n">
        <v>0</v>
      </c>
      <c r="S63" s="123" t="n">
        <v>0</v>
      </c>
      <c r="T63" s="123" t="n">
        <v>0</v>
      </c>
      <c r="U63" s="123" t="n">
        <v>0</v>
      </c>
      <c r="V63" s="123" t="n">
        <v>0</v>
      </c>
      <c r="W63" s="123" t="n">
        <v>0</v>
      </c>
      <c r="X63" s="123" t="n">
        <v>0</v>
      </c>
      <c r="Y63" s="123" t="n">
        <v>0</v>
      </c>
      <c r="Z63" s="123" t="n">
        <v>0</v>
      </c>
      <c r="AA63" s="123" t="n">
        <v>0</v>
      </c>
      <c r="AB63" s="123" t="n">
        <v>0</v>
      </c>
      <c r="AC63" s="123" t="n">
        <v>0</v>
      </c>
      <c r="AD63" s="123" t="n">
        <v>0</v>
      </c>
      <c r="AE63" s="123" t="n">
        <v>0</v>
      </c>
      <c r="AF63" s="123" t="n">
        <v>0</v>
      </c>
      <c r="AG63" s="123" t="n">
        <v>0</v>
      </c>
      <c r="AH63" s="123" t="n">
        <v>0</v>
      </c>
      <c r="AI63" s="123" t="n">
        <v>0</v>
      </c>
      <c r="AJ63" s="123" t="n">
        <v>0</v>
      </c>
      <c r="AK63" s="123" t="n">
        <v>0</v>
      </c>
      <c r="AL63" s="123" t="n">
        <v>0</v>
      </c>
      <c r="AM63" s="123" t="n">
        <v>0</v>
      </c>
      <c r="AN63" s="123" t="n">
        <v>0</v>
      </c>
      <c r="AO63" s="123" t="n">
        <v>0</v>
      </c>
      <c r="AP63" s="123" t="n">
        <v>0</v>
      </c>
      <c r="AQ63" s="123" t="n">
        <v>0</v>
      </c>
      <c r="AR63" s="123" t="n">
        <v>0</v>
      </c>
      <c r="AS63" s="123" t="n">
        <v>0</v>
      </c>
      <c r="AT63" s="123" t="n">
        <v>0</v>
      </c>
      <c r="AU63" s="123" t="n">
        <v>0</v>
      </c>
      <c r="AV63" s="123" t="n">
        <v>0</v>
      </c>
      <c r="AW63" s="123" t="n">
        <v>0</v>
      </c>
      <c r="AX63" s="123" t="n">
        <v>0</v>
      </c>
      <c r="AY63" s="123" t="n">
        <v>0</v>
      </c>
      <c r="AZ63" s="123" t="n">
        <v>0</v>
      </c>
      <c r="BA63" s="123" t="n">
        <v>0</v>
      </c>
      <c r="BB63" s="123" t="n">
        <v>0</v>
      </c>
      <c r="BC63" s="123" t="n">
        <v>0</v>
      </c>
      <c r="BD63" s="123" t="n">
        <v>0</v>
      </c>
      <c r="BE63" s="123" t="n">
        <v>0</v>
      </c>
      <c r="BF63" s="123" t="n">
        <v>0</v>
      </c>
      <c r="BG63" s="123" t="n">
        <v>0</v>
      </c>
      <c r="BH63" s="123" t="n">
        <v>0</v>
      </c>
      <c r="BI63" s="123" t="n">
        <v>0</v>
      </c>
      <c r="BJ63" s="123" t="n">
        <v>0</v>
      </c>
      <c r="BK63" s="123" t="n">
        <v>0</v>
      </c>
      <c r="BL63" s="123" t="n">
        <v>0</v>
      </c>
      <c r="BM63" s="123" t="n">
        <v>0</v>
      </c>
      <c r="BN63" s="123" t="n">
        <v>0</v>
      </c>
      <c r="BO63" s="123" t="n">
        <v>0</v>
      </c>
      <c r="BP63" s="123" t="n">
        <v>0</v>
      </c>
      <c r="BQ63" s="123" t="n">
        <v>0</v>
      </c>
      <c r="BR63" s="123" t="n">
        <v>0</v>
      </c>
      <c r="BS63" s="123" t="n">
        <v>0</v>
      </c>
      <c r="BT63" s="123" t="n">
        <v>0</v>
      </c>
      <c r="BU63" s="123" t="n">
        <v>0</v>
      </c>
      <c r="BV63" s="123" t="n">
        <v>0</v>
      </c>
      <c r="BW63" s="123" t="n">
        <v>0</v>
      </c>
      <c r="BX63" s="123" t="n"/>
      <c r="BY63" s="123" t="n"/>
      <c r="BZ63" s="123" t="n"/>
      <c r="CA63" s="123" t="n"/>
      <c r="CB63" s="123" t="n"/>
      <c r="CC63" s="123" t="n"/>
      <c r="CD63" s="123" t="n"/>
      <c r="CE63" s="123" t="n"/>
      <c r="CF63" s="123" t="n"/>
      <c r="CG63" s="123" t="n"/>
      <c r="CH63" s="123" t="n"/>
      <c r="CI63" s="123" t="n"/>
      <c r="CJ63" s="123" t="n"/>
      <c r="CK63" s="123" t="n"/>
      <c r="CL63" s="123" t="n"/>
      <c r="CM63" s="123" t="n"/>
      <c r="CN63" s="123" t="n"/>
      <c r="CO63" s="123" t="n"/>
      <c r="CP63" s="123" t="n"/>
      <c r="CQ63" s="123" t="n"/>
      <c r="CR63" s="123" t="n"/>
      <c r="CS63" s="123" t="n"/>
    </row>
    <row r="64">
      <c r="A64" t="inlineStr">
        <is>
          <t>EL</t>
        </is>
      </c>
      <c r="B64" t="inlineStr">
        <is>
          <t>TH_Ash Asia International Ltd.</t>
        </is>
      </c>
      <c r="C64" s="123" t="n">
        <v>19026.07786458333</v>
      </c>
      <c r="D64" s="123" t="n">
        <v>5931.591097005208</v>
      </c>
      <c r="E64" s="124" t="n">
        <v>3189.293896484375</v>
      </c>
      <c r="F64" s="123" t="n">
        <v/>
      </c>
      <c r="G64" s="123" t="n">
        <v>0</v>
      </c>
      <c r="H64" s="123" t="n">
        <v>0</v>
      </c>
      <c r="I64" s="123" t="n">
        <v>0</v>
      </c>
      <c r="J64" s="123" t="n">
        <v>0</v>
      </c>
      <c r="K64" s="123" t="n">
        <v>0</v>
      </c>
      <c r="L64" s="123" t="n">
        <v>13500.271484375</v>
      </c>
      <c r="M64" s="123" t="n">
        <v>13500.271484375</v>
      </c>
      <c r="N64" s="123" t="n">
        <v>13500.271484375</v>
      </c>
      <c r="O64" s="123" t="n">
        <v>13500.271484375</v>
      </c>
      <c r="P64" s="123" t="n">
        <v>13500.271484375</v>
      </c>
      <c r="Q64" s="123" t="n">
        <v>13500.271484375</v>
      </c>
      <c r="R64" s="123" t="n">
        <v>13500.271484375</v>
      </c>
      <c r="S64" s="123" t="n">
        <v>13500.271484375</v>
      </c>
      <c r="T64" s="123" t="n">
        <v>13500.271484375</v>
      </c>
      <c r="U64" s="123" t="n">
        <v>13500.271484375</v>
      </c>
      <c r="V64" s="123" t="n">
        <v>34500.6953125</v>
      </c>
      <c r="W64" s="123" t="n">
        <v>34500.6953125</v>
      </c>
      <c r="X64" s="123" t="n">
        <v>34500.6953125</v>
      </c>
      <c r="Y64" s="123" t="n">
        <v>34500.6953125</v>
      </c>
      <c r="Z64" s="123" t="n">
        <v>39343.59765625</v>
      </c>
      <c r="AA64" s="123" t="n">
        <v>25843.32421875</v>
      </c>
      <c r="AB64" s="123" t="n">
        <v>25843.32421875</v>
      </c>
      <c r="AC64" s="123" t="n">
        <v>25843.32421875</v>
      </c>
      <c r="AD64" s="123" t="n">
        <v>25843.32421875</v>
      </c>
      <c r="AE64" s="123" t="n">
        <v>25843.32421875</v>
      </c>
      <c r="AF64" s="123" t="n">
        <v>25843.32421875</v>
      </c>
      <c r="AG64" s="123" t="n">
        <v>25843.32421875</v>
      </c>
      <c r="AH64" s="123" t="n">
        <v>25843.32421875</v>
      </c>
      <c r="AI64" s="123" t="n">
        <v>25843.32421875</v>
      </c>
      <c r="AJ64" s="123" t="n">
        <v>25843.32421875</v>
      </c>
      <c r="AK64" s="123" t="n">
        <v>4872.28125</v>
      </c>
      <c r="AL64" s="123" t="n">
        <v>4872.28125</v>
      </c>
      <c r="AM64" s="123" t="n">
        <v>4872.28125</v>
      </c>
      <c r="AN64" s="123" t="n">
        <v>14832.5361328125</v>
      </c>
      <c r="AO64" s="123" t="n">
        <v>10563.9072265625</v>
      </c>
      <c r="AP64" s="123" t="n">
        <v>10563.9072265625</v>
      </c>
      <c r="AQ64" s="123" t="n">
        <v>10563.9072265625</v>
      </c>
      <c r="AR64" s="123" t="n">
        <v>10563.9072265625</v>
      </c>
      <c r="AS64" s="123" t="n">
        <v>10563.9072265625</v>
      </c>
      <c r="AT64" s="123" t="n">
        <v>10563.9072265625</v>
      </c>
      <c r="AU64" s="123" t="n">
        <v>10563.9072265625</v>
      </c>
      <c r="AV64" s="123" t="n">
        <v>10563.9072265625</v>
      </c>
      <c r="AW64" s="123" t="n">
        <v>10563.9072265625</v>
      </c>
      <c r="AX64" s="123" t="n">
        <v>10563.9072265625</v>
      </c>
      <c r="AY64" s="123" t="n">
        <v>10563.9072265625</v>
      </c>
      <c r="AZ64" s="123" t="n">
        <v>10563.9072265625</v>
      </c>
      <c r="BA64" s="123" t="n">
        <v>10563.9072265625</v>
      </c>
      <c r="BB64" s="123" t="n">
        <v>10563.9072265625</v>
      </c>
      <c r="BC64" s="123" t="n">
        <v>603.65185546875</v>
      </c>
      <c r="BD64" s="123" t="n">
        <v>0</v>
      </c>
      <c r="BE64" s="123" t="n">
        <v>0</v>
      </c>
      <c r="BF64" s="123" t="n">
        <v>0</v>
      </c>
      <c r="BG64" s="123" t="n">
        <v>0</v>
      </c>
      <c r="BH64" s="123" t="n">
        <v>0</v>
      </c>
      <c r="BI64" s="123" t="n">
        <v>0</v>
      </c>
      <c r="BJ64" s="123" t="n">
        <v>0</v>
      </c>
      <c r="BK64" s="123" t="n">
        <v>0</v>
      </c>
      <c r="BL64" s="123" t="n">
        <v>0</v>
      </c>
      <c r="BM64" s="123" t="n">
        <v>0</v>
      </c>
      <c r="BN64" s="123" t="n">
        <v>0</v>
      </c>
      <c r="BO64" s="123" t="n">
        <v>0</v>
      </c>
      <c r="BP64" s="123" t="n">
        <v>0</v>
      </c>
      <c r="BQ64" s="123" t="n">
        <v>0</v>
      </c>
      <c r="BR64" s="123" t="n">
        <v>0</v>
      </c>
      <c r="BS64" s="123" t="n">
        <v>0</v>
      </c>
      <c r="BT64" s="123" t="n">
        <v>0</v>
      </c>
      <c r="BU64" s="123" t="n">
        <v>0</v>
      </c>
      <c r="BV64" s="123" t="n">
        <v>0</v>
      </c>
      <c r="BW64" s="123" t="n">
        <v>0</v>
      </c>
      <c r="BX64" s="123" t="n"/>
      <c r="BY64" s="123" t="n"/>
      <c r="BZ64" s="123" t="n"/>
      <c r="CA64" s="123" t="n"/>
      <c r="CB64" s="123" t="n"/>
      <c r="CC64" s="123" t="n"/>
      <c r="CD64" s="123" t="n"/>
      <c r="CE64" s="123" t="n"/>
      <c r="CF64" s="123" t="n"/>
      <c r="CG64" s="123" t="n"/>
      <c r="CH64" s="123" t="n"/>
      <c r="CI64" s="123" t="n"/>
      <c r="CJ64" s="123" t="n"/>
      <c r="CK64" s="123" t="n"/>
      <c r="CL64" s="123" t="n"/>
      <c r="CM64" s="123" t="n"/>
      <c r="CN64" s="123" t="n"/>
      <c r="CO64" s="123" t="n"/>
      <c r="CP64" s="123" t="n"/>
      <c r="CQ64" s="123" t="n"/>
      <c r="CR64" s="123" t="n"/>
      <c r="CS64" s="123" t="n"/>
    </row>
    <row r="65">
      <c r="A65" t="inlineStr">
        <is>
          <t>EL</t>
        </is>
      </c>
      <c r="B65" t="inlineStr">
        <is>
          <t>TH_Acommerce Company Limited</t>
        </is>
      </c>
      <c r="C65" s="123" t="n">
        <v>0</v>
      </c>
      <c r="D65" s="123" t="n">
        <v>0</v>
      </c>
      <c r="E65" s="124" t="n">
        <v>0</v>
      </c>
      <c r="F65" s="123" t="n">
        <v>0</v>
      </c>
      <c r="G65" s="123" t="n">
        <v>0</v>
      </c>
      <c r="H65" s="123" t="n">
        <v>0</v>
      </c>
      <c r="I65" s="123" t="n">
        <v>0</v>
      </c>
      <c r="J65" s="123" t="n">
        <v>0</v>
      </c>
      <c r="K65" s="123" t="n">
        <v>0</v>
      </c>
      <c r="L65" s="123" t="n">
        <v>0</v>
      </c>
      <c r="M65" s="123" t="n">
        <v>0</v>
      </c>
      <c r="N65" s="123" t="n">
        <v>0</v>
      </c>
      <c r="O65" s="123" t="n">
        <v>0</v>
      </c>
      <c r="P65" s="123" t="n">
        <v>0</v>
      </c>
      <c r="Q65" s="123" t="n">
        <v>0</v>
      </c>
      <c r="R65" s="123" t="n">
        <v>0</v>
      </c>
      <c r="S65" s="123" t="n">
        <v>0</v>
      </c>
      <c r="T65" s="123" t="n">
        <v>0</v>
      </c>
      <c r="U65" s="123" t="n">
        <v>0</v>
      </c>
      <c r="V65" s="123" t="n">
        <v>0</v>
      </c>
      <c r="W65" s="123" t="n">
        <v>0</v>
      </c>
      <c r="X65" s="123" t="n">
        <v>0</v>
      </c>
      <c r="Y65" s="123" t="n">
        <v>0</v>
      </c>
      <c r="Z65" s="123" t="n">
        <v>0</v>
      </c>
      <c r="AA65" s="123" t="n">
        <v>0</v>
      </c>
      <c r="AB65" s="123" t="n">
        <v>0</v>
      </c>
      <c r="AC65" s="123" t="n">
        <v>0</v>
      </c>
      <c r="AD65" s="123" t="n">
        <v>0</v>
      </c>
      <c r="AE65" s="123" t="n">
        <v>0</v>
      </c>
      <c r="AF65" s="123" t="n">
        <v>0</v>
      </c>
      <c r="AG65" s="123" t="n">
        <v>0</v>
      </c>
      <c r="AH65" s="123" t="n">
        <v>0</v>
      </c>
      <c r="AI65" s="123" t="n">
        <v>0</v>
      </c>
      <c r="AJ65" s="123" t="n">
        <v>0</v>
      </c>
      <c r="AK65" s="123" t="n">
        <v>0</v>
      </c>
      <c r="AL65" s="123" t="n">
        <v>0</v>
      </c>
      <c r="AM65" s="123" t="n">
        <v>0</v>
      </c>
      <c r="AN65" s="123" t="n">
        <v>0</v>
      </c>
      <c r="AO65" s="123" t="n">
        <v>0</v>
      </c>
      <c r="AP65" s="123" t="n">
        <v>0</v>
      </c>
      <c r="AQ65" s="123" t="n">
        <v>0</v>
      </c>
      <c r="AR65" s="123" t="n">
        <v>0</v>
      </c>
      <c r="AS65" s="123" t="n">
        <v>0</v>
      </c>
      <c r="AT65" s="123" t="n">
        <v>0</v>
      </c>
      <c r="AU65" s="123" t="n">
        <v>0</v>
      </c>
      <c r="AV65" s="123" t="n">
        <v>0</v>
      </c>
      <c r="AW65" s="123" t="n">
        <v>0</v>
      </c>
      <c r="AX65" s="123" t="n">
        <v>0</v>
      </c>
      <c r="AY65" s="123" t="n">
        <v>0</v>
      </c>
      <c r="AZ65" s="123" t="n">
        <v>0</v>
      </c>
      <c r="BA65" s="123" t="n">
        <v>0</v>
      </c>
      <c r="BB65" s="123" t="n">
        <v>0</v>
      </c>
      <c r="BC65" s="123" t="n">
        <v>0</v>
      </c>
      <c r="BD65" s="123" t="n">
        <v>0</v>
      </c>
      <c r="BE65" s="123" t="n">
        <v>0</v>
      </c>
      <c r="BF65" s="123" t="n">
        <v>0</v>
      </c>
      <c r="BG65" s="123" t="n">
        <v>0</v>
      </c>
      <c r="BH65" s="123" t="n">
        <v>0</v>
      </c>
      <c r="BI65" s="123" t="n">
        <v>0</v>
      </c>
      <c r="BJ65" s="123" t="n">
        <v>0</v>
      </c>
      <c r="BK65" s="123" t="n">
        <v>0</v>
      </c>
      <c r="BL65" s="123" t="n">
        <v>0</v>
      </c>
      <c r="BM65" s="123" t="n">
        <v>0</v>
      </c>
      <c r="BN65" s="123" t="n">
        <v>0</v>
      </c>
      <c r="BO65" s="123" t="n">
        <v>0</v>
      </c>
      <c r="BP65" s="123" t="n">
        <v>0</v>
      </c>
      <c r="BQ65" s="123" t="n">
        <v>0</v>
      </c>
      <c r="BR65" s="123" t="n">
        <v>0</v>
      </c>
      <c r="BS65" s="123" t="n">
        <v>0</v>
      </c>
      <c r="BT65" s="123" t="n">
        <v>0</v>
      </c>
      <c r="BU65" s="123" t="n">
        <v>0</v>
      </c>
      <c r="BV65" s="123" t="n">
        <v>0</v>
      </c>
      <c r="BW65" s="123" t="n">
        <v>0</v>
      </c>
      <c r="BX65" s="123" t="n"/>
      <c r="BY65" s="123" t="n"/>
      <c r="BZ65" s="123" t="n"/>
      <c r="CA65" s="123" t="n"/>
      <c r="CB65" s="123" t="n"/>
      <c r="CC65" s="123" t="n"/>
      <c r="CD65" s="123" t="n"/>
      <c r="CE65" s="123" t="n"/>
      <c r="CF65" s="123" t="n"/>
      <c r="CG65" s="123" t="n"/>
      <c r="CH65" s="123" t="n"/>
      <c r="CI65" s="123" t="n"/>
      <c r="CJ65" s="123" t="n"/>
      <c r="CK65" s="123" t="n"/>
      <c r="CL65" s="123" t="n"/>
      <c r="CM65" s="123" t="n"/>
      <c r="CN65" s="123" t="n"/>
      <c r="CO65" s="123" t="n"/>
      <c r="CP65" s="123" t="n"/>
      <c r="CQ65" s="123" t="n"/>
      <c r="CR65" s="123" t="n"/>
      <c r="CS65" s="123" t="n"/>
    </row>
    <row r="66">
      <c r="A66" t="inlineStr">
        <is>
          <t>Others</t>
        </is>
      </c>
      <c r="B66" t="inlineStr">
        <is>
          <t>IC_Shopee Singapore Pte Ltd (Outright)</t>
        </is>
      </c>
      <c r="C66" s="123" t="n">
        <v>0</v>
      </c>
      <c r="D66" s="123" t="n">
        <v>7.52834587097168</v>
      </c>
      <c r="E66" s="124" t="n">
        <v>7.52834587097168</v>
      </c>
      <c r="F66" s="123" t="n">
        <v>0</v>
      </c>
      <c r="G66" s="123" t="n">
        <v>0</v>
      </c>
      <c r="H66" s="123" t="n">
        <v>0</v>
      </c>
      <c r="I66" s="123" t="n">
        <v>0</v>
      </c>
      <c r="J66" s="123" t="n">
        <v>0</v>
      </c>
      <c r="K66" s="123" t="n">
        <v>0</v>
      </c>
      <c r="L66" s="123" t="n">
        <v>0</v>
      </c>
      <c r="M66" s="123" t="n">
        <v>0</v>
      </c>
      <c r="N66" s="123" t="n">
        <v>0</v>
      </c>
      <c r="O66" s="123" t="n">
        <v>0</v>
      </c>
      <c r="P66" s="123" t="n">
        <v>0</v>
      </c>
      <c r="Q66" s="123" t="n">
        <v>0</v>
      </c>
      <c r="R66" s="123" t="n">
        <v>0</v>
      </c>
      <c r="S66" s="123" t="n">
        <v>0</v>
      </c>
      <c r="T66" s="123" t="n">
        <v>0</v>
      </c>
      <c r="U66" s="123" t="n">
        <v>0</v>
      </c>
      <c r="V66" s="123" t="n">
        <v>0</v>
      </c>
      <c r="W66" s="123" t="n">
        <v>0</v>
      </c>
      <c r="X66" s="123" t="n">
        <v>0</v>
      </c>
      <c r="Y66" s="123" t="n">
        <v>0</v>
      </c>
      <c r="Z66" s="123" t="n">
        <v>0</v>
      </c>
      <c r="AA66" s="123" t="n">
        <v>0</v>
      </c>
      <c r="AB66" s="123" t="n">
        <v>0</v>
      </c>
      <c r="AC66" s="123" t="n">
        <v>0</v>
      </c>
      <c r="AD66" s="123" t="n">
        <v>0</v>
      </c>
      <c r="AE66" s="123" t="n">
        <v>0</v>
      </c>
      <c r="AF66" s="123" t="n">
        <v>0</v>
      </c>
      <c r="AG66" s="123" t="n">
        <v>0</v>
      </c>
      <c r="AH66" s="123" t="n">
        <v>0</v>
      </c>
      <c r="AI66" s="123" t="n">
        <v>0</v>
      </c>
      <c r="AJ66" s="123" t="n">
        <v>0</v>
      </c>
      <c r="AK66" s="123" t="n">
        <v>0</v>
      </c>
      <c r="AL66" s="123" t="n">
        <v>0</v>
      </c>
      <c r="AM66" s="123" t="n">
        <v>0</v>
      </c>
      <c r="AN66" s="123" t="n">
        <v>0</v>
      </c>
      <c r="AO66" s="123" t="n">
        <v>0</v>
      </c>
      <c r="AP66" s="123" t="n">
        <v>0</v>
      </c>
      <c r="AQ66" s="123" t="n">
        <v>0</v>
      </c>
      <c r="AR66" s="123" t="n">
        <v>0</v>
      </c>
      <c r="AS66" s="123" t="n">
        <v>0</v>
      </c>
      <c r="AT66" s="123" t="n">
        <v>0</v>
      </c>
      <c r="AU66" s="123" t="n">
        <v>0</v>
      </c>
      <c r="AV66" s="123" t="n">
        <v>0</v>
      </c>
      <c r="AW66" s="123" t="n">
        <v>0</v>
      </c>
      <c r="AX66" s="123" t="n">
        <v>32.26433944702148</v>
      </c>
      <c r="AY66" s="123" t="n">
        <v>32.26433944702148</v>
      </c>
      <c r="AZ66" s="123" t="n">
        <v>32.26433944702148</v>
      </c>
      <c r="BA66" s="123" t="n">
        <v>32.26433944702148</v>
      </c>
      <c r="BB66" s="123" t="n">
        <v>32.26433944702148</v>
      </c>
      <c r="BC66" s="123" t="n">
        <v>32.26433944702148</v>
      </c>
      <c r="BD66" s="123" t="n">
        <v>32.26433944702148</v>
      </c>
      <c r="BE66" s="123" t="n">
        <v>0</v>
      </c>
      <c r="BF66" s="123" t="n">
        <v>0</v>
      </c>
      <c r="BG66" s="123" t="n">
        <v>0</v>
      </c>
      <c r="BH66" s="123" t="n">
        <v>0</v>
      </c>
      <c r="BI66" s="123" t="n">
        <v>0</v>
      </c>
      <c r="BJ66" s="123" t="n">
        <v>0</v>
      </c>
      <c r="BK66" s="123" t="n">
        <v>0</v>
      </c>
      <c r="BL66" s="123" t="n">
        <v>0</v>
      </c>
      <c r="BM66" s="123" t="n">
        <v>0</v>
      </c>
      <c r="BN66" s="123" t="n">
        <v>0</v>
      </c>
      <c r="BO66" s="123" t="n">
        <v>0</v>
      </c>
      <c r="BP66" s="123" t="n">
        <v>0</v>
      </c>
      <c r="BQ66" s="123" t="n">
        <v>0</v>
      </c>
      <c r="BR66" s="123" t="n">
        <v>0</v>
      </c>
      <c r="BS66" s="123" t="n">
        <v>0</v>
      </c>
      <c r="BT66" s="123" t="n">
        <v>0</v>
      </c>
      <c r="BU66" s="123" t="n">
        <v>0</v>
      </c>
      <c r="BV66" s="123" t="n">
        <v>0</v>
      </c>
      <c r="BW66" s="123" t="n">
        <v>0</v>
      </c>
      <c r="BX66" s="123" t="n"/>
      <c r="BY66" s="123" t="n"/>
      <c r="BZ66" s="123" t="n"/>
      <c r="CA66" s="123" t="n"/>
      <c r="CB66" s="123" t="n"/>
      <c r="CC66" s="123" t="n"/>
      <c r="CD66" s="123" t="n"/>
      <c r="CE66" s="123" t="n"/>
      <c r="CF66" s="123" t="n"/>
      <c r="CG66" s="123" t="n"/>
      <c r="CH66" s="123" t="n"/>
      <c r="CI66" s="123" t="n"/>
      <c r="CJ66" s="123" t="n"/>
      <c r="CK66" s="123" t="n"/>
      <c r="CL66" s="123" t="n"/>
      <c r="CM66" s="123" t="n"/>
      <c r="CN66" s="123" t="n"/>
      <c r="CO66" s="123" t="n"/>
      <c r="CP66" s="123" t="n"/>
      <c r="CQ66" s="123" t="n"/>
      <c r="CR66" s="123" t="n"/>
      <c r="CS66" s="123" t="n"/>
    </row>
    <row r="67">
      <c r="A67" t="n">
        <v/>
      </c>
      <c r="B67" t="inlineStr">
        <is>
          <t>TH_Fanlight Co.,Ltd.</t>
        </is>
      </c>
      <c r="C67" s="123" t="n">
        <v>16562.55854846585</v>
      </c>
      <c r="D67" s="123" t="n">
        <v>10793.88368850284</v>
      </c>
      <c r="E67" s="124" t="n">
        <v>21503.44460381402</v>
      </c>
      <c r="F67" s="123" t="n">
        <v>57021.9921875</v>
      </c>
      <c r="G67" s="123" t="n">
        <v>57021.9921875</v>
      </c>
      <c r="H67" s="123" t="n">
        <v>57021.9921875</v>
      </c>
      <c r="I67" s="123" t="n">
        <v>57021.9921875</v>
      </c>
      <c r="J67" s="123" t="n">
        <v>57021.9921875</v>
      </c>
      <c r="K67" s="123" t="n">
        <v>57021.9921875</v>
      </c>
      <c r="L67" s="123" t="n">
        <v>57021.9921875</v>
      </c>
      <c r="M67" s="123" t="n">
        <v>57021.9921875</v>
      </c>
      <c r="N67" s="123" t="n">
        <v>57021.9921875</v>
      </c>
      <c r="O67" s="123" t="n">
        <v>0</v>
      </c>
      <c r="P67" s="123" t="n">
        <v>0</v>
      </c>
      <c r="Q67" s="123" t="n">
        <v>0</v>
      </c>
      <c r="R67" s="123" t="n">
        <v>0</v>
      </c>
      <c r="S67" s="123" t="n">
        <v>0</v>
      </c>
      <c r="T67" s="123" t="n">
        <v>0</v>
      </c>
      <c r="U67" s="123" t="n">
        <v>0</v>
      </c>
      <c r="V67" s="123" t="n">
        <v>0</v>
      </c>
      <c r="W67" s="123" t="n">
        <v>0</v>
      </c>
      <c r="X67" s="123" t="n">
        <v>0</v>
      </c>
      <c r="Y67" s="123" t="n">
        <v>0</v>
      </c>
      <c r="Z67" s="123" t="n">
        <v>0</v>
      </c>
      <c r="AA67" s="123" t="n">
        <v>0</v>
      </c>
      <c r="AB67" s="123" t="n">
        <v>0</v>
      </c>
      <c r="AC67" s="123" t="n">
        <v>30.17316436767578</v>
      </c>
      <c r="AD67" s="123" t="n">
        <v>30.17316436767578</v>
      </c>
      <c r="AE67" s="123" t="n">
        <v>30.17316436767578</v>
      </c>
      <c r="AF67" s="123" t="n">
        <v>30.17316436767578</v>
      </c>
      <c r="AG67" s="123" t="n">
        <v>30.17316436767578</v>
      </c>
      <c r="AH67" s="123" t="n">
        <v>30.17316436767578</v>
      </c>
      <c r="AI67" s="123" t="n">
        <v>30.17316436767578</v>
      </c>
      <c r="AJ67" s="123" t="n">
        <v>30.17316436767578</v>
      </c>
      <c r="AK67" s="123" t="n">
        <v>30.35619926452637</v>
      </c>
      <c r="AL67" s="123" t="n">
        <v>30.35619926452637</v>
      </c>
      <c r="AM67" s="123" t="n">
        <v>30.35619926452637</v>
      </c>
      <c r="AN67" s="123" t="n">
        <v>30.35619926452637</v>
      </c>
      <c r="AO67" s="123" t="n">
        <v>30.35619926452637</v>
      </c>
      <c r="AP67" s="123" t="n">
        <v>151.7809906005859</v>
      </c>
      <c r="AQ67" s="123" t="n">
        <v>151.7809906005859</v>
      </c>
      <c r="AR67" s="123" t="n">
        <v>151.7809906005859</v>
      </c>
      <c r="AS67" s="123" t="n">
        <v>151.7809906005859</v>
      </c>
      <c r="AT67" s="123" t="n">
        <v>151.7809906005859</v>
      </c>
      <c r="AU67" s="123" t="n">
        <v>151.7809906005859</v>
      </c>
      <c r="AV67" s="123" t="n">
        <v>27603.919921875</v>
      </c>
      <c r="AW67" s="123" t="n">
        <v>27603.919921875</v>
      </c>
      <c r="AX67" s="123" t="n">
        <v>27603.919921875</v>
      </c>
      <c r="AY67" s="123" t="n">
        <v>27603.919921875</v>
      </c>
      <c r="AZ67" s="123" t="n">
        <v>27603.919921875</v>
      </c>
      <c r="BA67" s="123" t="n">
        <v>27603.919921875</v>
      </c>
      <c r="BB67" s="123" t="n">
        <v>27603.919921875</v>
      </c>
      <c r="BC67" s="123" t="n">
        <v/>
      </c>
      <c r="BD67" s="123" t="n">
        <v/>
      </c>
      <c r="BE67" s="123" t="n">
        <v/>
      </c>
      <c r="BF67" s="123" t="n">
        <v/>
      </c>
      <c r="BG67" s="123" t="n">
        <v/>
      </c>
      <c r="BH67" s="123" t="n">
        <v/>
      </c>
      <c r="BI67" s="123" t="n">
        <v/>
      </c>
      <c r="BJ67" s="123" t="n">
        <v/>
      </c>
      <c r="BK67" s="123" t="n">
        <v/>
      </c>
      <c r="BL67" s="123" t="n">
        <v/>
      </c>
      <c r="BM67" s="123" t="n">
        <v/>
      </c>
      <c r="BN67" s="123" t="n">
        <v/>
      </c>
      <c r="BO67" s="123" t="n">
        <v/>
      </c>
      <c r="BP67" s="123" t="n">
        <v/>
      </c>
      <c r="BQ67" s="123" t="n">
        <v/>
      </c>
      <c r="BR67" s="123" t="n">
        <v/>
      </c>
      <c r="BS67" s="123" t="n">
        <v/>
      </c>
      <c r="BT67" s="123" t="n">
        <v/>
      </c>
      <c r="BU67" s="123" t="n">
        <v/>
      </c>
      <c r="BV67" s="123" t="n">
        <v/>
      </c>
      <c r="BW67" s="123" t="n">
        <v/>
      </c>
      <c r="BX67" s="123" t="n"/>
      <c r="BY67" s="123" t="n"/>
      <c r="BZ67" s="123" t="n"/>
      <c r="CA67" s="123" t="n"/>
      <c r="CB67" s="123" t="n"/>
      <c r="CC67" s="123" t="n"/>
      <c r="CD67" s="123" t="n"/>
      <c r="CE67" s="123" t="n"/>
      <c r="CF67" s="123" t="n"/>
      <c r="CG67" s="123" t="n"/>
      <c r="CH67" s="123" t="n"/>
      <c r="CI67" s="123" t="n"/>
      <c r="CJ67" s="123" t="n"/>
      <c r="CK67" s="123" t="n"/>
      <c r="CL67" s="123" t="n"/>
      <c r="CM67" s="123" t="n"/>
      <c r="CN67" s="123" t="n"/>
      <c r="CO67" s="123" t="n"/>
      <c r="CP67" s="123" t="n"/>
      <c r="CQ67" s="123" t="n"/>
      <c r="CR67" s="123" t="n"/>
      <c r="CS67" s="123" t="n"/>
    </row>
    <row r="68">
      <c r="C68" s="123">
        <f>AVERAGEIFS(F68:CS68,$F$2:$CS$2, "&gt;=" &amp; $F$2, $F$2:$CS$2, "&lt;="&amp; EOMONTH($F$2,0))</f>
        <v/>
      </c>
      <c r="D68" s="123">
        <f>AVERAGEIFS(F68:CS68,$F$2:$CS$2, "&gt;=" &amp; $AK$2, $F$2:$CS$2, "&lt;="&amp; EOMONTH($AK$2,0))</f>
        <v/>
      </c>
      <c r="E68" s="124">
        <f>AVERAGEIFS(F68:CS68,$F$2:$CS$2,"&gt;="&amp;TODAY()-30)</f>
        <v/>
      </c>
      <c r="F68" s="123" t="n"/>
      <c r="G68" s="123" t="n"/>
      <c r="H68" s="123" t="n"/>
      <c r="I68" s="123" t="n"/>
      <c r="J68" s="123" t="n"/>
      <c r="K68" s="123" t="n"/>
      <c r="L68" s="123" t="n"/>
      <c r="M68" s="123" t="n"/>
      <c r="N68" s="123" t="n"/>
      <c r="O68" s="123" t="n"/>
      <c r="P68" s="123" t="n"/>
      <c r="Q68" s="123" t="n"/>
      <c r="R68" s="123" t="n"/>
      <c r="S68" s="123" t="n"/>
      <c r="T68" s="123" t="n"/>
      <c r="U68" s="123" t="n"/>
      <c r="V68" s="123" t="n"/>
      <c r="W68" s="123" t="n"/>
      <c r="X68" s="123" t="n"/>
      <c r="Y68" s="123" t="n"/>
      <c r="Z68" s="123" t="n"/>
      <c r="AA68" s="123" t="n"/>
      <c r="AB68" s="123" t="n"/>
      <c r="AC68" s="123" t="n"/>
      <c r="AD68" s="123" t="n"/>
      <c r="AE68" s="123" t="n"/>
      <c r="AF68" s="123" t="n"/>
      <c r="AG68" s="123" t="n"/>
      <c r="AH68" s="123" t="n"/>
      <c r="AI68" s="123" t="n"/>
      <c r="AJ68" s="123" t="n"/>
      <c r="AK68" s="123" t="n"/>
      <c r="AL68" s="123" t="n"/>
      <c r="AM68" s="123" t="n"/>
      <c r="AN68" s="123" t="n"/>
      <c r="AO68" s="123" t="n"/>
      <c r="AP68" s="123" t="n"/>
      <c r="AQ68" s="123" t="n"/>
      <c r="AR68" s="123" t="n"/>
      <c r="AS68" s="123" t="n"/>
      <c r="AT68" s="123" t="n"/>
      <c r="AU68" s="123" t="n"/>
      <c r="AV68" s="123" t="n"/>
      <c r="AW68" s="123" t="n"/>
      <c r="AX68" s="123" t="n"/>
      <c r="AY68" s="123" t="n"/>
      <c r="AZ68" s="123" t="n"/>
      <c r="BA68" s="123" t="n"/>
      <c r="BB68" s="123" t="n"/>
      <c r="BC68" s="123" t="n"/>
      <c r="BD68" s="123" t="n"/>
      <c r="BE68" s="123" t="n"/>
      <c r="BF68" s="123" t="n"/>
      <c r="BG68" s="123" t="n"/>
      <c r="BH68" s="123" t="n"/>
      <c r="BI68" s="123" t="n"/>
      <c r="BJ68" s="123" t="n"/>
      <c r="BK68" s="123" t="n"/>
      <c r="BL68" s="123" t="n"/>
      <c r="BM68" s="123" t="n"/>
      <c r="BN68" s="123" t="n"/>
      <c r="BO68" s="123" t="n"/>
      <c r="BP68" s="123" t="n"/>
      <c r="BQ68" s="123" t="n"/>
      <c r="BR68" s="123" t="n"/>
      <c r="BS68" s="123" t="n"/>
      <c r="BT68" s="123" t="n"/>
      <c r="BU68" s="123" t="n"/>
      <c r="BV68" s="123" t="n"/>
      <c r="BW68" s="123" t="n"/>
      <c r="BX68" s="123" t="n"/>
      <c r="BY68" s="123" t="n"/>
      <c r="BZ68" s="123" t="n"/>
      <c r="CA68" s="123" t="n"/>
      <c r="CB68" s="123" t="n"/>
      <c r="CC68" s="123" t="n"/>
      <c r="CD68" s="123" t="n"/>
      <c r="CE68" s="123" t="n"/>
      <c r="CF68" s="123" t="n"/>
      <c r="CG68" s="123" t="n"/>
      <c r="CH68" s="123" t="n"/>
      <c r="CI68" s="123" t="n"/>
      <c r="CJ68" s="123" t="n"/>
      <c r="CK68" s="123" t="n"/>
      <c r="CL68" s="123" t="n"/>
      <c r="CM68" s="123" t="n"/>
      <c r="CN68" s="123" t="n"/>
      <c r="CO68" s="123" t="n"/>
      <c r="CP68" s="123" t="n"/>
      <c r="CQ68" s="123" t="n"/>
      <c r="CR68" s="123" t="n"/>
      <c r="CS68" s="123" t="n"/>
    </row>
    <row r="69">
      <c r="C69" s="123">
        <f>AVERAGEIFS(F69:CS69,$F$2:$CS$2, "&gt;=" &amp; $F$2, $F$2:$CS$2, "&lt;="&amp; EOMONTH($F$2,0))</f>
        <v/>
      </c>
      <c r="D69" s="123">
        <f>AVERAGEIFS(F69:CS69,$F$2:$CS$2, "&gt;=" &amp; $AK$2, $F$2:$CS$2, "&lt;="&amp; EOMONTH($AK$2,0))</f>
        <v/>
      </c>
      <c r="E69" s="124">
        <f>AVERAGEIFS(F69:CS69,$F$2:$CS$2,"&gt;="&amp;TODAY()-30)</f>
        <v/>
      </c>
      <c r="F69" s="123" t="n"/>
      <c r="G69" s="123" t="n"/>
      <c r="H69" s="123" t="n"/>
      <c r="I69" s="123" t="n"/>
      <c r="J69" s="123" t="n"/>
      <c r="K69" s="123" t="n"/>
      <c r="L69" s="123" t="n"/>
      <c r="M69" s="123" t="n"/>
      <c r="N69" s="123" t="n"/>
      <c r="O69" s="123" t="n"/>
      <c r="P69" s="123" t="n"/>
      <c r="Q69" s="123" t="n"/>
      <c r="R69" s="123" t="n"/>
      <c r="S69" s="123" t="n"/>
      <c r="T69" s="123" t="n"/>
      <c r="U69" s="123" t="n"/>
      <c r="V69" s="123" t="n"/>
      <c r="W69" s="123" t="n"/>
      <c r="X69" s="123" t="n"/>
      <c r="Y69" s="123" t="n"/>
      <c r="Z69" s="123" t="n"/>
      <c r="AA69" s="123" t="n"/>
      <c r="AB69" s="123" t="n"/>
      <c r="AC69" s="123" t="n"/>
      <c r="AD69" s="123" t="n"/>
      <c r="AE69" s="123" t="n"/>
      <c r="AF69" s="123" t="n"/>
      <c r="AG69" s="123" t="n"/>
      <c r="AH69" s="123" t="n"/>
      <c r="AI69" s="123" t="n"/>
      <c r="AJ69" s="123" t="n"/>
      <c r="AK69" s="123" t="n"/>
      <c r="AL69" s="123" t="n"/>
      <c r="AM69" s="123" t="n"/>
      <c r="AN69" s="123" t="n"/>
      <c r="AO69" s="123" t="n"/>
      <c r="AP69" s="123" t="n"/>
      <c r="AQ69" s="123" t="n"/>
      <c r="AR69" s="123" t="n"/>
      <c r="AS69" s="123" t="n"/>
      <c r="AT69" s="123" t="n"/>
      <c r="AU69" s="123" t="n"/>
      <c r="AV69" s="123" t="n"/>
      <c r="AW69" s="123" t="n"/>
      <c r="AX69" s="123" t="n"/>
      <c r="AY69" s="123" t="n"/>
      <c r="AZ69" s="123" t="n"/>
      <c r="BA69" s="123" t="n"/>
      <c r="BB69" s="123" t="n"/>
      <c r="BC69" s="123" t="n"/>
      <c r="BD69" s="123" t="n"/>
      <c r="BE69" s="123" t="n"/>
      <c r="BF69" s="123" t="n"/>
      <c r="BG69" s="123" t="n"/>
      <c r="BH69" s="123" t="n"/>
      <c r="BI69" s="123" t="n"/>
      <c r="BJ69" s="123" t="n"/>
      <c r="BK69" s="123" t="n"/>
      <c r="BL69" s="123" t="n"/>
      <c r="BM69" s="123" t="n"/>
      <c r="BN69" s="123" t="n"/>
      <c r="BO69" s="123" t="n"/>
      <c r="BP69" s="123" t="n"/>
      <c r="BQ69" s="123" t="n"/>
      <c r="BR69" s="123" t="n"/>
      <c r="BS69" s="123" t="n"/>
      <c r="BT69" s="123" t="n"/>
      <c r="BU69" s="123" t="n"/>
      <c r="BV69" s="123" t="n"/>
      <c r="BW69" s="123" t="n"/>
      <c r="BX69" s="123" t="n"/>
      <c r="BY69" s="123" t="n"/>
      <c r="BZ69" s="123" t="n"/>
      <c r="CA69" s="123" t="n"/>
      <c r="CB69" s="123" t="n"/>
      <c r="CC69" s="123" t="n"/>
      <c r="CD69" s="123" t="n"/>
      <c r="CE69" s="123" t="n"/>
      <c r="CF69" s="123" t="n"/>
      <c r="CG69" s="123" t="n"/>
      <c r="CH69" s="123" t="n"/>
      <c r="CI69" s="123" t="n"/>
      <c r="CJ69" s="123" t="n"/>
      <c r="CK69" s="123" t="n"/>
      <c r="CL69" s="123" t="n"/>
      <c r="CM69" s="123" t="n"/>
      <c r="CN69" s="123" t="n"/>
      <c r="CO69" s="123" t="n"/>
      <c r="CP69" s="123" t="n"/>
      <c r="CQ69" s="123" t="n"/>
      <c r="CR69" s="123" t="n"/>
      <c r="CS69" s="123" t="n"/>
    </row>
    <row r="70">
      <c r="C70" s="123">
        <f>AVERAGEIFS(F70:CS70,$F$2:$CS$2, "&gt;=" &amp; $F$2, $F$2:$CS$2, "&lt;="&amp; EOMONTH($F$2,0))</f>
        <v/>
      </c>
      <c r="D70" s="123">
        <f>AVERAGEIFS(F70:CS70,$F$2:$CS$2, "&gt;=" &amp; $AK$2, $F$2:$CS$2, "&lt;="&amp; EOMONTH($AK$2,0))</f>
        <v/>
      </c>
      <c r="E70" s="124">
        <f>AVERAGEIFS(F70:CS70,$F$2:$CS$2,"&gt;="&amp;TODAY()-30)</f>
        <v/>
      </c>
      <c r="F70" s="123" t="n"/>
      <c r="G70" s="123" t="n"/>
      <c r="H70" s="123" t="n"/>
      <c r="I70" s="123" t="n"/>
      <c r="J70" s="123" t="n"/>
      <c r="K70" s="123" t="n"/>
      <c r="L70" s="123" t="n"/>
      <c r="M70" s="123" t="n"/>
      <c r="N70" s="123" t="n"/>
      <c r="O70" s="123" t="n"/>
      <c r="P70" s="123" t="n"/>
      <c r="Q70" s="123" t="n"/>
      <c r="R70" s="123" t="n"/>
      <c r="S70" s="123" t="n"/>
      <c r="T70" s="123" t="n"/>
      <c r="U70" s="123" t="n"/>
      <c r="V70" s="123" t="n"/>
      <c r="W70" s="123" t="n"/>
      <c r="X70" s="123" t="n"/>
      <c r="Y70" s="123" t="n"/>
      <c r="Z70" s="123" t="n"/>
      <c r="AA70" s="123" t="n"/>
      <c r="AB70" s="123" t="n"/>
      <c r="AC70" s="123" t="n"/>
      <c r="AD70" s="123" t="n"/>
      <c r="AE70" s="123" t="n"/>
      <c r="AF70" s="123" t="n"/>
      <c r="AG70" s="123" t="n"/>
      <c r="AH70" s="123" t="n"/>
      <c r="AI70" s="123" t="n"/>
      <c r="AJ70" s="123" t="n"/>
      <c r="AK70" s="123" t="n"/>
      <c r="AL70" s="123" t="n"/>
      <c r="AM70" s="123" t="n"/>
      <c r="AN70" s="123" t="n"/>
      <c r="AO70" s="123" t="n"/>
      <c r="AP70" s="123" t="n"/>
      <c r="AQ70" s="123" t="n"/>
      <c r="AR70" s="123" t="n"/>
      <c r="AS70" s="123" t="n"/>
      <c r="AT70" s="123" t="n"/>
      <c r="AU70" s="123" t="n"/>
      <c r="AV70" s="123" t="n"/>
      <c r="AW70" s="123" t="n"/>
      <c r="AX70" s="123" t="n"/>
      <c r="AY70" s="123" t="n"/>
      <c r="AZ70" s="123" t="n"/>
      <c r="BA70" s="123" t="n"/>
      <c r="BB70" s="123" t="n"/>
      <c r="BC70" s="123" t="n"/>
      <c r="BD70" s="123" t="n"/>
      <c r="BE70" s="123" t="n"/>
      <c r="BF70" s="123" t="n"/>
      <c r="BG70" s="123" t="n"/>
      <c r="BH70" s="123" t="n"/>
      <c r="BI70" s="123" t="n"/>
      <c r="BJ70" s="123" t="n"/>
      <c r="BK70" s="123" t="n"/>
      <c r="BL70" s="123" t="n"/>
      <c r="BM70" s="123" t="n"/>
      <c r="BN70" s="123" t="n"/>
      <c r="BO70" s="123" t="n"/>
      <c r="BP70" s="123" t="n"/>
      <c r="BQ70" s="123" t="n"/>
      <c r="BR70" s="123" t="n"/>
      <c r="BS70" s="123" t="n"/>
      <c r="BT70" s="123" t="n"/>
      <c r="BU70" s="123" t="n"/>
      <c r="BV70" s="123" t="n"/>
      <c r="BW70" s="123" t="n"/>
      <c r="BX70" s="123" t="n"/>
      <c r="BY70" s="123" t="n"/>
      <c r="BZ70" s="123" t="n"/>
      <c r="CA70" s="123" t="n"/>
      <c r="CB70" s="123" t="n"/>
      <c r="CC70" s="123" t="n"/>
      <c r="CD70" s="123" t="n"/>
      <c r="CE70" s="123" t="n"/>
      <c r="CF70" s="123" t="n"/>
      <c r="CG70" s="123" t="n"/>
      <c r="CH70" s="123" t="n"/>
      <c r="CI70" s="123" t="n"/>
      <c r="CJ70" s="123" t="n"/>
      <c r="CK70" s="123" t="n"/>
      <c r="CL70" s="123" t="n"/>
      <c r="CM70" s="123" t="n"/>
      <c r="CN70" s="123" t="n"/>
      <c r="CO70" s="123" t="n"/>
      <c r="CP70" s="123" t="n"/>
      <c r="CQ70" s="123" t="n"/>
      <c r="CR70" s="123" t="n"/>
      <c r="CS70" s="123" t="n"/>
    </row>
    <row r="71">
      <c r="C71" s="123">
        <f>AVERAGEIFS(F71:CS71,$F$2:$CS$2, "&gt;=" &amp; $F$2, $F$2:$CS$2, "&lt;="&amp; EOMONTH($F$2,0))</f>
        <v/>
      </c>
      <c r="D71" s="123">
        <f>AVERAGEIFS(F71:CS71,$F$2:$CS$2, "&gt;=" &amp; $AK$2, $F$2:$CS$2, "&lt;="&amp; EOMONTH($AK$2,0))</f>
        <v/>
      </c>
      <c r="E71" s="124">
        <f>AVERAGEIFS(F71:CS71,$F$2:$CS$2,"&gt;="&amp;TODAY()-30)</f>
        <v/>
      </c>
      <c r="F71" s="123" t="n"/>
      <c r="G71" s="123" t="n"/>
      <c r="H71" s="123" t="n"/>
      <c r="I71" s="123" t="n"/>
      <c r="J71" s="123" t="n"/>
      <c r="K71" s="123" t="n"/>
      <c r="L71" s="123" t="n"/>
      <c r="M71" s="123" t="n"/>
      <c r="N71" s="123" t="n"/>
      <c r="O71" s="123" t="n"/>
      <c r="P71" s="123" t="n"/>
      <c r="Q71" s="123" t="n"/>
      <c r="R71" s="123" t="n"/>
      <c r="S71" s="123" t="n"/>
      <c r="T71" s="123" t="n"/>
      <c r="U71" s="123" t="n"/>
      <c r="V71" s="123" t="n"/>
      <c r="W71" s="123" t="n"/>
      <c r="X71" s="123" t="n"/>
      <c r="Y71" s="123" t="n"/>
      <c r="Z71" s="123" t="n"/>
      <c r="AA71" s="123" t="n"/>
      <c r="AB71" s="123" t="n"/>
      <c r="AC71" s="123" t="n"/>
      <c r="AD71" s="123" t="n"/>
      <c r="AE71" s="123" t="n"/>
      <c r="AF71" s="123" t="n"/>
      <c r="AG71" s="123" t="n"/>
      <c r="AH71" s="123" t="n"/>
      <c r="AI71" s="123" t="n"/>
      <c r="AJ71" s="123" t="n"/>
      <c r="AK71" s="123" t="n"/>
      <c r="AL71" s="123" t="n"/>
      <c r="AM71" s="123" t="n"/>
      <c r="AN71" s="123" t="n"/>
      <c r="AO71" s="123" t="n"/>
      <c r="AP71" s="123" t="n"/>
      <c r="AQ71" s="123" t="n"/>
      <c r="AR71" s="123" t="n"/>
      <c r="AS71" s="123" t="n"/>
      <c r="AT71" s="123" t="n"/>
      <c r="AU71" s="123" t="n"/>
      <c r="AV71" s="123" t="n"/>
      <c r="AW71" s="123" t="n"/>
      <c r="AX71" s="123" t="n"/>
      <c r="AY71" s="123" t="n"/>
      <c r="AZ71" s="123" t="n"/>
      <c r="BA71" s="123" t="n"/>
      <c r="BB71" s="123" t="n"/>
      <c r="BC71" s="123" t="n"/>
      <c r="BD71" s="123" t="n"/>
      <c r="BE71" s="123" t="n"/>
      <c r="BF71" s="123" t="n"/>
      <c r="BG71" s="123" t="n"/>
      <c r="BH71" s="123" t="n"/>
      <c r="BI71" s="123" t="n"/>
      <c r="BJ71" s="123" t="n"/>
      <c r="BK71" s="123" t="n"/>
      <c r="BL71" s="123" t="n"/>
      <c r="BM71" s="123" t="n"/>
      <c r="BN71" s="123" t="n"/>
      <c r="BO71" s="123" t="n"/>
      <c r="BP71" s="123" t="n"/>
      <c r="BQ71" s="123" t="n"/>
      <c r="BR71" s="123" t="n"/>
      <c r="BS71" s="123" t="n"/>
      <c r="BT71" s="123" t="n"/>
      <c r="BU71" s="123" t="n"/>
      <c r="BV71" s="123" t="n"/>
      <c r="BW71" s="123" t="n"/>
      <c r="BX71" s="123" t="n"/>
      <c r="BY71" s="123" t="n"/>
      <c r="BZ71" s="123" t="n"/>
      <c r="CA71" s="123" t="n"/>
      <c r="CB71" s="123" t="n"/>
      <c r="CC71" s="123" t="n"/>
      <c r="CD71" s="123" t="n"/>
      <c r="CE71" s="123" t="n"/>
      <c r="CF71" s="123" t="n"/>
      <c r="CG71" s="123" t="n"/>
      <c r="CH71" s="123" t="n"/>
      <c r="CI71" s="123" t="n"/>
      <c r="CJ71" s="123" t="n"/>
      <c r="CK71" s="123" t="n"/>
      <c r="CL71" s="123" t="n"/>
      <c r="CM71" s="123" t="n"/>
      <c r="CN71" s="123" t="n"/>
      <c r="CO71" s="123" t="n"/>
      <c r="CP71" s="123" t="n"/>
      <c r="CQ71" s="123" t="n"/>
      <c r="CR71" s="123" t="n"/>
      <c r="CS71" s="123" t="n"/>
    </row>
    <row r="72">
      <c r="C72" s="123">
        <f>AVERAGEIFS(F72:CS72,$F$2:$CS$2, "&gt;=" &amp; $F$2, $F$2:$CS$2, "&lt;="&amp; EOMONTH($F$2,0))</f>
        <v/>
      </c>
      <c r="D72" s="123">
        <f>AVERAGEIFS(F72:CS72,$F$2:$CS$2, "&gt;=" &amp; $AK$2, $F$2:$CS$2, "&lt;="&amp; EOMONTH($AK$2,0))</f>
        <v/>
      </c>
      <c r="E72" s="124">
        <f>AVERAGEIFS(F72:CS72,$F$2:$CS$2,"&gt;="&amp;TODAY()-30)</f>
        <v/>
      </c>
      <c r="F72" s="123" t="n"/>
      <c r="G72" s="123" t="n"/>
      <c r="H72" s="123" t="n"/>
      <c r="I72" s="123" t="n"/>
      <c r="J72" s="123" t="n"/>
      <c r="K72" s="123" t="n"/>
      <c r="L72" s="123" t="n"/>
      <c r="M72" s="123" t="n"/>
      <c r="N72" s="123" t="n"/>
      <c r="O72" s="123" t="n"/>
      <c r="P72" s="123" t="n"/>
      <c r="Q72" s="123" t="n"/>
      <c r="R72" s="123" t="n"/>
      <c r="S72" s="123" t="n"/>
      <c r="T72" s="123" t="n"/>
      <c r="U72" s="123" t="n"/>
      <c r="V72" s="123" t="n"/>
      <c r="W72" s="123" t="n"/>
      <c r="X72" s="123" t="n"/>
      <c r="Y72" s="123" t="n"/>
      <c r="Z72" s="123" t="n"/>
      <c r="AA72" s="123" t="n"/>
      <c r="AB72" s="123" t="n"/>
      <c r="AC72" s="123" t="n"/>
      <c r="AD72" s="123" t="n"/>
      <c r="AE72" s="123" t="n"/>
      <c r="AF72" s="123" t="n"/>
      <c r="AG72" s="123" t="n"/>
      <c r="AH72" s="123" t="n"/>
      <c r="AI72" s="123" t="n"/>
      <c r="AJ72" s="123" t="n"/>
      <c r="AK72" s="123" t="n"/>
      <c r="AL72" s="123" t="n"/>
      <c r="AM72" s="123" t="n"/>
      <c r="AN72" s="123" t="n"/>
      <c r="AO72" s="123" t="n"/>
      <c r="AP72" s="123" t="n"/>
      <c r="AQ72" s="123" t="n"/>
      <c r="AR72" s="123" t="n"/>
      <c r="AS72" s="123" t="n"/>
      <c r="AT72" s="123" t="n"/>
      <c r="AU72" s="123" t="n"/>
      <c r="AV72" s="123" t="n"/>
      <c r="AW72" s="123" t="n"/>
      <c r="AX72" s="123" t="n"/>
      <c r="AY72" s="123" t="n"/>
      <c r="AZ72" s="123" t="n"/>
      <c r="BA72" s="123" t="n"/>
      <c r="BB72" s="123" t="n"/>
      <c r="BC72" s="123" t="n"/>
      <c r="BD72" s="123" t="n"/>
      <c r="BE72" s="123" t="n"/>
      <c r="BF72" s="123" t="n"/>
      <c r="BG72" s="123" t="n"/>
      <c r="BH72" s="123" t="n"/>
      <c r="BI72" s="123" t="n"/>
      <c r="BJ72" s="123" t="n"/>
      <c r="BK72" s="123" t="n"/>
      <c r="BL72" s="123" t="n"/>
      <c r="BM72" s="123" t="n"/>
      <c r="BN72" s="123" t="n"/>
      <c r="BO72" s="123" t="n"/>
      <c r="BP72" s="123" t="n"/>
      <c r="BQ72" s="123" t="n"/>
      <c r="BR72" s="123" t="n"/>
      <c r="BS72" s="123" t="n"/>
      <c r="BT72" s="123" t="n"/>
      <c r="BU72" s="123" t="n"/>
      <c r="BV72" s="123" t="n"/>
      <c r="BW72" s="123" t="n"/>
      <c r="BX72" s="123" t="n"/>
      <c r="BY72" s="123" t="n"/>
      <c r="BZ72" s="123" t="n"/>
      <c r="CA72" s="123" t="n"/>
      <c r="CB72" s="123" t="n"/>
      <c r="CC72" s="123" t="n"/>
      <c r="CD72" s="123" t="n"/>
      <c r="CE72" s="123" t="n"/>
      <c r="CF72" s="123" t="n"/>
      <c r="CG72" s="123" t="n"/>
      <c r="CH72" s="123" t="n"/>
      <c r="CI72" s="123" t="n"/>
      <c r="CJ72" s="123" t="n"/>
      <c r="CK72" s="123" t="n"/>
      <c r="CL72" s="123" t="n"/>
      <c r="CM72" s="123" t="n"/>
      <c r="CN72" s="123" t="n"/>
      <c r="CO72" s="123" t="n"/>
      <c r="CP72" s="123" t="n"/>
      <c r="CQ72" s="123" t="n"/>
      <c r="CR72" s="123" t="n"/>
      <c r="CS72" s="123" t="n"/>
    </row>
    <row r="73">
      <c r="C73" s="123">
        <f>AVERAGEIFS(F73:CS73,$F$2:$CS$2, "&gt;=" &amp; $F$2, $F$2:$CS$2, "&lt;="&amp; EOMONTH($F$2,0))</f>
        <v/>
      </c>
      <c r="D73" s="123">
        <f>AVERAGEIFS(F73:CS73,$F$2:$CS$2, "&gt;=" &amp; $AK$2, $F$2:$CS$2, "&lt;="&amp; EOMONTH($AK$2,0))</f>
        <v/>
      </c>
      <c r="E73" s="124">
        <f>AVERAGEIFS(F73:CS73,$F$2:$CS$2,"&gt;="&amp;TODAY()-30)</f>
        <v/>
      </c>
      <c r="F73" s="123" t="n"/>
      <c r="G73" s="123" t="n"/>
      <c r="H73" s="123" t="n"/>
      <c r="I73" s="123" t="n"/>
      <c r="J73" s="123" t="n"/>
      <c r="K73" s="123" t="n"/>
      <c r="L73" s="123" t="n"/>
      <c r="M73" s="123" t="n"/>
      <c r="N73" s="123" t="n"/>
      <c r="O73" s="123" t="n"/>
      <c r="P73" s="123" t="n"/>
      <c r="Q73" s="123" t="n"/>
      <c r="R73" s="123" t="n"/>
      <c r="S73" s="123" t="n"/>
      <c r="T73" s="123" t="n"/>
      <c r="U73" s="123" t="n"/>
      <c r="V73" s="123" t="n"/>
      <c r="W73" s="123" t="n"/>
      <c r="X73" s="123" t="n"/>
      <c r="Y73" s="123" t="n"/>
      <c r="Z73" s="123" t="n"/>
      <c r="AA73" s="123" t="n"/>
      <c r="AB73" s="123" t="n"/>
      <c r="AC73" s="123" t="n"/>
      <c r="AD73" s="123" t="n"/>
      <c r="AE73" s="123" t="n"/>
      <c r="AF73" s="123" t="n"/>
      <c r="AG73" s="123" t="n"/>
      <c r="AH73" s="123" t="n"/>
      <c r="AI73" s="123" t="n"/>
      <c r="AJ73" s="123" t="n"/>
      <c r="AK73" s="123" t="n"/>
      <c r="AL73" s="123" t="n"/>
      <c r="AM73" s="123" t="n"/>
      <c r="AN73" s="123" t="n"/>
      <c r="AO73" s="123" t="n"/>
      <c r="AP73" s="123" t="n"/>
      <c r="AQ73" s="123" t="n"/>
      <c r="AR73" s="123" t="n"/>
      <c r="AS73" s="123" t="n"/>
      <c r="AT73" s="123" t="n"/>
      <c r="AU73" s="123" t="n"/>
      <c r="AV73" s="123" t="n"/>
      <c r="AW73" s="123" t="n"/>
      <c r="AX73" s="123" t="n"/>
      <c r="AY73" s="123" t="n"/>
      <c r="AZ73" s="123" t="n"/>
      <c r="BA73" s="123" t="n"/>
      <c r="BB73" s="123" t="n"/>
      <c r="BC73" s="123" t="n"/>
      <c r="BD73" s="123" t="n"/>
      <c r="BE73" s="123" t="n"/>
      <c r="BF73" s="123" t="n"/>
      <c r="BG73" s="123" t="n"/>
      <c r="BH73" s="123" t="n"/>
      <c r="BI73" s="123" t="n"/>
      <c r="BJ73" s="123" t="n"/>
      <c r="BK73" s="123" t="n"/>
      <c r="BL73" s="123" t="n"/>
      <c r="BM73" s="123" t="n"/>
      <c r="BN73" s="123" t="n"/>
      <c r="BO73" s="123" t="n"/>
      <c r="BP73" s="123" t="n"/>
      <c r="BQ73" s="123" t="n"/>
      <c r="BR73" s="123" t="n"/>
      <c r="BS73" s="123" t="n"/>
      <c r="BT73" s="123" t="n"/>
      <c r="BU73" s="123" t="n"/>
      <c r="BV73" s="123" t="n"/>
      <c r="BW73" s="123" t="n"/>
      <c r="BX73" s="123" t="n"/>
      <c r="BY73" s="123" t="n"/>
      <c r="BZ73" s="123" t="n"/>
      <c r="CA73" s="123" t="n"/>
      <c r="CB73" s="123" t="n"/>
      <c r="CC73" s="123" t="n"/>
      <c r="CD73" s="123" t="n"/>
      <c r="CE73" s="123" t="n"/>
      <c r="CF73" s="123" t="n"/>
      <c r="CG73" s="123" t="n"/>
      <c r="CH73" s="123" t="n"/>
      <c r="CI73" s="123" t="n"/>
      <c r="CJ73" s="123" t="n"/>
      <c r="CK73" s="123" t="n"/>
      <c r="CL73" s="123" t="n"/>
      <c r="CM73" s="123" t="n"/>
      <c r="CN73" s="123" t="n"/>
      <c r="CO73" s="123" t="n"/>
      <c r="CP73" s="123" t="n"/>
      <c r="CQ73" s="123" t="n"/>
      <c r="CR73" s="123" t="n"/>
      <c r="CS73" s="123" t="n"/>
    </row>
    <row r="74">
      <c r="C74" s="123">
        <f>AVERAGEIFS(F74:CS74,$F$2:$CS$2, "&gt;=" &amp; $F$2, $F$2:$CS$2, "&lt;="&amp; EOMONTH($F$2,0))</f>
        <v/>
      </c>
      <c r="D74" s="123">
        <f>AVERAGEIFS(F74:CS74,$F$2:$CS$2, "&gt;=" &amp; $AK$2, $F$2:$CS$2, "&lt;="&amp; EOMONTH($AK$2,0))</f>
        <v/>
      </c>
      <c r="E74" s="124">
        <f>AVERAGEIFS(F74:CS74,$F$2:$CS$2,"&gt;="&amp;TODAY()-30)</f>
        <v/>
      </c>
      <c r="F74" s="123" t="n"/>
      <c r="G74" s="123" t="n"/>
      <c r="H74" s="123" t="n"/>
      <c r="I74" s="123" t="n"/>
      <c r="J74" s="123" t="n"/>
      <c r="K74" s="123" t="n"/>
      <c r="L74" s="123" t="n"/>
      <c r="M74" s="123" t="n"/>
      <c r="N74" s="123" t="n"/>
      <c r="O74" s="123" t="n"/>
      <c r="P74" s="123" t="n"/>
      <c r="Q74" s="123" t="n"/>
      <c r="R74" s="123" t="n"/>
      <c r="S74" s="123" t="n"/>
      <c r="T74" s="123" t="n"/>
      <c r="U74" s="123" t="n"/>
      <c r="V74" s="123" t="n"/>
      <c r="W74" s="123" t="n"/>
      <c r="X74" s="123" t="n"/>
      <c r="Y74" s="123" t="n"/>
      <c r="Z74" s="123" t="n"/>
      <c r="AA74" s="123" t="n"/>
      <c r="AB74" s="123" t="n"/>
      <c r="AC74" s="123" t="n"/>
      <c r="AD74" s="123" t="n"/>
      <c r="AE74" s="123" t="n"/>
      <c r="AF74" s="123" t="n"/>
      <c r="AG74" s="123" t="n"/>
      <c r="AH74" s="123" t="n"/>
      <c r="AI74" s="123" t="n"/>
      <c r="AJ74" s="123" t="n"/>
      <c r="AK74" s="123" t="n"/>
      <c r="AL74" s="123" t="n"/>
      <c r="AM74" s="123" t="n"/>
      <c r="AN74" s="123" t="n"/>
      <c r="AO74" s="123" t="n"/>
      <c r="AP74" s="123" t="n"/>
      <c r="AQ74" s="123" t="n"/>
      <c r="AR74" s="123" t="n"/>
      <c r="AS74" s="123" t="n"/>
      <c r="AT74" s="123" t="n"/>
      <c r="AU74" s="123" t="n"/>
      <c r="AV74" s="123" t="n"/>
      <c r="AW74" s="123" t="n"/>
      <c r="AX74" s="123" t="n"/>
      <c r="AY74" s="123" t="n"/>
      <c r="AZ74" s="123" t="n"/>
      <c r="BA74" s="123" t="n"/>
      <c r="BB74" s="123" t="n"/>
      <c r="BC74" s="123" t="n"/>
      <c r="BD74" s="123" t="n"/>
      <c r="BE74" s="123" t="n"/>
      <c r="BF74" s="123" t="n"/>
      <c r="BG74" s="123" t="n"/>
      <c r="BH74" s="123" t="n"/>
      <c r="BI74" s="123" t="n"/>
      <c r="BJ74" s="123" t="n"/>
      <c r="BK74" s="123" t="n"/>
      <c r="BL74" s="123" t="n"/>
      <c r="BM74" s="123" t="n"/>
      <c r="BN74" s="123" t="n"/>
      <c r="BO74" s="123" t="n"/>
      <c r="BP74" s="123" t="n"/>
      <c r="BQ74" s="123" t="n"/>
      <c r="BR74" s="123" t="n"/>
      <c r="BS74" s="123" t="n"/>
      <c r="BT74" s="123" t="n"/>
      <c r="BU74" s="123" t="n"/>
      <c r="BV74" s="123" t="n"/>
      <c r="BW74" s="123" t="n"/>
      <c r="BX74" s="123" t="n"/>
      <c r="BY74" s="123" t="n"/>
      <c r="BZ74" s="123" t="n"/>
      <c r="CA74" s="123" t="n"/>
      <c r="CB74" s="123" t="n"/>
      <c r="CC74" s="123" t="n"/>
      <c r="CD74" s="123" t="n"/>
      <c r="CE74" s="123" t="n"/>
      <c r="CF74" s="123" t="n"/>
      <c r="CG74" s="123" t="n"/>
      <c r="CH74" s="123" t="n"/>
      <c r="CI74" s="123" t="n"/>
      <c r="CJ74" s="123" t="n"/>
      <c r="CK74" s="123" t="n"/>
      <c r="CL74" s="123" t="n"/>
      <c r="CM74" s="123" t="n"/>
      <c r="CN74" s="123" t="n"/>
      <c r="CO74" s="123" t="n"/>
      <c r="CP74" s="123" t="n"/>
      <c r="CQ74" s="123" t="n"/>
      <c r="CR74" s="123" t="n"/>
      <c r="CS74" s="123" t="n"/>
    </row>
    <row r="75">
      <c r="C75" s="123">
        <f>AVERAGEIFS(F75:CS75,$F$2:$CS$2, "&gt;=" &amp; $F$2, $F$2:$CS$2, "&lt;="&amp; EOMONTH($F$2,0))</f>
        <v/>
      </c>
      <c r="D75" s="123">
        <f>AVERAGEIFS(F75:CS75,$F$2:$CS$2, "&gt;=" &amp; $AK$2, $F$2:$CS$2, "&lt;="&amp; EOMONTH($AK$2,0))</f>
        <v/>
      </c>
      <c r="E75" s="124">
        <f>AVERAGEIFS(F75:CS75,$F$2:$CS$2,"&gt;="&amp;TODAY()-30)</f>
        <v/>
      </c>
      <c r="F75" s="123" t="n"/>
      <c r="G75" s="123" t="n"/>
      <c r="H75" s="123" t="n"/>
      <c r="I75" s="123" t="n"/>
      <c r="J75" s="123" t="n"/>
      <c r="K75" s="123" t="n"/>
      <c r="L75" s="123" t="n"/>
      <c r="M75" s="123" t="n"/>
      <c r="N75" s="123" t="n"/>
      <c r="O75" s="123" t="n"/>
      <c r="P75" s="123" t="n"/>
      <c r="Q75" s="123" t="n"/>
      <c r="R75" s="123" t="n"/>
      <c r="S75" s="123" t="n"/>
      <c r="T75" s="123" t="n"/>
      <c r="U75" s="123" t="n"/>
      <c r="V75" s="123" t="n"/>
      <c r="W75" s="123" t="n"/>
      <c r="X75" s="123" t="n"/>
      <c r="Y75" s="123" t="n"/>
      <c r="Z75" s="123" t="n"/>
      <c r="AA75" s="123" t="n"/>
      <c r="AB75" s="123" t="n"/>
      <c r="AC75" s="123" t="n"/>
      <c r="AD75" s="123" t="n"/>
      <c r="AE75" s="123" t="n"/>
      <c r="AF75" s="123" t="n"/>
      <c r="AG75" s="123" t="n"/>
      <c r="AH75" s="123" t="n"/>
      <c r="AI75" s="123" t="n"/>
      <c r="AJ75" s="123" t="n"/>
      <c r="AK75" s="123" t="n"/>
      <c r="AL75" s="123" t="n"/>
      <c r="AM75" s="123" t="n"/>
      <c r="AN75" s="123" t="n"/>
      <c r="AO75" s="123" t="n"/>
      <c r="AP75" s="123" t="n"/>
      <c r="AQ75" s="123" t="n"/>
      <c r="AR75" s="123" t="n"/>
      <c r="AS75" s="123" t="n"/>
      <c r="AT75" s="123" t="n"/>
      <c r="AU75" s="123" t="n"/>
      <c r="AV75" s="123" t="n"/>
      <c r="AW75" s="123" t="n"/>
      <c r="AX75" s="123" t="n"/>
      <c r="AY75" s="123" t="n"/>
      <c r="AZ75" s="123" t="n"/>
      <c r="BA75" s="123" t="n"/>
      <c r="BB75" s="123" t="n"/>
      <c r="BC75" s="123" t="n"/>
      <c r="BD75" s="123" t="n"/>
      <c r="BE75" s="123" t="n"/>
      <c r="BF75" s="123" t="n"/>
      <c r="BG75" s="123" t="n"/>
      <c r="BH75" s="123" t="n"/>
      <c r="BI75" s="123" t="n"/>
      <c r="BJ75" s="123" t="n"/>
      <c r="BK75" s="123" t="n"/>
      <c r="BL75" s="123" t="n"/>
      <c r="BM75" s="123" t="n"/>
      <c r="BN75" s="123" t="n"/>
      <c r="BO75" s="123" t="n"/>
      <c r="BP75" s="123" t="n"/>
      <c r="BQ75" s="123" t="n"/>
      <c r="BR75" s="123" t="n"/>
      <c r="BS75" s="123" t="n"/>
      <c r="BT75" s="123" t="n"/>
      <c r="BU75" s="123" t="n"/>
      <c r="BV75" s="123" t="n"/>
      <c r="BW75" s="123" t="n"/>
      <c r="BX75" s="123" t="n"/>
      <c r="BY75" s="123" t="n"/>
      <c r="BZ75" s="123" t="n"/>
      <c r="CA75" s="123" t="n"/>
      <c r="CB75" s="123" t="n"/>
      <c r="CC75" s="123" t="n"/>
      <c r="CD75" s="123" t="n"/>
      <c r="CE75" s="123" t="n"/>
      <c r="CF75" s="123" t="n"/>
      <c r="CG75" s="123" t="n"/>
      <c r="CH75" s="123" t="n"/>
      <c r="CI75" s="123" t="n"/>
      <c r="CJ75" s="123" t="n"/>
      <c r="CK75" s="123" t="n"/>
      <c r="CL75" s="123" t="n"/>
      <c r="CM75" s="123" t="n"/>
      <c r="CN75" s="123" t="n"/>
      <c r="CO75" s="123" t="n"/>
      <c r="CP75" s="123" t="n"/>
      <c r="CQ75" s="123" t="n"/>
      <c r="CR75" s="123" t="n"/>
      <c r="CS75" s="123" t="n"/>
    </row>
    <row r="76">
      <c r="C76" s="123">
        <f>AVERAGEIFS(F76:CS76,$F$2:$CS$2, "&gt;=" &amp; $F$2, $F$2:$CS$2, "&lt;="&amp; EOMONTH($F$2,0))</f>
        <v/>
      </c>
      <c r="D76" s="123">
        <f>AVERAGEIFS(F76:CS76,$F$2:$CS$2, "&gt;=" &amp; $AK$2, $F$2:$CS$2, "&lt;="&amp; EOMONTH($AK$2,0))</f>
        <v/>
      </c>
      <c r="E76" s="124">
        <f>AVERAGEIFS(F76:CS76,$F$2:$CS$2,"&gt;="&amp;TODAY()-30)</f>
        <v/>
      </c>
      <c r="F76" s="123" t="n"/>
      <c r="G76" s="123" t="n"/>
      <c r="H76" s="123" t="n"/>
      <c r="I76" s="123" t="n"/>
      <c r="J76" s="123" t="n"/>
      <c r="K76" s="123" t="n"/>
      <c r="L76" s="123" t="n"/>
      <c r="M76" s="123" t="n"/>
      <c r="N76" s="123" t="n"/>
      <c r="O76" s="123" t="n"/>
      <c r="P76" s="123" t="n"/>
      <c r="Q76" s="123" t="n"/>
      <c r="R76" s="123" t="n"/>
      <c r="S76" s="123" t="n"/>
      <c r="T76" s="123" t="n"/>
      <c r="U76" s="123" t="n"/>
      <c r="V76" s="123" t="n"/>
      <c r="W76" s="123" t="n"/>
      <c r="X76" s="123" t="n"/>
      <c r="Y76" s="123" t="n"/>
      <c r="Z76" s="123" t="n"/>
      <c r="AA76" s="123" t="n"/>
      <c r="AB76" s="123" t="n"/>
      <c r="AC76" s="123" t="n"/>
      <c r="AD76" s="123" t="n"/>
      <c r="AE76" s="123" t="n"/>
      <c r="AF76" s="123" t="n"/>
      <c r="AG76" s="123" t="n"/>
      <c r="AH76" s="123" t="n"/>
      <c r="AI76" s="123" t="n"/>
      <c r="AJ76" s="123" t="n"/>
      <c r="AK76" s="123" t="n"/>
      <c r="AL76" s="123" t="n"/>
      <c r="AM76" s="123" t="n"/>
      <c r="AN76" s="123" t="n"/>
      <c r="AO76" s="123" t="n"/>
      <c r="AP76" s="123" t="n"/>
      <c r="AQ76" s="123" t="n"/>
      <c r="AR76" s="123" t="n"/>
      <c r="AS76" s="123" t="n"/>
      <c r="AT76" s="123" t="n"/>
      <c r="AU76" s="123" t="n"/>
      <c r="AV76" s="123" t="n"/>
      <c r="AW76" s="123" t="n"/>
      <c r="AX76" s="123" t="n"/>
      <c r="AY76" s="123" t="n"/>
      <c r="AZ76" s="123" t="n"/>
      <c r="BA76" s="123" t="n"/>
      <c r="BB76" s="123" t="n"/>
      <c r="BC76" s="123" t="n"/>
      <c r="BD76" s="123" t="n"/>
      <c r="BE76" s="123" t="n"/>
      <c r="BF76" s="123" t="n"/>
      <c r="BG76" s="123" t="n"/>
      <c r="BH76" s="123" t="n"/>
      <c r="BI76" s="123" t="n"/>
      <c r="BJ76" s="123" t="n"/>
      <c r="BK76" s="123" t="n"/>
      <c r="BL76" s="123" t="n"/>
      <c r="BM76" s="123" t="n"/>
      <c r="BN76" s="123" t="n"/>
      <c r="BO76" s="123" t="n"/>
      <c r="BP76" s="123" t="n"/>
      <c r="BQ76" s="123" t="n"/>
      <c r="BR76" s="123" t="n"/>
      <c r="BS76" s="123" t="n"/>
      <c r="BT76" s="123" t="n"/>
      <c r="BU76" s="123" t="n"/>
      <c r="BV76" s="123" t="n"/>
      <c r="BW76" s="123" t="n"/>
      <c r="BX76" s="123" t="n"/>
      <c r="BY76" s="123" t="n"/>
      <c r="BZ76" s="123" t="n"/>
      <c r="CA76" s="123" t="n"/>
      <c r="CB76" s="123" t="n"/>
      <c r="CC76" s="123" t="n"/>
      <c r="CD76" s="123" t="n"/>
      <c r="CE76" s="123" t="n"/>
      <c r="CF76" s="123" t="n"/>
      <c r="CG76" s="123" t="n"/>
      <c r="CH76" s="123" t="n"/>
      <c r="CI76" s="123" t="n"/>
      <c r="CJ76" s="123" t="n"/>
      <c r="CK76" s="123" t="n"/>
      <c r="CL76" s="123" t="n"/>
      <c r="CM76" s="123" t="n"/>
      <c r="CN76" s="123" t="n"/>
      <c r="CO76" s="123" t="n"/>
      <c r="CP76" s="123" t="n"/>
      <c r="CQ76" s="123" t="n"/>
      <c r="CR76" s="123" t="n"/>
      <c r="CS76" s="123" t="n"/>
    </row>
    <row r="77">
      <c r="C77" s="123">
        <f>AVERAGEIFS(F77:CS77,$F$2:$CS$2, "&gt;=" &amp; $F$2, $F$2:$CS$2, "&lt;="&amp; EOMONTH($F$2,0))</f>
        <v/>
      </c>
      <c r="D77" s="123">
        <f>AVERAGEIFS(F77:CS77,$F$2:$CS$2, "&gt;=" &amp; $AK$2, $F$2:$CS$2, "&lt;="&amp; EOMONTH($AK$2,0))</f>
        <v/>
      </c>
      <c r="E77" s="124">
        <f>AVERAGEIFS(F77:CS77,$F$2:$CS$2,"&gt;="&amp;TODAY()-30)</f>
        <v/>
      </c>
      <c r="F77" s="123" t="n"/>
      <c r="G77" s="123" t="n"/>
      <c r="H77" s="123" t="n"/>
      <c r="I77" s="123" t="n"/>
      <c r="J77" s="123" t="n"/>
      <c r="K77" s="123" t="n"/>
      <c r="L77" s="123" t="n"/>
      <c r="M77" s="123" t="n"/>
      <c r="N77" s="123" t="n"/>
      <c r="O77" s="123" t="n"/>
      <c r="P77" s="123" t="n"/>
      <c r="Q77" s="123" t="n"/>
      <c r="R77" s="123" t="n"/>
      <c r="S77" s="123" t="n"/>
      <c r="T77" s="123" t="n"/>
      <c r="U77" s="123" t="n"/>
      <c r="V77" s="123" t="n"/>
      <c r="W77" s="123" t="n"/>
      <c r="X77" s="123" t="n"/>
      <c r="Y77" s="123" t="n"/>
      <c r="Z77" s="123" t="n"/>
      <c r="AA77" s="123" t="n"/>
      <c r="AB77" s="123" t="n"/>
      <c r="AC77" s="123" t="n"/>
      <c r="AD77" s="123" t="n"/>
      <c r="AE77" s="123" t="n"/>
      <c r="AF77" s="123" t="n"/>
      <c r="AG77" s="123" t="n"/>
      <c r="AH77" s="123" t="n"/>
      <c r="AI77" s="123" t="n"/>
      <c r="AJ77" s="123" t="n"/>
      <c r="AK77" s="123" t="n"/>
      <c r="AL77" s="123" t="n"/>
      <c r="AM77" s="123" t="n"/>
      <c r="AN77" s="123" t="n"/>
      <c r="AO77" s="123" t="n"/>
      <c r="AP77" s="123" t="n"/>
      <c r="AQ77" s="123" t="n"/>
      <c r="AR77" s="123" t="n"/>
      <c r="AS77" s="123" t="n"/>
      <c r="AT77" s="123" t="n"/>
      <c r="AU77" s="123" t="n"/>
      <c r="AV77" s="123" t="n"/>
      <c r="AW77" s="123" t="n"/>
      <c r="AX77" s="123" t="n"/>
      <c r="AY77" s="123" t="n"/>
      <c r="AZ77" s="123" t="n"/>
      <c r="BA77" s="123" t="n"/>
      <c r="BB77" s="123" t="n"/>
      <c r="BC77" s="123" t="n"/>
      <c r="BD77" s="123" t="n"/>
      <c r="BE77" s="123" t="n"/>
      <c r="BF77" s="123" t="n"/>
      <c r="BG77" s="123" t="n"/>
      <c r="BH77" s="123" t="n"/>
      <c r="BI77" s="123" t="n"/>
      <c r="BJ77" s="123" t="n"/>
      <c r="BK77" s="123" t="n"/>
      <c r="BL77" s="123" t="n"/>
      <c r="BM77" s="123" t="n"/>
      <c r="BN77" s="123" t="n"/>
      <c r="BO77" s="123" t="n"/>
      <c r="BP77" s="123" t="n"/>
      <c r="BQ77" s="123" t="n"/>
      <c r="BR77" s="123" t="n"/>
      <c r="BS77" s="123" t="n"/>
      <c r="BT77" s="123" t="n"/>
      <c r="BU77" s="123" t="n"/>
      <c r="BV77" s="123" t="n"/>
      <c r="BW77" s="123" t="n"/>
      <c r="BX77" s="123" t="n"/>
      <c r="BY77" s="123" t="n"/>
      <c r="BZ77" s="123" t="n"/>
      <c r="CA77" s="123" t="n"/>
      <c r="CB77" s="123" t="n"/>
      <c r="CC77" s="123" t="n"/>
      <c r="CD77" s="123" t="n"/>
      <c r="CE77" s="123" t="n"/>
      <c r="CF77" s="123" t="n"/>
      <c r="CG77" s="123" t="n"/>
      <c r="CH77" s="123" t="n"/>
      <c r="CI77" s="123" t="n"/>
      <c r="CJ77" s="123" t="n"/>
      <c r="CK77" s="123" t="n"/>
      <c r="CL77" s="123" t="n"/>
      <c r="CM77" s="123" t="n"/>
      <c r="CN77" s="123" t="n"/>
      <c r="CO77" s="123" t="n"/>
      <c r="CP77" s="123" t="n"/>
      <c r="CQ77" s="123" t="n"/>
      <c r="CR77" s="123" t="n"/>
      <c r="CS77" s="123" t="n"/>
    </row>
    <row r="78">
      <c r="C78" s="123">
        <f>AVERAGEIFS(F78:CS78,$F$2:$CS$2, "&gt;=" &amp; $F$2, $F$2:$CS$2, "&lt;="&amp; EOMONTH($F$2,0))</f>
        <v/>
      </c>
      <c r="D78" s="123">
        <f>AVERAGEIFS(F78:CS78,$F$2:$CS$2, "&gt;=" &amp; $AK$2, $F$2:$CS$2, "&lt;="&amp; EOMONTH($AK$2,0))</f>
        <v/>
      </c>
      <c r="E78" s="124">
        <f>AVERAGEIFS(F78:CS78,$F$2:$CS$2,"&gt;="&amp;TODAY()-30)</f>
        <v/>
      </c>
      <c r="F78" s="123" t="n"/>
      <c r="G78" s="123" t="n"/>
      <c r="H78" s="123" t="n"/>
      <c r="I78" s="123" t="n"/>
      <c r="J78" s="123" t="n"/>
      <c r="K78" s="123" t="n"/>
      <c r="L78" s="123" t="n"/>
      <c r="M78" s="123" t="n"/>
      <c r="N78" s="123" t="n"/>
      <c r="O78" s="123" t="n"/>
      <c r="P78" s="123" t="n"/>
      <c r="Q78" s="123" t="n"/>
      <c r="R78" s="123" t="n"/>
      <c r="S78" s="123" t="n"/>
      <c r="T78" s="123" t="n"/>
      <c r="U78" s="123" t="n"/>
      <c r="V78" s="123" t="n"/>
      <c r="W78" s="123" t="n"/>
      <c r="X78" s="123" t="n"/>
      <c r="Y78" s="123" t="n"/>
      <c r="Z78" s="123" t="n"/>
      <c r="AA78" s="123" t="n"/>
      <c r="AB78" s="123" t="n"/>
      <c r="AC78" s="123" t="n"/>
      <c r="AD78" s="123" t="n"/>
      <c r="AE78" s="123" t="n"/>
      <c r="AF78" s="123" t="n"/>
      <c r="AG78" s="123" t="n"/>
      <c r="AH78" s="123" t="n"/>
      <c r="AI78" s="123" t="n"/>
      <c r="AJ78" s="123" t="n"/>
      <c r="AK78" s="123" t="n"/>
      <c r="AL78" s="123" t="n"/>
      <c r="AM78" s="123" t="n"/>
      <c r="AN78" s="123" t="n"/>
      <c r="AO78" s="123" t="n"/>
      <c r="AP78" s="123" t="n"/>
      <c r="AQ78" s="123" t="n"/>
      <c r="AR78" s="123" t="n"/>
      <c r="AS78" s="123" t="n"/>
      <c r="AT78" s="123" t="n"/>
      <c r="AU78" s="123" t="n"/>
      <c r="AV78" s="123" t="n"/>
      <c r="AW78" s="123" t="n"/>
      <c r="AX78" s="123" t="n"/>
      <c r="AY78" s="123" t="n"/>
      <c r="AZ78" s="123" t="n"/>
      <c r="BA78" s="123" t="n"/>
      <c r="BB78" s="123" t="n"/>
      <c r="BC78" s="123" t="n"/>
      <c r="BD78" s="123" t="n"/>
      <c r="BE78" s="123" t="n"/>
      <c r="BF78" s="123" t="n"/>
      <c r="BG78" s="123" t="n"/>
      <c r="BH78" s="123" t="n"/>
      <c r="BI78" s="123" t="n"/>
      <c r="BJ78" s="123" t="n"/>
      <c r="BK78" s="123" t="n"/>
      <c r="BL78" s="123" t="n"/>
      <c r="BM78" s="123" t="n"/>
      <c r="BN78" s="123" t="n"/>
      <c r="BO78" s="123" t="n"/>
      <c r="BP78" s="123" t="n"/>
      <c r="BQ78" s="123" t="n"/>
      <c r="BR78" s="123" t="n"/>
      <c r="BS78" s="123" t="n"/>
      <c r="BT78" s="123" t="n"/>
      <c r="BU78" s="123" t="n"/>
      <c r="BV78" s="123" t="n"/>
      <c r="BW78" s="123" t="n"/>
      <c r="BX78" s="123" t="n"/>
      <c r="BY78" s="123" t="n"/>
      <c r="BZ78" s="123" t="n"/>
      <c r="CA78" s="123" t="n"/>
      <c r="CB78" s="123" t="n"/>
      <c r="CC78" s="123" t="n"/>
      <c r="CD78" s="123" t="n"/>
      <c r="CE78" s="123" t="n"/>
      <c r="CF78" s="123" t="n"/>
      <c r="CG78" s="123" t="n"/>
      <c r="CH78" s="123" t="n"/>
      <c r="CI78" s="123" t="n"/>
      <c r="CJ78" s="123" t="n"/>
      <c r="CK78" s="123" t="n"/>
      <c r="CL78" s="123" t="n"/>
      <c r="CM78" s="123" t="n"/>
      <c r="CN78" s="123" t="n"/>
      <c r="CO78" s="123" t="n"/>
      <c r="CP78" s="123" t="n"/>
      <c r="CQ78" s="123" t="n"/>
      <c r="CR78" s="123" t="n"/>
      <c r="CS78" s="123" t="n"/>
    </row>
    <row r="79">
      <c r="C79" s="123">
        <f>AVERAGEIFS(F79:CS79,$F$2:$CS$2, "&gt;=" &amp; $F$2, $F$2:$CS$2, "&lt;="&amp; EOMONTH($F$2,0))</f>
        <v/>
      </c>
      <c r="D79" s="123">
        <f>AVERAGEIFS(F79:CS79,$F$2:$CS$2, "&gt;=" &amp; $AK$2, $F$2:$CS$2, "&lt;="&amp; EOMONTH($AK$2,0))</f>
        <v/>
      </c>
      <c r="E79" s="124">
        <f>AVERAGEIFS(F79:CS79,$F$2:$CS$2,"&gt;="&amp;TODAY()-30)</f>
        <v/>
      </c>
      <c r="F79" s="123" t="n"/>
      <c r="G79" s="123" t="n"/>
      <c r="H79" s="123" t="n"/>
      <c r="I79" s="123" t="n"/>
      <c r="J79" s="123" t="n"/>
      <c r="K79" s="123" t="n"/>
      <c r="L79" s="123" t="n"/>
      <c r="M79" s="123" t="n"/>
      <c r="N79" s="123" t="n"/>
      <c r="O79" s="123" t="n"/>
      <c r="P79" s="123" t="n"/>
      <c r="Q79" s="123" t="n"/>
      <c r="R79" s="123" t="n"/>
      <c r="S79" s="123" t="n"/>
      <c r="T79" s="123" t="n"/>
      <c r="U79" s="123" t="n"/>
      <c r="V79" s="123" t="n"/>
      <c r="W79" s="123" t="n"/>
      <c r="X79" s="123" t="n"/>
      <c r="Y79" s="123" t="n"/>
      <c r="Z79" s="123" t="n"/>
      <c r="AA79" s="123" t="n"/>
      <c r="AB79" s="123" t="n"/>
      <c r="AC79" s="123" t="n"/>
      <c r="AD79" s="123" t="n"/>
      <c r="AE79" s="123" t="n"/>
      <c r="AF79" s="123" t="n"/>
      <c r="AG79" s="123" t="n"/>
      <c r="AH79" s="123" t="n"/>
      <c r="AI79" s="123" t="n"/>
      <c r="AJ79" s="123" t="n"/>
      <c r="AK79" s="123" t="n"/>
      <c r="AL79" s="123" t="n"/>
      <c r="AM79" s="123" t="n"/>
      <c r="AN79" s="123" t="n"/>
      <c r="AO79" s="123" t="n"/>
      <c r="AP79" s="123" t="n"/>
      <c r="AQ79" s="123" t="n"/>
      <c r="AR79" s="123" t="n"/>
      <c r="AS79" s="123" t="n"/>
      <c r="AT79" s="123" t="n"/>
      <c r="AU79" s="123" t="n"/>
      <c r="AV79" s="123" t="n"/>
      <c r="AW79" s="123" t="n"/>
      <c r="AX79" s="123" t="n"/>
      <c r="AY79" s="123" t="n"/>
      <c r="AZ79" s="123" t="n"/>
      <c r="BA79" s="123" t="n"/>
      <c r="BB79" s="123" t="n"/>
      <c r="BC79" s="123" t="n"/>
      <c r="BD79" s="123" t="n"/>
      <c r="BE79" s="123" t="n"/>
      <c r="BF79" s="123" t="n"/>
      <c r="BG79" s="123" t="n"/>
      <c r="BH79" s="123" t="n"/>
      <c r="BI79" s="123" t="n"/>
      <c r="BJ79" s="123" t="n"/>
      <c r="BK79" s="123" t="n"/>
      <c r="BL79" s="123" t="n"/>
      <c r="BM79" s="123" t="n"/>
      <c r="BN79" s="123" t="n"/>
      <c r="BO79" s="123" t="n"/>
      <c r="BP79" s="123" t="n"/>
      <c r="BQ79" s="123" t="n"/>
      <c r="BR79" s="123" t="n"/>
      <c r="BS79" s="123" t="n"/>
      <c r="BT79" s="123" t="n"/>
      <c r="BU79" s="123" t="n"/>
      <c r="BV79" s="123" t="n"/>
      <c r="BW79" s="123" t="n"/>
      <c r="BX79" s="123" t="n"/>
      <c r="BY79" s="123" t="n"/>
      <c r="BZ79" s="123" t="n"/>
      <c r="CA79" s="123" t="n"/>
      <c r="CB79" s="123" t="n"/>
      <c r="CC79" s="123" t="n"/>
      <c r="CD79" s="123" t="n"/>
      <c r="CE79" s="123" t="n"/>
      <c r="CF79" s="123" t="n"/>
      <c r="CG79" s="123" t="n"/>
      <c r="CH79" s="123" t="n"/>
      <c r="CI79" s="123" t="n"/>
      <c r="CJ79" s="123" t="n"/>
      <c r="CK79" s="123" t="n"/>
      <c r="CL79" s="123" t="n"/>
      <c r="CM79" s="123" t="n"/>
      <c r="CN79" s="123" t="n"/>
      <c r="CO79" s="123" t="n"/>
      <c r="CP79" s="123" t="n"/>
      <c r="CQ79" s="123" t="n"/>
      <c r="CR79" s="123" t="n"/>
      <c r="CS79" s="123" t="n"/>
    </row>
    <row r="80">
      <c r="C80" s="123">
        <f>AVERAGEIFS(F80:CS80,$F$2:$CS$2, "&gt;=" &amp; $F$2, $F$2:$CS$2, "&lt;="&amp; EOMONTH($F$2,0))</f>
        <v/>
      </c>
      <c r="D80" s="123">
        <f>AVERAGEIFS(F80:CS80,$F$2:$CS$2, "&gt;=" &amp; $AK$2, $F$2:$CS$2, "&lt;="&amp; EOMONTH($AK$2,0))</f>
        <v/>
      </c>
      <c r="E80" s="124">
        <f>AVERAGEIFS(F80:CS80,$F$2:$CS$2,"&gt;="&amp;TODAY()-30)</f>
        <v/>
      </c>
      <c r="F80" s="123" t="n"/>
      <c r="G80" s="123" t="n"/>
      <c r="H80" s="123" t="n"/>
      <c r="I80" s="123" t="n"/>
      <c r="J80" s="123" t="n"/>
      <c r="K80" s="123" t="n"/>
      <c r="L80" s="123" t="n"/>
      <c r="M80" s="123" t="n"/>
      <c r="N80" s="123" t="n"/>
      <c r="O80" s="123" t="n"/>
      <c r="P80" s="123" t="n"/>
      <c r="Q80" s="123" t="n"/>
      <c r="R80" s="123" t="n"/>
      <c r="S80" s="123" t="n"/>
      <c r="T80" s="123" t="n"/>
      <c r="U80" s="123" t="n"/>
      <c r="V80" s="123" t="n"/>
      <c r="W80" s="123" t="n"/>
      <c r="X80" s="123" t="n"/>
      <c r="Y80" s="123" t="n"/>
      <c r="Z80" s="123" t="n"/>
      <c r="AA80" s="123" t="n"/>
      <c r="AB80" s="123" t="n"/>
      <c r="AC80" s="123" t="n"/>
      <c r="AD80" s="123" t="n"/>
      <c r="AE80" s="123" t="n"/>
      <c r="AF80" s="123" t="n"/>
      <c r="AG80" s="123" t="n"/>
      <c r="AH80" s="123" t="n"/>
      <c r="AI80" s="123" t="n"/>
      <c r="AJ80" s="123" t="n"/>
      <c r="AK80" s="123" t="n"/>
      <c r="AL80" s="123" t="n"/>
      <c r="AM80" s="123" t="n"/>
      <c r="AN80" s="123" t="n"/>
      <c r="AO80" s="123" t="n"/>
      <c r="AP80" s="123" t="n"/>
      <c r="AQ80" s="123" t="n"/>
      <c r="AR80" s="123" t="n"/>
      <c r="AS80" s="123" t="n"/>
      <c r="AT80" s="123" t="n"/>
      <c r="AU80" s="123" t="n"/>
      <c r="AV80" s="123" t="n"/>
      <c r="AW80" s="123" t="n"/>
      <c r="AX80" s="123" t="n"/>
      <c r="AY80" s="123" t="n"/>
      <c r="AZ80" s="123" t="n"/>
      <c r="BA80" s="123" t="n"/>
      <c r="BB80" s="123" t="n"/>
      <c r="BC80" s="123" t="n"/>
      <c r="BD80" s="123" t="n"/>
      <c r="BE80" s="123" t="n"/>
      <c r="BF80" s="123" t="n"/>
      <c r="BG80" s="123" t="n"/>
      <c r="BH80" s="123" t="n"/>
      <c r="BI80" s="123" t="n"/>
      <c r="BJ80" s="123" t="n"/>
      <c r="BK80" s="123" t="n"/>
      <c r="BL80" s="123" t="n"/>
      <c r="BM80" s="123" t="n"/>
      <c r="BN80" s="123" t="n"/>
      <c r="BO80" s="123" t="n"/>
      <c r="BP80" s="123" t="n"/>
      <c r="BQ80" s="123" t="n"/>
      <c r="BR80" s="123" t="n"/>
      <c r="BS80" s="123" t="n"/>
      <c r="BT80" s="123" t="n"/>
      <c r="BU80" s="123" t="n"/>
      <c r="BV80" s="123" t="n"/>
      <c r="BW80" s="123" t="n"/>
      <c r="BX80" s="123" t="n"/>
      <c r="BY80" s="123" t="n"/>
      <c r="BZ80" s="123" t="n"/>
      <c r="CA80" s="123" t="n"/>
      <c r="CB80" s="123" t="n"/>
      <c r="CC80" s="123" t="n"/>
      <c r="CD80" s="123" t="n"/>
      <c r="CE80" s="123" t="n"/>
      <c r="CF80" s="123" t="n"/>
      <c r="CG80" s="123" t="n"/>
      <c r="CH80" s="123" t="n"/>
      <c r="CI80" s="123" t="n"/>
      <c r="CJ80" s="123" t="n"/>
      <c r="CK80" s="123" t="n"/>
      <c r="CL80" s="123" t="n"/>
      <c r="CM80" s="123" t="n"/>
      <c r="CN80" s="123" t="n"/>
      <c r="CO80" s="123" t="n"/>
      <c r="CP80" s="123" t="n"/>
      <c r="CQ80" s="123" t="n"/>
      <c r="CR80" s="123" t="n"/>
      <c r="CS80" s="123" t="n"/>
    </row>
    <row r="81">
      <c r="C81" s="123">
        <f>AVERAGEIFS(F81:CS81,$F$2:$CS$2, "&gt;=" &amp; $F$2, $F$2:$CS$2, "&lt;="&amp; EOMONTH($F$2,0))</f>
        <v/>
      </c>
      <c r="D81" s="123">
        <f>AVERAGEIFS(F81:CS81,$F$2:$CS$2, "&gt;=" &amp; $AK$2, $F$2:$CS$2, "&lt;="&amp; EOMONTH($AK$2,0))</f>
        <v/>
      </c>
      <c r="E81" s="124">
        <f>AVERAGEIFS(F81:CS81,$F$2:$CS$2,"&gt;="&amp;TODAY()-30)</f>
        <v/>
      </c>
      <c r="F81" s="123" t="n"/>
      <c r="G81" s="123" t="n"/>
      <c r="H81" s="123" t="n"/>
      <c r="I81" s="123" t="n"/>
      <c r="J81" s="123" t="n"/>
      <c r="K81" s="123" t="n"/>
      <c r="L81" s="123" t="n"/>
      <c r="M81" s="123" t="n"/>
      <c r="N81" s="123" t="n"/>
      <c r="O81" s="123" t="n"/>
      <c r="P81" s="123" t="n"/>
      <c r="Q81" s="123" t="n"/>
      <c r="R81" s="123" t="n"/>
      <c r="S81" s="123" t="n"/>
      <c r="T81" s="123" t="n"/>
      <c r="U81" s="123" t="n"/>
      <c r="V81" s="123" t="n"/>
      <c r="W81" s="123" t="n"/>
      <c r="X81" s="123" t="n"/>
      <c r="Y81" s="123" t="n"/>
      <c r="Z81" s="123" t="n"/>
      <c r="AA81" s="123" t="n"/>
      <c r="AB81" s="123" t="n"/>
      <c r="AC81" s="123" t="n"/>
      <c r="AD81" s="123" t="n"/>
      <c r="AE81" s="123" t="n"/>
      <c r="AF81" s="123" t="n"/>
      <c r="AG81" s="123" t="n"/>
      <c r="AH81" s="123" t="n"/>
      <c r="AI81" s="123" t="n"/>
      <c r="AJ81" s="123" t="n"/>
      <c r="AK81" s="123" t="n"/>
      <c r="AL81" s="123" t="n"/>
      <c r="AM81" s="123" t="n"/>
      <c r="AN81" s="123" t="n"/>
      <c r="AO81" s="123" t="n"/>
      <c r="AP81" s="123" t="n"/>
      <c r="AQ81" s="123" t="n"/>
      <c r="AR81" s="123" t="n"/>
      <c r="AS81" s="123" t="n"/>
      <c r="AT81" s="123" t="n"/>
      <c r="AU81" s="123" t="n"/>
      <c r="AV81" s="123" t="n"/>
      <c r="AW81" s="123" t="n"/>
      <c r="AX81" s="123" t="n"/>
      <c r="AY81" s="123" t="n"/>
      <c r="AZ81" s="123" t="n"/>
      <c r="BA81" s="123" t="n"/>
      <c r="BB81" s="123" t="n"/>
      <c r="BC81" s="123" t="n"/>
      <c r="BD81" s="123" t="n"/>
      <c r="BE81" s="123" t="n"/>
      <c r="BF81" s="123" t="n"/>
      <c r="BG81" s="123" t="n"/>
      <c r="BH81" s="123" t="n"/>
      <c r="BI81" s="123" t="n"/>
      <c r="BJ81" s="123" t="n"/>
      <c r="BK81" s="123" t="n"/>
      <c r="BL81" s="123" t="n"/>
      <c r="BM81" s="123" t="n"/>
      <c r="BN81" s="123" t="n"/>
      <c r="BO81" s="123" t="n"/>
      <c r="BP81" s="123" t="n"/>
      <c r="BQ81" s="123" t="n"/>
      <c r="BR81" s="123" t="n"/>
      <c r="BS81" s="123" t="n"/>
      <c r="BT81" s="123" t="n"/>
      <c r="BU81" s="123" t="n"/>
      <c r="BV81" s="123" t="n"/>
      <c r="BW81" s="123" t="n"/>
      <c r="BX81" s="123" t="n"/>
      <c r="BY81" s="123" t="n"/>
      <c r="BZ81" s="123" t="n"/>
      <c r="CA81" s="123" t="n"/>
      <c r="CB81" s="123" t="n"/>
      <c r="CC81" s="123" t="n"/>
      <c r="CD81" s="123" t="n"/>
      <c r="CE81" s="123" t="n"/>
      <c r="CF81" s="123" t="n"/>
      <c r="CG81" s="123" t="n"/>
      <c r="CH81" s="123" t="n"/>
      <c r="CI81" s="123" t="n"/>
      <c r="CJ81" s="123" t="n"/>
      <c r="CK81" s="123" t="n"/>
      <c r="CL81" s="123" t="n"/>
      <c r="CM81" s="123" t="n"/>
      <c r="CN81" s="123" t="n"/>
      <c r="CO81" s="123" t="n"/>
      <c r="CP81" s="123" t="n"/>
      <c r="CQ81" s="123" t="n"/>
      <c r="CR81" s="123" t="n"/>
      <c r="CS81" s="123" t="n"/>
    </row>
    <row r="82">
      <c r="C82" s="123">
        <f>AVERAGEIFS(F82:CS82,$F$2:$CS$2, "&gt;=" &amp; $F$2, $F$2:$CS$2, "&lt;="&amp; EOMONTH($F$2,0))</f>
        <v/>
      </c>
      <c r="D82" s="123">
        <f>AVERAGEIFS(F82:CS82,$F$2:$CS$2, "&gt;=" &amp; $AK$2, $F$2:$CS$2, "&lt;="&amp; EOMONTH($AK$2,0))</f>
        <v/>
      </c>
      <c r="E82" s="124">
        <f>AVERAGEIFS(F82:CS82,$F$2:$CS$2,"&gt;="&amp;TODAY()-30)</f>
        <v/>
      </c>
      <c r="F82" s="123" t="n"/>
      <c r="G82" s="123" t="n"/>
      <c r="H82" s="123" t="n"/>
      <c r="I82" s="123" t="n"/>
      <c r="J82" s="123" t="n"/>
      <c r="K82" s="123" t="n"/>
      <c r="L82" s="123" t="n"/>
      <c r="M82" s="123" t="n"/>
      <c r="N82" s="123" t="n"/>
      <c r="O82" s="123" t="n"/>
      <c r="P82" s="123" t="n"/>
      <c r="Q82" s="123" t="n"/>
      <c r="R82" s="123" t="n"/>
      <c r="S82" s="123" t="n"/>
      <c r="T82" s="123" t="n"/>
      <c r="U82" s="123" t="n"/>
      <c r="V82" s="123" t="n"/>
      <c r="W82" s="123" t="n"/>
      <c r="X82" s="123" t="n"/>
      <c r="Y82" s="123" t="n"/>
      <c r="Z82" s="123" t="n"/>
      <c r="AA82" s="123" t="n"/>
      <c r="AB82" s="123" t="n"/>
      <c r="AC82" s="123" t="n"/>
      <c r="AD82" s="123" t="n"/>
      <c r="AE82" s="123" t="n"/>
      <c r="AF82" s="123" t="n"/>
      <c r="AG82" s="123" t="n"/>
      <c r="AH82" s="123" t="n"/>
      <c r="AI82" s="123" t="n"/>
      <c r="AJ82" s="123" t="n"/>
      <c r="AK82" s="123" t="n"/>
      <c r="AL82" s="123" t="n"/>
      <c r="AM82" s="123" t="n"/>
      <c r="AN82" s="123" t="n"/>
      <c r="AO82" s="123" t="n"/>
      <c r="AP82" s="123" t="n"/>
      <c r="AQ82" s="123" t="n"/>
      <c r="AR82" s="123" t="n"/>
      <c r="AS82" s="123" t="n"/>
      <c r="AT82" s="123" t="n"/>
      <c r="AU82" s="123" t="n"/>
      <c r="AV82" s="123" t="n"/>
      <c r="AW82" s="123" t="n"/>
      <c r="AX82" s="123" t="n"/>
      <c r="AY82" s="123" t="n"/>
      <c r="AZ82" s="123" t="n"/>
      <c r="BA82" s="123" t="n"/>
      <c r="BB82" s="123" t="n"/>
      <c r="BC82" s="123" t="n"/>
      <c r="BD82" s="123" t="n"/>
      <c r="BE82" s="123" t="n"/>
      <c r="BF82" s="123" t="n"/>
      <c r="BG82" s="123" t="n"/>
      <c r="BH82" s="123" t="n"/>
      <c r="BI82" s="123" t="n"/>
      <c r="BJ82" s="123" t="n"/>
      <c r="BK82" s="123" t="n"/>
      <c r="BL82" s="123" t="n"/>
      <c r="BM82" s="123" t="n"/>
      <c r="BN82" s="123" t="n"/>
      <c r="BO82" s="123" t="n"/>
      <c r="BP82" s="123" t="n"/>
      <c r="BQ82" s="123" t="n"/>
      <c r="BR82" s="123" t="n"/>
      <c r="BS82" s="123" t="n"/>
      <c r="BT82" s="123" t="n"/>
      <c r="BU82" s="123" t="n"/>
      <c r="BV82" s="123" t="n"/>
      <c r="BW82" s="123" t="n"/>
      <c r="BX82" s="123" t="n"/>
      <c r="BY82" s="123" t="n"/>
      <c r="BZ82" s="123" t="n"/>
      <c r="CA82" s="123" t="n"/>
      <c r="CB82" s="123" t="n"/>
      <c r="CC82" s="123" t="n"/>
      <c r="CD82" s="123" t="n"/>
      <c r="CE82" s="123" t="n"/>
      <c r="CF82" s="123" t="n"/>
      <c r="CG82" s="123" t="n"/>
      <c r="CH82" s="123" t="n"/>
      <c r="CI82" s="123" t="n"/>
      <c r="CJ82" s="123" t="n"/>
      <c r="CK82" s="123" t="n"/>
      <c r="CL82" s="123" t="n"/>
      <c r="CM82" s="123" t="n"/>
      <c r="CN82" s="123" t="n"/>
      <c r="CO82" s="123" t="n"/>
      <c r="CP82" s="123" t="n"/>
      <c r="CQ82" s="123" t="n"/>
      <c r="CR82" s="123" t="n"/>
      <c r="CS82" s="123" t="n"/>
    </row>
    <row r="83">
      <c r="C83" s="123">
        <f>AVERAGEIFS(F83:CS83,$F$2:$CS$2, "&gt;=" &amp; $F$2, $F$2:$CS$2, "&lt;="&amp; EOMONTH($F$2,0))</f>
        <v/>
      </c>
      <c r="D83" s="123">
        <f>AVERAGEIFS(F83:CS83,$F$2:$CS$2, "&gt;=" &amp; $AK$2, $F$2:$CS$2, "&lt;="&amp; EOMONTH($AK$2,0))</f>
        <v/>
      </c>
      <c r="E83" s="124">
        <f>AVERAGEIFS(F83:CS83,$F$2:$CS$2,"&gt;="&amp;TODAY()-30)</f>
        <v/>
      </c>
      <c r="F83" s="123" t="n"/>
      <c r="G83" s="123" t="n"/>
      <c r="H83" s="123" t="n"/>
      <c r="I83" s="123" t="n"/>
      <c r="J83" s="123" t="n"/>
      <c r="K83" s="123" t="n"/>
      <c r="L83" s="123" t="n"/>
      <c r="M83" s="123" t="n"/>
      <c r="N83" s="123" t="n"/>
      <c r="O83" s="123" t="n"/>
      <c r="P83" s="123" t="n"/>
      <c r="Q83" s="123" t="n"/>
      <c r="R83" s="123" t="n"/>
      <c r="S83" s="123" t="n"/>
      <c r="T83" s="123" t="n"/>
      <c r="U83" s="123" t="n"/>
      <c r="V83" s="123" t="n"/>
      <c r="W83" s="123" t="n"/>
      <c r="X83" s="123" t="n"/>
      <c r="Y83" s="123" t="n"/>
      <c r="Z83" s="123" t="n"/>
      <c r="AA83" s="123" t="n"/>
      <c r="AB83" s="123" t="n"/>
      <c r="AC83" s="123" t="n"/>
      <c r="AD83" s="123" t="n"/>
      <c r="AE83" s="123" t="n"/>
      <c r="AF83" s="123" t="n"/>
      <c r="AG83" s="123" t="n"/>
      <c r="AH83" s="123" t="n"/>
      <c r="AI83" s="123" t="n"/>
      <c r="AJ83" s="123" t="n"/>
      <c r="AK83" s="123" t="n"/>
      <c r="AL83" s="123" t="n"/>
      <c r="AM83" s="123" t="n"/>
      <c r="AN83" s="123" t="n"/>
      <c r="AO83" s="123" t="n"/>
      <c r="AP83" s="123" t="n"/>
      <c r="AQ83" s="123" t="n"/>
      <c r="AR83" s="123" t="n"/>
      <c r="AS83" s="123" t="n"/>
      <c r="AT83" s="123" t="n"/>
      <c r="AU83" s="123" t="n"/>
      <c r="AV83" s="123" t="n"/>
      <c r="AW83" s="123" t="n"/>
      <c r="AX83" s="123" t="n"/>
      <c r="AY83" s="123" t="n"/>
      <c r="AZ83" s="123" t="n"/>
      <c r="BA83" s="123" t="n"/>
      <c r="BB83" s="123" t="n"/>
      <c r="BC83" s="123" t="n"/>
      <c r="BD83" s="123" t="n"/>
      <c r="BE83" s="123" t="n"/>
      <c r="BF83" s="123" t="n"/>
      <c r="BG83" s="123" t="n"/>
      <c r="BH83" s="123" t="n"/>
      <c r="BI83" s="123" t="n"/>
      <c r="BJ83" s="123" t="n"/>
      <c r="BK83" s="123" t="n"/>
      <c r="BL83" s="123" t="n"/>
      <c r="BM83" s="123" t="n"/>
      <c r="BN83" s="123" t="n"/>
      <c r="BO83" s="123" t="n"/>
      <c r="BP83" s="123" t="n"/>
      <c r="BQ83" s="123" t="n"/>
      <c r="BR83" s="123" t="n"/>
      <c r="BS83" s="123" t="n"/>
      <c r="BT83" s="123" t="n"/>
      <c r="BU83" s="123" t="n"/>
      <c r="BV83" s="123" t="n"/>
      <c r="BW83" s="123" t="n"/>
      <c r="BX83" s="123" t="n"/>
      <c r="BY83" s="123" t="n"/>
      <c r="BZ83" s="123" t="n"/>
      <c r="CA83" s="123" t="n"/>
      <c r="CB83" s="123" t="n"/>
      <c r="CC83" s="123" t="n"/>
      <c r="CD83" s="123" t="n"/>
      <c r="CE83" s="123" t="n"/>
      <c r="CF83" s="123" t="n"/>
      <c r="CG83" s="123" t="n"/>
      <c r="CH83" s="123" t="n"/>
      <c r="CI83" s="123" t="n"/>
      <c r="CJ83" s="123" t="n"/>
      <c r="CK83" s="123" t="n"/>
      <c r="CL83" s="123" t="n"/>
      <c r="CM83" s="123" t="n"/>
      <c r="CN83" s="123" t="n"/>
      <c r="CO83" s="123" t="n"/>
      <c r="CP83" s="123" t="n"/>
      <c r="CQ83" s="123" t="n"/>
      <c r="CR83" s="123" t="n"/>
      <c r="CS83" s="123" t="n"/>
    </row>
    <row r="84">
      <c r="C84" s="123">
        <f>AVERAGEIFS(F84:CS84,$F$2:$CS$2, "&gt;=" &amp; $F$2, $F$2:$CS$2, "&lt;="&amp; EOMONTH($F$2,0))</f>
        <v/>
      </c>
      <c r="D84" s="123">
        <f>AVERAGEIFS(F84:CS84,$F$2:$CS$2, "&gt;=" &amp; $AK$2, $F$2:$CS$2, "&lt;="&amp; EOMONTH($AK$2,0))</f>
        <v/>
      </c>
      <c r="E84" s="124">
        <f>AVERAGEIFS(F84:CS84,$F$2:$CS$2,"&gt;="&amp;TODAY()-30)</f>
        <v/>
      </c>
      <c r="F84" s="123" t="n"/>
      <c r="G84" s="123" t="n"/>
      <c r="H84" s="123" t="n"/>
      <c r="I84" s="123" t="n"/>
      <c r="J84" s="123" t="n"/>
      <c r="K84" s="123" t="n"/>
      <c r="L84" s="123" t="n"/>
      <c r="M84" s="123" t="n"/>
      <c r="N84" s="123" t="n"/>
      <c r="O84" s="123" t="n"/>
      <c r="P84" s="123" t="n"/>
      <c r="Q84" s="123" t="n"/>
      <c r="R84" s="123" t="n"/>
      <c r="S84" s="123" t="n"/>
      <c r="T84" s="123" t="n"/>
      <c r="U84" s="123" t="n"/>
      <c r="V84" s="123" t="n"/>
      <c r="W84" s="123" t="n"/>
      <c r="X84" s="123" t="n"/>
      <c r="Y84" s="123" t="n"/>
      <c r="Z84" s="123" t="n"/>
      <c r="AA84" s="123" t="n"/>
      <c r="AB84" s="123" t="n"/>
      <c r="AC84" s="123" t="n"/>
      <c r="AD84" s="123" t="n"/>
      <c r="AE84" s="123" t="n"/>
      <c r="AF84" s="123" t="n"/>
      <c r="AG84" s="123" t="n"/>
      <c r="AH84" s="123" t="n"/>
      <c r="AI84" s="123" t="n"/>
      <c r="AJ84" s="123" t="n"/>
      <c r="AK84" s="123" t="n"/>
      <c r="AL84" s="123" t="n"/>
      <c r="AM84" s="123" t="n"/>
      <c r="AN84" s="123" t="n"/>
      <c r="AO84" s="123" t="n"/>
      <c r="AP84" s="123" t="n"/>
      <c r="AQ84" s="123" t="n"/>
      <c r="AR84" s="123" t="n"/>
      <c r="AS84" s="123" t="n"/>
      <c r="AT84" s="123" t="n"/>
      <c r="AU84" s="123" t="n"/>
      <c r="AV84" s="123" t="n"/>
      <c r="AW84" s="123" t="n"/>
      <c r="AX84" s="123" t="n"/>
      <c r="AY84" s="123" t="n"/>
      <c r="AZ84" s="123" t="n"/>
      <c r="BA84" s="123" t="n"/>
      <c r="BB84" s="123" t="n"/>
      <c r="BC84" s="123" t="n"/>
      <c r="BD84" s="123" t="n"/>
      <c r="BE84" s="123" t="n"/>
      <c r="BF84" s="123" t="n"/>
      <c r="BG84" s="123" t="n"/>
      <c r="BH84" s="123" t="n"/>
      <c r="BI84" s="123" t="n"/>
      <c r="BJ84" s="123" t="n"/>
      <c r="BK84" s="123" t="n"/>
      <c r="BL84" s="123" t="n"/>
      <c r="BM84" s="123" t="n"/>
      <c r="BN84" s="123" t="n"/>
      <c r="BO84" s="123" t="n"/>
      <c r="BP84" s="123" t="n"/>
      <c r="BQ84" s="123" t="n"/>
      <c r="BR84" s="123" t="n"/>
      <c r="BS84" s="123" t="n"/>
      <c r="BT84" s="123" t="n"/>
      <c r="BU84" s="123" t="n"/>
      <c r="BV84" s="123" t="n"/>
      <c r="BW84" s="123" t="n"/>
      <c r="BX84" s="123" t="n"/>
      <c r="BY84" s="123" t="n"/>
      <c r="BZ84" s="123" t="n"/>
      <c r="CA84" s="123" t="n"/>
      <c r="CB84" s="123" t="n"/>
      <c r="CC84" s="123" t="n"/>
      <c r="CD84" s="123" t="n"/>
      <c r="CE84" s="123" t="n"/>
      <c r="CF84" s="123" t="n"/>
      <c r="CG84" s="123" t="n"/>
      <c r="CH84" s="123" t="n"/>
      <c r="CI84" s="123" t="n"/>
      <c r="CJ84" s="123" t="n"/>
      <c r="CK84" s="123" t="n"/>
      <c r="CL84" s="123" t="n"/>
      <c r="CM84" s="123" t="n"/>
      <c r="CN84" s="123" t="n"/>
      <c r="CO84" s="123" t="n"/>
      <c r="CP84" s="123" t="n"/>
      <c r="CQ84" s="123" t="n"/>
      <c r="CR84" s="123" t="n"/>
      <c r="CS84" s="123" t="n"/>
    </row>
    <row r="85">
      <c r="C85" s="123">
        <f>AVERAGEIFS(F85:CS85,$F$2:$CS$2, "&gt;=" &amp; $F$2, $F$2:$CS$2, "&lt;="&amp; EOMONTH($F$2,0))</f>
        <v/>
      </c>
      <c r="D85" s="123">
        <f>AVERAGEIFS(F85:CS85,$F$2:$CS$2, "&gt;=" &amp; $AK$2, $F$2:$CS$2, "&lt;="&amp; EOMONTH($AK$2,0))</f>
        <v/>
      </c>
      <c r="E85" s="124">
        <f>AVERAGEIFS(F85:CS85,$F$2:$CS$2,"&gt;="&amp;TODAY()-30)</f>
        <v/>
      </c>
      <c r="F85" s="123" t="n"/>
      <c r="G85" s="123" t="n"/>
      <c r="H85" s="123" t="n"/>
      <c r="I85" s="123" t="n"/>
      <c r="J85" s="123" t="n"/>
      <c r="K85" s="123" t="n"/>
      <c r="L85" s="123" t="n"/>
      <c r="M85" s="123" t="n"/>
      <c r="N85" s="123" t="n"/>
      <c r="O85" s="123" t="n"/>
      <c r="P85" s="123" t="n"/>
      <c r="Q85" s="123" t="n"/>
      <c r="R85" s="123" t="n"/>
      <c r="S85" s="123" t="n"/>
      <c r="T85" s="123" t="n"/>
      <c r="U85" s="123" t="n"/>
      <c r="V85" s="123" t="n"/>
      <c r="W85" s="123" t="n"/>
      <c r="X85" s="123" t="n"/>
      <c r="Y85" s="123" t="n"/>
      <c r="Z85" s="123" t="n"/>
      <c r="AA85" s="123" t="n"/>
      <c r="AB85" s="123" t="n"/>
      <c r="AC85" s="123" t="n"/>
      <c r="AD85" s="123" t="n"/>
      <c r="AE85" s="123" t="n"/>
      <c r="AF85" s="123" t="n"/>
      <c r="AG85" s="123" t="n"/>
      <c r="AH85" s="123" t="n"/>
      <c r="AI85" s="123" t="n"/>
      <c r="AJ85" s="123" t="n"/>
      <c r="AK85" s="123" t="n"/>
      <c r="AL85" s="123" t="n"/>
      <c r="AM85" s="123" t="n"/>
      <c r="AN85" s="123" t="n"/>
      <c r="AO85" s="123" t="n"/>
      <c r="AP85" s="123" t="n"/>
      <c r="AQ85" s="123" t="n"/>
      <c r="AR85" s="123" t="n"/>
      <c r="AS85" s="123" t="n"/>
      <c r="AT85" s="123" t="n"/>
      <c r="AU85" s="123" t="n"/>
      <c r="AV85" s="123" t="n"/>
      <c r="AW85" s="123" t="n"/>
      <c r="AX85" s="123" t="n"/>
      <c r="AY85" s="123" t="n"/>
      <c r="AZ85" s="123" t="n"/>
      <c r="BA85" s="123" t="n"/>
      <c r="BB85" s="123" t="n"/>
      <c r="BC85" s="123" t="n"/>
      <c r="BD85" s="123" t="n"/>
      <c r="BE85" s="123" t="n"/>
      <c r="BF85" s="123" t="n"/>
      <c r="BG85" s="123" t="n"/>
      <c r="BH85" s="123" t="n"/>
      <c r="BI85" s="123" t="n"/>
      <c r="BJ85" s="123" t="n"/>
      <c r="BK85" s="123" t="n"/>
      <c r="BL85" s="123" t="n"/>
      <c r="BM85" s="123" t="n"/>
      <c r="BN85" s="123" t="n"/>
      <c r="BO85" s="123" t="n"/>
      <c r="BP85" s="123" t="n"/>
      <c r="BQ85" s="123" t="n"/>
      <c r="BR85" s="123" t="n"/>
      <c r="BS85" s="123" t="n"/>
      <c r="BT85" s="123" t="n"/>
      <c r="BU85" s="123" t="n"/>
      <c r="BV85" s="123" t="n"/>
      <c r="BW85" s="123" t="n"/>
      <c r="BX85" s="123" t="n"/>
      <c r="BY85" s="123" t="n"/>
      <c r="BZ85" s="123" t="n"/>
      <c r="CA85" s="123" t="n"/>
      <c r="CB85" s="123" t="n"/>
      <c r="CC85" s="123" t="n"/>
      <c r="CD85" s="123" t="n"/>
      <c r="CE85" s="123" t="n"/>
      <c r="CF85" s="123" t="n"/>
      <c r="CG85" s="123" t="n"/>
      <c r="CH85" s="123" t="n"/>
      <c r="CI85" s="123" t="n"/>
      <c r="CJ85" s="123" t="n"/>
      <c r="CK85" s="123" t="n"/>
      <c r="CL85" s="123" t="n"/>
      <c r="CM85" s="123" t="n"/>
      <c r="CN85" s="123" t="n"/>
      <c r="CO85" s="123" t="n"/>
      <c r="CP85" s="123" t="n"/>
      <c r="CQ85" s="123" t="n"/>
      <c r="CR85" s="123" t="n"/>
      <c r="CS85" s="123" t="n"/>
    </row>
    <row r="86">
      <c r="C86" s="123">
        <f>AVERAGEIFS(F86:CS86,$F$2:$CS$2, "&gt;=" &amp; $F$2, $F$2:$CS$2, "&lt;="&amp; EOMONTH($F$2,0))</f>
        <v/>
      </c>
      <c r="D86" s="123">
        <f>AVERAGEIFS(F86:CS86,$F$2:$CS$2, "&gt;=" &amp; $AK$2, $F$2:$CS$2, "&lt;="&amp; EOMONTH($AK$2,0))</f>
        <v/>
      </c>
      <c r="E86" s="124">
        <f>AVERAGEIFS(F86:CS86,$F$2:$CS$2,"&gt;="&amp;TODAY()-30)</f>
        <v/>
      </c>
      <c r="F86" s="123" t="n"/>
      <c r="G86" s="123" t="n"/>
      <c r="H86" s="123" t="n"/>
      <c r="I86" s="123" t="n"/>
      <c r="J86" s="123" t="n"/>
      <c r="K86" s="123" t="n"/>
      <c r="L86" s="123" t="n"/>
      <c r="M86" s="123" t="n"/>
      <c r="N86" s="123" t="n"/>
      <c r="O86" s="123" t="n"/>
      <c r="P86" s="123" t="n"/>
      <c r="Q86" s="123" t="n"/>
      <c r="R86" s="123" t="n"/>
      <c r="S86" s="123" t="n"/>
      <c r="T86" s="123" t="n"/>
      <c r="U86" s="123" t="n"/>
      <c r="V86" s="123" t="n"/>
      <c r="W86" s="123" t="n"/>
      <c r="X86" s="123" t="n"/>
      <c r="Y86" s="123" t="n"/>
      <c r="Z86" s="123" t="n"/>
      <c r="AA86" s="123" t="n"/>
      <c r="AB86" s="123" t="n"/>
      <c r="AC86" s="123" t="n"/>
      <c r="AD86" s="123" t="n"/>
      <c r="AE86" s="123" t="n"/>
      <c r="AF86" s="123" t="n"/>
      <c r="AG86" s="123" t="n"/>
      <c r="AH86" s="123" t="n"/>
      <c r="AI86" s="123" t="n"/>
      <c r="AJ86" s="123" t="n"/>
      <c r="AK86" s="123" t="n"/>
      <c r="AL86" s="123" t="n"/>
      <c r="AM86" s="123" t="n"/>
      <c r="AN86" s="123" t="n"/>
      <c r="AO86" s="123" t="n"/>
      <c r="AP86" s="123" t="n"/>
      <c r="AQ86" s="123" t="n"/>
      <c r="AR86" s="123" t="n"/>
      <c r="AS86" s="123" t="n"/>
      <c r="AT86" s="123" t="n"/>
      <c r="AU86" s="123" t="n"/>
      <c r="AV86" s="123" t="n"/>
      <c r="AW86" s="123" t="n"/>
      <c r="AX86" s="123" t="n"/>
      <c r="AY86" s="123" t="n"/>
      <c r="AZ86" s="123" t="n"/>
      <c r="BA86" s="123" t="n"/>
      <c r="BB86" s="123" t="n"/>
      <c r="BC86" s="123" t="n"/>
      <c r="BD86" s="123" t="n"/>
      <c r="BE86" s="123" t="n"/>
      <c r="BF86" s="123" t="n"/>
      <c r="BG86" s="123" t="n"/>
      <c r="BH86" s="123" t="n"/>
      <c r="BI86" s="123" t="n"/>
      <c r="BJ86" s="123" t="n"/>
      <c r="BK86" s="123" t="n"/>
      <c r="BL86" s="123" t="n"/>
      <c r="BM86" s="123" t="n"/>
      <c r="BN86" s="123" t="n"/>
      <c r="BO86" s="123" t="n"/>
      <c r="BP86" s="123" t="n"/>
      <c r="BQ86" s="123" t="n"/>
      <c r="BR86" s="123" t="n"/>
      <c r="BS86" s="123" t="n"/>
      <c r="BT86" s="123" t="n"/>
      <c r="BU86" s="123" t="n"/>
      <c r="BV86" s="123" t="n"/>
      <c r="BW86" s="123" t="n"/>
      <c r="BX86" s="123" t="n"/>
      <c r="BY86" s="123" t="n"/>
      <c r="BZ86" s="123" t="n"/>
      <c r="CA86" s="123" t="n"/>
      <c r="CB86" s="123" t="n"/>
      <c r="CC86" s="123" t="n"/>
      <c r="CD86" s="123" t="n"/>
      <c r="CE86" s="123" t="n"/>
      <c r="CF86" s="123" t="n"/>
      <c r="CG86" s="123" t="n"/>
      <c r="CH86" s="123" t="n"/>
      <c r="CI86" s="123" t="n"/>
      <c r="CJ86" s="123" t="n"/>
      <c r="CK86" s="123" t="n"/>
      <c r="CL86" s="123" t="n"/>
      <c r="CM86" s="123" t="n"/>
      <c r="CN86" s="123" t="n"/>
      <c r="CO86" s="123" t="n"/>
      <c r="CP86" s="123" t="n"/>
      <c r="CQ86" s="123" t="n"/>
      <c r="CR86" s="123" t="n"/>
      <c r="CS86" s="123" t="n"/>
    </row>
    <row r="87">
      <c r="C87" s="123">
        <f>AVERAGEIFS(F87:CS87,$F$2:$CS$2, "&gt;=" &amp; $F$2, $F$2:$CS$2, "&lt;="&amp; EOMONTH($F$2,0))</f>
        <v/>
      </c>
      <c r="D87" s="123">
        <f>AVERAGEIFS(F87:CS87,$F$2:$CS$2, "&gt;=" &amp; $AK$2, $F$2:$CS$2, "&lt;="&amp; EOMONTH($AK$2,0))</f>
        <v/>
      </c>
      <c r="E87" s="124">
        <f>AVERAGEIFS(F87:CS87,$F$2:$CS$2,"&gt;="&amp;TODAY()-30)</f>
        <v/>
      </c>
      <c r="F87" s="123" t="n"/>
      <c r="G87" s="123" t="n"/>
      <c r="H87" s="123" t="n"/>
      <c r="I87" s="123" t="n"/>
      <c r="J87" s="123" t="n"/>
      <c r="K87" s="123" t="n"/>
      <c r="L87" s="123" t="n"/>
      <c r="M87" s="123" t="n"/>
      <c r="N87" s="123" t="n"/>
      <c r="O87" s="123" t="n"/>
      <c r="P87" s="123" t="n"/>
      <c r="Q87" s="123" t="n"/>
      <c r="R87" s="123" t="n"/>
      <c r="S87" s="123" t="n"/>
      <c r="T87" s="123" t="n"/>
      <c r="U87" s="123" t="n"/>
      <c r="V87" s="123" t="n"/>
      <c r="W87" s="123" t="n"/>
      <c r="X87" s="123" t="n"/>
      <c r="Y87" s="123" t="n"/>
      <c r="Z87" s="123" t="n"/>
      <c r="AA87" s="123" t="n"/>
      <c r="AB87" s="123" t="n"/>
      <c r="AC87" s="123" t="n"/>
      <c r="AD87" s="123" t="n"/>
      <c r="AE87" s="123" t="n"/>
      <c r="AF87" s="123" t="n"/>
      <c r="AG87" s="123" t="n"/>
      <c r="AH87" s="123" t="n"/>
      <c r="AI87" s="123" t="n"/>
      <c r="AJ87" s="123" t="n"/>
      <c r="AK87" s="123" t="n"/>
      <c r="AL87" s="123" t="n"/>
      <c r="AM87" s="123" t="n"/>
      <c r="AN87" s="123" t="n"/>
      <c r="AO87" s="123" t="n"/>
      <c r="AP87" s="123" t="n"/>
      <c r="AQ87" s="123" t="n"/>
      <c r="AR87" s="123" t="n"/>
      <c r="AS87" s="123" t="n"/>
      <c r="AT87" s="123" t="n"/>
      <c r="AU87" s="123" t="n"/>
      <c r="AV87" s="123" t="n"/>
      <c r="AW87" s="123" t="n"/>
      <c r="AX87" s="123" t="n"/>
      <c r="AY87" s="123" t="n"/>
      <c r="AZ87" s="123" t="n"/>
      <c r="BA87" s="123" t="n"/>
      <c r="BB87" s="123" t="n"/>
      <c r="BC87" s="123" t="n"/>
      <c r="BD87" s="123" t="n"/>
      <c r="BE87" s="123" t="n"/>
      <c r="BF87" s="123" t="n"/>
      <c r="BG87" s="123" t="n"/>
      <c r="BH87" s="123" t="n"/>
      <c r="BI87" s="123" t="n"/>
      <c r="BJ87" s="123" t="n"/>
      <c r="BK87" s="123" t="n"/>
      <c r="BL87" s="123" t="n"/>
      <c r="BM87" s="123" t="n"/>
      <c r="BN87" s="123" t="n"/>
      <c r="BO87" s="123" t="n"/>
      <c r="BP87" s="123" t="n"/>
      <c r="BQ87" s="123" t="n"/>
      <c r="BR87" s="123" t="n"/>
      <c r="BS87" s="123" t="n"/>
      <c r="BT87" s="123" t="n"/>
      <c r="BU87" s="123" t="n"/>
      <c r="BV87" s="123" t="n"/>
      <c r="BW87" s="123" t="n"/>
      <c r="BX87" s="123" t="n"/>
      <c r="BY87" s="123" t="n"/>
      <c r="BZ87" s="123" t="n"/>
      <c r="CA87" s="123" t="n"/>
      <c r="CB87" s="123" t="n"/>
      <c r="CC87" s="123" t="n"/>
      <c r="CD87" s="123" t="n"/>
      <c r="CE87" s="123" t="n"/>
      <c r="CF87" s="123" t="n"/>
      <c r="CG87" s="123" t="n"/>
      <c r="CH87" s="123" t="n"/>
      <c r="CI87" s="123" t="n"/>
      <c r="CJ87" s="123" t="n"/>
      <c r="CK87" s="123" t="n"/>
      <c r="CL87" s="123" t="n"/>
      <c r="CM87" s="123" t="n"/>
      <c r="CN87" s="123" t="n"/>
      <c r="CO87" s="123" t="n"/>
      <c r="CP87" s="123" t="n"/>
      <c r="CQ87" s="123" t="n"/>
      <c r="CR87" s="123" t="n"/>
      <c r="CS87" s="123" t="n"/>
    </row>
    <row r="88">
      <c r="C88" s="123">
        <f>AVERAGEIFS(F88:CS88,$F$2:$CS$2, "&gt;=" &amp; $F$2, $F$2:$CS$2, "&lt;="&amp; EOMONTH($F$2,0))</f>
        <v/>
      </c>
      <c r="D88" s="123">
        <f>AVERAGEIFS(F88:CS88,$F$2:$CS$2, "&gt;=" &amp; $AK$2, $F$2:$CS$2, "&lt;="&amp; EOMONTH($AK$2,0))</f>
        <v/>
      </c>
      <c r="E88" s="124">
        <f>AVERAGEIFS(F88:CS88,$F$2:$CS$2,"&gt;="&amp;TODAY()-30)</f>
        <v/>
      </c>
      <c r="F88" s="123" t="n"/>
      <c r="G88" s="123" t="n"/>
      <c r="H88" s="123" t="n"/>
      <c r="I88" s="123" t="n"/>
      <c r="J88" s="123" t="n"/>
      <c r="K88" s="123" t="n"/>
      <c r="L88" s="123" t="n"/>
      <c r="M88" s="123" t="n"/>
      <c r="N88" s="123" t="n"/>
      <c r="O88" s="123" t="n"/>
      <c r="P88" s="123" t="n"/>
      <c r="Q88" s="123" t="n"/>
      <c r="R88" s="123" t="n"/>
      <c r="S88" s="123" t="n"/>
      <c r="T88" s="123" t="n"/>
      <c r="U88" s="123" t="n"/>
      <c r="V88" s="123" t="n"/>
      <c r="W88" s="123" t="n"/>
      <c r="X88" s="123" t="n"/>
      <c r="Y88" s="123" t="n"/>
      <c r="Z88" s="123" t="n"/>
      <c r="AA88" s="123" t="n"/>
      <c r="AB88" s="123" t="n"/>
      <c r="AC88" s="123" t="n"/>
      <c r="AD88" s="123" t="n"/>
      <c r="AE88" s="123" t="n"/>
      <c r="AF88" s="123" t="n"/>
      <c r="AG88" s="123" t="n"/>
      <c r="AH88" s="123" t="n"/>
      <c r="AI88" s="123" t="n"/>
      <c r="AJ88" s="123" t="n"/>
      <c r="AK88" s="123" t="n"/>
      <c r="AL88" s="123" t="n"/>
      <c r="AM88" s="123" t="n"/>
      <c r="AN88" s="123" t="n"/>
      <c r="AO88" s="123" t="n"/>
      <c r="AP88" s="123" t="n"/>
      <c r="AQ88" s="123" t="n"/>
      <c r="AR88" s="123" t="n"/>
      <c r="AS88" s="123" t="n"/>
      <c r="AT88" s="123" t="n"/>
      <c r="AU88" s="123" t="n"/>
      <c r="AV88" s="123" t="n"/>
      <c r="AW88" s="123" t="n"/>
      <c r="AX88" s="123" t="n"/>
      <c r="AY88" s="123" t="n"/>
      <c r="AZ88" s="123" t="n"/>
      <c r="BA88" s="123" t="n"/>
      <c r="BB88" s="123" t="n"/>
      <c r="BC88" s="123" t="n"/>
      <c r="BD88" s="123" t="n"/>
      <c r="BE88" s="123" t="n"/>
      <c r="BF88" s="123" t="n"/>
      <c r="BG88" s="123" t="n"/>
      <c r="BH88" s="123" t="n"/>
      <c r="BI88" s="123" t="n"/>
      <c r="BJ88" s="123" t="n"/>
      <c r="BK88" s="123" t="n"/>
      <c r="BL88" s="123" t="n"/>
      <c r="BM88" s="123" t="n"/>
      <c r="BN88" s="123" t="n"/>
      <c r="BO88" s="123" t="n"/>
      <c r="BP88" s="123" t="n"/>
      <c r="BQ88" s="123" t="n"/>
      <c r="BR88" s="123" t="n"/>
      <c r="BS88" s="123" t="n"/>
      <c r="BT88" s="123" t="n"/>
      <c r="BU88" s="123" t="n"/>
      <c r="BV88" s="123" t="n"/>
      <c r="BW88" s="123" t="n"/>
      <c r="BX88" s="123" t="n"/>
      <c r="BY88" s="123" t="n"/>
      <c r="BZ88" s="123" t="n"/>
      <c r="CA88" s="123" t="n"/>
      <c r="CB88" s="123" t="n"/>
      <c r="CC88" s="123" t="n"/>
      <c r="CD88" s="123" t="n"/>
      <c r="CE88" s="123" t="n"/>
      <c r="CF88" s="123" t="n"/>
      <c r="CG88" s="123" t="n"/>
      <c r="CH88" s="123" t="n"/>
      <c r="CI88" s="123" t="n"/>
      <c r="CJ88" s="123" t="n"/>
      <c r="CK88" s="123" t="n"/>
      <c r="CL88" s="123" t="n"/>
      <c r="CM88" s="123" t="n"/>
      <c r="CN88" s="123" t="n"/>
      <c r="CO88" s="123" t="n"/>
      <c r="CP88" s="123" t="n"/>
      <c r="CQ88" s="123" t="n"/>
      <c r="CR88" s="123" t="n"/>
      <c r="CS88" s="123" t="n"/>
    </row>
    <row r="89">
      <c r="C89" s="123">
        <f>AVERAGEIFS(F89:CS89,$F$2:$CS$2, "&gt;=" &amp; $F$2, $F$2:$CS$2, "&lt;="&amp; EOMONTH($F$2,0))</f>
        <v/>
      </c>
      <c r="D89" s="123">
        <f>AVERAGEIFS(F89:CS89,$F$2:$CS$2, "&gt;=" &amp; $AK$2, $F$2:$CS$2, "&lt;="&amp; EOMONTH($AK$2,0))</f>
        <v/>
      </c>
      <c r="E89" s="124">
        <f>AVERAGEIFS(F89:CS89,$F$2:$CS$2,"&gt;="&amp;TODAY()-30)</f>
        <v/>
      </c>
      <c r="F89" s="123" t="n"/>
      <c r="G89" s="123" t="n"/>
      <c r="H89" s="123" t="n"/>
      <c r="I89" s="123" t="n"/>
      <c r="J89" s="123" t="n"/>
      <c r="K89" s="123" t="n"/>
      <c r="L89" s="123" t="n"/>
      <c r="M89" s="123" t="n"/>
      <c r="N89" s="123" t="n"/>
      <c r="O89" s="123" t="n"/>
      <c r="P89" s="123" t="n"/>
      <c r="Q89" s="123" t="n"/>
      <c r="R89" s="123" t="n"/>
      <c r="S89" s="123" t="n"/>
      <c r="T89" s="123" t="n"/>
      <c r="U89" s="123" t="n"/>
      <c r="V89" s="123" t="n"/>
      <c r="W89" s="123" t="n"/>
      <c r="X89" s="123" t="n"/>
      <c r="Y89" s="123" t="n"/>
      <c r="Z89" s="123" t="n"/>
      <c r="AA89" s="123" t="n"/>
      <c r="AB89" s="123" t="n"/>
      <c r="AC89" s="123" t="n"/>
      <c r="AD89" s="123" t="n"/>
      <c r="AE89" s="123" t="n"/>
      <c r="AF89" s="123" t="n"/>
      <c r="AG89" s="123" t="n"/>
      <c r="AH89" s="123" t="n"/>
      <c r="AI89" s="123" t="n"/>
      <c r="AJ89" s="123" t="n"/>
      <c r="AK89" s="123" t="n"/>
      <c r="AL89" s="123" t="n"/>
      <c r="AM89" s="123" t="n"/>
      <c r="AN89" s="123" t="n"/>
      <c r="AO89" s="123" t="n"/>
      <c r="AP89" s="123" t="n"/>
      <c r="AQ89" s="123" t="n"/>
      <c r="AR89" s="123" t="n"/>
      <c r="AS89" s="123" t="n"/>
      <c r="AT89" s="123" t="n"/>
      <c r="AU89" s="123" t="n"/>
      <c r="AV89" s="123" t="n"/>
      <c r="AW89" s="123" t="n"/>
      <c r="AX89" s="123" t="n"/>
      <c r="AY89" s="123" t="n"/>
      <c r="AZ89" s="123" t="n"/>
      <c r="BA89" s="123" t="n"/>
      <c r="BB89" s="123" t="n"/>
      <c r="BC89" s="123" t="n"/>
      <c r="BD89" s="123" t="n"/>
      <c r="BE89" s="123" t="n"/>
      <c r="BF89" s="123" t="n"/>
      <c r="BG89" s="123" t="n"/>
      <c r="BH89" s="123" t="n"/>
      <c r="BI89" s="123" t="n"/>
      <c r="BJ89" s="123" t="n"/>
      <c r="BK89" s="123" t="n"/>
      <c r="BL89" s="123" t="n"/>
      <c r="BM89" s="123" t="n"/>
      <c r="BN89" s="123" t="n"/>
      <c r="BO89" s="123" t="n"/>
      <c r="BP89" s="123" t="n"/>
      <c r="BQ89" s="123" t="n"/>
      <c r="BR89" s="123" t="n"/>
      <c r="BS89" s="123" t="n"/>
      <c r="BT89" s="123" t="n"/>
      <c r="BU89" s="123" t="n"/>
      <c r="BV89" s="123" t="n"/>
      <c r="BW89" s="123" t="n"/>
      <c r="BX89" s="123" t="n"/>
      <c r="BY89" s="123" t="n"/>
      <c r="BZ89" s="123" t="n"/>
      <c r="CA89" s="123" t="n"/>
      <c r="CB89" s="123" t="n"/>
      <c r="CC89" s="123" t="n"/>
      <c r="CD89" s="123" t="n"/>
      <c r="CE89" s="123" t="n"/>
      <c r="CF89" s="123" t="n"/>
      <c r="CG89" s="123" t="n"/>
      <c r="CH89" s="123" t="n"/>
      <c r="CI89" s="123" t="n"/>
      <c r="CJ89" s="123" t="n"/>
      <c r="CK89" s="123" t="n"/>
      <c r="CL89" s="123" t="n"/>
      <c r="CM89" s="123" t="n"/>
      <c r="CN89" s="123" t="n"/>
      <c r="CO89" s="123" t="n"/>
      <c r="CP89" s="123" t="n"/>
      <c r="CQ89" s="123" t="n"/>
      <c r="CR89" s="123" t="n"/>
      <c r="CS89" s="123" t="n"/>
    </row>
    <row r="90">
      <c r="C90" s="123">
        <f>AVERAGEIFS(F90:CS90,$F$2:$CS$2, "&gt;=" &amp; $F$2, $F$2:$CS$2, "&lt;="&amp; EOMONTH($F$2,0))</f>
        <v/>
      </c>
      <c r="D90" s="123">
        <f>AVERAGEIFS(F90:CS90,$F$2:$CS$2, "&gt;=" &amp; $AK$2, $F$2:$CS$2, "&lt;="&amp; EOMONTH($AK$2,0))</f>
        <v/>
      </c>
      <c r="E90" s="124">
        <f>AVERAGEIFS(F90:CS90,$F$2:$CS$2,"&gt;="&amp;TODAY()-30)</f>
        <v/>
      </c>
      <c r="F90" s="123" t="n"/>
      <c r="G90" s="123" t="n"/>
      <c r="H90" s="123" t="n"/>
      <c r="I90" s="123" t="n"/>
      <c r="J90" s="123" t="n"/>
      <c r="K90" s="123" t="n"/>
      <c r="L90" s="123" t="n"/>
      <c r="M90" s="123" t="n"/>
      <c r="N90" s="123" t="n"/>
      <c r="O90" s="123" t="n"/>
      <c r="P90" s="123" t="n"/>
      <c r="Q90" s="123" t="n"/>
      <c r="R90" s="123" t="n"/>
      <c r="S90" s="123" t="n"/>
      <c r="T90" s="123" t="n"/>
      <c r="U90" s="123" t="n"/>
      <c r="V90" s="123" t="n"/>
      <c r="W90" s="123" t="n"/>
      <c r="X90" s="123" t="n"/>
      <c r="Y90" s="123" t="n"/>
      <c r="Z90" s="123" t="n"/>
      <c r="AA90" s="123" t="n"/>
      <c r="AB90" s="123" t="n"/>
      <c r="AC90" s="123" t="n"/>
      <c r="AD90" s="123" t="n"/>
      <c r="AE90" s="123" t="n"/>
      <c r="AF90" s="123" t="n"/>
      <c r="AG90" s="123" t="n"/>
      <c r="AH90" s="123" t="n"/>
      <c r="AI90" s="123" t="n"/>
      <c r="AJ90" s="123" t="n"/>
      <c r="AK90" s="123" t="n"/>
      <c r="AL90" s="123" t="n"/>
      <c r="AM90" s="123" t="n"/>
      <c r="AN90" s="123" t="n"/>
      <c r="AO90" s="123" t="n"/>
      <c r="AP90" s="123" t="n"/>
      <c r="AQ90" s="123" t="n"/>
      <c r="AR90" s="123" t="n"/>
      <c r="AS90" s="123" t="n"/>
      <c r="AT90" s="123" t="n"/>
      <c r="AU90" s="123" t="n"/>
      <c r="AV90" s="123" t="n"/>
      <c r="AW90" s="123" t="n"/>
      <c r="AX90" s="123" t="n"/>
      <c r="AY90" s="123" t="n"/>
      <c r="AZ90" s="123" t="n"/>
      <c r="BA90" s="123" t="n"/>
      <c r="BB90" s="123" t="n"/>
      <c r="BC90" s="123" t="n"/>
      <c r="BD90" s="123" t="n"/>
      <c r="BE90" s="123" t="n"/>
      <c r="BF90" s="123" t="n"/>
      <c r="BG90" s="123" t="n"/>
      <c r="BH90" s="123" t="n"/>
      <c r="BI90" s="123" t="n"/>
      <c r="BJ90" s="123" t="n"/>
      <c r="BK90" s="123" t="n"/>
      <c r="BL90" s="123" t="n"/>
      <c r="BM90" s="123" t="n"/>
      <c r="BN90" s="123" t="n"/>
      <c r="BO90" s="123" t="n"/>
      <c r="BP90" s="123" t="n"/>
      <c r="BQ90" s="123" t="n"/>
      <c r="BR90" s="123" t="n"/>
      <c r="BS90" s="123" t="n"/>
      <c r="BT90" s="123" t="n"/>
      <c r="BU90" s="123" t="n"/>
      <c r="BV90" s="123" t="n"/>
      <c r="BW90" s="123" t="n"/>
      <c r="BX90" s="123" t="n"/>
      <c r="BY90" s="123" t="n"/>
      <c r="BZ90" s="123" t="n"/>
      <c r="CA90" s="123" t="n"/>
      <c r="CB90" s="123" t="n"/>
      <c r="CC90" s="123" t="n"/>
      <c r="CD90" s="123" t="n"/>
      <c r="CE90" s="123" t="n"/>
      <c r="CF90" s="123" t="n"/>
      <c r="CG90" s="123" t="n"/>
      <c r="CH90" s="123" t="n"/>
      <c r="CI90" s="123" t="n"/>
      <c r="CJ90" s="123" t="n"/>
      <c r="CK90" s="123" t="n"/>
      <c r="CL90" s="123" t="n"/>
      <c r="CM90" s="123" t="n"/>
      <c r="CN90" s="123" t="n"/>
      <c r="CO90" s="123" t="n"/>
      <c r="CP90" s="123" t="n"/>
      <c r="CQ90" s="123" t="n"/>
      <c r="CR90" s="123" t="n"/>
      <c r="CS90" s="123" t="n"/>
    </row>
    <row r="91">
      <c r="C91" s="123">
        <f>AVERAGEIFS(F91:CS91,$F$2:$CS$2, "&gt;=" &amp; $F$2, $F$2:$CS$2, "&lt;="&amp; EOMONTH($F$2,0))</f>
        <v/>
      </c>
      <c r="D91" s="123">
        <f>AVERAGEIFS(F91:CS91,$F$2:$CS$2, "&gt;=" &amp; $AK$2, $F$2:$CS$2, "&lt;="&amp; EOMONTH($AK$2,0))</f>
        <v/>
      </c>
      <c r="E91" s="124">
        <f>AVERAGEIFS(F91:CS91,$F$2:$CS$2,"&gt;="&amp;TODAY()-30)</f>
        <v/>
      </c>
      <c r="F91" s="123" t="n"/>
      <c r="G91" s="123" t="n"/>
      <c r="H91" s="123" t="n"/>
      <c r="I91" s="123" t="n"/>
      <c r="J91" s="123" t="n"/>
      <c r="K91" s="123" t="n"/>
      <c r="L91" s="123" t="n"/>
      <c r="M91" s="123" t="n"/>
      <c r="N91" s="123" t="n"/>
      <c r="O91" s="123" t="n"/>
      <c r="P91" s="123" t="n"/>
      <c r="Q91" s="123" t="n"/>
      <c r="R91" s="123" t="n"/>
      <c r="S91" s="123" t="n"/>
      <c r="T91" s="123" t="n"/>
      <c r="U91" s="123" t="n"/>
      <c r="V91" s="123" t="n"/>
      <c r="W91" s="123" t="n"/>
      <c r="X91" s="123" t="n"/>
      <c r="Y91" s="123" t="n"/>
      <c r="Z91" s="123" t="n"/>
      <c r="AA91" s="123" t="n"/>
      <c r="AB91" s="123" t="n"/>
      <c r="AC91" s="123" t="n"/>
      <c r="AD91" s="123" t="n"/>
      <c r="AE91" s="123" t="n"/>
      <c r="AF91" s="123" t="n"/>
      <c r="AG91" s="123" t="n"/>
      <c r="AH91" s="123" t="n"/>
      <c r="AI91" s="123" t="n"/>
      <c r="AJ91" s="123" t="n"/>
      <c r="AK91" s="123" t="n"/>
      <c r="AL91" s="123" t="n"/>
      <c r="AM91" s="123" t="n"/>
      <c r="AN91" s="123" t="n"/>
      <c r="AO91" s="123" t="n"/>
      <c r="AP91" s="123" t="n"/>
      <c r="AQ91" s="123" t="n"/>
      <c r="AR91" s="123" t="n"/>
      <c r="AS91" s="123" t="n"/>
      <c r="AT91" s="123" t="n"/>
      <c r="AU91" s="123" t="n"/>
      <c r="AV91" s="123" t="n"/>
      <c r="AW91" s="123" t="n"/>
      <c r="AX91" s="123" t="n"/>
      <c r="AY91" s="123" t="n"/>
      <c r="AZ91" s="123" t="n"/>
      <c r="BA91" s="123" t="n"/>
      <c r="BB91" s="123" t="n"/>
      <c r="BC91" s="123" t="n"/>
      <c r="BD91" s="123" t="n"/>
      <c r="BE91" s="123" t="n"/>
      <c r="BF91" s="123" t="n"/>
      <c r="BG91" s="123" t="n"/>
      <c r="BH91" s="123" t="n"/>
      <c r="BI91" s="123" t="n"/>
      <c r="BJ91" s="123" t="n"/>
      <c r="BK91" s="123" t="n"/>
      <c r="BL91" s="123" t="n"/>
      <c r="BM91" s="123" t="n"/>
      <c r="BN91" s="123" t="n"/>
      <c r="BO91" s="123" t="n"/>
      <c r="BP91" s="123" t="n"/>
      <c r="BQ91" s="123" t="n"/>
      <c r="BR91" s="123" t="n"/>
      <c r="BS91" s="123" t="n"/>
      <c r="BT91" s="123" t="n"/>
      <c r="BU91" s="123" t="n"/>
      <c r="BV91" s="123" t="n"/>
      <c r="BW91" s="123" t="n"/>
      <c r="BX91" s="123" t="n"/>
      <c r="BY91" s="123" t="n"/>
      <c r="BZ91" s="123" t="n"/>
      <c r="CA91" s="123" t="n"/>
      <c r="CB91" s="123" t="n"/>
      <c r="CC91" s="123" t="n"/>
      <c r="CD91" s="123" t="n"/>
      <c r="CE91" s="123" t="n"/>
      <c r="CF91" s="123" t="n"/>
      <c r="CG91" s="123" t="n"/>
      <c r="CH91" s="123" t="n"/>
      <c r="CI91" s="123" t="n"/>
      <c r="CJ91" s="123" t="n"/>
      <c r="CK91" s="123" t="n"/>
      <c r="CL91" s="123" t="n"/>
      <c r="CM91" s="123" t="n"/>
      <c r="CN91" s="123" t="n"/>
      <c r="CO91" s="123" t="n"/>
      <c r="CP91" s="123" t="n"/>
      <c r="CQ91" s="123" t="n"/>
      <c r="CR91" s="123" t="n"/>
      <c r="CS91" s="123" t="n"/>
    </row>
    <row r="92">
      <c r="C92" s="123">
        <f>AVERAGEIFS(F92:CS92,$F$2:$CS$2, "&gt;=" &amp; $F$2, $F$2:$CS$2, "&lt;="&amp; EOMONTH($F$2,0))</f>
        <v/>
      </c>
      <c r="D92" s="123">
        <f>AVERAGEIFS(F92:CS92,$F$2:$CS$2, "&gt;=" &amp; $AK$2, $F$2:$CS$2, "&lt;="&amp; EOMONTH($AK$2,0))</f>
        <v/>
      </c>
      <c r="E92" s="124">
        <f>AVERAGEIFS(F92:CS92,$F$2:$CS$2,"&gt;="&amp;TODAY()-30)</f>
        <v/>
      </c>
      <c r="F92" s="123" t="n"/>
      <c r="G92" s="123" t="n"/>
      <c r="H92" s="123" t="n"/>
      <c r="I92" s="123" t="n"/>
      <c r="J92" s="123" t="n"/>
      <c r="K92" s="123" t="n"/>
      <c r="L92" s="123" t="n"/>
      <c r="M92" s="123" t="n"/>
      <c r="N92" s="123" t="n"/>
      <c r="O92" s="123" t="n"/>
      <c r="P92" s="123" t="n"/>
      <c r="Q92" s="123" t="n"/>
      <c r="R92" s="123" t="n"/>
      <c r="S92" s="123" t="n"/>
      <c r="T92" s="123" t="n"/>
      <c r="U92" s="123" t="n"/>
      <c r="V92" s="123" t="n"/>
      <c r="W92" s="123" t="n"/>
      <c r="X92" s="123" t="n"/>
      <c r="Y92" s="123" t="n"/>
      <c r="Z92" s="123" t="n"/>
      <c r="AA92" s="123" t="n"/>
      <c r="AB92" s="123" t="n"/>
      <c r="AC92" s="123" t="n"/>
      <c r="AD92" s="123" t="n"/>
      <c r="AE92" s="123" t="n"/>
      <c r="AF92" s="123" t="n"/>
      <c r="AG92" s="123" t="n"/>
      <c r="AH92" s="123" t="n"/>
      <c r="AI92" s="123" t="n"/>
      <c r="AJ92" s="123" t="n"/>
      <c r="AK92" s="123" t="n"/>
      <c r="AL92" s="123" t="n"/>
      <c r="AM92" s="123" t="n"/>
      <c r="AN92" s="123" t="n"/>
      <c r="AO92" s="123" t="n"/>
      <c r="AP92" s="123" t="n"/>
      <c r="AQ92" s="123" t="n"/>
      <c r="AR92" s="123" t="n"/>
      <c r="AS92" s="123" t="n"/>
      <c r="AT92" s="123" t="n"/>
      <c r="AU92" s="123" t="n"/>
      <c r="AV92" s="123" t="n"/>
      <c r="AW92" s="123" t="n"/>
      <c r="AX92" s="123" t="n"/>
      <c r="AY92" s="123" t="n"/>
      <c r="AZ92" s="123" t="n"/>
      <c r="BA92" s="123" t="n"/>
      <c r="BB92" s="123" t="n"/>
      <c r="BC92" s="123" t="n"/>
      <c r="BD92" s="123" t="n"/>
      <c r="BE92" s="123" t="n"/>
      <c r="BF92" s="123" t="n"/>
      <c r="BG92" s="123" t="n"/>
      <c r="BH92" s="123" t="n"/>
      <c r="BI92" s="123" t="n"/>
      <c r="BJ92" s="123" t="n"/>
      <c r="BK92" s="123" t="n"/>
      <c r="BL92" s="123" t="n"/>
      <c r="BM92" s="123" t="n"/>
      <c r="BN92" s="123" t="n"/>
      <c r="BO92" s="123" t="n"/>
      <c r="BP92" s="123" t="n"/>
      <c r="BQ92" s="123" t="n"/>
      <c r="BR92" s="123" t="n"/>
      <c r="BS92" s="123" t="n"/>
      <c r="BT92" s="123" t="n"/>
      <c r="BU92" s="123" t="n"/>
      <c r="BV92" s="123" t="n"/>
      <c r="BW92" s="123" t="n"/>
      <c r="BX92" s="123" t="n"/>
      <c r="BY92" s="123" t="n"/>
      <c r="BZ92" s="123" t="n"/>
      <c r="CA92" s="123" t="n"/>
      <c r="CB92" s="123" t="n"/>
      <c r="CC92" s="123" t="n"/>
      <c r="CD92" s="123" t="n"/>
      <c r="CE92" s="123" t="n"/>
      <c r="CF92" s="123" t="n"/>
      <c r="CG92" s="123" t="n"/>
      <c r="CH92" s="123" t="n"/>
      <c r="CI92" s="123" t="n"/>
      <c r="CJ92" s="123" t="n"/>
      <c r="CK92" s="123" t="n"/>
      <c r="CL92" s="123" t="n"/>
      <c r="CM92" s="123" t="n"/>
      <c r="CN92" s="123" t="n"/>
      <c r="CO92" s="123" t="n"/>
      <c r="CP92" s="123" t="n"/>
      <c r="CQ92" s="123" t="n"/>
      <c r="CR92" s="123" t="n"/>
      <c r="CS92" s="123" t="n"/>
    </row>
    <row r="93">
      <c r="C93" s="123">
        <f>AVERAGEIFS(F93:CS93,$F$2:$CS$2, "&gt;=" &amp; $F$2, $F$2:$CS$2, "&lt;="&amp; EOMONTH($F$2,0))</f>
        <v/>
      </c>
      <c r="D93" s="123">
        <f>AVERAGEIFS(F93:CS93,$F$2:$CS$2, "&gt;=" &amp; $AK$2, $F$2:$CS$2, "&lt;="&amp; EOMONTH($AK$2,0))</f>
        <v/>
      </c>
      <c r="E93" s="124">
        <f>AVERAGEIFS(F93:CS93,$F$2:$CS$2,"&gt;="&amp;TODAY()-30)</f>
        <v/>
      </c>
      <c r="F93" s="123" t="n"/>
      <c r="G93" s="123" t="n"/>
      <c r="H93" s="123" t="n"/>
      <c r="I93" s="123" t="n"/>
      <c r="J93" s="123" t="n"/>
      <c r="K93" s="123" t="n"/>
      <c r="L93" s="123" t="n"/>
      <c r="M93" s="123" t="n"/>
      <c r="N93" s="123" t="n"/>
      <c r="O93" s="123" t="n"/>
      <c r="P93" s="123" t="n"/>
      <c r="Q93" s="123" t="n"/>
      <c r="R93" s="123" t="n"/>
      <c r="S93" s="123" t="n"/>
      <c r="T93" s="123" t="n"/>
      <c r="U93" s="123" t="n"/>
      <c r="V93" s="123" t="n"/>
      <c r="W93" s="123" t="n"/>
      <c r="X93" s="123" t="n"/>
      <c r="Y93" s="123" t="n"/>
      <c r="Z93" s="123" t="n"/>
      <c r="AA93" s="123" t="n"/>
      <c r="AB93" s="123" t="n"/>
      <c r="AC93" s="123" t="n"/>
      <c r="AD93" s="123" t="n"/>
      <c r="AE93" s="123" t="n"/>
      <c r="AF93" s="123" t="n"/>
      <c r="AG93" s="123" t="n"/>
      <c r="AH93" s="123" t="n"/>
      <c r="AI93" s="123" t="n"/>
      <c r="AJ93" s="123" t="n"/>
      <c r="AK93" s="123" t="n"/>
      <c r="AL93" s="123" t="n"/>
      <c r="AM93" s="123" t="n"/>
      <c r="AN93" s="123" t="n"/>
      <c r="AO93" s="123" t="n"/>
      <c r="AP93" s="123" t="n"/>
      <c r="AQ93" s="123" t="n"/>
      <c r="AR93" s="123" t="n"/>
      <c r="AS93" s="123" t="n"/>
      <c r="AT93" s="123" t="n"/>
      <c r="AU93" s="123" t="n"/>
      <c r="AV93" s="123" t="n"/>
      <c r="AW93" s="123" t="n"/>
      <c r="AX93" s="123" t="n"/>
      <c r="AY93" s="123" t="n"/>
      <c r="AZ93" s="123" t="n"/>
      <c r="BA93" s="123" t="n"/>
      <c r="BB93" s="123" t="n"/>
      <c r="BC93" s="123" t="n"/>
      <c r="BD93" s="123" t="n"/>
      <c r="BE93" s="123" t="n"/>
      <c r="BF93" s="123" t="n"/>
      <c r="BG93" s="123" t="n"/>
      <c r="BH93" s="123" t="n"/>
      <c r="BI93" s="123" t="n"/>
      <c r="BJ93" s="123" t="n"/>
      <c r="BK93" s="123" t="n"/>
      <c r="BL93" s="123" t="n"/>
      <c r="BM93" s="123" t="n"/>
      <c r="BN93" s="123" t="n"/>
      <c r="BO93" s="123" t="n"/>
      <c r="BP93" s="123" t="n"/>
      <c r="BQ93" s="123" t="n"/>
      <c r="BR93" s="123" t="n"/>
      <c r="BS93" s="123" t="n"/>
      <c r="BT93" s="123" t="n"/>
      <c r="BU93" s="123" t="n"/>
      <c r="BV93" s="123" t="n"/>
      <c r="BW93" s="123" t="n"/>
      <c r="BX93" s="123" t="n"/>
      <c r="BY93" s="123" t="n"/>
      <c r="BZ93" s="123" t="n"/>
      <c r="CA93" s="123" t="n"/>
      <c r="CB93" s="123" t="n"/>
      <c r="CC93" s="123" t="n"/>
      <c r="CD93" s="123" t="n"/>
      <c r="CE93" s="123" t="n"/>
      <c r="CF93" s="123" t="n"/>
      <c r="CG93" s="123" t="n"/>
      <c r="CH93" s="123" t="n"/>
      <c r="CI93" s="123" t="n"/>
      <c r="CJ93" s="123" t="n"/>
      <c r="CK93" s="123" t="n"/>
      <c r="CL93" s="123" t="n"/>
      <c r="CM93" s="123" t="n"/>
      <c r="CN93" s="123" t="n"/>
      <c r="CO93" s="123" t="n"/>
      <c r="CP93" s="123" t="n"/>
      <c r="CQ93" s="123" t="n"/>
      <c r="CR93" s="123" t="n"/>
      <c r="CS93" s="123" t="n"/>
    </row>
    <row r="94">
      <c r="C94" s="123">
        <f>AVERAGEIFS(F94:CS94,$F$2:$CS$2, "&gt;=" &amp; $F$2, $F$2:$CS$2, "&lt;="&amp; EOMONTH($F$2,0))</f>
        <v/>
      </c>
      <c r="D94" s="123">
        <f>AVERAGEIFS(F94:CS94,$F$2:$CS$2, "&gt;=" &amp; $AK$2, $F$2:$CS$2, "&lt;="&amp; EOMONTH($AK$2,0))</f>
        <v/>
      </c>
      <c r="E94" s="124">
        <f>AVERAGEIFS(F94:CS94,$F$2:$CS$2,"&gt;="&amp;TODAY()-30)</f>
        <v/>
      </c>
      <c r="F94" s="123" t="n"/>
      <c r="G94" s="123" t="n"/>
      <c r="H94" s="123" t="n"/>
      <c r="I94" s="123" t="n"/>
      <c r="J94" s="123" t="n"/>
      <c r="K94" s="123" t="n"/>
      <c r="L94" s="123" t="n"/>
      <c r="M94" s="123" t="n"/>
      <c r="N94" s="123" t="n"/>
      <c r="O94" s="123" t="n"/>
      <c r="P94" s="123" t="n"/>
      <c r="Q94" s="123" t="n"/>
      <c r="R94" s="123" t="n"/>
      <c r="S94" s="123" t="n"/>
      <c r="T94" s="123" t="n"/>
      <c r="U94" s="123" t="n"/>
      <c r="V94" s="123" t="n"/>
      <c r="W94" s="123" t="n"/>
      <c r="X94" s="123" t="n"/>
      <c r="Y94" s="123" t="n"/>
      <c r="Z94" s="123" t="n"/>
      <c r="AA94" s="123" t="n"/>
      <c r="AB94" s="123" t="n"/>
      <c r="AC94" s="123" t="n"/>
      <c r="AD94" s="123" t="n"/>
      <c r="AE94" s="123" t="n"/>
      <c r="AF94" s="123" t="n"/>
      <c r="AG94" s="123" t="n"/>
      <c r="AH94" s="123" t="n"/>
      <c r="AI94" s="123" t="n"/>
      <c r="AJ94" s="123" t="n"/>
      <c r="AK94" s="123" t="n"/>
      <c r="AL94" s="123" t="n"/>
      <c r="AM94" s="123" t="n"/>
      <c r="AN94" s="123" t="n"/>
      <c r="AO94" s="123" t="n"/>
      <c r="AP94" s="123" t="n"/>
      <c r="AQ94" s="123" t="n"/>
      <c r="AR94" s="123" t="n"/>
      <c r="AS94" s="123" t="n"/>
      <c r="AT94" s="123" t="n"/>
      <c r="AU94" s="123" t="n"/>
      <c r="AV94" s="123" t="n"/>
      <c r="AW94" s="123" t="n"/>
      <c r="AX94" s="123" t="n"/>
      <c r="AY94" s="123" t="n"/>
      <c r="AZ94" s="123" t="n"/>
      <c r="BA94" s="123" t="n"/>
      <c r="BB94" s="123" t="n"/>
      <c r="BC94" s="123" t="n"/>
      <c r="BD94" s="123" t="n"/>
      <c r="BE94" s="123" t="n"/>
      <c r="BF94" s="123" t="n"/>
      <c r="BG94" s="123" t="n"/>
      <c r="BH94" s="123" t="n"/>
      <c r="BI94" s="123" t="n"/>
      <c r="BJ94" s="123" t="n"/>
      <c r="BK94" s="123" t="n"/>
      <c r="BL94" s="123" t="n"/>
      <c r="BM94" s="123" t="n"/>
      <c r="BN94" s="123" t="n"/>
      <c r="BO94" s="123" t="n"/>
      <c r="BP94" s="123" t="n"/>
      <c r="BQ94" s="123" t="n"/>
      <c r="BR94" s="123" t="n"/>
      <c r="BS94" s="123" t="n"/>
      <c r="BT94" s="123" t="n"/>
      <c r="BU94" s="123" t="n"/>
      <c r="BV94" s="123" t="n"/>
      <c r="BW94" s="123" t="n"/>
      <c r="BX94" s="123" t="n"/>
      <c r="BY94" s="123" t="n"/>
      <c r="BZ94" s="123" t="n"/>
      <c r="CA94" s="123" t="n"/>
      <c r="CB94" s="123" t="n"/>
      <c r="CC94" s="123" t="n"/>
      <c r="CD94" s="123" t="n"/>
      <c r="CE94" s="123" t="n"/>
      <c r="CF94" s="123" t="n"/>
      <c r="CG94" s="123" t="n"/>
      <c r="CH94" s="123" t="n"/>
      <c r="CI94" s="123" t="n"/>
      <c r="CJ94" s="123" t="n"/>
      <c r="CK94" s="123" t="n"/>
      <c r="CL94" s="123" t="n"/>
      <c r="CM94" s="123" t="n"/>
      <c r="CN94" s="123" t="n"/>
      <c r="CO94" s="123" t="n"/>
      <c r="CP94" s="123" t="n"/>
      <c r="CQ94" s="123" t="n"/>
      <c r="CR94" s="123" t="n"/>
      <c r="CS94" s="123" t="n"/>
    </row>
    <row r="95">
      <c r="C95" s="123">
        <f>AVERAGEIFS(F95:CS95,$F$2:$CS$2, "&gt;=" &amp; $F$2, $F$2:$CS$2, "&lt;="&amp; EOMONTH($F$2,0))</f>
        <v/>
      </c>
      <c r="D95" s="123">
        <f>AVERAGEIFS(F95:CS95,$F$2:$CS$2, "&gt;=" &amp; $AK$2, $F$2:$CS$2, "&lt;="&amp; EOMONTH($AK$2,0))</f>
        <v/>
      </c>
      <c r="E95" s="124">
        <f>AVERAGEIFS(F95:CS95,$F$2:$CS$2,"&gt;="&amp;TODAY()-30)</f>
        <v/>
      </c>
      <c r="F95" s="123" t="n"/>
      <c r="G95" s="123" t="n"/>
      <c r="H95" s="123" t="n"/>
      <c r="I95" s="123" t="n"/>
      <c r="J95" s="123" t="n"/>
      <c r="K95" s="123" t="n"/>
      <c r="L95" s="123" t="n"/>
      <c r="M95" s="123" t="n"/>
      <c r="N95" s="123" t="n"/>
      <c r="O95" s="123" t="n"/>
      <c r="P95" s="123" t="n"/>
      <c r="Q95" s="123" t="n"/>
      <c r="R95" s="123" t="n"/>
      <c r="S95" s="123" t="n"/>
      <c r="T95" s="123" t="n"/>
      <c r="U95" s="123" t="n"/>
      <c r="V95" s="123" t="n"/>
      <c r="W95" s="123" t="n"/>
      <c r="X95" s="123" t="n"/>
      <c r="Y95" s="123" t="n"/>
      <c r="Z95" s="123" t="n"/>
      <c r="AA95" s="123" t="n"/>
      <c r="AB95" s="123" t="n"/>
      <c r="AC95" s="123" t="n"/>
      <c r="AD95" s="123" t="n"/>
      <c r="AE95" s="123" t="n"/>
      <c r="AF95" s="123" t="n"/>
      <c r="AG95" s="123" t="n"/>
      <c r="AH95" s="123" t="n"/>
      <c r="AI95" s="123" t="n"/>
      <c r="AJ95" s="123" t="n"/>
      <c r="AK95" s="123" t="n"/>
      <c r="AL95" s="123" t="n"/>
      <c r="AM95" s="123" t="n"/>
      <c r="AN95" s="123" t="n"/>
      <c r="AO95" s="123" t="n"/>
      <c r="AP95" s="123" t="n"/>
      <c r="AQ95" s="123" t="n"/>
      <c r="AR95" s="123" t="n"/>
      <c r="AS95" s="123" t="n"/>
      <c r="AT95" s="123" t="n"/>
      <c r="AU95" s="123" t="n"/>
      <c r="AV95" s="123" t="n"/>
      <c r="AW95" s="123" t="n"/>
      <c r="AX95" s="123" t="n"/>
      <c r="AY95" s="123" t="n"/>
      <c r="AZ95" s="123" t="n"/>
      <c r="BA95" s="123" t="n"/>
      <c r="BB95" s="123" t="n"/>
      <c r="BC95" s="123" t="n"/>
      <c r="BD95" s="123" t="n"/>
      <c r="BE95" s="123" t="n"/>
      <c r="BF95" s="123" t="n"/>
      <c r="BG95" s="123" t="n"/>
      <c r="BH95" s="123" t="n"/>
      <c r="BI95" s="123" t="n"/>
      <c r="BJ95" s="123" t="n"/>
      <c r="BK95" s="123" t="n"/>
      <c r="BL95" s="123" t="n"/>
      <c r="BM95" s="123" t="n"/>
      <c r="BN95" s="123" t="n"/>
      <c r="BO95" s="123" t="n"/>
      <c r="BP95" s="123" t="n"/>
      <c r="BQ95" s="123" t="n"/>
      <c r="BR95" s="123" t="n"/>
      <c r="BS95" s="123" t="n"/>
      <c r="BT95" s="123" t="n"/>
      <c r="BU95" s="123" t="n"/>
      <c r="BV95" s="123" t="n"/>
      <c r="BW95" s="123" t="n"/>
      <c r="BX95" s="123" t="n"/>
      <c r="BY95" s="123" t="n"/>
      <c r="BZ95" s="123" t="n"/>
      <c r="CA95" s="123" t="n"/>
      <c r="CB95" s="123" t="n"/>
      <c r="CC95" s="123" t="n"/>
      <c r="CD95" s="123" t="n"/>
      <c r="CE95" s="123" t="n"/>
      <c r="CF95" s="123" t="n"/>
      <c r="CG95" s="123" t="n"/>
      <c r="CH95" s="123" t="n"/>
      <c r="CI95" s="123" t="n"/>
      <c r="CJ95" s="123" t="n"/>
      <c r="CK95" s="123" t="n"/>
      <c r="CL95" s="123" t="n"/>
      <c r="CM95" s="123" t="n"/>
      <c r="CN95" s="123" t="n"/>
      <c r="CO95" s="123" t="n"/>
      <c r="CP95" s="123" t="n"/>
      <c r="CQ95" s="123" t="n"/>
      <c r="CR95" s="123" t="n"/>
      <c r="CS95" s="123" t="n"/>
    </row>
    <row r="96">
      <c r="C96" s="123">
        <f>AVERAGEIFS(F96:CS96,$F$2:$CS$2, "&gt;=" &amp; $F$2, $F$2:$CS$2, "&lt;="&amp; EOMONTH($F$2,0))</f>
        <v/>
      </c>
      <c r="D96" s="123">
        <f>AVERAGEIFS(F96:CS96,$F$2:$CS$2, "&gt;=" &amp; $AK$2, $F$2:$CS$2, "&lt;="&amp; EOMONTH($AK$2,0))</f>
        <v/>
      </c>
      <c r="E96" s="124">
        <f>AVERAGEIFS(F96:CS96,$F$2:$CS$2,"&gt;="&amp;TODAY()-30)</f>
        <v/>
      </c>
      <c r="F96" s="123" t="n"/>
      <c r="G96" s="123" t="n"/>
      <c r="H96" s="123" t="n"/>
      <c r="I96" s="123" t="n"/>
      <c r="J96" s="123" t="n"/>
      <c r="K96" s="123" t="n"/>
      <c r="L96" s="123" t="n"/>
      <c r="M96" s="123" t="n"/>
      <c r="N96" s="123" t="n"/>
      <c r="O96" s="123" t="n"/>
      <c r="P96" s="123" t="n"/>
      <c r="Q96" s="123" t="n"/>
      <c r="R96" s="123" t="n"/>
      <c r="S96" s="123" t="n"/>
      <c r="T96" s="123" t="n"/>
      <c r="U96" s="123" t="n"/>
      <c r="V96" s="123" t="n"/>
      <c r="W96" s="123" t="n"/>
      <c r="X96" s="123" t="n"/>
      <c r="Y96" s="123" t="n"/>
      <c r="Z96" s="123" t="n"/>
      <c r="AA96" s="123" t="n"/>
      <c r="AB96" s="123" t="n"/>
      <c r="AC96" s="123" t="n"/>
      <c r="AD96" s="123" t="n"/>
      <c r="AE96" s="123" t="n"/>
      <c r="AF96" s="123" t="n"/>
      <c r="AG96" s="123" t="n"/>
      <c r="AH96" s="123" t="n"/>
      <c r="AI96" s="123" t="n"/>
      <c r="AJ96" s="123" t="n"/>
      <c r="AK96" s="123" t="n"/>
      <c r="AL96" s="123" t="n"/>
      <c r="AM96" s="123" t="n"/>
      <c r="AN96" s="123" t="n"/>
      <c r="AO96" s="123" t="n"/>
      <c r="AP96" s="123" t="n"/>
      <c r="AQ96" s="123" t="n"/>
      <c r="AR96" s="123" t="n"/>
      <c r="AS96" s="123" t="n"/>
      <c r="AT96" s="123" t="n"/>
      <c r="AU96" s="123" t="n"/>
      <c r="AV96" s="123" t="n"/>
      <c r="AW96" s="123" t="n"/>
      <c r="AX96" s="123" t="n"/>
      <c r="AY96" s="123" t="n"/>
      <c r="AZ96" s="123" t="n"/>
      <c r="BA96" s="123" t="n"/>
      <c r="BB96" s="123" t="n"/>
      <c r="BC96" s="123" t="n"/>
      <c r="BD96" s="123" t="n"/>
      <c r="BE96" s="123" t="n"/>
      <c r="BF96" s="123" t="n"/>
      <c r="BG96" s="123" t="n"/>
      <c r="BH96" s="123" t="n"/>
      <c r="BI96" s="123" t="n"/>
      <c r="BJ96" s="123" t="n"/>
      <c r="BK96" s="123" t="n"/>
      <c r="BL96" s="123" t="n"/>
      <c r="BM96" s="123" t="n"/>
      <c r="BN96" s="123" t="n"/>
      <c r="BO96" s="123" t="n"/>
      <c r="BP96" s="123" t="n"/>
      <c r="BQ96" s="123" t="n"/>
      <c r="BR96" s="123" t="n"/>
      <c r="BS96" s="123" t="n"/>
      <c r="BT96" s="123" t="n"/>
      <c r="BU96" s="123" t="n"/>
      <c r="BV96" s="123" t="n"/>
      <c r="BW96" s="123" t="n"/>
      <c r="BX96" s="123" t="n"/>
      <c r="BY96" s="123" t="n"/>
      <c r="BZ96" s="123" t="n"/>
      <c r="CA96" s="123" t="n"/>
      <c r="CB96" s="123" t="n"/>
      <c r="CC96" s="123" t="n"/>
      <c r="CD96" s="123" t="n"/>
      <c r="CE96" s="123" t="n"/>
      <c r="CF96" s="123" t="n"/>
      <c r="CG96" s="123" t="n"/>
      <c r="CH96" s="123" t="n"/>
      <c r="CI96" s="123" t="n"/>
      <c r="CJ96" s="123" t="n"/>
      <c r="CK96" s="123" t="n"/>
      <c r="CL96" s="123" t="n"/>
      <c r="CM96" s="123" t="n"/>
      <c r="CN96" s="123" t="n"/>
      <c r="CO96" s="123" t="n"/>
      <c r="CP96" s="123" t="n"/>
      <c r="CQ96" s="123" t="n"/>
      <c r="CR96" s="123" t="n"/>
      <c r="CS96" s="123" t="n"/>
    </row>
    <row r="97">
      <c r="C97" s="123">
        <f>AVERAGEIFS(F97:CS97,$F$2:$CS$2, "&gt;=" &amp; $F$2, $F$2:$CS$2, "&lt;="&amp; EOMONTH($F$2,0))</f>
        <v/>
      </c>
      <c r="D97" s="123">
        <f>AVERAGEIFS(F97:CS97,$F$2:$CS$2, "&gt;=" &amp; $AK$2, $F$2:$CS$2, "&lt;="&amp; EOMONTH($AK$2,0))</f>
        <v/>
      </c>
      <c r="E97" s="124">
        <f>AVERAGEIFS(F97:CS97,$F$2:$CS$2,"&gt;="&amp;TODAY()-30)</f>
        <v/>
      </c>
      <c r="F97" s="123" t="n"/>
      <c r="G97" s="123" t="n"/>
      <c r="H97" s="123" t="n"/>
      <c r="I97" s="123" t="n"/>
      <c r="J97" s="123" t="n"/>
      <c r="K97" s="123" t="n"/>
      <c r="L97" s="123" t="n"/>
      <c r="M97" s="123" t="n"/>
      <c r="N97" s="123" t="n"/>
      <c r="O97" s="123" t="n"/>
      <c r="P97" s="123" t="n"/>
      <c r="Q97" s="123" t="n"/>
      <c r="R97" s="123" t="n"/>
      <c r="S97" s="123" t="n"/>
      <c r="T97" s="123" t="n"/>
      <c r="U97" s="123" t="n"/>
      <c r="V97" s="123" t="n"/>
      <c r="W97" s="123" t="n"/>
      <c r="X97" s="123" t="n"/>
      <c r="Y97" s="123" t="n"/>
      <c r="Z97" s="123" t="n"/>
      <c r="AA97" s="123" t="n"/>
      <c r="AB97" s="123" t="n"/>
      <c r="AC97" s="123" t="n"/>
      <c r="AD97" s="123" t="n"/>
      <c r="AE97" s="123" t="n"/>
      <c r="AF97" s="123" t="n"/>
      <c r="AG97" s="123" t="n"/>
      <c r="AH97" s="123" t="n"/>
      <c r="AI97" s="123" t="n"/>
      <c r="AJ97" s="123" t="n"/>
      <c r="AK97" s="123" t="n"/>
      <c r="AL97" s="123" t="n"/>
      <c r="AM97" s="123" t="n"/>
      <c r="AN97" s="123" t="n"/>
      <c r="AO97" s="123" t="n"/>
      <c r="AP97" s="123" t="n"/>
      <c r="AQ97" s="123" t="n"/>
      <c r="AR97" s="123" t="n"/>
      <c r="AS97" s="123" t="n"/>
      <c r="AT97" s="123" t="n"/>
      <c r="AU97" s="123" t="n"/>
      <c r="AV97" s="123" t="n"/>
      <c r="AW97" s="123" t="n"/>
      <c r="AX97" s="123" t="n"/>
      <c r="AY97" s="123" t="n"/>
      <c r="AZ97" s="123" t="n"/>
      <c r="BA97" s="123" t="n"/>
      <c r="BB97" s="123" t="n"/>
      <c r="BC97" s="123" t="n"/>
      <c r="BD97" s="123" t="n"/>
      <c r="BE97" s="123" t="n"/>
      <c r="BF97" s="123" t="n"/>
      <c r="BG97" s="123" t="n"/>
      <c r="BH97" s="123" t="n"/>
      <c r="BI97" s="123" t="n"/>
      <c r="BJ97" s="123" t="n"/>
      <c r="BK97" s="123" t="n"/>
      <c r="BL97" s="123" t="n"/>
      <c r="BM97" s="123" t="n"/>
      <c r="BN97" s="123" t="n"/>
      <c r="BO97" s="123" t="n"/>
      <c r="BP97" s="123" t="n"/>
      <c r="BQ97" s="123" t="n"/>
      <c r="BR97" s="123" t="n"/>
      <c r="BS97" s="123" t="n"/>
      <c r="BT97" s="123" t="n"/>
      <c r="BU97" s="123" t="n"/>
      <c r="BV97" s="123" t="n"/>
      <c r="BW97" s="123" t="n"/>
      <c r="BX97" s="123" t="n"/>
      <c r="BY97" s="123" t="n"/>
      <c r="BZ97" s="123" t="n"/>
      <c r="CA97" s="123" t="n"/>
      <c r="CB97" s="123" t="n"/>
      <c r="CC97" s="123" t="n"/>
      <c r="CD97" s="123" t="n"/>
      <c r="CE97" s="123" t="n"/>
      <c r="CF97" s="123" t="n"/>
      <c r="CG97" s="123" t="n"/>
      <c r="CH97" s="123" t="n"/>
      <c r="CI97" s="123" t="n"/>
      <c r="CJ97" s="123" t="n"/>
      <c r="CK97" s="123" t="n"/>
      <c r="CL97" s="123" t="n"/>
      <c r="CM97" s="123" t="n"/>
      <c r="CN97" s="123" t="n"/>
      <c r="CO97" s="123" t="n"/>
      <c r="CP97" s="123" t="n"/>
      <c r="CQ97" s="123" t="n"/>
      <c r="CR97" s="123" t="n"/>
      <c r="CS97" s="123" t="n"/>
    </row>
    <row r="98">
      <c r="C98" s="123">
        <f>AVERAGEIFS(F98:CS98,$F$2:$CS$2, "&gt;=" &amp; $F$2, $F$2:$CS$2, "&lt;="&amp; EOMONTH($F$2,0))</f>
        <v/>
      </c>
      <c r="D98" s="123">
        <f>AVERAGEIFS(F98:CS98,$F$2:$CS$2, "&gt;=" &amp; $AK$2, $F$2:$CS$2, "&lt;="&amp; EOMONTH($AK$2,0))</f>
        <v/>
      </c>
      <c r="E98" s="124">
        <f>AVERAGEIFS(F98:CS98,$F$2:$CS$2,"&gt;="&amp;TODAY()-30)</f>
        <v/>
      </c>
      <c r="F98" s="123" t="n"/>
      <c r="G98" s="123" t="n"/>
      <c r="H98" s="123" t="n"/>
      <c r="I98" s="123" t="n"/>
      <c r="J98" s="123" t="n"/>
      <c r="K98" s="123" t="n"/>
      <c r="L98" s="123" t="n"/>
      <c r="M98" s="123" t="n"/>
      <c r="N98" s="123" t="n"/>
      <c r="O98" s="123" t="n"/>
      <c r="P98" s="123" t="n"/>
      <c r="Q98" s="123" t="n"/>
      <c r="R98" s="123" t="n"/>
      <c r="S98" s="123" t="n"/>
      <c r="T98" s="123" t="n"/>
      <c r="U98" s="123" t="n"/>
      <c r="V98" s="123" t="n"/>
      <c r="W98" s="123" t="n"/>
      <c r="X98" s="123" t="n"/>
      <c r="Y98" s="123" t="n"/>
      <c r="Z98" s="123" t="n"/>
      <c r="AA98" s="123" t="n"/>
      <c r="AB98" s="123" t="n"/>
      <c r="AC98" s="123" t="n"/>
      <c r="AD98" s="123" t="n"/>
      <c r="AE98" s="123" t="n"/>
      <c r="AF98" s="123" t="n"/>
      <c r="AG98" s="123" t="n"/>
      <c r="AH98" s="123" t="n"/>
      <c r="AI98" s="123" t="n"/>
      <c r="AJ98" s="123" t="n"/>
      <c r="AK98" s="123" t="n"/>
      <c r="AL98" s="123" t="n"/>
      <c r="AM98" s="123" t="n"/>
      <c r="AN98" s="123" t="n"/>
      <c r="AO98" s="123" t="n"/>
      <c r="AP98" s="123" t="n"/>
      <c r="AQ98" s="123" t="n"/>
      <c r="AR98" s="123" t="n"/>
      <c r="AS98" s="123" t="n"/>
      <c r="AT98" s="123" t="n"/>
      <c r="AU98" s="123" t="n"/>
      <c r="AV98" s="123" t="n"/>
      <c r="AW98" s="123" t="n"/>
      <c r="AX98" s="123" t="n"/>
      <c r="AY98" s="123" t="n"/>
      <c r="AZ98" s="123" t="n"/>
      <c r="BA98" s="123" t="n"/>
      <c r="BB98" s="123" t="n"/>
      <c r="BC98" s="123" t="n"/>
      <c r="BD98" s="123" t="n"/>
      <c r="BE98" s="123" t="n"/>
      <c r="BF98" s="123" t="n"/>
      <c r="BG98" s="123" t="n"/>
      <c r="BH98" s="123" t="n"/>
      <c r="BI98" s="123" t="n"/>
      <c r="BJ98" s="123" t="n"/>
      <c r="BK98" s="123" t="n"/>
      <c r="BL98" s="123" t="n"/>
      <c r="BM98" s="123" t="n"/>
      <c r="BN98" s="123" t="n"/>
      <c r="BO98" s="123" t="n"/>
      <c r="BP98" s="123" t="n"/>
      <c r="BQ98" s="123" t="n"/>
      <c r="BR98" s="123" t="n"/>
      <c r="BS98" s="123" t="n"/>
      <c r="BT98" s="123" t="n"/>
      <c r="BU98" s="123" t="n"/>
      <c r="BV98" s="123" t="n"/>
      <c r="BW98" s="123" t="n"/>
      <c r="BX98" s="123" t="n"/>
      <c r="BY98" s="123" t="n"/>
      <c r="BZ98" s="123" t="n"/>
      <c r="CA98" s="123" t="n"/>
      <c r="CB98" s="123" t="n"/>
      <c r="CC98" s="123" t="n"/>
      <c r="CD98" s="123" t="n"/>
      <c r="CE98" s="123" t="n"/>
      <c r="CF98" s="123" t="n"/>
      <c r="CG98" s="123" t="n"/>
      <c r="CH98" s="123" t="n"/>
      <c r="CI98" s="123" t="n"/>
      <c r="CJ98" s="123" t="n"/>
      <c r="CK98" s="123" t="n"/>
      <c r="CL98" s="123" t="n"/>
      <c r="CM98" s="123" t="n"/>
      <c r="CN98" s="123" t="n"/>
      <c r="CO98" s="123" t="n"/>
      <c r="CP98" s="123" t="n"/>
      <c r="CQ98" s="123" t="n"/>
      <c r="CR98" s="123" t="n"/>
      <c r="CS98" s="123" t="n"/>
    </row>
    <row r="99">
      <c r="C99" s="123">
        <f>AVERAGEIFS(F99:CS99,$F$2:$CS$2, "&gt;=" &amp; $F$2, $F$2:$CS$2, "&lt;="&amp; EOMONTH($F$2,0))</f>
        <v/>
      </c>
      <c r="D99" s="123">
        <f>AVERAGEIFS(F99:CS99,$F$2:$CS$2, "&gt;=" &amp; $AK$2, $F$2:$CS$2, "&lt;="&amp; EOMONTH($AK$2,0))</f>
        <v/>
      </c>
      <c r="E99" s="124">
        <f>AVERAGEIFS(F99:CS99,$F$2:$CS$2,"&gt;="&amp;TODAY()-30)</f>
        <v/>
      </c>
      <c r="F99" s="123" t="n"/>
      <c r="G99" s="123" t="n"/>
      <c r="H99" s="123" t="n"/>
      <c r="I99" s="123" t="n"/>
      <c r="J99" s="123" t="n"/>
      <c r="K99" s="123" t="n"/>
      <c r="L99" s="123" t="n"/>
      <c r="M99" s="123" t="n"/>
      <c r="N99" s="123" t="n"/>
      <c r="O99" s="123" t="n"/>
      <c r="P99" s="123" t="n"/>
      <c r="Q99" s="123" t="n"/>
      <c r="R99" s="123" t="n"/>
      <c r="S99" s="123" t="n"/>
      <c r="T99" s="123" t="n"/>
      <c r="U99" s="123" t="n"/>
      <c r="V99" s="123" t="n"/>
      <c r="W99" s="123" t="n"/>
      <c r="X99" s="123" t="n"/>
      <c r="Y99" s="123" t="n"/>
      <c r="Z99" s="123" t="n"/>
      <c r="AA99" s="123" t="n"/>
      <c r="AB99" s="123" t="n"/>
      <c r="AC99" s="123" t="n"/>
      <c r="AD99" s="123" t="n"/>
      <c r="AE99" s="123" t="n"/>
      <c r="AF99" s="123" t="n"/>
      <c r="AG99" s="123" t="n"/>
      <c r="AH99" s="123" t="n"/>
      <c r="AI99" s="123" t="n"/>
      <c r="AJ99" s="123" t="n"/>
      <c r="AK99" s="123" t="n"/>
      <c r="AL99" s="123" t="n"/>
      <c r="AM99" s="123" t="n"/>
      <c r="AN99" s="123" t="n"/>
      <c r="AO99" s="123" t="n"/>
      <c r="AP99" s="123" t="n"/>
      <c r="AQ99" s="123" t="n"/>
      <c r="AR99" s="123" t="n"/>
      <c r="AS99" s="123" t="n"/>
      <c r="AT99" s="123" t="n"/>
      <c r="AU99" s="123" t="n"/>
      <c r="AV99" s="123" t="n"/>
      <c r="AW99" s="123" t="n"/>
      <c r="AX99" s="123" t="n"/>
      <c r="AY99" s="123" t="n"/>
      <c r="AZ99" s="123" t="n"/>
      <c r="BA99" s="123" t="n"/>
      <c r="BB99" s="123" t="n"/>
      <c r="BC99" s="123" t="n"/>
      <c r="BD99" s="123" t="n"/>
      <c r="BE99" s="123" t="n"/>
      <c r="BF99" s="123" t="n"/>
      <c r="BG99" s="123" t="n"/>
      <c r="BH99" s="123" t="n"/>
      <c r="BI99" s="123" t="n"/>
      <c r="BJ99" s="123" t="n"/>
      <c r="BK99" s="123" t="n"/>
      <c r="BL99" s="123" t="n"/>
      <c r="BM99" s="123" t="n"/>
      <c r="BN99" s="123" t="n"/>
      <c r="BO99" s="123" t="n"/>
      <c r="BP99" s="123" t="n"/>
      <c r="BQ99" s="123" t="n"/>
      <c r="BR99" s="123" t="n"/>
      <c r="BS99" s="123" t="n"/>
      <c r="BT99" s="123" t="n"/>
      <c r="BU99" s="123" t="n"/>
      <c r="BV99" s="123" t="n"/>
      <c r="BW99" s="123" t="n"/>
      <c r="BX99" s="123" t="n"/>
      <c r="BY99" s="123" t="n"/>
      <c r="BZ99" s="123" t="n"/>
      <c r="CA99" s="123" t="n"/>
      <c r="CB99" s="123" t="n"/>
      <c r="CC99" s="123" t="n"/>
      <c r="CD99" s="123" t="n"/>
      <c r="CE99" s="123" t="n"/>
      <c r="CF99" s="123" t="n"/>
      <c r="CG99" s="123" t="n"/>
      <c r="CH99" s="123" t="n"/>
      <c r="CI99" s="123" t="n"/>
      <c r="CJ99" s="123" t="n"/>
      <c r="CK99" s="123" t="n"/>
      <c r="CL99" s="123" t="n"/>
      <c r="CM99" s="123" t="n"/>
      <c r="CN99" s="123" t="n"/>
      <c r="CO99" s="123" t="n"/>
      <c r="CP99" s="123" t="n"/>
      <c r="CQ99" s="123" t="n"/>
      <c r="CR99" s="123" t="n"/>
      <c r="CS99" s="123" t="n"/>
    </row>
    <row r="100">
      <c r="C100" s="123">
        <f>AVERAGEIFS(F100:CS100,$F$2:$CS$2, "&gt;=" &amp; $F$2, $F$2:$CS$2, "&lt;="&amp; EOMONTH($F$2,0))</f>
        <v/>
      </c>
      <c r="D100" s="123">
        <f>AVERAGEIFS(F100:CS100,$F$2:$CS$2, "&gt;=" &amp; $AK$2, $F$2:$CS$2, "&lt;="&amp; EOMONTH($AK$2,0))</f>
        <v/>
      </c>
      <c r="E100" s="124">
        <f>AVERAGEIFS(F100:CS100,$F$2:$CS$2,"&gt;="&amp;TODAY()-30)</f>
        <v/>
      </c>
      <c r="F100" s="123" t="n"/>
      <c r="G100" s="123" t="n"/>
      <c r="H100" s="123" t="n"/>
      <c r="I100" s="123" t="n"/>
      <c r="J100" s="123" t="n"/>
      <c r="K100" s="123" t="n"/>
      <c r="L100" s="123" t="n"/>
      <c r="M100" s="123" t="n"/>
      <c r="N100" s="123" t="n"/>
      <c r="O100" s="123" t="n"/>
      <c r="P100" s="123" t="n"/>
      <c r="Q100" s="123" t="n"/>
      <c r="R100" s="123" t="n"/>
      <c r="S100" s="123" t="n"/>
      <c r="T100" s="123" t="n"/>
      <c r="U100" s="123" t="n"/>
      <c r="V100" s="123" t="n"/>
      <c r="W100" s="123" t="n"/>
      <c r="X100" s="123" t="n"/>
      <c r="Y100" s="123" t="n"/>
      <c r="Z100" s="123" t="n"/>
      <c r="AA100" s="123" t="n"/>
      <c r="AB100" s="123" t="n"/>
      <c r="AC100" s="123" t="n"/>
      <c r="AD100" s="123" t="n"/>
      <c r="AE100" s="123" t="n"/>
      <c r="AF100" s="123" t="n"/>
      <c r="AG100" s="123" t="n"/>
      <c r="AH100" s="123" t="n"/>
      <c r="AI100" s="123" t="n"/>
      <c r="AJ100" s="123" t="n"/>
      <c r="AK100" s="123" t="n"/>
      <c r="AL100" s="123" t="n"/>
      <c r="AM100" s="123" t="n"/>
      <c r="AN100" s="123" t="n"/>
      <c r="AO100" s="123" t="n"/>
      <c r="AP100" s="123" t="n"/>
      <c r="AQ100" s="123" t="n"/>
      <c r="AR100" s="123" t="n"/>
      <c r="AS100" s="123" t="n"/>
      <c r="AT100" s="123" t="n"/>
      <c r="AU100" s="123" t="n"/>
      <c r="AV100" s="123" t="n"/>
      <c r="AW100" s="123" t="n"/>
      <c r="AX100" s="123" t="n"/>
      <c r="AY100" s="123" t="n"/>
      <c r="AZ100" s="123" t="n"/>
      <c r="BA100" s="123" t="n"/>
      <c r="BB100" s="123" t="n"/>
      <c r="BC100" s="123" t="n"/>
      <c r="BD100" s="123" t="n"/>
      <c r="BE100" s="123" t="n"/>
      <c r="BF100" s="123" t="n"/>
      <c r="BG100" s="123" t="n"/>
      <c r="BH100" s="123" t="n"/>
      <c r="BI100" s="123" t="n"/>
      <c r="BJ100" s="123" t="n"/>
      <c r="BK100" s="123" t="n"/>
      <c r="BL100" s="123" t="n"/>
      <c r="BM100" s="123" t="n"/>
      <c r="BN100" s="123" t="n"/>
      <c r="BO100" s="123" t="n"/>
      <c r="BP100" s="123" t="n"/>
      <c r="BQ100" s="123" t="n"/>
      <c r="BR100" s="123" t="n"/>
      <c r="BS100" s="123" t="n"/>
      <c r="BT100" s="123" t="n"/>
      <c r="BU100" s="123" t="n"/>
      <c r="BV100" s="123" t="n"/>
      <c r="BW100" s="123" t="n"/>
      <c r="BX100" s="123" t="n"/>
      <c r="BY100" s="123" t="n"/>
      <c r="BZ100" s="123" t="n"/>
      <c r="CA100" s="123" t="n"/>
      <c r="CB100" s="123" t="n"/>
      <c r="CC100" s="123" t="n"/>
      <c r="CD100" s="123" t="n"/>
      <c r="CE100" s="123" t="n"/>
      <c r="CF100" s="123" t="n"/>
      <c r="CG100" s="123" t="n"/>
      <c r="CH100" s="123" t="n"/>
      <c r="CI100" s="123" t="n"/>
      <c r="CJ100" s="123" t="n"/>
      <c r="CK100" s="123" t="n"/>
      <c r="CL100" s="123" t="n"/>
      <c r="CM100" s="123" t="n"/>
      <c r="CN100" s="123" t="n"/>
      <c r="CO100" s="123" t="n"/>
      <c r="CP100" s="123" t="n"/>
      <c r="CQ100" s="123" t="n"/>
      <c r="CR100" s="123" t="n"/>
      <c r="CS100" s="123" t="n"/>
    </row>
    <row r="101">
      <c r="C101" s="123">
        <f>AVERAGEIFS(F101:CS101,$F$2:$CS$2, "&gt;=" &amp; $F$2, $F$2:$CS$2, "&lt;="&amp; EOMONTH($F$2,0))</f>
        <v/>
      </c>
      <c r="D101" s="123">
        <f>AVERAGEIFS(F101:CS101,$F$2:$CS$2, "&gt;=" &amp; $AK$2, $F$2:$CS$2, "&lt;="&amp; EOMONTH($AK$2,0))</f>
        <v/>
      </c>
      <c r="E101" s="124">
        <f>AVERAGEIFS(F101:CS101,$F$2:$CS$2,"&gt;="&amp;TODAY()-30)</f>
        <v/>
      </c>
      <c r="F101" s="123" t="n"/>
      <c r="G101" s="123" t="n"/>
      <c r="H101" s="123" t="n"/>
      <c r="I101" s="123" t="n"/>
      <c r="J101" s="123" t="n"/>
      <c r="K101" s="123" t="n"/>
      <c r="L101" s="123" t="n"/>
      <c r="M101" s="123" t="n"/>
      <c r="N101" s="123" t="n"/>
      <c r="O101" s="123" t="n"/>
      <c r="P101" s="123" t="n"/>
      <c r="Q101" s="123" t="n"/>
      <c r="R101" s="123" t="n"/>
      <c r="S101" s="123" t="n"/>
      <c r="T101" s="123" t="n"/>
      <c r="U101" s="123" t="n"/>
      <c r="V101" s="123" t="n"/>
      <c r="W101" s="123" t="n"/>
      <c r="X101" s="123" t="n"/>
      <c r="Y101" s="123" t="n"/>
      <c r="Z101" s="123" t="n"/>
      <c r="AA101" s="123" t="n"/>
      <c r="AB101" s="123" t="n"/>
      <c r="AC101" s="123" t="n"/>
      <c r="AD101" s="123" t="n"/>
      <c r="AE101" s="123" t="n"/>
      <c r="AF101" s="123" t="n"/>
      <c r="AG101" s="123" t="n"/>
      <c r="AH101" s="123" t="n"/>
      <c r="AI101" s="123" t="n"/>
      <c r="AJ101" s="123" t="n"/>
      <c r="AK101" s="123" t="n"/>
      <c r="AL101" s="123" t="n"/>
      <c r="AM101" s="123" t="n"/>
      <c r="AN101" s="123" t="n"/>
      <c r="AO101" s="123" t="n"/>
      <c r="AP101" s="123" t="n"/>
      <c r="AQ101" s="123" t="n"/>
      <c r="AR101" s="123" t="n"/>
      <c r="AS101" s="123" t="n"/>
      <c r="AT101" s="123" t="n"/>
      <c r="AU101" s="123" t="n"/>
      <c r="AV101" s="123" t="n"/>
      <c r="AW101" s="123" t="n"/>
      <c r="AX101" s="123" t="n"/>
      <c r="AY101" s="123" t="n"/>
      <c r="AZ101" s="123" t="n"/>
      <c r="BA101" s="123" t="n"/>
      <c r="BB101" s="123" t="n"/>
      <c r="BC101" s="123" t="n"/>
      <c r="BD101" s="123" t="n"/>
      <c r="BE101" s="123" t="n"/>
      <c r="BF101" s="123" t="n"/>
      <c r="BG101" s="123" t="n"/>
      <c r="BH101" s="123" t="n"/>
      <c r="BI101" s="123" t="n"/>
      <c r="BJ101" s="123" t="n"/>
      <c r="BK101" s="123" t="n"/>
      <c r="BL101" s="123" t="n"/>
      <c r="BM101" s="123" t="n"/>
      <c r="BN101" s="123" t="n"/>
      <c r="BO101" s="123" t="n"/>
      <c r="BP101" s="123" t="n"/>
      <c r="BQ101" s="123" t="n"/>
      <c r="BR101" s="123" t="n"/>
      <c r="BS101" s="123" t="n"/>
      <c r="BT101" s="123" t="n"/>
      <c r="BU101" s="123" t="n"/>
      <c r="BV101" s="123" t="n"/>
      <c r="BW101" s="123" t="n"/>
      <c r="BX101" s="123" t="n"/>
      <c r="BY101" s="123" t="n"/>
      <c r="BZ101" s="123" t="n"/>
      <c r="CA101" s="123" t="n"/>
      <c r="CB101" s="123" t="n"/>
      <c r="CC101" s="123" t="n"/>
      <c r="CD101" s="123" t="n"/>
      <c r="CE101" s="123" t="n"/>
      <c r="CF101" s="123" t="n"/>
      <c r="CG101" s="123" t="n"/>
      <c r="CH101" s="123" t="n"/>
      <c r="CI101" s="123" t="n"/>
      <c r="CJ101" s="123" t="n"/>
      <c r="CK101" s="123" t="n"/>
      <c r="CL101" s="123" t="n"/>
      <c r="CM101" s="123" t="n"/>
      <c r="CN101" s="123" t="n"/>
      <c r="CO101" s="123" t="n"/>
      <c r="CP101" s="123" t="n"/>
      <c r="CQ101" s="123" t="n"/>
      <c r="CR101" s="123" t="n"/>
      <c r="CS101" s="123" t="n"/>
    </row>
    <row r="102">
      <c r="C102" s="123">
        <f>AVERAGEIFS(F102:CS102,$F$2:$CS$2, "&gt;=" &amp; $F$2, $F$2:$CS$2, "&lt;="&amp; EOMONTH($F$2,0))</f>
        <v/>
      </c>
      <c r="D102" s="123">
        <f>AVERAGEIFS(F102:CS102,$F$2:$CS$2, "&gt;=" &amp; $AK$2, $F$2:$CS$2, "&lt;="&amp; EOMONTH($AK$2,0))</f>
        <v/>
      </c>
      <c r="E102" s="124">
        <f>AVERAGEIFS(F102:CS102,$F$2:$CS$2,"&gt;="&amp;TODAY()-30)</f>
        <v/>
      </c>
      <c r="F102" s="123" t="n"/>
      <c r="G102" s="123" t="n"/>
      <c r="H102" s="123" t="n"/>
      <c r="I102" s="123" t="n"/>
      <c r="J102" s="123" t="n"/>
      <c r="K102" s="123" t="n"/>
      <c r="L102" s="123" t="n"/>
      <c r="M102" s="123" t="n"/>
      <c r="N102" s="123" t="n"/>
      <c r="O102" s="123" t="n"/>
      <c r="P102" s="123" t="n"/>
      <c r="Q102" s="123" t="n"/>
      <c r="R102" s="123" t="n"/>
      <c r="S102" s="123" t="n"/>
      <c r="T102" s="123" t="n"/>
      <c r="U102" s="123" t="n"/>
      <c r="V102" s="123" t="n"/>
      <c r="W102" s="123" t="n"/>
      <c r="X102" s="123" t="n"/>
      <c r="Y102" s="123" t="n"/>
      <c r="Z102" s="123" t="n"/>
      <c r="AA102" s="123" t="n"/>
      <c r="AB102" s="123" t="n"/>
      <c r="AC102" s="123" t="n"/>
      <c r="AD102" s="123" t="n"/>
      <c r="AE102" s="123" t="n"/>
      <c r="AF102" s="123" t="n"/>
      <c r="AG102" s="123" t="n"/>
      <c r="AH102" s="123" t="n"/>
      <c r="AI102" s="123" t="n"/>
      <c r="AJ102" s="123" t="n"/>
      <c r="AK102" s="123" t="n"/>
      <c r="AL102" s="123" t="n"/>
      <c r="AM102" s="123" t="n"/>
      <c r="AN102" s="123" t="n"/>
      <c r="AO102" s="123" t="n"/>
      <c r="AP102" s="123" t="n"/>
      <c r="AQ102" s="123" t="n"/>
      <c r="AR102" s="123" t="n"/>
      <c r="AS102" s="123" t="n"/>
      <c r="AT102" s="123" t="n"/>
      <c r="AU102" s="123" t="n"/>
      <c r="AV102" s="123" t="n"/>
      <c r="AW102" s="123" t="n"/>
      <c r="AX102" s="123" t="n"/>
      <c r="AY102" s="123" t="n"/>
      <c r="AZ102" s="123" t="n"/>
      <c r="BA102" s="123" t="n"/>
      <c r="BB102" s="123" t="n"/>
      <c r="BC102" s="123" t="n"/>
      <c r="BD102" s="123" t="n"/>
      <c r="BE102" s="123" t="n"/>
      <c r="BF102" s="123" t="n"/>
      <c r="BG102" s="123" t="n"/>
      <c r="BH102" s="123" t="n"/>
      <c r="BI102" s="123" t="n"/>
      <c r="BJ102" s="123" t="n"/>
      <c r="BK102" s="123" t="n"/>
      <c r="BL102" s="123" t="n"/>
      <c r="BM102" s="123" t="n"/>
      <c r="BN102" s="123" t="n"/>
      <c r="BO102" s="123" t="n"/>
      <c r="BP102" s="123" t="n"/>
      <c r="BQ102" s="123" t="n"/>
      <c r="BR102" s="123" t="n"/>
      <c r="BS102" s="123" t="n"/>
      <c r="BT102" s="123" t="n"/>
      <c r="BU102" s="123" t="n"/>
      <c r="BV102" s="123" t="n"/>
      <c r="BW102" s="123" t="n"/>
      <c r="BX102" s="123" t="n"/>
      <c r="BY102" s="123" t="n"/>
      <c r="BZ102" s="123" t="n"/>
      <c r="CA102" s="123" t="n"/>
      <c r="CB102" s="123" t="n"/>
      <c r="CC102" s="123" t="n"/>
      <c r="CD102" s="123" t="n"/>
      <c r="CE102" s="123" t="n"/>
      <c r="CF102" s="123" t="n"/>
      <c r="CG102" s="123" t="n"/>
      <c r="CH102" s="123" t="n"/>
      <c r="CI102" s="123" t="n"/>
      <c r="CJ102" s="123" t="n"/>
      <c r="CK102" s="123" t="n"/>
      <c r="CL102" s="123" t="n"/>
      <c r="CM102" s="123" t="n"/>
      <c r="CN102" s="123" t="n"/>
      <c r="CO102" s="123" t="n"/>
      <c r="CP102" s="123" t="n"/>
      <c r="CQ102" s="123" t="n"/>
      <c r="CR102" s="123" t="n"/>
      <c r="CS102" s="123" t="n"/>
    </row>
    <row r="103">
      <c r="C103" s="123">
        <f>AVERAGEIFS(F103:CS103,$F$2:$CS$2, "&gt;=" &amp; $F$2, $F$2:$CS$2, "&lt;="&amp; EOMONTH($F$2,0))</f>
        <v/>
      </c>
      <c r="D103" s="123">
        <f>AVERAGEIFS(F103:CS103,$F$2:$CS$2, "&gt;=" &amp; $AK$2, $F$2:$CS$2, "&lt;="&amp; EOMONTH($AK$2,0))</f>
        <v/>
      </c>
      <c r="E103" s="124">
        <f>AVERAGEIFS(F103:CS103,$F$2:$CS$2,"&gt;="&amp;TODAY()-30)</f>
        <v/>
      </c>
      <c r="F103" s="123" t="n"/>
      <c r="G103" s="123" t="n"/>
      <c r="H103" s="123" t="n"/>
      <c r="I103" s="123" t="n"/>
      <c r="J103" s="123" t="n"/>
      <c r="K103" s="123" t="n"/>
      <c r="L103" s="123" t="n"/>
      <c r="M103" s="123" t="n"/>
      <c r="N103" s="123" t="n"/>
      <c r="O103" s="123" t="n"/>
      <c r="P103" s="123" t="n"/>
      <c r="Q103" s="123" t="n"/>
      <c r="R103" s="123" t="n"/>
      <c r="S103" s="123" t="n"/>
      <c r="T103" s="123" t="n"/>
      <c r="U103" s="123" t="n"/>
      <c r="V103" s="123" t="n"/>
      <c r="W103" s="123" t="n"/>
      <c r="X103" s="123" t="n"/>
      <c r="Y103" s="123" t="n"/>
      <c r="Z103" s="123" t="n"/>
      <c r="AA103" s="123" t="n"/>
      <c r="AB103" s="123" t="n"/>
      <c r="AC103" s="123" t="n"/>
      <c r="AD103" s="123" t="n"/>
      <c r="AE103" s="123" t="n"/>
      <c r="AF103" s="123" t="n"/>
      <c r="AG103" s="123" t="n"/>
      <c r="AH103" s="123" t="n"/>
      <c r="AI103" s="123" t="n"/>
      <c r="AJ103" s="123" t="n"/>
      <c r="AK103" s="123" t="n"/>
      <c r="AL103" s="123" t="n"/>
      <c r="AM103" s="123" t="n"/>
      <c r="AN103" s="123" t="n"/>
      <c r="AO103" s="123" t="n"/>
      <c r="AP103" s="123" t="n"/>
      <c r="AQ103" s="123" t="n"/>
      <c r="AR103" s="123" t="n"/>
      <c r="AS103" s="123" t="n"/>
      <c r="AT103" s="123" t="n"/>
      <c r="AU103" s="123" t="n"/>
      <c r="AV103" s="123" t="n"/>
      <c r="AW103" s="123" t="n"/>
      <c r="AX103" s="123" t="n"/>
      <c r="AY103" s="123" t="n"/>
      <c r="AZ103" s="123" t="n"/>
      <c r="BA103" s="123" t="n"/>
      <c r="BB103" s="123" t="n"/>
      <c r="BC103" s="123" t="n"/>
      <c r="BD103" s="123" t="n"/>
      <c r="BE103" s="123" t="n"/>
      <c r="BF103" s="123" t="n"/>
      <c r="BG103" s="123" t="n"/>
      <c r="BH103" s="123" t="n"/>
      <c r="BI103" s="123" t="n"/>
      <c r="BJ103" s="123" t="n"/>
      <c r="BK103" s="123" t="n"/>
      <c r="BL103" s="123" t="n"/>
      <c r="BM103" s="123" t="n"/>
      <c r="BN103" s="123" t="n"/>
      <c r="BO103" s="123" t="n"/>
      <c r="BP103" s="123" t="n"/>
      <c r="BQ103" s="123" t="n"/>
      <c r="BR103" s="123" t="n"/>
      <c r="BS103" s="123" t="n"/>
      <c r="BT103" s="123" t="n"/>
      <c r="BU103" s="123" t="n"/>
      <c r="BV103" s="123" t="n"/>
      <c r="BW103" s="123" t="n"/>
      <c r="BX103" s="123" t="n"/>
      <c r="BY103" s="123" t="n"/>
      <c r="BZ103" s="123" t="n"/>
      <c r="CA103" s="123" t="n"/>
      <c r="CB103" s="123" t="n"/>
      <c r="CC103" s="123" t="n"/>
      <c r="CD103" s="123" t="n"/>
      <c r="CE103" s="123" t="n"/>
      <c r="CF103" s="123" t="n"/>
      <c r="CG103" s="123" t="n"/>
      <c r="CH103" s="123" t="n"/>
      <c r="CI103" s="123" t="n"/>
      <c r="CJ103" s="123" t="n"/>
      <c r="CK103" s="123" t="n"/>
      <c r="CL103" s="123" t="n"/>
      <c r="CM103" s="123" t="n"/>
      <c r="CN103" s="123" t="n"/>
      <c r="CO103" s="123" t="n"/>
      <c r="CP103" s="123" t="n"/>
      <c r="CQ103" s="123" t="n"/>
      <c r="CR103" s="123" t="n"/>
      <c r="CS103" s="123" t="n"/>
    </row>
    <row r="104">
      <c r="C104" s="123">
        <f>AVERAGEIFS(F104:CS104,$F$2:$CS$2, "&gt;=" &amp; $F$2, $F$2:$CS$2, "&lt;="&amp; EOMONTH($F$2,0))</f>
        <v/>
      </c>
      <c r="D104" s="123">
        <f>AVERAGEIFS(F104:CS104,$F$2:$CS$2, "&gt;=" &amp; $AK$2, $F$2:$CS$2, "&lt;="&amp; EOMONTH($AK$2,0))</f>
        <v/>
      </c>
      <c r="E104" s="124">
        <f>AVERAGEIFS(F104:CS104,$F$2:$CS$2,"&gt;="&amp;TODAY()-30)</f>
        <v/>
      </c>
      <c r="F104" s="123" t="n"/>
      <c r="G104" s="123" t="n"/>
      <c r="H104" s="123" t="n"/>
      <c r="I104" s="123" t="n"/>
      <c r="J104" s="123" t="n"/>
      <c r="K104" s="123" t="n"/>
      <c r="L104" s="123" t="n"/>
      <c r="M104" s="123" t="n"/>
      <c r="N104" s="123" t="n"/>
      <c r="O104" s="123" t="n"/>
      <c r="P104" s="123" t="n"/>
      <c r="Q104" s="123" t="n"/>
      <c r="R104" s="123" t="n"/>
      <c r="S104" s="123" t="n"/>
      <c r="T104" s="123" t="n"/>
      <c r="U104" s="123" t="n"/>
      <c r="V104" s="123" t="n"/>
      <c r="W104" s="123" t="n"/>
      <c r="X104" s="123" t="n"/>
      <c r="Y104" s="123" t="n"/>
      <c r="Z104" s="123" t="n"/>
      <c r="AA104" s="123" t="n"/>
      <c r="AB104" s="123" t="n"/>
      <c r="AC104" s="123" t="n"/>
      <c r="AD104" s="123" t="n"/>
      <c r="AE104" s="123" t="n"/>
      <c r="AF104" s="123" t="n"/>
      <c r="AG104" s="123" t="n"/>
      <c r="AH104" s="123" t="n"/>
      <c r="AI104" s="123" t="n"/>
      <c r="AJ104" s="123" t="n"/>
      <c r="AK104" s="123" t="n"/>
      <c r="AL104" s="123" t="n"/>
      <c r="AM104" s="123" t="n"/>
      <c r="AN104" s="123" t="n"/>
      <c r="AO104" s="123" t="n"/>
      <c r="AP104" s="123" t="n"/>
      <c r="AQ104" s="123" t="n"/>
      <c r="AR104" s="123" t="n"/>
      <c r="AS104" s="123" t="n"/>
      <c r="AT104" s="123" t="n"/>
      <c r="AU104" s="123" t="n"/>
      <c r="AV104" s="123" t="n"/>
      <c r="AW104" s="123" t="n"/>
      <c r="AX104" s="123" t="n"/>
      <c r="AY104" s="123" t="n"/>
      <c r="AZ104" s="123" t="n"/>
      <c r="BA104" s="123" t="n"/>
      <c r="BB104" s="123" t="n"/>
      <c r="BC104" s="123" t="n"/>
      <c r="BD104" s="123" t="n"/>
      <c r="BE104" s="123" t="n"/>
      <c r="BF104" s="123" t="n"/>
      <c r="BG104" s="123" t="n"/>
      <c r="BH104" s="123" t="n"/>
      <c r="BI104" s="123" t="n"/>
      <c r="BJ104" s="123" t="n"/>
      <c r="BK104" s="123" t="n"/>
      <c r="BL104" s="123" t="n"/>
      <c r="BM104" s="123" t="n"/>
      <c r="BN104" s="123" t="n"/>
      <c r="BO104" s="123" t="n"/>
      <c r="BP104" s="123" t="n"/>
      <c r="BQ104" s="123" t="n"/>
      <c r="BR104" s="123" t="n"/>
      <c r="BS104" s="123" t="n"/>
      <c r="BT104" s="123" t="n"/>
      <c r="BU104" s="123" t="n"/>
      <c r="BV104" s="123" t="n"/>
      <c r="BW104" s="123" t="n"/>
      <c r="BX104" s="123" t="n"/>
      <c r="BY104" s="123" t="n"/>
      <c r="BZ104" s="123" t="n"/>
      <c r="CA104" s="123" t="n"/>
      <c r="CB104" s="123" t="n"/>
      <c r="CC104" s="123" t="n"/>
      <c r="CD104" s="123" t="n"/>
      <c r="CE104" s="123" t="n"/>
      <c r="CF104" s="123" t="n"/>
      <c r="CG104" s="123" t="n"/>
      <c r="CH104" s="123" t="n"/>
      <c r="CI104" s="123" t="n"/>
      <c r="CJ104" s="123" t="n"/>
      <c r="CK104" s="123" t="n"/>
      <c r="CL104" s="123" t="n"/>
      <c r="CM104" s="123" t="n"/>
      <c r="CN104" s="123" t="n"/>
      <c r="CO104" s="123" t="n"/>
      <c r="CP104" s="123" t="n"/>
      <c r="CQ104" s="123" t="n"/>
      <c r="CR104" s="123" t="n"/>
      <c r="CS104" s="123" t="n"/>
    </row>
    <row r="105">
      <c r="C105" s="123">
        <f>AVERAGEIFS(F105:CS105,$F$2:$CS$2, "&gt;=" &amp; $F$2, $F$2:$CS$2, "&lt;="&amp; EOMONTH($F$2,0))</f>
        <v/>
      </c>
      <c r="D105" s="123">
        <f>AVERAGEIFS(F105:CS105,$F$2:$CS$2, "&gt;=" &amp; $AK$2, $F$2:$CS$2, "&lt;="&amp; EOMONTH($AK$2,0))</f>
        <v/>
      </c>
      <c r="E105" s="124">
        <f>AVERAGEIFS(F105:CS105,$F$2:$CS$2,"&gt;="&amp;TODAY()-30)</f>
        <v/>
      </c>
      <c r="F105" s="123" t="n"/>
      <c r="G105" s="123" t="n"/>
      <c r="H105" s="123" t="n"/>
      <c r="I105" s="123" t="n"/>
      <c r="J105" s="123" t="n"/>
      <c r="K105" s="123" t="n"/>
      <c r="L105" s="123" t="n"/>
      <c r="M105" s="123" t="n"/>
      <c r="N105" s="123" t="n"/>
      <c r="O105" s="123" t="n"/>
      <c r="P105" s="123" t="n"/>
      <c r="Q105" s="123" t="n"/>
      <c r="R105" s="123" t="n"/>
      <c r="S105" s="123" t="n"/>
      <c r="T105" s="123" t="n"/>
      <c r="U105" s="123" t="n"/>
      <c r="V105" s="123" t="n"/>
      <c r="W105" s="123" t="n"/>
      <c r="X105" s="123" t="n"/>
      <c r="Y105" s="123" t="n"/>
      <c r="Z105" s="123" t="n"/>
      <c r="AA105" s="123" t="n"/>
      <c r="AB105" s="123" t="n"/>
      <c r="AC105" s="123" t="n"/>
      <c r="AD105" s="123" t="n"/>
      <c r="AE105" s="123" t="n"/>
      <c r="AF105" s="123" t="n"/>
      <c r="AG105" s="123" t="n"/>
      <c r="AH105" s="123" t="n"/>
      <c r="AI105" s="123" t="n"/>
      <c r="AJ105" s="123" t="n"/>
      <c r="AK105" s="123" t="n"/>
      <c r="AL105" s="123" t="n"/>
      <c r="AM105" s="123" t="n"/>
      <c r="AN105" s="123" t="n"/>
      <c r="AO105" s="123" t="n"/>
      <c r="AP105" s="123" t="n"/>
      <c r="AQ105" s="123" t="n"/>
      <c r="AR105" s="123" t="n"/>
      <c r="AS105" s="123" t="n"/>
      <c r="AT105" s="123" t="n"/>
      <c r="AU105" s="123" t="n"/>
      <c r="AV105" s="123" t="n"/>
      <c r="AW105" s="123" t="n"/>
      <c r="AX105" s="123" t="n"/>
      <c r="AY105" s="123" t="n"/>
      <c r="AZ105" s="123" t="n"/>
      <c r="BA105" s="123" t="n"/>
      <c r="BB105" s="123" t="n"/>
      <c r="BC105" s="123" t="n"/>
      <c r="BD105" s="123" t="n"/>
      <c r="BE105" s="123" t="n"/>
      <c r="BF105" s="123" t="n"/>
      <c r="BG105" s="123" t="n"/>
      <c r="BH105" s="123" t="n"/>
      <c r="BI105" s="123" t="n"/>
      <c r="BJ105" s="123" t="n"/>
      <c r="BK105" s="123" t="n"/>
      <c r="BL105" s="123" t="n"/>
      <c r="BM105" s="123" t="n"/>
      <c r="BN105" s="123" t="n"/>
      <c r="BO105" s="123" t="n"/>
      <c r="BP105" s="123" t="n"/>
      <c r="BQ105" s="123" t="n"/>
      <c r="BR105" s="123" t="n"/>
      <c r="BS105" s="123" t="n"/>
      <c r="BT105" s="123" t="n"/>
      <c r="BU105" s="123" t="n"/>
      <c r="BV105" s="123" t="n"/>
      <c r="BW105" s="123" t="n"/>
      <c r="BX105" s="123" t="n"/>
      <c r="BY105" s="123" t="n"/>
      <c r="BZ105" s="123" t="n"/>
      <c r="CA105" s="123" t="n"/>
      <c r="CB105" s="123" t="n"/>
      <c r="CC105" s="123" t="n"/>
      <c r="CD105" s="123" t="n"/>
      <c r="CE105" s="123" t="n"/>
      <c r="CF105" s="123" t="n"/>
      <c r="CG105" s="123" t="n"/>
      <c r="CH105" s="123" t="n"/>
      <c r="CI105" s="123" t="n"/>
      <c r="CJ105" s="123" t="n"/>
      <c r="CK105" s="123" t="n"/>
      <c r="CL105" s="123" t="n"/>
      <c r="CM105" s="123" t="n"/>
      <c r="CN105" s="123" t="n"/>
      <c r="CO105" s="123" t="n"/>
      <c r="CP105" s="123" t="n"/>
      <c r="CQ105" s="123" t="n"/>
      <c r="CR105" s="123" t="n"/>
      <c r="CS105" s="123" t="n"/>
    </row>
    <row r="106">
      <c r="C106" s="123">
        <f>AVERAGEIFS(F106:CS106,$F$2:$CS$2, "&gt;=" &amp; $F$2, $F$2:$CS$2, "&lt;="&amp; EOMONTH($F$2,0))</f>
        <v/>
      </c>
      <c r="D106" s="123">
        <f>AVERAGEIFS(F106:CS106,$F$2:$CS$2, "&gt;=" &amp; $AK$2, $F$2:$CS$2, "&lt;="&amp; EOMONTH($AK$2,0))</f>
        <v/>
      </c>
      <c r="E106" s="124">
        <f>AVERAGEIFS(F106:CS106,$F$2:$CS$2,"&gt;="&amp;TODAY()-30)</f>
        <v/>
      </c>
      <c r="F106" s="123" t="n"/>
      <c r="G106" s="123" t="n"/>
      <c r="H106" s="123" t="n"/>
      <c r="I106" s="123" t="n"/>
      <c r="J106" s="123" t="n"/>
      <c r="K106" s="123" t="n"/>
      <c r="L106" s="123" t="n"/>
      <c r="M106" s="123" t="n"/>
      <c r="N106" s="123" t="n"/>
      <c r="O106" s="123" t="n"/>
      <c r="P106" s="123" t="n"/>
      <c r="Q106" s="123" t="n"/>
      <c r="R106" s="123" t="n"/>
      <c r="S106" s="123" t="n"/>
      <c r="T106" s="123" t="n"/>
      <c r="U106" s="123" t="n"/>
      <c r="V106" s="123" t="n"/>
      <c r="W106" s="123" t="n"/>
      <c r="X106" s="123" t="n"/>
      <c r="Y106" s="123" t="n"/>
      <c r="Z106" s="123" t="n"/>
      <c r="AA106" s="123" t="n"/>
      <c r="AB106" s="123" t="n"/>
      <c r="AC106" s="123" t="n"/>
      <c r="AD106" s="123" t="n"/>
      <c r="AE106" s="123" t="n"/>
      <c r="AF106" s="123" t="n"/>
      <c r="AG106" s="123" t="n"/>
      <c r="AH106" s="123" t="n"/>
      <c r="AI106" s="123" t="n"/>
      <c r="AJ106" s="123" t="n"/>
      <c r="AK106" s="123" t="n"/>
      <c r="AL106" s="123" t="n"/>
      <c r="AM106" s="123" t="n"/>
      <c r="AN106" s="123" t="n"/>
      <c r="AO106" s="123" t="n"/>
      <c r="AP106" s="123" t="n"/>
      <c r="AQ106" s="123" t="n"/>
      <c r="AR106" s="123" t="n"/>
      <c r="AS106" s="123" t="n"/>
      <c r="AT106" s="123" t="n"/>
      <c r="AU106" s="123" t="n"/>
      <c r="AV106" s="123" t="n"/>
      <c r="AW106" s="123" t="n"/>
      <c r="AX106" s="123" t="n"/>
      <c r="AY106" s="123" t="n"/>
      <c r="AZ106" s="123" t="n"/>
      <c r="BA106" s="123" t="n"/>
      <c r="BB106" s="123" t="n"/>
      <c r="BC106" s="123" t="n"/>
      <c r="BD106" s="123" t="n"/>
      <c r="BE106" s="123" t="n"/>
      <c r="BF106" s="123" t="n"/>
      <c r="BG106" s="123" t="n"/>
      <c r="BH106" s="123" t="n"/>
      <c r="BI106" s="123" t="n"/>
      <c r="BJ106" s="123" t="n"/>
      <c r="BK106" s="123" t="n"/>
      <c r="BL106" s="123" t="n"/>
      <c r="BM106" s="123" t="n"/>
      <c r="BN106" s="123" t="n"/>
      <c r="BO106" s="123" t="n"/>
      <c r="BP106" s="123" t="n"/>
      <c r="BQ106" s="123" t="n"/>
      <c r="BR106" s="123" t="n"/>
      <c r="BS106" s="123" t="n"/>
      <c r="BT106" s="123" t="n"/>
      <c r="BU106" s="123" t="n"/>
      <c r="BV106" s="123" t="n"/>
      <c r="BW106" s="123" t="n"/>
      <c r="BX106" s="123" t="n"/>
      <c r="BY106" s="123" t="n"/>
      <c r="BZ106" s="123" t="n"/>
      <c r="CA106" s="123" t="n"/>
      <c r="CB106" s="123" t="n"/>
      <c r="CC106" s="123" t="n"/>
      <c r="CD106" s="123" t="n"/>
      <c r="CE106" s="123" t="n"/>
      <c r="CF106" s="123" t="n"/>
      <c r="CG106" s="123" t="n"/>
      <c r="CH106" s="123" t="n"/>
      <c r="CI106" s="123" t="n"/>
      <c r="CJ106" s="123" t="n"/>
      <c r="CK106" s="123" t="n"/>
      <c r="CL106" s="123" t="n"/>
      <c r="CM106" s="123" t="n"/>
      <c r="CN106" s="123" t="n"/>
      <c r="CO106" s="123" t="n"/>
      <c r="CP106" s="123" t="n"/>
      <c r="CQ106" s="123" t="n"/>
      <c r="CR106" s="123" t="n"/>
      <c r="CS106" s="123" t="n"/>
    </row>
    <row r="107">
      <c r="C107" s="123">
        <f>AVERAGEIFS(F107:CS107,$F$2:$CS$2, "&gt;=" &amp; $F$2, $F$2:$CS$2, "&lt;="&amp; EOMONTH($F$2,0))</f>
        <v/>
      </c>
      <c r="D107" s="123">
        <f>AVERAGEIFS(F107:CS107,$F$2:$CS$2, "&gt;=" &amp; $AK$2, $F$2:$CS$2, "&lt;="&amp; EOMONTH($AK$2,0))</f>
        <v/>
      </c>
      <c r="E107" s="124">
        <f>AVERAGEIFS(F107:CS107,$F$2:$CS$2,"&gt;="&amp;TODAY()-30)</f>
        <v/>
      </c>
      <c r="F107" s="123" t="n"/>
      <c r="G107" s="123" t="n"/>
      <c r="H107" s="123" t="n"/>
      <c r="I107" s="123" t="n"/>
      <c r="J107" s="123" t="n"/>
      <c r="K107" s="123" t="n"/>
      <c r="L107" s="123" t="n"/>
      <c r="M107" s="123" t="n"/>
      <c r="N107" s="123" t="n"/>
      <c r="O107" s="123" t="n"/>
      <c r="P107" s="123" t="n"/>
      <c r="Q107" s="123" t="n"/>
      <c r="R107" s="123" t="n"/>
      <c r="S107" s="123" t="n"/>
      <c r="T107" s="123" t="n"/>
      <c r="U107" s="123" t="n"/>
      <c r="V107" s="123" t="n"/>
      <c r="W107" s="123" t="n"/>
      <c r="X107" s="123" t="n"/>
      <c r="Y107" s="123" t="n"/>
      <c r="Z107" s="123" t="n"/>
      <c r="AA107" s="123" t="n"/>
      <c r="AB107" s="123" t="n"/>
      <c r="AC107" s="123" t="n"/>
      <c r="AD107" s="123" t="n"/>
      <c r="AE107" s="123" t="n"/>
      <c r="AF107" s="123" t="n"/>
      <c r="AG107" s="123" t="n"/>
      <c r="AH107" s="123" t="n"/>
      <c r="AI107" s="123" t="n"/>
      <c r="AJ107" s="123" t="n"/>
      <c r="AK107" s="123" t="n"/>
      <c r="AL107" s="123" t="n"/>
      <c r="AM107" s="123" t="n"/>
      <c r="AN107" s="123" t="n"/>
      <c r="AO107" s="123" t="n"/>
      <c r="AP107" s="123" t="n"/>
      <c r="AQ107" s="123" t="n"/>
      <c r="AR107" s="123" t="n"/>
      <c r="AS107" s="123" t="n"/>
      <c r="AT107" s="123" t="n"/>
      <c r="AU107" s="123" t="n"/>
      <c r="AV107" s="123" t="n"/>
      <c r="AW107" s="123" t="n"/>
      <c r="AX107" s="123" t="n"/>
      <c r="AY107" s="123" t="n"/>
      <c r="AZ107" s="123" t="n"/>
      <c r="BA107" s="123" t="n"/>
      <c r="BB107" s="123" t="n"/>
      <c r="BC107" s="123" t="n"/>
      <c r="BD107" s="123" t="n"/>
      <c r="BE107" s="123" t="n"/>
      <c r="BF107" s="123" t="n"/>
      <c r="BG107" s="123" t="n"/>
      <c r="BH107" s="123" t="n"/>
      <c r="BI107" s="123" t="n"/>
      <c r="BJ107" s="123" t="n"/>
      <c r="BK107" s="123" t="n"/>
      <c r="BL107" s="123" t="n"/>
      <c r="BM107" s="123" t="n"/>
      <c r="BN107" s="123" t="n"/>
      <c r="BO107" s="123" t="n"/>
      <c r="BP107" s="123" t="n"/>
      <c r="BQ107" s="123" t="n"/>
      <c r="BR107" s="123" t="n"/>
      <c r="BS107" s="123" t="n"/>
      <c r="BT107" s="123" t="n"/>
      <c r="BU107" s="123" t="n"/>
      <c r="BV107" s="123" t="n"/>
      <c r="BW107" s="123" t="n"/>
      <c r="BX107" s="123" t="n"/>
      <c r="BY107" s="123" t="n"/>
      <c r="BZ107" s="123" t="n"/>
      <c r="CA107" s="123" t="n"/>
      <c r="CB107" s="123" t="n"/>
      <c r="CC107" s="123" t="n"/>
      <c r="CD107" s="123" t="n"/>
      <c r="CE107" s="123" t="n"/>
      <c r="CF107" s="123" t="n"/>
      <c r="CG107" s="123" t="n"/>
      <c r="CH107" s="123" t="n"/>
      <c r="CI107" s="123" t="n"/>
      <c r="CJ107" s="123" t="n"/>
      <c r="CK107" s="123" t="n"/>
      <c r="CL107" s="123" t="n"/>
      <c r="CM107" s="123" t="n"/>
      <c r="CN107" s="123" t="n"/>
      <c r="CO107" s="123" t="n"/>
      <c r="CP107" s="123" t="n"/>
      <c r="CQ107" s="123" t="n"/>
      <c r="CR107" s="123" t="n"/>
      <c r="CS107" s="123" t="n"/>
    </row>
    <row r="108">
      <c r="C108" s="123">
        <f>AVERAGEIFS(F108:CS108,$F$2:$CS$2, "&gt;=" &amp; $F$2, $F$2:$CS$2, "&lt;="&amp; EOMONTH($F$2,0))</f>
        <v/>
      </c>
      <c r="D108" s="123">
        <f>AVERAGEIFS(F108:CS108,$F$2:$CS$2, "&gt;=" &amp; $AK$2, $F$2:$CS$2, "&lt;="&amp; EOMONTH($AK$2,0))</f>
        <v/>
      </c>
      <c r="E108" s="124">
        <f>AVERAGEIFS(F108:CS108,$F$2:$CS$2,"&gt;="&amp;TODAY()-30)</f>
        <v/>
      </c>
      <c r="F108" s="123" t="n"/>
      <c r="G108" s="123" t="n"/>
      <c r="H108" s="123" t="n"/>
      <c r="I108" s="123" t="n"/>
      <c r="J108" s="123" t="n"/>
      <c r="K108" s="123" t="n"/>
      <c r="L108" s="123" t="n"/>
      <c r="M108" s="123" t="n"/>
      <c r="N108" s="123" t="n"/>
      <c r="O108" s="123" t="n"/>
      <c r="P108" s="123" t="n"/>
      <c r="Q108" s="123" t="n"/>
      <c r="R108" s="123" t="n"/>
      <c r="S108" s="123" t="n"/>
      <c r="T108" s="123" t="n"/>
      <c r="U108" s="123" t="n"/>
      <c r="V108" s="123" t="n"/>
      <c r="W108" s="123" t="n"/>
      <c r="X108" s="123" t="n"/>
      <c r="Y108" s="123" t="n"/>
      <c r="Z108" s="123" t="n"/>
      <c r="AA108" s="123" t="n"/>
      <c r="AB108" s="123" t="n"/>
      <c r="AC108" s="123" t="n"/>
      <c r="AD108" s="123" t="n"/>
      <c r="AE108" s="123" t="n"/>
      <c r="AF108" s="123" t="n"/>
      <c r="AG108" s="123" t="n"/>
      <c r="AH108" s="123" t="n"/>
      <c r="AI108" s="123" t="n"/>
      <c r="AJ108" s="123" t="n"/>
      <c r="AK108" s="123" t="n"/>
      <c r="AL108" s="123" t="n"/>
      <c r="AM108" s="123" t="n"/>
      <c r="AN108" s="123" t="n"/>
      <c r="AO108" s="123" t="n"/>
      <c r="AP108" s="123" t="n"/>
      <c r="AQ108" s="123" t="n"/>
      <c r="AR108" s="123" t="n"/>
      <c r="AS108" s="123" t="n"/>
      <c r="AT108" s="123" t="n"/>
      <c r="AU108" s="123" t="n"/>
      <c r="AV108" s="123" t="n"/>
      <c r="AW108" s="123" t="n"/>
      <c r="AX108" s="123" t="n"/>
      <c r="AY108" s="123" t="n"/>
      <c r="AZ108" s="123" t="n"/>
      <c r="BA108" s="123" t="n"/>
      <c r="BB108" s="123" t="n"/>
      <c r="BC108" s="123" t="n"/>
      <c r="BD108" s="123" t="n"/>
      <c r="BE108" s="123" t="n"/>
      <c r="BF108" s="123" t="n"/>
      <c r="BG108" s="123" t="n"/>
      <c r="BH108" s="123" t="n"/>
      <c r="BI108" s="123" t="n"/>
      <c r="BJ108" s="123" t="n"/>
      <c r="BK108" s="123" t="n"/>
      <c r="BL108" s="123" t="n"/>
      <c r="BM108" s="123" t="n"/>
      <c r="BN108" s="123" t="n"/>
      <c r="BO108" s="123" t="n"/>
      <c r="BP108" s="123" t="n"/>
      <c r="BQ108" s="123" t="n"/>
      <c r="BR108" s="123" t="n"/>
      <c r="BS108" s="123" t="n"/>
      <c r="BT108" s="123" t="n"/>
      <c r="BU108" s="123" t="n"/>
      <c r="BV108" s="123" t="n"/>
      <c r="BW108" s="123" t="n"/>
      <c r="BX108" s="123" t="n"/>
      <c r="BY108" s="123" t="n"/>
      <c r="BZ108" s="123" t="n"/>
      <c r="CA108" s="123" t="n"/>
      <c r="CB108" s="123" t="n"/>
      <c r="CC108" s="123" t="n"/>
      <c r="CD108" s="123" t="n"/>
      <c r="CE108" s="123" t="n"/>
      <c r="CF108" s="123" t="n"/>
      <c r="CG108" s="123" t="n"/>
      <c r="CH108" s="123" t="n"/>
      <c r="CI108" s="123" t="n"/>
      <c r="CJ108" s="123" t="n"/>
      <c r="CK108" s="123" t="n"/>
      <c r="CL108" s="123" t="n"/>
      <c r="CM108" s="123" t="n"/>
      <c r="CN108" s="123" t="n"/>
      <c r="CO108" s="123" t="n"/>
      <c r="CP108" s="123" t="n"/>
      <c r="CQ108" s="123" t="n"/>
      <c r="CR108" s="123" t="n"/>
      <c r="CS108" s="123" t="n"/>
    </row>
    <row r="109">
      <c r="C109" s="123">
        <f>AVERAGEIFS(F109:CS109,$F$2:$CS$2, "&gt;=" &amp; $F$2, $F$2:$CS$2, "&lt;="&amp; EOMONTH($F$2,0))</f>
        <v/>
      </c>
      <c r="D109" s="123">
        <f>AVERAGEIFS(F109:CS109,$F$2:$CS$2, "&gt;=" &amp; $AK$2, $F$2:$CS$2, "&lt;="&amp; EOMONTH($AK$2,0))</f>
        <v/>
      </c>
      <c r="E109" s="124">
        <f>AVERAGEIFS(F109:CS109,$F$2:$CS$2,"&gt;="&amp;TODAY()-30)</f>
        <v/>
      </c>
      <c r="F109" s="123" t="n"/>
      <c r="G109" s="123" t="n"/>
      <c r="H109" s="123" t="n"/>
      <c r="I109" s="123" t="n"/>
      <c r="J109" s="123" t="n"/>
      <c r="K109" s="123" t="n"/>
      <c r="L109" s="123" t="n"/>
      <c r="M109" s="123" t="n"/>
      <c r="N109" s="123" t="n"/>
      <c r="O109" s="123" t="n"/>
      <c r="P109" s="123" t="n"/>
      <c r="Q109" s="123" t="n"/>
      <c r="R109" s="123" t="n"/>
      <c r="S109" s="123" t="n"/>
      <c r="T109" s="123" t="n"/>
      <c r="U109" s="123" t="n"/>
      <c r="V109" s="123" t="n"/>
      <c r="W109" s="123" t="n"/>
      <c r="X109" s="123" t="n"/>
      <c r="Y109" s="123" t="n"/>
      <c r="Z109" s="123" t="n"/>
      <c r="AA109" s="123" t="n"/>
      <c r="AB109" s="123" t="n"/>
      <c r="AC109" s="123" t="n"/>
      <c r="AD109" s="123" t="n"/>
      <c r="AE109" s="123" t="n"/>
      <c r="AF109" s="123" t="n"/>
      <c r="AG109" s="123" t="n"/>
      <c r="AH109" s="123" t="n"/>
      <c r="AI109" s="123" t="n"/>
      <c r="AJ109" s="123" t="n"/>
      <c r="AK109" s="123" t="n"/>
      <c r="AL109" s="123" t="n"/>
      <c r="AM109" s="123" t="n"/>
      <c r="AN109" s="123" t="n"/>
      <c r="AO109" s="123" t="n"/>
      <c r="AP109" s="123" t="n"/>
      <c r="AQ109" s="123" t="n"/>
      <c r="AR109" s="123" t="n"/>
      <c r="AS109" s="123" t="n"/>
      <c r="AT109" s="123" t="n"/>
      <c r="AU109" s="123" t="n"/>
      <c r="AV109" s="123" t="n"/>
      <c r="AW109" s="123" t="n"/>
      <c r="AX109" s="123" t="n"/>
      <c r="AY109" s="123" t="n"/>
      <c r="AZ109" s="123" t="n"/>
      <c r="BA109" s="123" t="n"/>
      <c r="BB109" s="123" t="n"/>
      <c r="BC109" s="123" t="n"/>
      <c r="BD109" s="123" t="n"/>
      <c r="BE109" s="123" t="n"/>
      <c r="BF109" s="123" t="n"/>
      <c r="BG109" s="123" t="n"/>
      <c r="BH109" s="123" t="n"/>
      <c r="BI109" s="123" t="n"/>
      <c r="BJ109" s="123" t="n"/>
      <c r="BK109" s="123" t="n"/>
      <c r="BL109" s="123" t="n"/>
      <c r="BM109" s="123" t="n"/>
      <c r="BN109" s="123" t="n"/>
      <c r="BO109" s="123" t="n"/>
      <c r="BP109" s="123" t="n"/>
      <c r="BQ109" s="123" t="n"/>
      <c r="BR109" s="123" t="n"/>
      <c r="BS109" s="123" t="n"/>
      <c r="BT109" s="123" t="n"/>
      <c r="BU109" s="123" t="n"/>
      <c r="BV109" s="123" t="n"/>
      <c r="BW109" s="123" t="n"/>
      <c r="BX109" s="123" t="n"/>
      <c r="BY109" s="123" t="n"/>
      <c r="BZ109" s="123" t="n"/>
      <c r="CA109" s="123" t="n"/>
      <c r="CB109" s="123" t="n"/>
      <c r="CC109" s="123" t="n"/>
      <c r="CD109" s="123" t="n"/>
      <c r="CE109" s="123" t="n"/>
      <c r="CF109" s="123" t="n"/>
      <c r="CG109" s="123" t="n"/>
      <c r="CH109" s="123" t="n"/>
      <c r="CI109" s="123" t="n"/>
      <c r="CJ109" s="123" t="n"/>
      <c r="CK109" s="123" t="n"/>
      <c r="CL109" s="123" t="n"/>
      <c r="CM109" s="123" t="n"/>
      <c r="CN109" s="123" t="n"/>
      <c r="CO109" s="123" t="n"/>
      <c r="CP109" s="123" t="n"/>
      <c r="CQ109" s="123" t="n"/>
      <c r="CR109" s="123" t="n"/>
      <c r="CS109" s="123" t="n"/>
    </row>
    <row r="110">
      <c r="C110" s="123">
        <f>AVERAGEIFS(F110:CS110,$F$2:$CS$2, "&gt;=" &amp; $F$2, $F$2:$CS$2, "&lt;="&amp; EOMONTH($F$2,0))</f>
        <v/>
      </c>
      <c r="D110" s="123">
        <f>AVERAGEIFS(F110:CS110,$F$2:$CS$2, "&gt;=" &amp; $AK$2, $F$2:$CS$2, "&lt;="&amp; EOMONTH($AK$2,0))</f>
        <v/>
      </c>
      <c r="E110" s="124">
        <f>AVERAGEIFS(F110:CS110,$F$2:$CS$2,"&gt;="&amp;TODAY()-30)</f>
        <v/>
      </c>
      <c r="F110" s="123" t="n"/>
      <c r="G110" s="123" t="n"/>
      <c r="H110" s="123" t="n"/>
      <c r="I110" s="123" t="n"/>
      <c r="J110" s="123" t="n"/>
      <c r="K110" s="123" t="n"/>
      <c r="L110" s="123" t="n"/>
      <c r="M110" s="123" t="n"/>
      <c r="N110" s="123" t="n"/>
      <c r="O110" s="123" t="n"/>
      <c r="P110" s="123" t="n"/>
      <c r="Q110" s="123" t="n"/>
      <c r="R110" s="123" t="n"/>
      <c r="S110" s="123" t="n"/>
      <c r="T110" s="123" t="n"/>
      <c r="U110" s="123" t="n"/>
      <c r="V110" s="123" t="n"/>
      <c r="W110" s="123" t="n"/>
      <c r="X110" s="123" t="n"/>
      <c r="Y110" s="123" t="n"/>
      <c r="Z110" s="123" t="n"/>
      <c r="AA110" s="123" t="n"/>
      <c r="AB110" s="123" t="n"/>
      <c r="AC110" s="123" t="n"/>
      <c r="AD110" s="123" t="n"/>
      <c r="AE110" s="123" t="n"/>
      <c r="AF110" s="123" t="n"/>
      <c r="AG110" s="123" t="n"/>
      <c r="AH110" s="123" t="n"/>
      <c r="AI110" s="123" t="n"/>
      <c r="AJ110" s="123" t="n"/>
      <c r="AK110" s="123" t="n"/>
      <c r="AL110" s="123" t="n"/>
      <c r="AM110" s="123" t="n"/>
      <c r="AN110" s="123" t="n"/>
      <c r="AO110" s="123" t="n"/>
      <c r="AP110" s="123" t="n"/>
      <c r="AQ110" s="123" t="n"/>
      <c r="AR110" s="123" t="n"/>
      <c r="AS110" s="123" t="n"/>
      <c r="AT110" s="123" t="n"/>
      <c r="AU110" s="123" t="n"/>
      <c r="AV110" s="123" t="n"/>
      <c r="AW110" s="123" t="n"/>
      <c r="AX110" s="123" t="n"/>
      <c r="AY110" s="123" t="n"/>
      <c r="AZ110" s="123" t="n"/>
      <c r="BA110" s="123" t="n"/>
      <c r="BB110" s="123" t="n"/>
      <c r="BC110" s="123" t="n"/>
      <c r="BD110" s="123" t="n"/>
      <c r="BE110" s="123" t="n"/>
      <c r="BF110" s="123" t="n"/>
      <c r="BG110" s="123" t="n"/>
      <c r="BH110" s="123" t="n"/>
      <c r="BI110" s="123" t="n"/>
      <c r="BJ110" s="123" t="n"/>
      <c r="BK110" s="123" t="n"/>
      <c r="BL110" s="123" t="n"/>
      <c r="BM110" s="123" t="n"/>
      <c r="BN110" s="123" t="n"/>
      <c r="BO110" s="123" t="n"/>
      <c r="BP110" s="123" t="n"/>
      <c r="BQ110" s="123" t="n"/>
      <c r="BR110" s="123" t="n"/>
      <c r="BS110" s="123" t="n"/>
      <c r="BT110" s="123" t="n"/>
      <c r="BU110" s="123" t="n"/>
      <c r="BV110" s="123" t="n"/>
      <c r="BW110" s="123" t="n"/>
      <c r="BX110" s="123" t="n"/>
      <c r="BY110" s="123" t="n"/>
      <c r="BZ110" s="123" t="n"/>
      <c r="CA110" s="123" t="n"/>
      <c r="CB110" s="123" t="n"/>
      <c r="CC110" s="123" t="n"/>
      <c r="CD110" s="123" t="n"/>
      <c r="CE110" s="123" t="n"/>
      <c r="CF110" s="123" t="n"/>
      <c r="CG110" s="123" t="n"/>
      <c r="CH110" s="123" t="n"/>
      <c r="CI110" s="123" t="n"/>
      <c r="CJ110" s="123" t="n"/>
      <c r="CK110" s="123" t="n"/>
      <c r="CL110" s="123" t="n"/>
      <c r="CM110" s="123" t="n"/>
      <c r="CN110" s="123" t="n"/>
      <c r="CO110" s="123" t="n"/>
      <c r="CP110" s="123" t="n"/>
      <c r="CQ110" s="123" t="n"/>
      <c r="CR110" s="123" t="n"/>
      <c r="CS110" s="123" t="n"/>
    </row>
    <row r="111">
      <c r="C111" s="123">
        <f>AVERAGEIFS(F111:CS111,$F$2:$CS$2, "&gt;=" &amp; $F$2, $F$2:$CS$2, "&lt;="&amp; EOMONTH($F$2,0))</f>
        <v/>
      </c>
      <c r="D111" s="123">
        <f>AVERAGEIFS(F111:CS111,$F$2:$CS$2, "&gt;=" &amp; $AK$2, $F$2:$CS$2, "&lt;="&amp; EOMONTH($AK$2,0))</f>
        <v/>
      </c>
      <c r="E111" s="124">
        <f>AVERAGEIFS(F111:CS111,$F$2:$CS$2,"&gt;="&amp;TODAY()-30)</f>
        <v/>
      </c>
      <c r="F111" s="123" t="n"/>
      <c r="G111" s="123" t="n"/>
      <c r="H111" s="123" t="n"/>
      <c r="I111" s="123" t="n"/>
      <c r="J111" s="123" t="n"/>
      <c r="K111" s="123" t="n"/>
      <c r="L111" s="123" t="n"/>
      <c r="M111" s="123" t="n"/>
      <c r="N111" s="123" t="n"/>
      <c r="O111" s="123" t="n"/>
      <c r="P111" s="123" t="n"/>
      <c r="Q111" s="123" t="n"/>
      <c r="R111" s="123" t="n"/>
      <c r="S111" s="123" t="n"/>
      <c r="T111" s="123" t="n"/>
      <c r="U111" s="123" t="n"/>
      <c r="V111" s="123" t="n"/>
      <c r="W111" s="123" t="n"/>
      <c r="X111" s="123" t="n"/>
      <c r="Y111" s="123" t="n"/>
      <c r="Z111" s="123" t="n"/>
      <c r="AA111" s="123" t="n"/>
      <c r="AB111" s="123" t="n"/>
      <c r="AC111" s="123" t="n"/>
      <c r="AD111" s="123" t="n"/>
      <c r="AE111" s="123" t="n"/>
      <c r="AF111" s="123" t="n"/>
      <c r="AG111" s="123" t="n"/>
      <c r="AH111" s="123" t="n"/>
      <c r="AI111" s="123" t="n"/>
      <c r="AJ111" s="123" t="n"/>
      <c r="AK111" s="123" t="n"/>
      <c r="AL111" s="123" t="n"/>
      <c r="AM111" s="123" t="n"/>
      <c r="AN111" s="123" t="n"/>
      <c r="AO111" s="123" t="n"/>
      <c r="AP111" s="123" t="n"/>
      <c r="AQ111" s="123" t="n"/>
      <c r="AR111" s="123" t="n"/>
      <c r="AS111" s="123" t="n"/>
      <c r="AT111" s="123" t="n"/>
      <c r="AU111" s="123" t="n"/>
      <c r="AV111" s="123" t="n"/>
      <c r="AW111" s="123" t="n"/>
      <c r="AX111" s="123" t="n"/>
      <c r="AY111" s="123" t="n"/>
      <c r="AZ111" s="123" t="n"/>
      <c r="BA111" s="123" t="n"/>
      <c r="BB111" s="123" t="n"/>
      <c r="BC111" s="123" t="n"/>
      <c r="BD111" s="123" t="n"/>
      <c r="BE111" s="123" t="n"/>
      <c r="BF111" s="123" t="n"/>
      <c r="BG111" s="123" t="n"/>
      <c r="BH111" s="123" t="n"/>
      <c r="BI111" s="123" t="n"/>
      <c r="BJ111" s="123" t="n"/>
      <c r="BK111" s="123" t="n"/>
      <c r="BL111" s="123" t="n"/>
      <c r="BM111" s="123" t="n"/>
      <c r="BN111" s="123" t="n"/>
      <c r="BO111" s="123" t="n"/>
      <c r="BP111" s="123" t="n"/>
      <c r="BQ111" s="123" t="n"/>
      <c r="BR111" s="123" t="n"/>
      <c r="BS111" s="123" t="n"/>
      <c r="BT111" s="123" t="n"/>
      <c r="BU111" s="123" t="n"/>
      <c r="BV111" s="123" t="n"/>
      <c r="BW111" s="123" t="n"/>
      <c r="BX111" s="123" t="n"/>
      <c r="BY111" s="123" t="n"/>
      <c r="BZ111" s="123" t="n"/>
      <c r="CA111" s="123" t="n"/>
      <c r="CB111" s="123" t="n"/>
      <c r="CC111" s="123" t="n"/>
      <c r="CD111" s="123" t="n"/>
      <c r="CE111" s="123" t="n"/>
      <c r="CF111" s="123" t="n"/>
      <c r="CG111" s="123" t="n"/>
      <c r="CH111" s="123" t="n"/>
      <c r="CI111" s="123" t="n"/>
      <c r="CJ111" s="123" t="n"/>
      <c r="CK111" s="123" t="n"/>
      <c r="CL111" s="123" t="n"/>
      <c r="CM111" s="123" t="n"/>
      <c r="CN111" s="123" t="n"/>
      <c r="CO111" s="123" t="n"/>
      <c r="CP111" s="123" t="n"/>
      <c r="CQ111" s="123" t="n"/>
      <c r="CR111" s="123" t="n"/>
      <c r="CS111" s="123" t="n"/>
    </row>
    <row r="112">
      <c r="C112" s="123">
        <f>AVERAGEIFS(F112:CS112,$F$2:$CS$2, "&gt;=" &amp; $F$2, $F$2:$CS$2, "&lt;="&amp; EOMONTH($F$2,0))</f>
        <v/>
      </c>
      <c r="D112" s="123">
        <f>AVERAGEIFS(F112:CS112,$F$2:$CS$2, "&gt;=" &amp; $AK$2, $F$2:$CS$2, "&lt;="&amp; EOMONTH($AK$2,0))</f>
        <v/>
      </c>
      <c r="E112" s="124">
        <f>AVERAGEIFS(F112:CS112,$F$2:$CS$2,"&gt;="&amp;TODAY()-30)</f>
        <v/>
      </c>
      <c r="F112" s="123" t="n"/>
      <c r="G112" s="123" t="n"/>
      <c r="H112" s="123" t="n"/>
      <c r="I112" s="123" t="n"/>
      <c r="J112" s="123" t="n"/>
      <c r="K112" s="123" t="n"/>
      <c r="L112" s="123" t="n"/>
      <c r="M112" s="123" t="n"/>
      <c r="N112" s="123" t="n"/>
      <c r="O112" s="123" t="n"/>
      <c r="P112" s="123" t="n"/>
      <c r="Q112" s="123" t="n"/>
      <c r="R112" s="123" t="n"/>
      <c r="S112" s="123" t="n"/>
      <c r="T112" s="123" t="n"/>
      <c r="U112" s="123" t="n"/>
      <c r="V112" s="123" t="n"/>
      <c r="W112" s="123" t="n"/>
      <c r="X112" s="123" t="n"/>
      <c r="Y112" s="123" t="n"/>
      <c r="Z112" s="123" t="n"/>
      <c r="AA112" s="123" t="n"/>
      <c r="AB112" s="123" t="n"/>
      <c r="AC112" s="123" t="n"/>
      <c r="AD112" s="123" t="n"/>
      <c r="AE112" s="123" t="n"/>
      <c r="AF112" s="123" t="n"/>
      <c r="AG112" s="123" t="n"/>
      <c r="AH112" s="123" t="n"/>
      <c r="AI112" s="123" t="n"/>
      <c r="AJ112" s="123" t="n"/>
      <c r="AK112" s="123" t="n"/>
      <c r="AL112" s="123" t="n"/>
      <c r="AM112" s="123" t="n"/>
      <c r="AN112" s="123" t="n"/>
      <c r="AO112" s="123" t="n"/>
      <c r="AP112" s="123" t="n"/>
      <c r="AQ112" s="123" t="n"/>
      <c r="AR112" s="123" t="n"/>
      <c r="AS112" s="123" t="n"/>
      <c r="AT112" s="123" t="n"/>
      <c r="AU112" s="123" t="n"/>
      <c r="AV112" s="123" t="n"/>
      <c r="AW112" s="123" t="n"/>
      <c r="AX112" s="123" t="n"/>
      <c r="AY112" s="123" t="n"/>
      <c r="AZ112" s="123" t="n"/>
      <c r="BA112" s="123" t="n"/>
      <c r="BB112" s="123" t="n"/>
      <c r="BC112" s="123" t="n"/>
      <c r="BD112" s="123" t="n"/>
      <c r="BE112" s="123" t="n"/>
      <c r="BF112" s="123" t="n"/>
      <c r="BG112" s="123" t="n"/>
      <c r="BH112" s="123" t="n"/>
      <c r="BI112" s="123" t="n"/>
      <c r="BJ112" s="123" t="n"/>
      <c r="BK112" s="123" t="n"/>
      <c r="BL112" s="123" t="n"/>
      <c r="BM112" s="123" t="n"/>
      <c r="BN112" s="123" t="n"/>
      <c r="BO112" s="123" t="n"/>
      <c r="BP112" s="123" t="n"/>
      <c r="BQ112" s="123" t="n"/>
      <c r="BR112" s="123" t="n"/>
      <c r="BS112" s="123" t="n"/>
      <c r="BT112" s="123" t="n"/>
      <c r="BU112" s="123" t="n"/>
      <c r="BV112" s="123" t="n"/>
      <c r="BW112" s="123" t="n"/>
      <c r="BX112" s="123" t="n"/>
      <c r="BY112" s="123" t="n"/>
      <c r="BZ112" s="123" t="n"/>
      <c r="CA112" s="123" t="n"/>
      <c r="CB112" s="123" t="n"/>
      <c r="CC112" s="123" t="n"/>
      <c r="CD112" s="123" t="n"/>
      <c r="CE112" s="123" t="n"/>
      <c r="CF112" s="123" t="n"/>
      <c r="CG112" s="123" t="n"/>
      <c r="CH112" s="123" t="n"/>
      <c r="CI112" s="123" t="n"/>
      <c r="CJ112" s="123" t="n"/>
      <c r="CK112" s="123" t="n"/>
      <c r="CL112" s="123" t="n"/>
      <c r="CM112" s="123" t="n"/>
      <c r="CN112" s="123" t="n"/>
      <c r="CO112" s="123" t="n"/>
      <c r="CP112" s="123" t="n"/>
      <c r="CQ112" s="123" t="n"/>
      <c r="CR112" s="123" t="n"/>
      <c r="CS112" s="123" t="n"/>
    </row>
    <row r="113">
      <c r="C113" s="123">
        <f>AVERAGEIFS(F113:CS113,$F$2:$CS$2, "&gt;=" &amp; $F$2, $F$2:$CS$2, "&lt;="&amp; EOMONTH($F$2,0))</f>
        <v/>
      </c>
      <c r="D113" s="123">
        <f>AVERAGEIFS(F113:CS113,$F$2:$CS$2, "&gt;=" &amp; $AK$2, $F$2:$CS$2, "&lt;="&amp; EOMONTH($AK$2,0))</f>
        <v/>
      </c>
      <c r="E113" s="124">
        <f>AVERAGEIFS(F113:CS113,$F$2:$CS$2,"&gt;="&amp;TODAY()-30)</f>
        <v/>
      </c>
      <c r="F113" s="123" t="n"/>
      <c r="G113" s="123" t="n"/>
      <c r="H113" s="123" t="n"/>
      <c r="I113" s="123" t="n"/>
      <c r="J113" s="123" t="n"/>
      <c r="K113" s="123" t="n"/>
      <c r="L113" s="123" t="n"/>
      <c r="M113" s="123" t="n"/>
      <c r="N113" s="123" t="n"/>
      <c r="O113" s="123" t="n"/>
      <c r="P113" s="123" t="n"/>
      <c r="Q113" s="123" t="n"/>
      <c r="R113" s="123" t="n"/>
      <c r="S113" s="123" t="n"/>
      <c r="T113" s="123" t="n"/>
      <c r="U113" s="123" t="n"/>
      <c r="V113" s="123" t="n"/>
      <c r="W113" s="123" t="n"/>
      <c r="X113" s="123" t="n"/>
      <c r="Y113" s="123" t="n"/>
      <c r="Z113" s="123" t="n"/>
      <c r="AA113" s="123" t="n"/>
      <c r="AB113" s="123" t="n"/>
      <c r="AC113" s="123" t="n"/>
      <c r="AD113" s="123" t="n"/>
      <c r="AE113" s="123" t="n"/>
      <c r="AF113" s="123" t="n"/>
      <c r="AG113" s="123" t="n"/>
      <c r="AH113" s="123" t="n"/>
      <c r="AI113" s="123" t="n"/>
      <c r="AJ113" s="123" t="n"/>
      <c r="AK113" s="123" t="n"/>
      <c r="AL113" s="123" t="n"/>
      <c r="AM113" s="123" t="n"/>
      <c r="AN113" s="123" t="n"/>
      <c r="AO113" s="123" t="n"/>
      <c r="AP113" s="123" t="n"/>
      <c r="AQ113" s="123" t="n"/>
      <c r="AR113" s="123" t="n"/>
      <c r="AS113" s="123" t="n"/>
      <c r="AT113" s="123" t="n"/>
      <c r="AU113" s="123" t="n"/>
      <c r="AV113" s="123" t="n"/>
      <c r="AW113" s="123" t="n"/>
      <c r="AX113" s="123" t="n"/>
      <c r="AY113" s="123" t="n"/>
      <c r="AZ113" s="123" t="n"/>
      <c r="BA113" s="123" t="n"/>
      <c r="BB113" s="123" t="n"/>
      <c r="BC113" s="123" t="n"/>
      <c r="BD113" s="123" t="n"/>
      <c r="BE113" s="123" t="n"/>
      <c r="BF113" s="123" t="n"/>
      <c r="BG113" s="123" t="n"/>
      <c r="BH113" s="123" t="n"/>
      <c r="BI113" s="123" t="n"/>
      <c r="BJ113" s="123" t="n"/>
      <c r="BK113" s="123" t="n"/>
      <c r="BL113" s="123" t="n"/>
      <c r="BM113" s="123" t="n"/>
      <c r="BN113" s="123" t="n"/>
      <c r="BO113" s="123" t="n"/>
      <c r="BP113" s="123" t="n"/>
      <c r="BQ113" s="123" t="n"/>
      <c r="BR113" s="123" t="n"/>
      <c r="BS113" s="123" t="n"/>
      <c r="BT113" s="123" t="n"/>
      <c r="BU113" s="123" t="n"/>
      <c r="BV113" s="123" t="n"/>
      <c r="BW113" s="123" t="n"/>
      <c r="BX113" s="123" t="n"/>
      <c r="BY113" s="123" t="n"/>
      <c r="BZ113" s="123" t="n"/>
      <c r="CA113" s="123" t="n"/>
      <c r="CB113" s="123" t="n"/>
      <c r="CC113" s="123" t="n"/>
      <c r="CD113" s="123" t="n"/>
      <c r="CE113" s="123" t="n"/>
      <c r="CF113" s="123" t="n"/>
      <c r="CG113" s="123" t="n"/>
      <c r="CH113" s="123" t="n"/>
      <c r="CI113" s="123" t="n"/>
      <c r="CJ113" s="123" t="n"/>
      <c r="CK113" s="123" t="n"/>
      <c r="CL113" s="123" t="n"/>
      <c r="CM113" s="123" t="n"/>
      <c r="CN113" s="123" t="n"/>
      <c r="CO113" s="123" t="n"/>
      <c r="CP113" s="123" t="n"/>
      <c r="CQ113" s="123" t="n"/>
      <c r="CR113" s="123" t="n"/>
      <c r="CS113" s="123" t="n"/>
    </row>
    <row r="114">
      <c r="C114" s="123">
        <f>AVERAGEIFS(F114:CS114,$F$2:$CS$2, "&gt;=" &amp; $F$2, $F$2:$CS$2, "&lt;="&amp; EOMONTH($F$2,0))</f>
        <v/>
      </c>
      <c r="D114" s="123">
        <f>AVERAGEIFS(F114:CS114,$F$2:$CS$2, "&gt;=" &amp; $AK$2, $F$2:$CS$2, "&lt;="&amp; EOMONTH($AK$2,0))</f>
        <v/>
      </c>
      <c r="E114" s="124">
        <f>AVERAGEIFS(F114:CS114,$F$2:$CS$2,"&gt;="&amp;TODAY()-30)</f>
        <v/>
      </c>
      <c r="F114" s="123" t="n"/>
      <c r="G114" s="123" t="n"/>
      <c r="H114" s="123" t="n"/>
      <c r="I114" s="123" t="n"/>
      <c r="J114" s="123" t="n"/>
      <c r="K114" s="123" t="n"/>
      <c r="L114" s="123" t="n"/>
      <c r="M114" s="123" t="n"/>
      <c r="N114" s="123" t="n"/>
      <c r="O114" s="123" t="n"/>
      <c r="P114" s="123" t="n"/>
      <c r="Q114" s="123" t="n"/>
      <c r="R114" s="123" t="n"/>
      <c r="S114" s="123" t="n"/>
      <c r="T114" s="123" t="n"/>
      <c r="U114" s="123" t="n"/>
      <c r="V114" s="123" t="n"/>
      <c r="W114" s="123" t="n"/>
      <c r="X114" s="123" t="n"/>
      <c r="Y114" s="123" t="n"/>
      <c r="Z114" s="123" t="n"/>
      <c r="AA114" s="123" t="n"/>
      <c r="AB114" s="123" t="n"/>
      <c r="AC114" s="123" t="n"/>
      <c r="AD114" s="123" t="n"/>
      <c r="AE114" s="123" t="n"/>
      <c r="AF114" s="123" t="n"/>
      <c r="AG114" s="123" t="n"/>
      <c r="AH114" s="123" t="n"/>
      <c r="AI114" s="123" t="n"/>
      <c r="AJ114" s="123" t="n"/>
      <c r="AK114" s="123" t="n"/>
      <c r="AL114" s="123" t="n"/>
      <c r="AM114" s="123" t="n"/>
      <c r="AN114" s="123" t="n"/>
      <c r="AO114" s="123" t="n"/>
      <c r="AP114" s="123" t="n"/>
      <c r="AQ114" s="123" t="n"/>
      <c r="AR114" s="123" t="n"/>
      <c r="AS114" s="123" t="n"/>
      <c r="AT114" s="123" t="n"/>
      <c r="AU114" s="123" t="n"/>
      <c r="AV114" s="123" t="n"/>
      <c r="AW114" s="123" t="n"/>
      <c r="AX114" s="123" t="n"/>
      <c r="AY114" s="123" t="n"/>
      <c r="AZ114" s="123" t="n"/>
      <c r="BA114" s="123" t="n"/>
      <c r="BB114" s="123" t="n"/>
      <c r="BC114" s="123" t="n"/>
      <c r="BD114" s="123" t="n"/>
      <c r="BE114" s="123" t="n"/>
      <c r="BF114" s="123" t="n"/>
      <c r="BG114" s="123" t="n"/>
      <c r="BH114" s="123" t="n"/>
      <c r="BI114" s="123" t="n"/>
      <c r="BJ114" s="123" t="n"/>
      <c r="BK114" s="123" t="n"/>
      <c r="BL114" s="123" t="n"/>
      <c r="BM114" s="123" t="n"/>
      <c r="BN114" s="123" t="n"/>
      <c r="BO114" s="123" t="n"/>
      <c r="BP114" s="123" t="n"/>
      <c r="BQ114" s="123" t="n"/>
      <c r="BR114" s="123" t="n"/>
      <c r="BS114" s="123" t="n"/>
      <c r="BT114" s="123" t="n"/>
      <c r="BU114" s="123" t="n"/>
      <c r="BV114" s="123" t="n"/>
      <c r="BW114" s="123" t="n"/>
      <c r="BX114" s="123" t="n"/>
      <c r="BY114" s="123" t="n"/>
      <c r="BZ114" s="123" t="n"/>
      <c r="CA114" s="123" t="n"/>
      <c r="CB114" s="123" t="n"/>
      <c r="CC114" s="123" t="n"/>
      <c r="CD114" s="123" t="n"/>
      <c r="CE114" s="123" t="n"/>
      <c r="CF114" s="123" t="n"/>
      <c r="CG114" s="123" t="n"/>
      <c r="CH114" s="123" t="n"/>
      <c r="CI114" s="123" t="n"/>
      <c r="CJ114" s="123" t="n"/>
      <c r="CK114" s="123" t="n"/>
      <c r="CL114" s="123" t="n"/>
      <c r="CM114" s="123" t="n"/>
      <c r="CN114" s="123" t="n"/>
      <c r="CO114" s="123" t="n"/>
      <c r="CP114" s="123" t="n"/>
      <c r="CQ114" s="123" t="n"/>
      <c r="CR114" s="123" t="n"/>
      <c r="CS114" s="123" t="n"/>
    </row>
    <row r="115">
      <c r="C115" s="123">
        <f>AVERAGEIFS(F115:CS115,$F$2:$CS$2, "&gt;=" &amp; $F$2, $F$2:$CS$2, "&lt;="&amp; EOMONTH($F$2,0))</f>
        <v/>
      </c>
      <c r="D115" s="123">
        <f>AVERAGEIFS(F115:CS115,$F$2:$CS$2, "&gt;=" &amp; $AK$2, $F$2:$CS$2, "&lt;="&amp; EOMONTH($AK$2,0))</f>
        <v/>
      </c>
      <c r="E115" s="124">
        <f>AVERAGEIFS(F115:CS115,$F$2:$CS$2,"&gt;="&amp;TODAY()-30)</f>
        <v/>
      </c>
      <c r="F115" s="123" t="n"/>
      <c r="G115" s="123" t="n"/>
      <c r="H115" s="123" t="n"/>
      <c r="I115" s="123" t="n"/>
      <c r="J115" s="123" t="n"/>
      <c r="K115" s="123" t="n"/>
      <c r="L115" s="123" t="n"/>
      <c r="M115" s="123" t="n"/>
      <c r="N115" s="123" t="n"/>
      <c r="O115" s="123" t="n"/>
      <c r="P115" s="123" t="n"/>
      <c r="Q115" s="123" t="n"/>
      <c r="R115" s="123" t="n"/>
      <c r="S115" s="123" t="n"/>
      <c r="T115" s="123" t="n"/>
      <c r="U115" s="123" t="n"/>
      <c r="V115" s="123" t="n"/>
      <c r="W115" s="123" t="n"/>
      <c r="X115" s="123" t="n"/>
      <c r="Y115" s="123" t="n"/>
      <c r="Z115" s="123" t="n"/>
      <c r="AA115" s="123" t="n"/>
      <c r="AB115" s="123" t="n"/>
      <c r="AC115" s="123" t="n"/>
      <c r="AD115" s="123" t="n"/>
      <c r="AE115" s="123" t="n"/>
      <c r="AF115" s="123" t="n"/>
      <c r="AG115" s="123" t="n"/>
      <c r="AH115" s="123" t="n"/>
      <c r="AI115" s="123" t="n"/>
      <c r="AJ115" s="123" t="n"/>
      <c r="AK115" s="123" t="n"/>
      <c r="AL115" s="123" t="n"/>
      <c r="AM115" s="123" t="n"/>
      <c r="AN115" s="123" t="n"/>
      <c r="AO115" s="123" t="n"/>
      <c r="AP115" s="123" t="n"/>
      <c r="AQ115" s="123" t="n"/>
      <c r="AR115" s="123" t="n"/>
      <c r="AS115" s="123" t="n"/>
      <c r="AT115" s="123" t="n"/>
      <c r="AU115" s="123" t="n"/>
      <c r="AV115" s="123" t="n"/>
      <c r="AW115" s="123" t="n"/>
      <c r="AX115" s="123" t="n"/>
      <c r="AY115" s="123" t="n"/>
      <c r="AZ115" s="123" t="n"/>
      <c r="BA115" s="123" t="n"/>
      <c r="BB115" s="123" t="n"/>
      <c r="BC115" s="123" t="n"/>
      <c r="BD115" s="123" t="n"/>
      <c r="BE115" s="123" t="n"/>
      <c r="BF115" s="123" t="n"/>
      <c r="BG115" s="123" t="n"/>
      <c r="BH115" s="123" t="n"/>
      <c r="BI115" s="123" t="n"/>
      <c r="BJ115" s="123" t="n"/>
      <c r="BK115" s="123" t="n"/>
      <c r="BL115" s="123" t="n"/>
      <c r="BM115" s="123" t="n"/>
      <c r="BN115" s="123" t="n"/>
      <c r="BO115" s="123" t="n"/>
      <c r="BP115" s="123" t="n"/>
      <c r="BQ115" s="123" t="n"/>
      <c r="BR115" s="123" t="n"/>
      <c r="BS115" s="123" t="n"/>
      <c r="BT115" s="123" t="n"/>
      <c r="BU115" s="123" t="n"/>
      <c r="BV115" s="123" t="n"/>
      <c r="BW115" s="123" t="n"/>
      <c r="BX115" s="123" t="n"/>
      <c r="BY115" s="123" t="n"/>
      <c r="BZ115" s="123" t="n"/>
      <c r="CA115" s="123" t="n"/>
      <c r="CB115" s="123" t="n"/>
      <c r="CC115" s="123" t="n"/>
      <c r="CD115" s="123" t="n"/>
      <c r="CE115" s="123" t="n"/>
      <c r="CF115" s="123" t="n"/>
      <c r="CG115" s="123" t="n"/>
      <c r="CH115" s="123" t="n"/>
      <c r="CI115" s="123" t="n"/>
      <c r="CJ115" s="123" t="n"/>
      <c r="CK115" s="123" t="n"/>
      <c r="CL115" s="123" t="n"/>
      <c r="CM115" s="123" t="n"/>
      <c r="CN115" s="123" t="n"/>
      <c r="CO115" s="123" t="n"/>
      <c r="CP115" s="123" t="n"/>
      <c r="CQ115" s="123" t="n"/>
      <c r="CR115" s="123" t="n"/>
      <c r="CS115" s="123" t="n"/>
    </row>
    <row r="116">
      <c r="C116" s="123">
        <f>AVERAGEIFS(F116:CS116,$F$2:$CS$2, "&gt;=" &amp; $F$2, $F$2:$CS$2, "&lt;="&amp; EOMONTH($F$2,0))</f>
        <v/>
      </c>
      <c r="D116" s="123">
        <f>AVERAGEIFS(F116:CS116,$F$2:$CS$2, "&gt;=" &amp; $AK$2, $F$2:$CS$2, "&lt;="&amp; EOMONTH($AK$2,0))</f>
        <v/>
      </c>
      <c r="E116" s="124">
        <f>AVERAGEIFS(F116:CS116,$F$2:$CS$2,"&gt;="&amp;TODAY()-30)</f>
        <v/>
      </c>
      <c r="F116" s="123" t="n"/>
      <c r="G116" s="123" t="n"/>
      <c r="H116" s="123" t="n"/>
      <c r="I116" s="123" t="n"/>
      <c r="J116" s="123" t="n"/>
      <c r="K116" s="123" t="n"/>
      <c r="L116" s="123" t="n"/>
      <c r="M116" s="123" t="n"/>
      <c r="N116" s="123" t="n"/>
      <c r="O116" s="123" t="n"/>
      <c r="P116" s="123" t="n"/>
      <c r="Q116" s="123" t="n"/>
      <c r="R116" s="123" t="n"/>
      <c r="S116" s="123" t="n"/>
      <c r="T116" s="123" t="n"/>
      <c r="U116" s="123" t="n"/>
      <c r="V116" s="123" t="n"/>
      <c r="W116" s="123" t="n"/>
      <c r="X116" s="123" t="n"/>
      <c r="Y116" s="123" t="n"/>
      <c r="Z116" s="123" t="n"/>
      <c r="AA116" s="123" t="n"/>
      <c r="AB116" s="123" t="n"/>
      <c r="AC116" s="123" t="n"/>
      <c r="AD116" s="123" t="n"/>
      <c r="AE116" s="123" t="n"/>
      <c r="AF116" s="123" t="n"/>
      <c r="AG116" s="123" t="n"/>
      <c r="AH116" s="123" t="n"/>
      <c r="AI116" s="123" t="n"/>
      <c r="AJ116" s="123" t="n"/>
      <c r="AK116" s="123" t="n"/>
      <c r="AL116" s="123" t="n"/>
      <c r="AM116" s="123" t="n"/>
      <c r="AN116" s="123" t="n"/>
      <c r="AO116" s="123" t="n"/>
      <c r="AP116" s="123" t="n"/>
      <c r="AQ116" s="123" t="n"/>
      <c r="AR116" s="123" t="n"/>
      <c r="AS116" s="123" t="n"/>
      <c r="AT116" s="123" t="n"/>
      <c r="AU116" s="123" t="n"/>
      <c r="AV116" s="123" t="n"/>
      <c r="AW116" s="123" t="n"/>
      <c r="AX116" s="123" t="n"/>
      <c r="AY116" s="123" t="n"/>
      <c r="AZ116" s="123" t="n"/>
      <c r="BA116" s="123" t="n"/>
      <c r="BB116" s="123" t="n"/>
      <c r="BC116" s="123" t="n"/>
      <c r="BD116" s="123" t="n"/>
      <c r="BE116" s="123" t="n"/>
      <c r="BF116" s="123" t="n"/>
      <c r="BG116" s="123" t="n"/>
      <c r="BH116" s="123" t="n"/>
      <c r="BI116" s="123" t="n"/>
      <c r="BJ116" s="123" t="n"/>
      <c r="BK116" s="123" t="n"/>
      <c r="BL116" s="123" t="n"/>
      <c r="BM116" s="123" t="n"/>
      <c r="BN116" s="123" t="n"/>
      <c r="BO116" s="123" t="n"/>
      <c r="BP116" s="123" t="n"/>
      <c r="BQ116" s="123" t="n"/>
      <c r="BR116" s="123" t="n"/>
      <c r="BS116" s="123" t="n"/>
      <c r="BT116" s="123" t="n"/>
      <c r="BU116" s="123" t="n"/>
      <c r="BV116" s="123" t="n"/>
      <c r="BW116" s="123" t="n"/>
      <c r="BX116" s="123" t="n"/>
      <c r="BY116" s="123" t="n"/>
      <c r="BZ116" s="123" t="n"/>
      <c r="CA116" s="123" t="n"/>
      <c r="CB116" s="123" t="n"/>
      <c r="CC116" s="123" t="n"/>
      <c r="CD116" s="123" t="n"/>
      <c r="CE116" s="123" t="n"/>
      <c r="CF116" s="123" t="n"/>
      <c r="CG116" s="123" t="n"/>
      <c r="CH116" s="123" t="n"/>
      <c r="CI116" s="123" t="n"/>
      <c r="CJ116" s="123" t="n"/>
      <c r="CK116" s="123" t="n"/>
      <c r="CL116" s="123" t="n"/>
      <c r="CM116" s="123" t="n"/>
      <c r="CN116" s="123" t="n"/>
      <c r="CO116" s="123" t="n"/>
      <c r="CP116" s="123" t="n"/>
      <c r="CQ116" s="123" t="n"/>
      <c r="CR116" s="123" t="n"/>
      <c r="CS116" s="123" t="n"/>
    </row>
    <row r="117">
      <c r="C117" s="123">
        <f>AVERAGEIFS(F117:CS117,$F$2:$CS$2, "&gt;=" &amp; $F$2, $F$2:$CS$2, "&lt;="&amp; EOMONTH($F$2,0))</f>
        <v/>
      </c>
      <c r="D117" s="123">
        <f>AVERAGEIFS(F117:CS117,$F$2:$CS$2, "&gt;=" &amp; $AK$2, $F$2:$CS$2, "&lt;="&amp; EOMONTH($AK$2,0))</f>
        <v/>
      </c>
      <c r="E117" s="124">
        <f>AVERAGEIFS(F117:CS117,$F$2:$CS$2,"&gt;="&amp;TODAY()-30)</f>
        <v/>
      </c>
      <c r="F117" s="123" t="n"/>
      <c r="G117" s="123" t="n"/>
      <c r="H117" s="123" t="n"/>
      <c r="I117" s="123" t="n"/>
      <c r="J117" s="123" t="n"/>
      <c r="K117" s="123" t="n"/>
      <c r="L117" s="123" t="n"/>
      <c r="M117" s="123" t="n"/>
      <c r="N117" s="123" t="n"/>
      <c r="O117" s="123" t="n"/>
      <c r="P117" s="123" t="n"/>
      <c r="Q117" s="123" t="n"/>
      <c r="R117" s="123" t="n"/>
      <c r="S117" s="123" t="n"/>
      <c r="T117" s="123" t="n"/>
      <c r="U117" s="123" t="n"/>
      <c r="V117" s="123" t="n"/>
      <c r="W117" s="123" t="n"/>
      <c r="X117" s="123" t="n"/>
      <c r="Y117" s="123" t="n"/>
      <c r="Z117" s="123" t="n"/>
      <c r="AA117" s="123" t="n"/>
      <c r="AB117" s="123" t="n"/>
      <c r="AC117" s="123" t="n"/>
      <c r="AD117" s="123" t="n"/>
      <c r="AE117" s="123" t="n"/>
      <c r="AF117" s="123" t="n"/>
      <c r="AG117" s="123" t="n"/>
      <c r="AH117" s="123" t="n"/>
      <c r="AI117" s="123" t="n"/>
      <c r="AJ117" s="123" t="n"/>
      <c r="AK117" s="123" t="n"/>
      <c r="AL117" s="123" t="n"/>
      <c r="AM117" s="123" t="n"/>
      <c r="AN117" s="123" t="n"/>
      <c r="AO117" s="123" t="n"/>
      <c r="AP117" s="123" t="n"/>
      <c r="AQ117" s="123" t="n"/>
      <c r="AR117" s="123" t="n"/>
      <c r="AS117" s="123" t="n"/>
      <c r="AT117" s="123" t="n"/>
      <c r="AU117" s="123" t="n"/>
      <c r="AV117" s="123" t="n"/>
      <c r="AW117" s="123" t="n"/>
      <c r="AX117" s="123" t="n"/>
      <c r="AY117" s="123" t="n"/>
      <c r="AZ117" s="123" t="n"/>
      <c r="BA117" s="123" t="n"/>
      <c r="BB117" s="123" t="n"/>
      <c r="BC117" s="123" t="n"/>
      <c r="BD117" s="123" t="n"/>
      <c r="BE117" s="123" t="n"/>
      <c r="BF117" s="123" t="n"/>
      <c r="BG117" s="123" t="n"/>
      <c r="BH117" s="123" t="n"/>
      <c r="BI117" s="123" t="n"/>
      <c r="BJ117" s="123" t="n"/>
      <c r="BK117" s="123" t="n"/>
      <c r="BL117" s="123" t="n"/>
      <c r="BM117" s="123" t="n"/>
      <c r="BN117" s="123" t="n"/>
      <c r="BO117" s="123" t="n"/>
      <c r="BP117" s="123" t="n"/>
      <c r="BQ117" s="123" t="n"/>
      <c r="BR117" s="123" t="n"/>
      <c r="BS117" s="123" t="n"/>
      <c r="BT117" s="123" t="n"/>
      <c r="BU117" s="123" t="n"/>
      <c r="BV117" s="123" t="n"/>
      <c r="BW117" s="123" t="n"/>
      <c r="BX117" s="123" t="n"/>
      <c r="BY117" s="123" t="n"/>
      <c r="BZ117" s="123" t="n"/>
      <c r="CA117" s="123" t="n"/>
      <c r="CB117" s="123" t="n"/>
      <c r="CC117" s="123" t="n"/>
      <c r="CD117" s="123" t="n"/>
      <c r="CE117" s="123" t="n"/>
      <c r="CF117" s="123" t="n"/>
      <c r="CG117" s="123" t="n"/>
      <c r="CH117" s="123" t="n"/>
      <c r="CI117" s="123" t="n"/>
      <c r="CJ117" s="123" t="n"/>
      <c r="CK117" s="123" t="n"/>
      <c r="CL117" s="123" t="n"/>
      <c r="CM117" s="123" t="n"/>
      <c r="CN117" s="123" t="n"/>
      <c r="CO117" s="123" t="n"/>
      <c r="CP117" s="123" t="n"/>
      <c r="CQ117" s="123" t="n"/>
      <c r="CR117" s="123" t="n"/>
      <c r="CS117" s="123" t="n"/>
    </row>
    <row r="118">
      <c r="C118" s="123">
        <f>AVERAGEIFS(F118:CS118,$F$2:$CS$2, "&gt;=" &amp; $F$2, $F$2:$CS$2, "&lt;="&amp; EOMONTH($F$2,0))</f>
        <v/>
      </c>
      <c r="D118" s="123">
        <f>AVERAGEIFS(F118:CS118,$F$2:$CS$2, "&gt;=" &amp; $AK$2, $F$2:$CS$2, "&lt;="&amp; EOMONTH($AK$2,0))</f>
        <v/>
      </c>
      <c r="E118" s="124">
        <f>AVERAGEIFS(F118:CS118,$F$2:$CS$2,"&gt;="&amp;TODAY()-30)</f>
        <v/>
      </c>
      <c r="F118" s="123" t="n"/>
      <c r="G118" s="123" t="n"/>
      <c r="H118" s="123" t="n"/>
      <c r="I118" s="123" t="n"/>
      <c r="J118" s="123" t="n"/>
      <c r="K118" s="123" t="n"/>
      <c r="L118" s="123" t="n"/>
      <c r="M118" s="123" t="n"/>
      <c r="N118" s="123" t="n"/>
      <c r="O118" s="123" t="n"/>
      <c r="P118" s="123" t="n"/>
      <c r="Q118" s="123" t="n"/>
      <c r="R118" s="123" t="n"/>
      <c r="S118" s="123" t="n"/>
      <c r="T118" s="123" t="n"/>
      <c r="U118" s="123" t="n"/>
      <c r="V118" s="123" t="n"/>
      <c r="W118" s="123" t="n"/>
      <c r="X118" s="123" t="n"/>
      <c r="Y118" s="123" t="n"/>
      <c r="Z118" s="123" t="n"/>
      <c r="AA118" s="123" t="n"/>
      <c r="AB118" s="123" t="n"/>
      <c r="AC118" s="123" t="n"/>
      <c r="AD118" s="123" t="n"/>
      <c r="AE118" s="123" t="n"/>
      <c r="AF118" s="123" t="n"/>
      <c r="AG118" s="123" t="n"/>
      <c r="AH118" s="123" t="n"/>
      <c r="AI118" s="123" t="n"/>
      <c r="AJ118" s="123" t="n"/>
      <c r="AK118" s="123" t="n"/>
      <c r="AL118" s="123" t="n"/>
      <c r="AM118" s="123" t="n"/>
      <c r="AN118" s="123" t="n"/>
      <c r="AO118" s="123" t="n"/>
      <c r="AP118" s="123" t="n"/>
      <c r="AQ118" s="123" t="n"/>
      <c r="AR118" s="123" t="n"/>
      <c r="AS118" s="123" t="n"/>
      <c r="AT118" s="123" t="n"/>
      <c r="AU118" s="123" t="n"/>
      <c r="AV118" s="123" t="n"/>
      <c r="AW118" s="123" t="n"/>
      <c r="AX118" s="123" t="n"/>
      <c r="AY118" s="123" t="n"/>
      <c r="AZ118" s="123" t="n"/>
      <c r="BA118" s="123" t="n"/>
      <c r="BB118" s="123" t="n"/>
      <c r="BC118" s="123" t="n"/>
      <c r="BD118" s="123" t="n"/>
      <c r="BE118" s="123" t="n"/>
      <c r="BF118" s="123" t="n"/>
      <c r="BG118" s="123" t="n"/>
      <c r="BH118" s="123" t="n"/>
      <c r="BI118" s="123" t="n"/>
      <c r="BJ118" s="123" t="n"/>
      <c r="BK118" s="123" t="n"/>
      <c r="BL118" s="123" t="n"/>
      <c r="BM118" s="123" t="n"/>
      <c r="BN118" s="123" t="n"/>
      <c r="BO118" s="123" t="n"/>
      <c r="BP118" s="123" t="n"/>
      <c r="BQ118" s="123" t="n"/>
      <c r="BR118" s="123" t="n"/>
      <c r="BS118" s="123" t="n"/>
      <c r="BT118" s="123" t="n"/>
      <c r="BU118" s="123" t="n"/>
      <c r="BV118" s="123" t="n"/>
      <c r="BW118" s="123" t="n"/>
      <c r="BX118" s="123" t="n"/>
      <c r="BY118" s="123" t="n"/>
      <c r="BZ118" s="123" t="n"/>
      <c r="CA118" s="123" t="n"/>
      <c r="CB118" s="123" t="n"/>
      <c r="CC118" s="123" t="n"/>
      <c r="CD118" s="123" t="n"/>
      <c r="CE118" s="123" t="n"/>
      <c r="CF118" s="123" t="n"/>
      <c r="CG118" s="123" t="n"/>
      <c r="CH118" s="123" t="n"/>
      <c r="CI118" s="123" t="n"/>
      <c r="CJ118" s="123" t="n"/>
      <c r="CK118" s="123" t="n"/>
      <c r="CL118" s="123" t="n"/>
      <c r="CM118" s="123" t="n"/>
      <c r="CN118" s="123" t="n"/>
      <c r="CO118" s="123" t="n"/>
      <c r="CP118" s="123" t="n"/>
      <c r="CQ118" s="123" t="n"/>
      <c r="CR118" s="123" t="n"/>
      <c r="CS118" s="123" t="n"/>
    </row>
    <row r="119">
      <c r="C119" s="123">
        <f>AVERAGEIFS(F119:CS119,$F$2:$CS$2, "&gt;=" &amp; $F$2, $F$2:$CS$2, "&lt;="&amp; EOMONTH($F$2,0))</f>
        <v/>
      </c>
      <c r="D119" s="123">
        <f>AVERAGEIFS(F119:CS119,$F$2:$CS$2, "&gt;=" &amp; $AK$2, $F$2:$CS$2, "&lt;="&amp; EOMONTH($AK$2,0))</f>
        <v/>
      </c>
      <c r="E119" s="124">
        <f>AVERAGEIFS(F119:CS119,$F$2:$CS$2,"&gt;="&amp;TODAY()-30)</f>
        <v/>
      </c>
      <c r="F119" s="123" t="n"/>
      <c r="G119" s="123" t="n"/>
      <c r="H119" s="123" t="n"/>
      <c r="I119" s="123" t="n"/>
      <c r="J119" s="123" t="n"/>
      <c r="K119" s="123" t="n"/>
      <c r="L119" s="123" t="n"/>
      <c r="M119" s="123" t="n"/>
      <c r="N119" s="123" t="n"/>
      <c r="O119" s="123" t="n"/>
      <c r="P119" s="123" t="n"/>
      <c r="Q119" s="123" t="n"/>
      <c r="R119" s="123" t="n"/>
      <c r="S119" s="123" t="n"/>
      <c r="T119" s="123" t="n"/>
      <c r="U119" s="123" t="n"/>
      <c r="V119" s="123" t="n"/>
      <c r="W119" s="123" t="n"/>
      <c r="X119" s="123" t="n"/>
      <c r="Y119" s="123" t="n"/>
      <c r="Z119" s="123" t="n"/>
      <c r="AA119" s="123" t="n"/>
      <c r="AB119" s="123" t="n"/>
      <c r="AC119" s="123" t="n"/>
      <c r="AD119" s="123" t="n"/>
      <c r="AE119" s="123" t="n"/>
      <c r="AF119" s="123" t="n"/>
      <c r="AG119" s="123" t="n"/>
      <c r="AH119" s="123" t="n"/>
      <c r="AI119" s="123" t="n"/>
      <c r="AJ119" s="123" t="n"/>
      <c r="AK119" s="123" t="n"/>
      <c r="AL119" s="123" t="n"/>
      <c r="AM119" s="123" t="n"/>
      <c r="AN119" s="123" t="n"/>
      <c r="AO119" s="123" t="n"/>
      <c r="AP119" s="123" t="n"/>
      <c r="AQ119" s="123" t="n"/>
      <c r="AR119" s="123" t="n"/>
      <c r="AS119" s="123" t="n"/>
      <c r="AT119" s="123" t="n"/>
      <c r="AU119" s="123" t="n"/>
      <c r="AV119" s="123" t="n"/>
      <c r="AW119" s="123" t="n"/>
      <c r="AX119" s="123" t="n"/>
      <c r="AY119" s="123" t="n"/>
      <c r="AZ119" s="123" t="n"/>
      <c r="BA119" s="123" t="n"/>
      <c r="BB119" s="123" t="n"/>
      <c r="BC119" s="123" t="n"/>
      <c r="BD119" s="123" t="n"/>
      <c r="BE119" s="123" t="n"/>
      <c r="BF119" s="123" t="n"/>
      <c r="BG119" s="123" t="n"/>
      <c r="BH119" s="123" t="n"/>
      <c r="BI119" s="123" t="n"/>
      <c r="BJ119" s="123" t="n"/>
      <c r="BK119" s="123" t="n"/>
      <c r="BL119" s="123" t="n"/>
      <c r="BM119" s="123" t="n"/>
      <c r="BN119" s="123" t="n"/>
      <c r="BO119" s="123" t="n"/>
      <c r="BP119" s="123" t="n"/>
      <c r="BQ119" s="123" t="n"/>
      <c r="BR119" s="123" t="n"/>
      <c r="BS119" s="123" t="n"/>
      <c r="BT119" s="123" t="n"/>
      <c r="BU119" s="123" t="n"/>
      <c r="BV119" s="123" t="n"/>
      <c r="BW119" s="123" t="n"/>
      <c r="BX119" s="123" t="n"/>
      <c r="BY119" s="123" t="n"/>
      <c r="BZ119" s="123" t="n"/>
      <c r="CA119" s="123" t="n"/>
      <c r="CB119" s="123" t="n"/>
      <c r="CC119" s="123" t="n"/>
      <c r="CD119" s="123" t="n"/>
      <c r="CE119" s="123" t="n"/>
      <c r="CF119" s="123" t="n"/>
      <c r="CG119" s="123" t="n"/>
      <c r="CH119" s="123" t="n"/>
      <c r="CI119" s="123" t="n"/>
      <c r="CJ119" s="123" t="n"/>
      <c r="CK119" s="123" t="n"/>
      <c r="CL119" s="123" t="n"/>
      <c r="CM119" s="123" t="n"/>
      <c r="CN119" s="123" t="n"/>
      <c r="CO119" s="123" t="n"/>
      <c r="CP119" s="123" t="n"/>
      <c r="CQ119" s="123" t="n"/>
      <c r="CR119" s="123" t="n"/>
      <c r="CS119" s="123" t="n"/>
    </row>
    <row r="120">
      <c r="C120" s="123">
        <f>AVERAGEIFS(F120:CS120,$F$2:$CS$2, "&gt;=" &amp; $F$2, $F$2:$CS$2, "&lt;="&amp; EOMONTH($F$2,0))</f>
        <v/>
      </c>
      <c r="D120" s="123">
        <f>AVERAGEIFS(F120:CS120,$F$2:$CS$2, "&gt;=" &amp; $AK$2, $F$2:$CS$2, "&lt;="&amp; EOMONTH($AK$2,0))</f>
        <v/>
      </c>
      <c r="E120" s="124">
        <f>AVERAGEIFS(F120:CS120,$F$2:$CS$2,"&gt;="&amp;TODAY()-30)</f>
        <v/>
      </c>
      <c r="F120" s="123" t="n"/>
      <c r="G120" s="123" t="n"/>
      <c r="H120" s="123" t="n"/>
      <c r="I120" s="123" t="n"/>
      <c r="J120" s="123" t="n"/>
      <c r="K120" s="123" t="n"/>
      <c r="L120" s="123" t="n"/>
      <c r="M120" s="123" t="n"/>
      <c r="N120" s="123" t="n"/>
      <c r="O120" s="123" t="n"/>
      <c r="P120" s="123" t="n"/>
      <c r="Q120" s="123" t="n"/>
      <c r="R120" s="123" t="n"/>
      <c r="S120" s="123" t="n"/>
      <c r="T120" s="123" t="n"/>
      <c r="U120" s="123" t="n"/>
      <c r="V120" s="123" t="n"/>
      <c r="W120" s="123" t="n"/>
      <c r="X120" s="123" t="n"/>
      <c r="Y120" s="123" t="n"/>
      <c r="Z120" s="123" t="n"/>
      <c r="AA120" s="123" t="n"/>
      <c r="AB120" s="123" t="n"/>
      <c r="AC120" s="123" t="n"/>
      <c r="AD120" s="123" t="n"/>
      <c r="AE120" s="123" t="n"/>
      <c r="AF120" s="123" t="n"/>
      <c r="AG120" s="123" t="n"/>
      <c r="AH120" s="123" t="n"/>
      <c r="AI120" s="123" t="n"/>
      <c r="AJ120" s="123" t="n"/>
      <c r="AK120" s="123" t="n"/>
      <c r="AL120" s="123" t="n"/>
      <c r="AM120" s="123" t="n"/>
      <c r="AN120" s="123" t="n"/>
      <c r="AO120" s="123" t="n"/>
      <c r="AP120" s="123" t="n"/>
      <c r="AQ120" s="123" t="n"/>
      <c r="AR120" s="123" t="n"/>
      <c r="AS120" s="123" t="n"/>
      <c r="AT120" s="123" t="n"/>
      <c r="AU120" s="123" t="n"/>
      <c r="AV120" s="123" t="n"/>
      <c r="AW120" s="123" t="n"/>
      <c r="AX120" s="123" t="n"/>
      <c r="AY120" s="123" t="n"/>
      <c r="AZ120" s="123" t="n"/>
      <c r="BA120" s="123" t="n"/>
      <c r="BB120" s="123" t="n"/>
      <c r="BC120" s="123" t="n"/>
      <c r="BD120" s="123" t="n"/>
      <c r="BE120" s="123" t="n"/>
      <c r="BF120" s="123" t="n"/>
      <c r="BG120" s="123" t="n"/>
      <c r="BH120" s="123" t="n"/>
      <c r="BI120" s="123" t="n"/>
      <c r="BJ120" s="123" t="n"/>
      <c r="BK120" s="123" t="n"/>
      <c r="BL120" s="123" t="n"/>
      <c r="BM120" s="123" t="n"/>
      <c r="BN120" s="123" t="n"/>
      <c r="BO120" s="123" t="n"/>
      <c r="BP120" s="123" t="n"/>
      <c r="BQ120" s="123" t="n"/>
      <c r="BR120" s="123" t="n"/>
      <c r="BS120" s="123" t="n"/>
      <c r="BT120" s="123" t="n"/>
      <c r="BU120" s="123" t="n"/>
      <c r="BV120" s="123" t="n"/>
      <c r="BW120" s="123" t="n"/>
      <c r="BX120" s="123" t="n"/>
      <c r="BY120" s="123" t="n"/>
      <c r="BZ120" s="123" t="n"/>
      <c r="CA120" s="123" t="n"/>
      <c r="CB120" s="123" t="n"/>
      <c r="CC120" s="123" t="n"/>
      <c r="CD120" s="123" t="n"/>
      <c r="CE120" s="123" t="n"/>
      <c r="CF120" s="123" t="n"/>
      <c r="CG120" s="123" t="n"/>
      <c r="CH120" s="123" t="n"/>
      <c r="CI120" s="123" t="n"/>
      <c r="CJ120" s="123" t="n"/>
      <c r="CK120" s="123" t="n"/>
      <c r="CL120" s="123" t="n"/>
      <c r="CM120" s="123" t="n"/>
      <c r="CN120" s="123" t="n"/>
      <c r="CO120" s="123" t="n"/>
      <c r="CP120" s="123" t="n"/>
      <c r="CQ120" s="123" t="n"/>
      <c r="CR120" s="123" t="n"/>
      <c r="CS120" s="123" t="n"/>
    </row>
    <row r="121">
      <c r="C121" s="123">
        <f>AVERAGEIFS(F121:CS121,$F$2:$CS$2, "&gt;=" &amp; $F$2, $F$2:$CS$2, "&lt;="&amp; EOMONTH($F$2,0))</f>
        <v/>
      </c>
      <c r="D121" s="123">
        <f>AVERAGEIFS(F121:CS121,$F$2:$CS$2, "&gt;=" &amp; $AK$2, $F$2:$CS$2, "&lt;="&amp; EOMONTH($AK$2,0))</f>
        <v/>
      </c>
      <c r="E121" s="124">
        <f>AVERAGEIFS(F121:CS121,$F$2:$CS$2,"&gt;="&amp;TODAY()-30)</f>
        <v/>
      </c>
      <c r="F121" s="123" t="n"/>
      <c r="G121" s="123" t="n"/>
      <c r="H121" s="123" t="n"/>
      <c r="I121" s="123" t="n"/>
      <c r="J121" s="123" t="n"/>
      <c r="K121" s="123" t="n"/>
      <c r="L121" s="123" t="n"/>
      <c r="M121" s="123" t="n"/>
      <c r="N121" s="123" t="n"/>
      <c r="O121" s="123" t="n"/>
      <c r="P121" s="123" t="n"/>
      <c r="Q121" s="123" t="n"/>
      <c r="R121" s="123" t="n"/>
      <c r="S121" s="123" t="n"/>
      <c r="T121" s="123" t="n"/>
      <c r="U121" s="123" t="n"/>
      <c r="V121" s="123" t="n"/>
      <c r="W121" s="123" t="n"/>
      <c r="X121" s="123" t="n"/>
      <c r="Y121" s="123" t="n"/>
      <c r="Z121" s="123" t="n"/>
      <c r="AA121" s="123" t="n"/>
      <c r="AB121" s="123" t="n"/>
      <c r="AC121" s="123" t="n"/>
      <c r="AD121" s="123" t="n"/>
      <c r="AE121" s="123" t="n"/>
      <c r="AF121" s="123" t="n"/>
      <c r="AG121" s="123" t="n"/>
      <c r="AH121" s="123" t="n"/>
      <c r="AI121" s="123" t="n"/>
      <c r="AJ121" s="123" t="n"/>
      <c r="AK121" s="123" t="n"/>
      <c r="AL121" s="123" t="n"/>
      <c r="AM121" s="123" t="n"/>
      <c r="AN121" s="123" t="n"/>
      <c r="AO121" s="123" t="n"/>
      <c r="AP121" s="123" t="n"/>
      <c r="AQ121" s="123" t="n"/>
      <c r="AR121" s="123" t="n"/>
      <c r="AS121" s="123" t="n"/>
      <c r="AT121" s="123" t="n"/>
      <c r="AU121" s="123" t="n"/>
      <c r="AV121" s="123" t="n"/>
      <c r="AW121" s="123" t="n"/>
      <c r="AX121" s="123" t="n"/>
      <c r="AY121" s="123" t="n"/>
      <c r="AZ121" s="123" t="n"/>
      <c r="BA121" s="123" t="n"/>
      <c r="BB121" s="123" t="n"/>
      <c r="BC121" s="123" t="n"/>
      <c r="BD121" s="123" t="n"/>
      <c r="BE121" s="123" t="n"/>
      <c r="BF121" s="123" t="n"/>
      <c r="BG121" s="123" t="n"/>
      <c r="BH121" s="123" t="n"/>
      <c r="BI121" s="123" t="n"/>
      <c r="BJ121" s="123" t="n"/>
      <c r="BK121" s="123" t="n"/>
      <c r="BL121" s="123" t="n"/>
      <c r="BM121" s="123" t="n"/>
      <c r="BN121" s="123" t="n"/>
      <c r="BO121" s="123" t="n"/>
      <c r="BP121" s="123" t="n"/>
      <c r="BQ121" s="123" t="n"/>
      <c r="BR121" s="123" t="n"/>
      <c r="BS121" s="123" t="n"/>
      <c r="BT121" s="123" t="n"/>
      <c r="BU121" s="123" t="n"/>
      <c r="BV121" s="123" t="n"/>
      <c r="BW121" s="123" t="n"/>
      <c r="BX121" s="123" t="n"/>
      <c r="BY121" s="123" t="n"/>
      <c r="BZ121" s="123" t="n"/>
      <c r="CA121" s="123" t="n"/>
      <c r="CB121" s="123" t="n"/>
      <c r="CC121" s="123" t="n"/>
      <c r="CD121" s="123" t="n"/>
      <c r="CE121" s="123" t="n"/>
      <c r="CF121" s="123" t="n"/>
      <c r="CG121" s="123" t="n"/>
      <c r="CH121" s="123" t="n"/>
      <c r="CI121" s="123" t="n"/>
      <c r="CJ121" s="123" t="n"/>
      <c r="CK121" s="123" t="n"/>
      <c r="CL121" s="123" t="n"/>
      <c r="CM121" s="123" t="n"/>
      <c r="CN121" s="123" t="n"/>
      <c r="CO121" s="123" t="n"/>
      <c r="CP121" s="123" t="n"/>
      <c r="CQ121" s="123" t="n"/>
      <c r="CR121" s="123" t="n"/>
      <c r="CS121" s="123" t="n"/>
    </row>
    <row r="122">
      <c r="C122" s="123">
        <f>AVERAGEIFS(F122:CS122,$F$2:$CS$2, "&gt;=" &amp; $F$2, $F$2:$CS$2, "&lt;="&amp; EOMONTH($F$2,0))</f>
        <v/>
      </c>
      <c r="D122" s="123">
        <f>AVERAGEIFS(F122:CS122,$F$2:$CS$2, "&gt;=" &amp; $AK$2, $F$2:$CS$2, "&lt;="&amp; EOMONTH($AK$2,0))</f>
        <v/>
      </c>
      <c r="E122" s="124">
        <f>AVERAGEIFS(F122:CS122,$F$2:$CS$2,"&gt;="&amp;TODAY()-30)</f>
        <v/>
      </c>
      <c r="F122" s="123" t="n"/>
      <c r="G122" s="123" t="n"/>
      <c r="H122" s="123" t="n"/>
      <c r="I122" s="123" t="n"/>
      <c r="J122" s="123" t="n"/>
      <c r="K122" s="123" t="n"/>
      <c r="L122" s="123" t="n"/>
      <c r="M122" s="123" t="n"/>
      <c r="N122" s="123" t="n"/>
      <c r="O122" s="123" t="n"/>
      <c r="P122" s="123" t="n"/>
      <c r="Q122" s="123" t="n"/>
      <c r="R122" s="123" t="n"/>
      <c r="S122" s="123" t="n"/>
      <c r="T122" s="123" t="n"/>
      <c r="U122" s="123" t="n"/>
      <c r="V122" s="123" t="n"/>
      <c r="W122" s="123" t="n"/>
      <c r="X122" s="123" t="n"/>
      <c r="Y122" s="123" t="n"/>
      <c r="Z122" s="123" t="n"/>
      <c r="AA122" s="123" t="n"/>
      <c r="AB122" s="123" t="n"/>
      <c r="AC122" s="123" t="n"/>
      <c r="AD122" s="123" t="n"/>
      <c r="AE122" s="123" t="n"/>
      <c r="AF122" s="123" t="n"/>
      <c r="AG122" s="123" t="n"/>
      <c r="AH122" s="123" t="n"/>
      <c r="AI122" s="123" t="n"/>
      <c r="AJ122" s="123" t="n"/>
      <c r="AK122" s="123" t="n"/>
      <c r="AL122" s="123" t="n"/>
      <c r="AM122" s="123" t="n"/>
      <c r="AN122" s="123" t="n"/>
      <c r="AO122" s="123" t="n"/>
      <c r="AP122" s="123" t="n"/>
      <c r="AQ122" s="123" t="n"/>
      <c r="AR122" s="123" t="n"/>
      <c r="AS122" s="123" t="n"/>
      <c r="AT122" s="123" t="n"/>
      <c r="AU122" s="123" t="n"/>
      <c r="AV122" s="123" t="n"/>
      <c r="AW122" s="123" t="n"/>
      <c r="AX122" s="123" t="n"/>
      <c r="AY122" s="123" t="n"/>
      <c r="AZ122" s="123" t="n"/>
      <c r="BA122" s="123" t="n"/>
      <c r="BB122" s="123" t="n"/>
      <c r="BC122" s="123" t="n"/>
      <c r="BD122" s="123" t="n"/>
      <c r="BE122" s="123" t="n"/>
      <c r="BF122" s="123" t="n"/>
      <c r="BG122" s="123" t="n"/>
      <c r="BH122" s="123" t="n"/>
      <c r="BI122" s="123" t="n"/>
      <c r="BJ122" s="123" t="n"/>
      <c r="BK122" s="123" t="n"/>
      <c r="BL122" s="123" t="n"/>
      <c r="BM122" s="123" t="n"/>
      <c r="BN122" s="123" t="n"/>
      <c r="BO122" s="123" t="n"/>
      <c r="BP122" s="123" t="n"/>
      <c r="BQ122" s="123" t="n"/>
      <c r="BR122" s="123" t="n"/>
      <c r="BS122" s="123" t="n"/>
      <c r="BT122" s="123" t="n"/>
      <c r="BU122" s="123" t="n"/>
      <c r="BV122" s="123" t="n"/>
      <c r="BW122" s="123" t="n"/>
      <c r="BX122" s="123" t="n"/>
      <c r="BY122" s="123" t="n"/>
      <c r="BZ122" s="123" t="n"/>
      <c r="CA122" s="123" t="n"/>
      <c r="CB122" s="123" t="n"/>
      <c r="CC122" s="123" t="n"/>
      <c r="CD122" s="123" t="n"/>
      <c r="CE122" s="123" t="n"/>
      <c r="CF122" s="123" t="n"/>
      <c r="CG122" s="123" t="n"/>
      <c r="CH122" s="123" t="n"/>
      <c r="CI122" s="123" t="n"/>
      <c r="CJ122" s="123" t="n"/>
      <c r="CK122" s="123" t="n"/>
      <c r="CL122" s="123" t="n"/>
      <c r="CM122" s="123" t="n"/>
      <c r="CN122" s="123" t="n"/>
      <c r="CO122" s="123" t="n"/>
      <c r="CP122" s="123" t="n"/>
      <c r="CQ122" s="123" t="n"/>
      <c r="CR122" s="123" t="n"/>
      <c r="CS122" s="123" t="n"/>
    </row>
    <row r="123">
      <c r="C123" s="123">
        <f>AVERAGEIFS(F123:CS123,$F$2:$CS$2, "&gt;=" &amp; $F$2, $F$2:$CS$2, "&lt;="&amp; EOMONTH($F$2,0))</f>
        <v/>
      </c>
      <c r="D123" s="123">
        <f>AVERAGEIFS(F123:CS123,$F$2:$CS$2, "&gt;=" &amp; $AK$2, $F$2:$CS$2, "&lt;="&amp; EOMONTH($AK$2,0))</f>
        <v/>
      </c>
      <c r="E123" s="124">
        <f>AVERAGEIFS(F123:CS123,$F$2:$CS$2,"&gt;="&amp;TODAY()-30)</f>
        <v/>
      </c>
      <c r="F123" s="123" t="n"/>
      <c r="G123" s="123" t="n"/>
      <c r="H123" s="123" t="n"/>
      <c r="I123" s="123" t="n"/>
      <c r="J123" s="123" t="n"/>
      <c r="K123" s="123" t="n"/>
      <c r="L123" s="123" t="n"/>
      <c r="M123" s="123" t="n"/>
      <c r="N123" s="123" t="n"/>
      <c r="O123" s="123" t="n"/>
      <c r="P123" s="123" t="n"/>
      <c r="Q123" s="123" t="n"/>
      <c r="R123" s="123" t="n"/>
      <c r="S123" s="123" t="n"/>
      <c r="T123" s="123" t="n"/>
      <c r="U123" s="123" t="n"/>
      <c r="V123" s="123" t="n"/>
      <c r="W123" s="123" t="n"/>
      <c r="X123" s="123" t="n"/>
      <c r="Y123" s="123" t="n"/>
      <c r="Z123" s="123" t="n"/>
      <c r="AA123" s="123" t="n"/>
      <c r="AB123" s="123" t="n"/>
      <c r="AC123" s="123" t="n"/>
      <c r="AD123" s="123" t="n"/>
      <c r="AE123" s="123" t="n"/>
      <c r="AF123" s="123" t="n"/>
      <c r="AG123" s="123" t="n"/>
      <c r="AH123" s="123" t="n"/>
      <c r="AI123" s="123" t="n"/>
      <c r="AJ123" s="123" t="n"/>
      <c r="AK123" s="123" t="n"/>
      <c r="AL123" s="123" t="n"/>
      <c r="AM123" s="123" t="n"/>
      <c r="AN123" s="123" t="n"/>
      <c r="AO123" s="123" t="n"/>
      <c r="AP123" s="123" t="n"/>
      <c r="AQ123" s="123" t="n"/>
      <c r="AR123" s="123" t="n"/>
      <c r="AS123" s="123" t="n"/>
      <c r="AT123" s="123" t="n"/>
      <c r="AU123" s="123" t="n"/>
      <c r="AV123" s="123" t="n"/>
      <c r="AW123" s="123" t="n"/>
      <c r="AX123" s="123" t="n"/>
      <c r="AY123" s="123" t="n"/>
      <c r="AZ123" s="123" t="n"/>
      <c r="BA123" s="123" t="n"/>
      <c r="BB123" s="123" t="n"/>
      <c r="BC123" s="123" t="n"/>
      <c r="BD123" s="123" t="n"/>
      <c r="BE123" s="123" t="n"/>
      <c r="BF123" s="123" t="n"/>
      <c r="BG123" s="123" t="n"/>
      <c r="BH123" s="123" t="n"/>
      <c r="BI123" s="123" t="n"/>
      <c r="BJ123" s="123" t="n"/>
      <c r="BK123" s="123" t="n"/>
      <c r="BL123" s="123" t="n"/>
      <c r="BM123" s="123" t="n"/>
      <c r="BN123" s="123" t="n"/>
      <c r="BO123" s="123" t="n"/>
      <c r="BP123" s="123" t="n"/>
      <c r="BQ123" s="123" t="n"/>
      <c r="BR123" s="123" t="n"/>
      <c r="BS123" s="123" t="n"/>
      <c r="BT123" s="123" t="n"/>
      <c r="BU123" s="123" t="n"/>
      <c r="BV123" s="123" t="n"/>
      <c r="BW123" s="123" t="n"/>
      <c r="BX123" s="123" t="n"/>
      <c r="BY123" s="123" t="n"/>
      <c r="BZ123" s="123" t="n"/>
      <c r="CA123" s="123" t="n"/>
      <c r="CB123" s="123" t="n"/>
      <c r="CC123" s="123" t="n"/>
      <c r="CD123" s="123" t="n"/>
      <c r="CE123" s="123" t="n"/>
      <c r="CF123" s="123" t="n"/>
      <c r="CG123" s="123" t="n"/>
      <c r="CH123" s="123" t="n"/>
      <c r="CI123" s="123" t="n"/>
      <c r="CJ123" s="123" t="n"/>
      <c r="CK123" s="123" t="n"/>
      <c r="CL123" s="123" t="n"/>
      <c r="CM123" s="123" t="n"/>
      <c r="CN123" s="123" t="n"/>
      <c r="CO123" s="123" t="n"/>
      <c r="CP123" s="123" t="n"/>
      <c r="CQ123" s="123" t="n"/>
      <c r="CR123" s="123" t="n"/>
      <c r="CS123" s="123" t="n"/>
    </row>
    <row r="124">
      <c r="C124" s="123">
        <f>AVERAGEIFS(F124:CS124,$F$2:$CS$2, "&gt;=" &amp; $F$2, $F$2:$CS$2, "&lt;="&amp; EOMONTH($F$2,0))</f>
        <v/>
      </c>
      <c r="D124" s="123">
        <f>AVERAGEIFS(F124:CS124,$F$2:$CS$2, "&gt;=" &amp; $AK$2, $F$2:$CS$2, "&lt;="&amp; EOMONTH($AK$2,0))</f>
        <v/>
      </c>
      <c r="E124" s="124">
        <f>AVERAGEIFS(F124:CS124,$F$2:$CS$2,"&gt;="&amp;TODAY()-30)</f>
        <v/>
      </c>
      <c r="F124" s="123" t="n"/>
      <c r="G124" s="123" t="n"/>
      <c r="H124" s="123" t="n"/>
      <c r="I124" s="123" t="n"/>
      <c r="J124" s="123" t="n"/>
      <c r="K124" s="123" t="n"/>
      <c r="L124" s="123" t="n"/>
      <c r="M124" s="123" t="n"/>
      <c r="N124" s="123" t="n"/>
      <c r="O124" s="123" t="n"/>
      <c r="P124" s="123" t="n"/>
      <c r="Q124" s="123" t="n"/>
      <c r="R124" s="123" t="n"/>
      <c r="S124" s="123" t="n"/>
      <c r="T124" s="123" t="n"/>
      <c r="U124" s="123" t="n"/>
      <c r="V124" s="123" t="n"/>
      <c r="W124" s="123" t="n"/>
      <c r="X124" s="123" t="n"/>
      <c r="Y124" s="123" t="n"/>
      <c r="Z124" s="123" t="n"/>
      <c r="AA124" s="123" t="n"/>
      <c r="AB124" s="123" t="n"/>
      <c r="AC124" s="123" t="n"/>
      <c r="AD124" s="123" t="n"/>
      <c r="AE124" s="123" t="n"/>
      <c r="AF124" s="123" t="n"/>
      <c r="AG124" s="123" t="n"/>
      <c r="AH124" s="123" t="n"/>
      <c r="AI124" s="123" t="n"/>
      <c r="AJ124" s="123" t="n"/>
      <c r="AK124" s="123" t="n"/>
      <c r="AL124" s="123" t="n"/>
      <c r="AM124" s="123" t="n"/>
      <c r="AN124" s="123" t="n"/>
      <c r="AO124" s="123" t="n"/>
      <c r="AP124" s="123" t="n"/>
      <c r="AQ124" s="123" t="n"/>
      <c r="AR124" s="123" t="n"/>
      <c r="AS124" s="123" t="n"/>
      <c r="AT124" s="123" t="n"/>
      <c r="AU124" s="123" t="n"/>
      <c r="AV124" s="123" t="n"/>
      <c r="AW124" s="123" t="n"/>
      <c r="AX124" s="123" t="n"/>
      <c r="AY124" s="123" t="n"/>
      <c r="AZ124" s="123" t="n"/>
      <c r="BA124" s="123" t="n"/>
      <c r="BB124" s="123" t="n"/>
      <c r="BC124" s="123" t="n"/>
      <c r="BD124" s="123" t="n"/>
      <c r="BE124" s="123" t="n"/>
      <c r="BF124" s="123" t="n"/>
      <c r="BG124" s="123" t="n"/>
      <c r="BH124" s="123" t="n"/>
      <c r="BI124" s="123" t="n"/>
      <c r="BJ124" s="123" t="n"/>
      <c r="BK124" s="123" t="n"/>
      <c r="BL124" s="123" t="n"/>
      <c r="BM124" s="123" t="n"/>
      <c r="BN124" s="123" t="n"/>
      <c r="BO124" s="123" t="n"/>
      <c r="BP124" s="123" t="n"/>
      <c r="BQ124" s="123" t="n"/>
      <c r="BR124" s="123" t="n"/>
      <c r="BS124" s="123" t="n"/>
      <c r="BT124" s="123" t="n"/>
      <c r="BU124" s="123" t="n"/>
      <c r="BV124" s="123" t="n"/>
      <c r="BW124" s="123" t="n"/>
      <c r="BX124" s="123" t="n"/>
      <c r="BY124" s="123" t="n"/>
      <c r="BZ124" s="123" t="n"/>
      <c r="CA124" s="123" t="n"/>
      <c r="CB124" s="123" t="n"/>
      <c r="CC124" s="123" t="n"/>
      <c r="CD124" s="123" t="n"/>
      <c r="CE124" s="123" t="n"/>
      <c r="CF124" s="123" t="n"/>
      <c r="CG124" s="123" t="n"/>
      <c r="CH124" s="123" t="n"/>
      <c r="CI124" s="123" t="n"/>
      <c r="CJ124" s="123" t="n"/>
      <c r="CK124" s="123" t="n"/>
      <c r="CL124" s="123" t="n"/>
      <c r="CM124" s="123" t="n"/>
      <c r="CN124" s="123" t="n"/>
      <c r="CO124" s="123" t="n"/>
      <c r="CP124" s="123" t="n"/>
      <c r="CQ124" s="123" t="n"/>
      <c r="CR124" s="123" t="n"/>
      <c r="CS124" s="123" t="n"/>
    </row>
    <row r="125">
      <c r="C125" s="123">
        <f>AVERAGEIFS(F125:CS125,$F$2:$CS$2, "&gt;=" &amp; $F$2, $F$2:$CS$2, "&lt;="&amp; EOMONTH($F$2,0))</f>
        <v/>
      </c>
      <c r="D125" s="123">
        <f>AVERAGEIFS(F125:CS125,$F$2:$CS$2, "&gt;=" &amp; $AK$2, $F$2:$CS$2, "&lt;="&amp; EOMONTH($AK$2,0))</f>
        <v/>
      </c>
      <c r="E125" s="124">
        <f>AVERAGEIFS(F125:CS125,$F$2:$CS$2,"&gt;="&amp;TODAY()-30)</f>
        <v/>
      </c>
      <c r="F125" s="123" t="n"/>
      <c r="G125" s="123" t="n"/>
      <c r="H125" s="123" t="n"/>
      <c r="I125" s="123" t="n"/>
      <c r="J125" s="123" t="n"/>
      <c r="K125" s="123" t="n"/>
      <c r="L125" s="123" t="n"/>
      <c r="M125" s="123" t="n"/>
      <c r="N125" s="123" t="n"/>
      <c r="O125" s="123" t="n"/>
      <c r="P125" s="123" t="n"/>
      <c r="Q125" s="123" t="n"/>
      <c r="R125" s="123" t="n"/>
      <c r="S125" s="123" t="n"/>
      <c r="T125" s="123" t="n"/>
      <c r="U125" s="123" t="n"/>
      <c r="V125" s="123" t="n"/>
      <c r="W125" s="123" t="n"/>
      <c r="X125" s="123" t="n"/>
      <c r="Y125" s="123" t="n"/>
      <c r="Z125" s="123" t="n"/>
      <c r="AA125" s="123" t="n"/>
      <c r="AB125" s="123" t="n"/>
      <c r="AC125" s="123" t="n"/>
      <c r="AD125" s="123" t="n"/>
      <c r="AE125" s="123" t="n"/>
      <c r="AF125" s="123" t="n"/>
      <c r="AG125" s="123" t="n"/>
      <c r="AH125" s="123" t="n"/>
      <c r="AI125" s="123" t="n"/>
      <c r="AJ125" s="123" t="n"/>
      <c r="AK125" s="123" t="n"/>
      <c r="AL125" s="123" t="n"/>
      <c r="AM125" s="123" t="n"/>
      <c r="AN125" s="123" t="n"/>
      <c r="AO125" s="123" t="n"/>
      <c r="AP125" s="123" t="n"/>
      <c r="AQ125" s="123" t="n"/>
      <c r="AR125" s="123" t="n"/>
      <c r="AS125" s="123" t="n"/>
      <c r="AT125" s="123" t="n"/>
      <c r="AU125" s="123" t="n"/>
      <c r="AV125" s="123" t="n"/>
      <c r="AW125" s="123" t="n"/>
      <c r="AX125" s="123" t="n"/>
      <c r="AY125" s="123" t="n"/>
      <c r="AZ125" s="123" t="n"/>
      <c r="BA125" s="123" t="n"/>
      <c r="BB125" s="123" t="n"/>
      <c r="BC125" s="123" t="n"/>
      <c r="BD125" s="123" t="n"/>
      <c r="BE125" s="123" t="n"/>
      <c r="BF125" s="123" t="n"/>
      <c r="BG125" s="123" t="n"/>
      <c r="BH125" s="123" t="n"/>
      <c r="BI125" s="123" t="n"/>
      <c r="BJ125" s="123" t="n"/>
      <c r="BK125" s="123" t="n"/>
      <c r="BL125" s="123" t="n"/>
      <c r="BM125" s="123" t="n"/>
      <c r="BN125" s="123" t="n"/>
      <c r="BO125" s="123" t="n"/>
      <c r="BP125" s="123" t="n"/>
      <c r="BQ125" s="123" t="n"/>
      <c r="BR125" s="123" t="n"/>
      <c r="BS125" s="123" t="n"/>
      <c r="BT125" s="123" t="n"/>
      <c r="BU125" s="123" t="n"/>
      <c r="BV125" s="123" t="n"/>
      <c r="BW125" s="123" t="n"/>
      <c r="BX125" s="123" t="n"/>
      <c r="BY125" s="123" t="n"/>
      <c r="BZ125" s="123" t="n"/>
      <c r="CA125" s="123" t="n"/>
      <c r="CB125" s="123" t="n"/>
      <c r="CC125" s="123" t="n"/>
      <c r="CD125" s="123" t="n"/>
      <c r="CE125" s="123" t="n"/>
      <c r="CF125" s="123" t="n"/>
      <c r="CG125" s="123" t="n"/>
      <c r="CH125" s="123" t="n"/>
      <c r="CI125" s="123" t="n"/>
      <c r="CJ125" s="123" t="n"/>
      <c r="CK125" s="123" t="n"/>
      <c r="CL125" s="123" t="n"/>
      <c r="CM125" s="123" t="n"/>
      <c r="CN125" s="123" t="n"/>
      <c r="CO125" s="123" t="n"/>
      <c r="CP125" s="123" t="n"/>
      <c r="CQ125" s="123" t="n"/>
      <c r="CR125" s="123" t="n"/>
      <c r="CS125" s="123" t="n"/>
    </row>
    <row r="126">
      <c r="C126" s="123">
        <f>AVERAGEIFS(F126:CS126,$F$2:$CS$2, "&gt;=" &amp; $F$2, $F$2:$CS$2, "&lt;="&amp; EOMONTH($F$2,0))</f>
        <v/>
      </c>
      <c r="D126" s="123">
        <f>AVERAGEIFS(F126:CS126,$F$2:$CS$2, "&gt;=" &amp; $AK$2, $F$2:$CS$2, "&lt;="&amp; EOMONTH($AK$2,0))</f>
        <v/>
      </c>
      <c r="E126" s="124">
        <f>AVERAGEIFS(F126:CS126,$F$2:$CS$2,"&gt;="&amp;TODAY()-30)</f>
        <v/>
      </c>
      <c r="F126" s="123" t="n"/>
      <c r="G126" s="123" t="n"/>
      <c r="H126" s="123" t="n"/>
      <c r="I126" s="123" t="n"/>
      <c r="J126" s="123" t="n"/>
      <c r="K126" s="123" t="n"/>
      <c r="L126" s="123" t="n"/>
      <c r="M126" s="123" t="n"/>
      <c r="N126" s="123" t="n"/>
      <c r="O126" s="123" t="n"/>
      <c r="P126" s="123" t="n"/>
      <c r="Q126" s="123" t="n"/>
      <c r="R126" s="123" t="n"/>
      <c r="S126" s="123" t="n"/>
      <c r="T126" s="123" t="n"/>
      <c r="U126" s="123" t="n"/>
      <c r="V126" s="123" t="n"/>
      <c r="W126" s="123" t="n"/>
      <c r="X126" s="123" t="n"/>
      <c r="Y126" s="123" t="n"/>
      <c r="Z126" s="123" t="n"/>
      <c r="AA126" s="123" t="n"/>
      <c r="AB126" s="123" t="n"/>
      <c r="AC126" s="123" t="n"/>
      <c r="AD126" s="123" t="n"/>
      <c r="AE126" s="123" t="n"/>
      <c r="AF126" s="123" t="n"/>
      <c r="AG126" s="123" t="n"/>
      <c r="AH126" s="123" t="n"/>
      <c r="AI126" s="123" t="n"/>
      <c r="AJ126" s="123" t="n"/>
      <c r="AK126" s="123" t="n"/>
      <c r="AL126" s="123" t="n"/>
      <c r="AM126" s="123" t="n"/>
      <c r="AN126" s="123" t="n"/>
      <c r="AO126" s="123" t="n"/>
      <c r="AP126" s="123" t="n"/>
      <c r="AQ126" s="123" t="n"/>
      <c r="AR126" s="123" t="n"/>
      <c r="AS126" s="123" t="n"/>
      <c r="AT126" s="123" t="n"/>
      <c r="AU126" s="123" t="n"/>
      <c r="AV126" s="123" t="n"/>
      <c r="AW126" s="123" t="n"/>
      <c r="AX126" s="123" t="n"/>
      <c r="AY126" s="123" t="n"/>
      <c r="AZ126" s="123" t="n"/>
      <c r="BA126" s="123" t="n"/>
      <c r="BB126" s="123" t="n"/>
      <c r="BC126" s="123" t="n"/>
      <c r="BD126" s="123" t="n"/>
      <c r="BE126" s="123" t="n"/>
      <c r="BF126" s="123" t="n"/>
      <c r="BG126" s="123" t="n"/>
      <c r="BH126" s="123" t="n"/>
      <c r="BI126" s="123" t="n"/>
      <c r="BJ126" s="123" t="n"/>
      <c r="BK126" s="123" t="n"/>
      <c r="BL126" s="123" t="n"/>
      <c r="BM126" s="123" t="n"/>
      <c r="BN126" s="123" t="n"/>
      <c r="BO126" s="123" t="n"/>
      <c r="BP126" s="123" t="n"/>
      <c r="BQ126" s="123" t="n"/>
      <c r="BR126" s="123" t="n"/>
      <c r="BS126" s="123" t="n"/>
      <c r="BT126" s="123" t="n"/>
      <c r="BU126" s="123" t="n"/>
      <c r="BV126" s="123" t="n"/>
      <c r="BW126" s="123" t="n"/>
      <c r="BX126" s="123" t="n"/>
      <c r="BY126" s="123" t="n"/>
      <c r="BZ126" s="123" t="n"/>
      <c r="CA126" s="123" t="n"/>
      <c r="CB126" s="123" t="n"/>
      <c r="CC126" s="123" t="n"/>
      <c r="CD126" s="123" t="n"/>
      <c r="CE126" s="123" t="n"/>
      <c r="CF126" s="123" t="n"/>
      <c r="CG126" s="123" t="n"/>
      <c r="CH126" s="123" t="n"/>
      <c r="CI126" s="123" t="n"/>
      <c r="CJ126" s="123" t="n"/>
      <c r="CK126" s="123" t="n"/>
      <c r="CL126" s="123" t="n"/>
      <c r="CM126" s="123" t="n"/>
      <c r="CN126" s="123" t="n"/>
      <c r="CO126" s="123" t="n"/>
      <c r="CP126" s="123" t="n"/>
      <c r="CQ126" s="123" t="n"/>
      <c r="CR126" s="123" t="n"/>
      <c r="CS126" s="123" t="n"/>
    </row>
    <row r="127">
      <c r="C127" s="123">
        <f>AVERAGEIFS(F127:CS127,$F$2:$CS$2, "&gt;=" &amp; $F$2, $F$2:$CS$2, "&lt;="&amp; EOMONTH($F$2,0))</f>
        <v/>
      </c>
      <c r="D127" s="123">
        <f>AVERAGEIFS(F127:CS127,$F$2:$CS$2, "&gt;=" &amp; $AK$2, $F$2:$CS$2, "&lt;="&amp; EOMONTH($AK$2,0))</f>
        <v/>
      </c>
      <c r="E127" s="124">
        <f>AVERAGEIFS(F127:CS127,$F$2:$CS$2,"&gt;="&amp;TODAY()-30)</f>
        <v/>
      </c>
      <c r="F127" s="123" t="n"/>
      <c r="G127" s="123" t="n"/>
      <c r="H127" s="123" t="n"/>
      <c r="I127" s="123" t="n"/>
      <c r="J127" s="123" t="n"/>
      <c r="K127" s="123" t="n"/>
      <c r="L127" s="123" t="n"/>
      <c r="M127" s="123" t="n"/>
      <c r="N127" s="123" t="n"/>
      <c r="O127" s="123" t="n"/>
      <c r="P127" s="123" t="n"/>
      <c r="Q127" s="123" t="n"/>
      <c r="R127" s="123" t="n"/>
      <c r="S127" s="123" t="n"/>
      <c r="T127" s="123" t="n"/>
      <c r="U127" s="123" t="n"/>
      <c r="V127" s="123" t="n"/>
      <c r="W127" s="123" t="n"/>
      <c r="X127" s="123" t="n"/>
      <c r="Y127" s="123" t="n"/>
      <c r="Z127" s="123" t="n"/>
      <c r="AA127" s="123" t="n"/>
      <c r="AB127" s="123" t="n"/>
      <c r="AC127" s="123" t="n"/>
      <c r="AD127" s="123" t="n"/>
      <c r="AE127" s="123" t="n"/>
      <c r="AF127" s="123" t="n"/>
      <c r="AG127" s="123" t="n"/>
      <c r="AH127" s="123" t="n"/>
      <c r="AI127" s="123" t="n"/>
      <c r="AJ127" s="123" t="n"/>
      <c r="AK127" s="123" t="n"/>
      <c r="AL127" s="123" t="n"/>
      <c r="AM127" s="123" t="n"/>
      <c r="AN127" s="123" t="n"/>
      <c r="AO127" s="123" t="n"/>
      <c r="AP127" s="123" t="n"/>
      <c r="AQ127" s="123" t="n"/>
      <c r="AR127" s="123" t="n"/>
      <c r="AS127" s="123" t="n"/>
      <c r="AT127" s="123" t="n"/>
      <c r="AU127" s="123" t="n"/>
      <c r="AV127" s="123" t="n"/>
      <c r="AW127" s="123" t="n"/>
      <c r="AX127" s="123" t="n"/>
      <c r="AY127" s="123" t="n"/>
      <c r="AZ127" s="123" t="n"/>
      <c r="BA127" s="123" t="n"/>
      <c r="BB127" s="123" t="n"/>
      <c r="BC127" s="123" t="n"/>
      <c r="BD127" s="123" t="n"/>
      <c r="BE127" s="123" t="n"/>
      <c r="BF127" s="123" t="n"/>
      <c r="BG127" s="123" t="n"/>
      <c r="BH127" s="123" t="n"/>
      <c r="BI127" s="123" t="n"/>
      <c r="BJ127" s="123" t="n"/>
      <c r="BK127" s="123" t="n"/>
      <c r="BL127" s="123" t="n"/>
      <c r="BM127" s="123" t="n"/>
      <c r="BN127" s="123" t="n"/>
      <c r="BO127" s="123" t="n"/>
      <c r="BP127" s="123" t="n"/>
      <c r="BQ127" s="123" t="n"/>
      <c r="BR127" s="123" t="n"/>
      <c r="BS127" s="123" t="n"/>
      <c r="BT127" s="123" t="n"/>
      <c r="BU127" s="123" t="n"/>
      <c r="BV127" s="123" t="n"/>
      <c r="BW127" s="123" t="n"/>
      <c r="BX127" s="123" t="n"/>
      <c r="BY127" s="123" t="n"/>
      <c r="BZ127" s="123" t="n"/>
      <c r="CA127" s="123" t="n"/>
      <c r="CB127" s="123" t="n"/>
      <c r="CC127" s="123" t="n"/>
      <c r="CD127" s="123" t="n"/>
      <c r="CE127" s="123" t="n"/>
      <c r="CF127" s="123" t="n"/>
      <c r="CG127" s="123" t="n"/>
      <c r="CH127" s="123" t="n"/>
      <c r="CI127" s="123" t="n"/>
      <c r="CJ127" s="123" t="n"/>
      <c r="CK127" s="123" t="n"/>
      <c r="CL127" s="123" t="n"/>
      <c r="CM127" s="123" t="n"/>
      <c r="CN127" s="123" t="n"/>
      <c r="CO127" s="123" t="n"/>
      <c r="CP127" s="123" t="n"/>
      <c r="CQ127" s="123" t="n"/>
      <c r="CR127" s="123" t="n"/>
      <c r="CS127" s="123" t="n"/>
    </row>
    <row r="128">
      <c r="C128" s="123">
        <f>AVERAGEIFS(F128:CS128,$F$2:$CS$2, "&gt;=" &amp; $F$2, $F$2:$CS$2, "&lt;="&amp; EOMONTH($F$2,0))</f>
        <v/>
      </c>
      <c r="D128" s="123">
        <f>AVERAGEIFS(F128:CS128,$F$2:$CS$2, "&gt;=" &amp; $AK$2, $F$2:$CS$2, "&lt;="&amp; EOMONTH($AK$2,0))</f>
        <v/>
      </c>
      <c r="E128" s="124">
        <f>AVERAGEIFS(F128:CS128,$F$2:$CS$2,"&gt;="&amp;TODAY()-30)</f>
        <v/>
      </c>
      <c r="F128" s="123" t="n"/>
      <c r="G128" s="123" t="n"/>
      <c r="H128" s="123" t="n"/>
      <c r="I128" s="123" t="n"/>
      <c r="J128" s="123" t="n"/>
      <c r="K128" s="123" t="n"/>
      <c r="L128" s="123" t="n"/>
      <c r="M128" s="123" t="n"/>
      <c r="N128" s="123" t="n"/>
      <c r="O128" s="123" t="n"/>
      <c r="P128" s="123" t="n"/>
      <c r="Q128" s="123" t="n"/>
      <c r="R128" s="123" t="n"/>
      <c r="S128" s="123" t="n"/>
      <c r="T128" s="123" t="n"/>
      <c r="U128" s="123" t="n"/>
      <c r="V128" s="123" t="n"/>
      <c r="W128" s="123" t="n"/>
      <c r="X128" s="123" t="n"/>
      <c r="Y128" s="123" t="n"/>
      <c r="Z128" s="123" t="n"/>
      <c r="AA128" s="123" t="n"/>
      <c r="AB128" s="123" t="n"/>
      <c r="AC128" s="123" t="n"/>
      <c r="AD128" s="123" t="n"/>
      <c r="AE128" s="123" t="n"/>
      <c r="AF128" s="123" t="n"/>
      <c r="AG128" s="123" t="n"/>
      <c r="AH128" s="123" t="n"/>
      <c r="AI128" s="123" t="n"/>
      <c r="AJ128" s="123" t="n"/>
      <c r="AK128" s="123" t="n"/>
      <c r="AL128" s="123" t="n"/>
      <c r="AM128" s="123" t="n"/>
      <c r="AN128" s="123" t="n"/>
      <c r="AO128" s="123" t="n"/>
      <c r="AP128" s="123" t="n"/>
      <c r="AQ128" s="123" t="n"/>
      <c r="AR128" s="123" t="n"/>
      <c r="AS128" s="123" t="n"/>
      <c r="AT128" s="123" t="n"/>
      <c r="AU128" s="123" t="n"/>
      <c r="AV128" s="123" t="n"/>
      <c r="AW128" s="123" t="n"/>
      <c r="AX128" s="123" t="n"/>
      <c r="AY128" s="123" t="n"/>
      <c r="AZ128" s="123" t="n"/>
      <c r="BA128" s="123" t="n"/>
      <c r="BB128" s="123" t="n"/>
      <c r="BC128" s="123" t="n"/>
      <c r="BD128" s="123" t="n"/>
      <c r="BE128" s="123" t="n"/>
      <c r="BF128" s="123" t="n"/>
      <c r="BG128" s="123" t="n"/>
      <c r="BH128" s="123" t="n"/>
      <c r="BI128" s="123" t="n"/>
      <c r="BJ128" s="123" t="n"/>
      <c r="BK128" s="123" t="n"/>
      <c r="BL128" s="123" t="n"/>
      <c r="BM128" s="123" t="n"/>
      <c r="BN128" s="123" t="n"/>
      <c r="BO128" s="123" t="n"/>
      <c r="BP128" s="123" t="n"/>
      <c r="BQ128" s="123" t="n"/>
      <c r="BR128" s="123" t="n"/>
      <c r="BS128" s="123" t="n"/>
      <c r="BT128" s="123" t="n"/>
      <c r="BU128" s="123" t="n"/>
      <c r="BV128" s="123" t="n"/>
      <c r="BW128" s="123" t="n"/>
      <c r="BX128" s="123" t="n"/>
      <c r="BY128" s="123" t="n"/>
      <c r="BZ128" s="123" t="n"/>
      <c r="CA128" s="123" t="n"/>
      <c r="CB128" s="123" t="n"/>
      <c r="CC128" s="123" t="n"/>
      <c r="CD128" s="123" t="n"/>
      <c r="CE128" s="123" t="n"/>
      <c r="CF128" s="123" t="n"/>
      <c r="CG128" s="123" t="n"/>
      <c r="CH128" s="123" t="n"/>
      <c r="CI128" s="123" t="n"/>
      <c r="CJ128" s="123" t="n"/>
      <c r="CK128" s="123" t="n"/>
      <c r="CL128" s="123" t="n"/>
      <c r="CM128" s="123" t="n"/>
      <c r="CN128" s="123" t="n"/>
      <c r="CO128" s="123" t="n"/>
      <c r="CP128" s="123" t="n"/>
      <c r="CQ128" s="123" t="n"/>
      <c r="CR128" s="123" t="n"/>
      <c r="CS128" s="123" t="n"/>
    </row>
    <row r="129">
      <c r="C129" s="123">
        <f>AVERAGEIFS(F129:CS129,$F$2:$CS$2, "&gt;=" &amp; $F$2, $F$2:$CS$2, "&lt;="&amp; EOMONTH($F$2,0))</f>
        <v/>
      </c>
      <c r="D129" s="123">
        <f>AVERAGEIFS(F129:CS129,$F$2:$CS$2, "&gt;=" &amp; $AK$2, $F$2:$CS$2, "&lt;="&amp; EOMONTH($AK$2,0))</f>
        <v/>
      </c>
      <c r="E129" s="124">
        <f>AVERAGEIFS(F129:CS129,$F$2:$CS$2,"&gt;="&amp;TODAY()-30)</f>
        <v/>
      </c>
      <c r="F129" s="123" t="n"/>
      <c r="G129" s="123" t="n"/>
      <c r="H129" s="123" t="n"/>
      <c r="I129" s="123" t="n"/>
      <c r="J129" s="123" t="n"/>
      <c r="K129" s="123" t="n"/>
      <c r="L129" s="123" t="n"/>
      <c r="M129" s="123" t="n"/>
      <c r="N129" s="123" t="n"/>
      <c r="O129" s="123" t="n"/>
      <c r="P129" s="123" t="n"/>
      <c r="Q129" s="123" t="n"/>
      <c r="R129" s="123" t="n"/>
      <c r="S129" s="123" t="n"/>
      <c r="T129" s="123" t="n"/>
      <c r="U129" s="123" t="n"/>
      <c r="V129" s="123" t="n"/>
      <c r="W129" s="123" t="n"/>
      <c r="X129" s="123" t="n"/>
      <c r="Y129" s="123" t="n"/>
      <c r="Z129" s="123" t="n"/>
      <c r="AA129" s="123" t="n"/>
      <c r="AB129" s="123" t="n"/>
      <c r="AC129" s="123" t="n"/>
      <c r="AD129" s="123" t="n"/>
      <c r="AE129" s="123" t="n"/>
      <c r="AF129" s="123" t="n"/>
      <c r="AG129" s="123" t="n"/>
      <c r="AH129" s="123" t="n"/>
      <c r="AI129" s="123" t="n"/>
      <c r="AJ129" s="123" t="n"/>
      <c r="AK129" s="123" t="n"/>
      <c r="AL129" s="123" t="n"/>
      <c r="AM129" s="123" t="n"/>
      <c r="AN129" s="123" t="n"/>
      <c r="AO129" s="123" t="n"/>
      <c r="AP129" s="123" t="n"/>
      <c r="AQ129" s="123" t="n"/>
      <c r="AR129" s="123" t="n"/>
      <c r="AS129" s="123" t="n"/>
      <c r="AT129" s="123" t="n"/>
      <c r="AU129" s="123" t="n"/>
      <c r="AV129" s="123" t="n"/>
      <c r="AW129" s="123" t="n"/>
      <c r="AX129" s="123" t="n"/>
      <c r="AY129" s="123" t="n"/>
      <c r="AZ129" s="123" t="n"/>
      <c r="BA129" s="123" t="n"/>
      <c r="BB129" s="123" t="n"/>
      <c r="BC129" s="123" t="n"/>
      <c r="BD129" s="123" t="n"/>
      <c r="BE129" s="123" t="n"/>
      <c r="BF129" s="123" t="n"/>
      <c r="BG129" s="123" t="n"/>
      <c r="BH129" s="123" t="n"/>
      <c r="BI129" s="123" t="n"/>
      <c r="BJ129" s="123" t="n"/>
      <c r="BK129" s="123" t="n"/>
      <c r="BL129" s="123" t="n"/>
      <c r="BM129" s="123" t="n"/>
      <c r="BN129" s="123" t="n"/>
      <c r="BO129" s="123" t="n"/>
      <c r="BP129" s="123" t="n"/>
      <c r="BQ129" s="123" t="n"/>
      <c r="BR129" s="123" t="n"/>
      <c r="BS129" s="123" t="n"/>
      <c r="BT129" s="123" t="n"/>
      <c r="BU129" s="123" t="n"/>
      <c r="BV129" s="123" t="n"/>
      <c r="BW129" s="123" t="n"/>
      <c r="BX129" s="123" t="n"/>
      <c r="BY129" s="123" t="n"/>
      <c r="BZ129" s="123" t="n"/>
      <c r="CA129" s="123" t="n"/>
      <c r="CB129" s="123" t="n"/>
      <c r="CC129" s="123" t="n"/>
      <c r="CD129" s="123" t="n"/>
      <c r="CE129" s="123" t="n"/>
      <c r="CF129" s="123" t="n"/>
      <c r="CG129" s="123" t="n"/>
      <c r="CH129" s="123" t="n"/>
      <c r="CI129" s="123" t="n"/>
      <c r="CJ129" s="123" t="n"/>
      <c r="CK129" s="123" t="n"/>
      <c r="CL129" s="123" t="n"/>
      <c r="CM129" s="123" t="n"/>
      <c r="CN129" s="123" t="n"/>
      <c r="CO129" s="123" t="n"/>
      <c r="CP129" s="123" t="n"/>
      <c r="CQ129" s="123" t="n"/>
      <c r="CR129" s="123" t="n"/>
      <c r="CS129" s="123" t="n"/>
    </row>
    <row r="130">
      <c r="C130" s="123">
        <f>AVERAGEIFS(F130:CS130,$F$2:$CS$2, "&gt;=" &amp; $F$2, $F$2:$CS$2, "&lt;="&amp; EOMONTH($F$2,0))</f>
        <v/>
      </c>
      <c r="D130" s="123">
        <f>AVERAGEIFS(F130:CS130,$F$2:$CS$2, "&gt;=" &amp; $AK$2, $F$2:$CS$2, "&lt;="&amp; EOMONTH($AK$2,0))</f>
        <v/>
      </c>
      <c r="E130" s="124">
        <f>AVERAGEIFS(F130:CS130,$F$2:$CS$2,"&gt;="&amp;TODAY()-30)</f>
        <v/>
      </c>
      <c r="F130" s="123" t="n"/>
      <c r="G130" s="123" t="n"/>
      <c r="H130" s="123" t="n"/>
      <c r="I130" s="123" t="n"/>
      <c r="J130" s="123" t="n"/>
      <c r="K130" s="123" t="n"/>
      <c r="L130" s="123" t="n"/>
      <c r="M130" s="123" t="n"/>
      <c r="N130" s="123" t="n"/>
      <c r="O130" s="123" t="n"/>
      <c r="P130" s="123" t="n"/>
      <c r="Q130" s="123" t="n"/>
      <c r="R130" s="123" t="n"/>
      <c r="S130" s="123" t="n"/>
      <c r="T130" s="123" t="n"/>
      <c r="U130" s="123" t="n"/>
      <c r="V130" s="123" t="n"/>
      <c r="W130" s="123" t="n"/>
      <c r="X130" s="123" t="n"/>
      <c r="Y130" s="123" t="n"/>
      <c r="Z130" s="123" t="n"/>
      <c r="AA130" s="123" t="n"/>
      <c r="AB130" s="123" t="n"/>
      <c r="AC130" s="123" t="n"/>
      <c r="AD130" s="123" t="n"/>
      <c r="AE130" s="123" t="n"/>
      <c r="AF130" s="123" t="n"/>
      <c r="AG130" s="123" t="n"/>
      <c r="AH130" s="123" t="n"/>
      <c r="AI130" s="123" t="n"/>
      <c r="AJ130" s="123" t="n"/>
      <c r="AK130" s="123" t="n"/>
      <c r="AL130" s="123" t="n"/>
      <c r="AM130" s="123" t="n"/>
      <c r="AN130" s="123" t="n"/>
      <c r="AO130" s="123" t="n"/>
      <c r="AP130" s="123" t="n"/>
      <c r="AQ130" s="123" t="n"/>
      <c r="AR130" s="123" t="n"/>
      <c r="AS130" s="123" t="n"/>
      <c r="AT130" s="123" t="n"/>
      <c r="AU130" s="123" t="n"/>
      <c r="AV130" s="123" t="n"/>
      <c r="AW130" s="123" t="n"/>
      <c r="AX130" s="123" t="n"/>
      <c r="AY130" s="123" t="n"/>
      <c r="AZ130" s="123" t="n"/>
      <c r="BA130" s="123" t="n"/>
      <c r="BB130" s="123" t="n"/>
      <c r="BC130" s="123" t="n"/>
      <c r="BD130" s="123" t="n"/>
      <c r="BE130" s="123" t="n"/>
      <c r="BF130" s="123" t="n"/>
      <c r="BG130" s="123" t="n"/>
      <c r="BH130" s="123" t="n"/>
      <c r="BI130" s="123" t="n"/>
      <c r="BJ130" s="123" t="n"/>
      <c r="BK130" s="123" t="n"/>
      <c r="BL130" s="123" t="n"/>
      <c r="BM130" s="123" t="n"/>
      <c r="BN130" s="123" t="n"/>
      <c r="BO130" s="123" t="n"/>
      <c r="BP130" s="123" t="n"/>
      <c r="BQ130" s="123" t="n"/>
      <c r="BR130" s="123" t="n"/>
      <c r="BS130" s="123" t="n"/>
      <c r="BT130" s="123" t="n"/>
      <c r="BU130" s="123" t="n"/>
      <c r="BV130" s="123" t="n"/>
      <c r="BW130" s="123" t="n"/>
      <c r="BX130" s="123" t="n"/>
      <c r="BY130" s="123" t="n"/>
      <c r="BZ130" s="123" t="n"/>
      <c r="CA130" s="123" t="n"/>
      <c r="CB130" s="123" t="n"/>
      <c r="CC130" s="123" t="n"/>
      <c r="CD130" s="123" t="n"/>
      <c r="CE130" s="123" t="n"/>
      <c r="CF130" s="123" t="n"/>
      <c r="CG130" s="123" t="n"/>
      <c r="CH130" s="123" t="n"/>
      <c r="CI130" s="123" t="n"/>
      <c r="CJ130" s="123" t="n"/>
      <c r="CK130" s="123" t="n"/>
      <c r="CL130" s="123" t="n"/>
      <c r="CM130" s="123" t="n"/>
      <c r="CN130" s="123" t="n"/>
      <c r="CO130" s="123" t="n"/>
      <c r="CP130" s="123" t="n"/>
      <c r="CQ130" s="123" t="n"/>
      <c r="CR130" s="123" t="n"/>
      <c r="CS130" s="123" t="n"/>
    </row>
    <row r="131">
      <c r="C131" s="123">
        <f>AVERAGEIFS(F131:CS131,$F$2:$CS$2, "&gt;=" &amp; $F$2, $F$2:$CS$2, "&lt;="&amp; EOMONTH($F$2,0))</f>
        <v/>
      </c>
      <c r="D131" s="123">
        <f>AVERAGEIFS(F131:CS131,$F$2:$CS$2, "&gt;=" &amp; $AK$2, $F$2:$CS$2, "&lt;="&amp; EOMONTH($AK$2,0))</f>
        <v/>
      </c>
      <c r="E131" s="124">
        <f>AVERAGEIFS(F131:CS131,$F$2:$CS$2,"&gt;="&amp;TODAY()-30)</f>
        <v/>
      </c>
      <c r="F131" s="123" t="n"/>
      <c r="G131" s="123" t="n"/>
      <c r="H131" s="123" t="n"/>
      <c r="I131" s="123" t="n"/>
      <c r="J131" s="123" t="n"/>
      <c r="K131" s="123" t="n"/>
      <c r="L131" s="123" t="n"/>
      <c r="M131" s="123" t="n"/>
      <c r="N131" s="123" t="n"/>
      <c r="O131" s="123" t="n"/>
      <c r="P131" s="123" t="n"/>
      <c r="Q131" s="123" t="n"/>
      <c r="R131" s="123" t="n"/>
      <c r="S131" s="123" t="n"/>
      <c r="T131" s="123" t="n"/>
      <c r="U131" s="123" t="n"/>
      <c r="V131" s="123" t="n"/>
      <c r="W131" s="123" t="n"/>
      <c r="X131" s="123" t="n"/>
      <c r="Y131" s="123" t="n"/>
      <c r="Z131" s="123" t="n"/>
      <c r="AA131" s="123" t="n"/>
      <c r="AB131" s="123" t="n"/>
      <c r="AC131" s="123" t="n"/>
      <c r="AD131" s="123" t="n"/>
      <c r="AE131" s="123" t="n"/>
      <c r="AF131" s="123" t="n"/>
      <c r="AG131" s="123" t="n"/>
      <c r="AH131" s="123" t="n"/>
      <c r="AI131" s="123" t="n"/>
      <c r="AJ131" s="123" t="n"/>
      <c r="AK131" s="123" t="n"/>
      <c r="AL131" s="123" t="n"/>
      <c r="AM131" s="123" t="n"/>
      <c r="AN131" s="123" t="n"/>
      <c r="AO131" s="123" t="n"/>
      <c r="AP131" s="123" t="n"/>
      <c r="AQ131" s="123" t="n"/>
      <c r="AR131" s="123" t="n"/>
      <c r="AS131" s="123" t="n"/>
      <c r="AT131" s="123" t="n"/>
      <c r="AU131" s="123" t="n"/>
      <c r="AV131" s="123" t="n"/>
      <c r="AW131" s="123" t="n"/>
      <c r="AX131" s="123" t="n"/>
      <c r="AY131" s="123" t="n"/>
      <c r="AZ131" s="123" t="n"/>
      <c r="BA131" s="123" t="n"/>
      <c r="BB131" s="123" t="n"/>
      <c r="BC131" s="123" t="n"/>
      <c r="BD131" s="123" t="n"/>
      <c r="BE131" s="123" t="n"/>
      <c r="BF131" s="123" t="n"/>
      <c r="BG131" s="123" t="n"/>
      <c r="BH131" s="123" t="n"/>
      <c r="BI131" s="123" t="n"/>
      <c r="BJ131" s="123" t="n"/>
      <c r="BK131" s="123" t="n"/>
      <c r="BL131" s="123" t="n"/>
      <c r="BM131" s="123" t="n"/>
      <c r="BN131" s="123" t="n"/>
      <c r="BO131" s="123" t="n"/>
      <c r="BP131" s="123" t="n"/>
      <c r="BQ131" s="123" t="n"/>
      <c r="BR131" s="123" t="n"/>
      <c r="BS131" s="123" t="n"/>
      <c r="BT131" s="123" t="n"/>
      <c r="BU131" s="123" t="n"/>
      <c r="BV131" s="123" t="n"/>
      <c r="BW131" s="123" t="n"/>
      <c r="BX131" s="123" t="n"/>
      <c r="BY131" s="123" t="n"/>
      <c r="BZ131" s="123" t="n"/>
      <c r="CA131" s="123" t="n"/>
      <c r="CB131" s="123" t="n"/>
      <c r="CC131" s="123" t="n"/>
      <c r="CD131" s="123" t="n"/>
      <c r="CE131" s="123" t="n"/>
      <c r="CF131" s="123" t="n"/>
      <c r="CG131" s="123" t="n"/>
      <c r="CH131" s="123" t="n"/>
      <c r="CI131" s="123" t="n"/>
      <c r="CJ131" s="123" t="n"/>
      <c r="CK131" s="123" t="n"/>
      <c r="CL131" s="123" t="n"/>
      <c r="CM131" s="123" t="n"/>
      <c r="CN131" s="123" t="n"/>
      <c r="CO131" s="123" t="n"/>
      <c r="CP131" s="123" t="n"/>
      <c r="CQ131" s="123" t="n"/>
      <c r="CR131" s="123" t="n"/>
      <c r="CS131" s="123" t="n"/>
    </row>
    <row r="132">
      <c r="C132" s="123">
        <f>AVERAGEIFS(F132:CS132,$F$2:$CS$2, "&gt;=" &amp; $F$2, $F$2:$CS$2, "&lt;="&amp; EOMONTH($F$2,0))</f>
        <v/>
      </c>
      <c r="D132" s="123">
        <f>AVERAGEIFS(F132:CS132,$F$2:$CS$2, "&gt;=" &amp; $AK$2, $F$2:$CS$2, "&lt;="&amp; EOMONTH($AK$2,0))</f>
        <v/>
      </c>
      <c r="E132" s="124">
        <f>AVERAGEIFS(F132:CS132,$F$2:$CS$2,"&gt;="&amp;TODAY()-30)</f>
        <v/>
      </c>
      <c r="F132" s="123" t="n"/>
      <c r="G132" s="123" t="n"/>
      <c r="H132" s="123" t="n"/>
      <c r="I132" s="123" t="n"/>
      <c r="J132" s="123" t="n"/>
      <c r="K132" s="123" t="n"/>
      <c r="L132" s="123" t="n"/>
      <c r="M132" s="123" t="n"/>
      <c r="N132" s="123" t="n"/>
      <c r="O132" s="123" t="n"/>
      <c r="P132" s="123" t="n"/>
      <c r="Q132" s="123" t="n"/>
      <c r="R132" s="123" t="n"/>
      <c r="S132" s="123" t="n"/>
      <c r="T132" s="123" t="n"/>
      <c r="U132" s="123" t="n"/>
      <c r="V132" s="123" t="n"/>
      <c r="W132" s="123" t="n"/>
      <c r="X132" s="123" t="n"/>
      <c r="Y132" s="123" t="n"/>
      <c r="Z132" s="123" t="n"/>
      <c r="AA132" s="123" t="n"/>
      <c r="AB132" s="123" t="n"/>
      <c r="AC132" s="123" t="n"/>
      <c r="AD132" s="123" t="n"/>
      <c r="AE132" s="123" t="n"/>
      <c r="AF132" s="123" t="n"/>
      <c r="AG132" s="123" t="n"/>
      <c r="AH132" s="123" t="n"/>
      <c r="AI132" s="123" t="n"/>
      <c r="AJ132" s="123" t="n"/>
      <c r="AK132" s="123" t="n"/>
      <c r="AL132" s="123" t="n"/>
      <c r="AM132" s="123" t="n"/>
      <c r="AN132" s="123" t="n"/>
      <c r="AO132" s="123" t="n"/>
      <c r="AP132" s="123" t="n"/>
      <c r="AQ132" s="123" t="n"/>
      <c r="AR132" s="123" t="n"/>
      <c r="AS132" s="123" t="n"/>
      <c r="AT132" s="123" t="n"/>
      <c r="AU132" s="123" t="n"/>
      <c r="AV132" s="123" t="n"/>
      <c r="AW132" s="123" t="n"/>
      <c r="AX132" s="123" t="n"/>
      <c r="AY132" s="123" t="n"/>
      <c r="AZ132" s="123" t="n"/>
      <c r="BA132" s="123" t="n"/>
      <c r="BB132" s="123" t="n"/>
      <c r="BC132" s="123" t="n"/>
      <c r="BD132" s="123" t="n"/>
      <c r="BE132" s="123" t="n"/>
      <c r="BF132" s="123" t="n"/>
      <c r="BG132" s="123" t="n"/>
      <c r="BH132" s="123" t="n"/>
      <c r="BI132" s="123" t="n"/>
      <c r="BJ132" s="123" t="n"/>
      <c r="BK132" s="123" t="n"/>
      <c r="BL132" s="123" t="n"/>
      <c r="BM132" s="123" t="n"/>
      <c r="BN132" s="123" t="n"/>
      <c r="BO132" s="123" t="n"/>
      <c r="BP132" s="123" t="n"/>
      <c r="BQ132" s="123" t="n"/>
      <c r="BR132" s="123" t="n"/>
      <c r="BS132" s="123" t="n"/>
      <c r="BT132" s="123" t="n"/>
      <c r="BU132" s="123" t="n"/>
      <c r="BV132" s="123" t="n"/>
      <c r="BW132" s="123" t="n"/>
      <c r="BX132" s="123" t="n"/>
      <c r="BY132" s="123" t="n"/>
      <c r="BZ132" s="123" t="n"/>
      <c r="CA132" s="123" t="n"/>
      <c r="CB132" s="123" t="n"/>
      <c r="CC132" s="123" t="n"/>
      <c r="CD132" s="123" t="n"/>
      <c r="CE132" s="123" t="n"/>
      <c r="CF132" s="123" t="n"/>
      <c r="CG132" s="123" t="n"/>
      <c r="CH132" s="123" t="n"/>
      <c r="CI132" s="123" t="n"/>
      <c r="CJ132" s="123" t="n"/>
      <c r="CK132" s="123" t="n"/>
      <c r="CL132" s="123" t="n"/>
      <c r="CM132" s="123" t="n"/>
      <c r="CN132" s="123" t="n"/>
      <c r="CO132" s="123" t="n"/>
      <c r="CP132" s="123" t="n"/>
      <c r="CQ132" s="123" t="n"/>
      <c r="CR132" s="123" t="n"/>
      <c r="CS132" s="123" t="n"/>
    </row>
    <row r="133">
      <c r="C133" s="123">
        <f>AVERAGEIFS(F133:CS133,$F$2:$CS$2, "&gt;=" &amp; $F$2, $F$2:$CS$2, "&lt;="&amp; EOMONTH($F$2,0))</f>
        <v/>
      </c>
      <c r="D133" s="123">
        <f>AVERAGEIFS(F133:CS133,$F$2:$CS$2, "&gt;=" &amp; $AK$2, $F$2:$CS$2, "&lt;="&amp; EOMONTH($AK$2,0))</f>
        <v/>
      </c>
      <c r="E133" s="124">
        <f>AVERAGEIFS(F133:CS133,$F$2:$CS$2,"&gt;="&amp;TODAY()-30)</f>
        <v/>
      </c>
      <c r="F133" s="123" t="n"/>
      <c r="G133" s="123" t="n"/>
      <c r="H133" s="123" t="n"/>
      <c r="I133" s="123" t="n"/>
      <c r="J133" s="123" t="n"/>
      <c r="K133" s="123" t="n"/>
      <c r="L133" s="123" t="n"/>
      <c r="M133" s="123" t="n"/>
      <c r="N133" s="123" t="n"/>
      <c r="O133" s="123" t="n"/>
      <c r="P133" s="123" t="n"/>
      <c r="Q133" s="123" t="n"/>
      <c r="R133" s="123" t="n"/>
      <c r="S133" s="123" t="n"/>
      <c r="T133" s="123" t="n"/>
      <c r="U133" s="123" t="n"/>
      <c r="V133" s="123" t="n"/>
      <c r="W133" s="123" t="n"/>
      <c r="X133" s="123" t="n"/>
      <c r="Y133" s="123" t="n"/>
      <c r="Z133" s="123" t="n"/>
      <c r="AA133" s="123" t="n"/>
      <c r="AB133" s="123" t="n"/>
      <c r="AC133" s="123" t="n"/>
      <c r="AD133" s="123" t="n"/>
      <c r="AE133" s="123" t="n"/>
      <c r="AF133" s="123" t="n"/>
      <c r="AG133" s="123" t="n"/>
      <c r="AH133" s="123" t="n"/>
      <c r="AI133" s="123" t="n"/>
      <c r="AJ133" s="123" t="n"/>
      <c r="AK133" s="123" t="n"/>
      <c r="AL133" s="123" t="n"/>
      <c r="AM133" s="123" t="n"/>
      <c r="AN133" s="123" t="n"/>
      <c r="AO133" s="123" t="n"/>
      <c r="AP133" s="123" t="n"/>
      <c r="AQ133" s="123" t="n"/>
      <c r="AR133" s="123" t="n"/>
      <c r="AS133" s="123" t="n"/>
      <c r="AT133" s="123" t="n"/>
      <c r="AU133" s="123" t="n"/>
      <c r="AV133" s="123" t="n"/>
      <c r="AW133" s="123" t="n"/>
      <c r="AX133" s="123" t="n"/>
      <c r="AY133" s="123" t="n"/>
      <c r="AZ133" s="123" t="n"/>
      <c r="BA133" s="123" t="n"/>
      <c r="BB133" s="123" t="n"/>
      <c r="BC133" s="123" t="n"/>
      <c r="BD133" s="123" t="n"/>
      <c r="BE133" s="123" t="n"/>
      <c r="BF133" s="123" t="n"/>
      <c r="BG133" s="123" t="n"/>
      <c r="BH133" s="123" t="n"/>
      <c r="BI133" s="123" t="n"/>
      <c r="BJ133" s="123" t="n"/>
      <c r="BK133" s="123" t="n"/>
      <c r="BL133" s="123" t="n"/>
      <c r="BM133" s="123" t="n"/>
      <c r="BN133" s="123" t="n"/>
      <c r="BO133" s="123" t="n"/>
      <c r="BP133" s="123" t="n"/>
      <c r="BQ133" s="123" t="n"/>
      <c r="BR133" s="123" t="n"/>
      <c r="BS133" s="123" t="n"/>
      <c r="BT133" s="123" t="n"/>
      <c r="BU133" s="123" t="n"/>
      <c r="BV133" s="123" t="n"/>
      <c r="BW133" s="123" t="n"/>
      <c r="BX133" s="123" t="n"/>
      <c r="BY133" s="123" t="n"/>
      <c r="BZ133" s="123" t="n"/>
      <c r="CA133" s="123" t="n"/>
      <c r="CB133" s="123" t="n"/>
      <c r="CC133" s="123" t="n"/>
      <c r="CD133" s="123" t="n"/>
      <c r="CE133" s="123" t="n"/>
      <c r="CF133" s="123" t="n"/>
      <c r="CG133" s="123" t="n"/>
      <c r="CH133" s="123" t="n"/>
      <c r="CI133" s="123" t="n"/>
      <c r="CJ133" s="123" t="n"/>
      <c r="CK133" s="123" t="n"/>
      <c r="CL133" s="123" t="n"/>
      <c r="CM133" s="123" t="n"/>
      <c r="CN133" s="123" t="n"/>
      <c r="CO133" s="123" t="n"/>
      <c r="CP133" s="123" t="n"/>
      <c r="CQ133" s="123" t="n"/>
      <c r="CR133" s="123" t="n"/>
      <c r="CS133" s="123" t="n"/>
    </row>
    <row r="134">
      <c r="C134" s="123">
        <f>AVERAGEIFS(F134:CS134,$F$2:$CS$2, "&gt;=" &amp; $F$2, $F$2:$CS$2, "&lt;="&amp; EOMONTH($F$2,0))</f>
        <v/>
      </c>
      <c r="D134" s="123">
        <f>AVERAGEIFS(F134:CS134,$F$2:$CS$2, "&gt;=" &amp; $AK$2, $F$2:$CS$2, "&lt;="&amp; EOMONTH($AK$2,0))</f>
        <v/>
      </c>
      <c r="E134" s="124">
        <f>AVERAGEIFS(F134:CS134,$F$2:$CS$2,"&gt;="&amp;TODAY()-30)</f>
        <v/>
      </c>
      <c r="F134" s="123" t="n"/>
      <c r="G134" s="123" t="n"/>
      <c r="H134" s="123" t="n"/>
      <c r="I134" s="123" t="n"/>
      <c r="J134" s="123" t="n"/>
      <c r="K134" s="123" t="n"/>
      <c r="L134" s="123" t="n"/>
      <c r="M134" s="123" t="n"/>
      <c r="N134" s="123" t="n"/>
      <c r="O134" s="123" t="n"/>
      <c r="P134" s="123" t="n"/>
      <c r="Q134" s="123" t="n"/>
      <c r="R134" s="123" t="n"/>
      <c r="S134" s="123" t="n"/>
      <c r="T134" s="123" t="n"/>
      <c r="U134" s="123" t="n"/>
      <c r="V134" s="123" t="n"/>
      <c r="W134" s="123" t="n"/>
      <c r="X134" s="123" t="n"/>
      <c r="Y134" s="123" t="n"/>
      <c r="Z134" s="123" t="n"/>
      <c r="AA134" s="123" t="n"/>
      <c r="AB134" s="123" t="n"/>
      <c r="AC134" s="123" t="n"/>
      <c r="AD134" s="123" t="n"/>
      <c r="AE134" s="123" t="n"/>
      <c r="AF134" s="123" t="n"/>
      <c r="AG134" s="123" t="n"/>
      <c r="AH134" s="123" t="n"/>
      <c r="AI134" s="123" t="n"/>
      <c r="AJ134" s="123" t="n"/>
      <c r="AK134" s="123" t="n"/>
      <c r="AL134" s="123" t="n"/>
      <c r="AM134" s="123" t="n"/>
      <c r="AN134" s="123" t="n"/>
      <c r="AO134" s="123" t="n"/>
      <c r="AP134" s="123" t="n"/>
      <c r="AQ134" s="123" t="n"/>
      <c r="AR134" s="123" t="n"/>
      <c r="AS134" s="123" t="n"/>
      <c r="AT134" s="123" t="n"/>
      <c r="AU134" s="123" t="n"/>
      <c r="AV134" s="123" t="n"/>
      <c r="AW134" s="123" t="n"/>
      <c r="AX134" s="123" t="n"/>
      <c r="AY134" s="123" t="n"/>
      <c r="AZ134" s="123" t="n"/>
      <c r="BA134" s="123" t="n"/>
      <c r="BB134" s="123" t="n"/>
      <c r="BC134" s="123" t="n"/>
      <c r="BD134" s="123" t="n"/>
      <c r="BE134" s="123" t="n"/>
      <c r="BF134" s="123" t="n"/>
      <c r="BG134" s="123" t="n"/>
      <c r="BH134" s="123" t="n"/>
      <c r="BI134" s="123" t="n"/>
      <c r="BJ134" s="123" t="n"/>
      <c r="BK134" s="123" t="n"/>
      <c r="BL134" s="123" t="n"/>
      <c r="BM134" s="123" t="n"/>
      <c r="BN134" s="123" t="n"/>
      <c r="BO134" s="123" t="n"/>
      <c r="BP134" s="123" t="n"/>
      <c r="BQ134" s="123" t="n"/>
      <c r="BR134" s="123" t="n"/>
      <c r="BS134" s="123" t="n"/>
      <c r="BT134" s="123" t="n"/>
      <c r="BU134" s="123" t="n"/>
      <c r="BV134" s="123" t="n"/>
      <c r="BW134" s="123" t="n"/>
      <c r="BX134" s="123" t="n"/>
      <c r="BY134" s="123" t="n"/>
      <c r="BZ134" s="123" t="n"/>
      <c r="CA134" s="123" t="n"/>
      <c r="CB134" s="123" t="n"/>
      <c r="CC134" s="123" t="n"/>
      <c r="CD134" s="123" t="n"/>
      <c r="CE134" s="123" t="n"/>
      <c r="CF134" s="123" t="n"/>
      <c r="CG134" s="123" t="n"/>
      <c r="CH134" s="123" t="n"/>
      <c r="CI134" s="123" t="n"/>
      <c r="CJ134" s="123" t="n"/>
      <c r="CK134" s="123" t="n"/>
      <c r="CL134" s="123" t="n"/>
      <c r="CM134" s="123" t="n"/>
      <c r="CN134" s="123" t="n"/>
      <c r="CO134" s="123" t="n"/>
      <c r="CP134" s="123" t="n"/>
      <c r="CQ134" s="123" t="n"/>
      <c r="CR134" s="123" t="n"/>
      <c r="CS134" s="123" t="n"/>
    </row>
    <row r="135">
      <c r="C135" s="123">
        <f>AVERAGEIFS(F135:CS135,$F$2:$CS$2, "&gt;=" &amp; $F$2, $F$2:$CS$2, "&lt;="&amp; EOMONTH($F$2,0))</f>
        <v/>
      </c>
      <c r="D135" s="123">
        <f>AVERAGEIFS(F135:CS135,$F$2:$CS$2, "&gt;=" &amp; $AK$2, $F$2:$CS$2, "&lt;="&amp; EOMONTH($AK$2,0))</f>
        <v/>
      </c>
      <c r="E135" s="124">
        <f>AVERAGEIFS(F135:CS135,$F$2:$CS$2,"&gt;="&amp;TODAY()-30)</f>
        <v/>
      </c>
      <c r="F135" s="123" t="n"/>
      <c r="G135" s="123" t="n"/>
      <c r="H135" s="123" t="n"/>
      <c r="I135" s="123" t="n"/>
      <c r="J135" s="123" t="n"/>
      <c r="K135" s="123" t="n"/>
      <c r="L135" s="123" t="n"/>
      <c r="M135" s="123" t="n"/>
      <c r="N135" s="123" t="n"/>
      <c r="O135" s="123" t="n"/>
      <c r="P135" s="123" t="n"/>
      <c r="Q135" s="123" t="n"/>
      <c r="R135" s="123" t="n"/>
      <c r="S135" s="123" t="n"/>
      <c r="T135" s="123" t="n"/>
      <c r="U135" s="123" t="n"/>
      <c r="V135" s="123" t="n"/>
      <c r="W135" s="123" t="n"/>
      <c r="X135" s="123" t="n"/>
      <c r="Y135" s="123" t="n"/>
      <c r="Z135" s="123" t="n"/>
      <c r="AA135" s="123" t="n"/>
      <c r="AB135" s="123" t="n"/>
      <c r="AC135" s="123" t="n"/>
      <c r="AD135" s="123" t="n"/>
      <c r="AE135" s="123" t="n"/>
      <c r="AF135" s="123" t="n"/>
      <c r="AG135" s="123" t="n"/>
      <c r="AH135" s="123" t="n"/>
      <c r="AI135" s="123" t="n"/>
      <c r="AJ135" s="123" t="n"/>
      <c r="AK135" s="123" t="n"/>
      <c r="AL135" s="123" t="n"/>
      <c r="AM135" s="123" t="n"/>
      <c r="AN135" s="123" t="n"/>
      <c r="AO135" s="123" t="n"/>
      <c r="AP135" s="123" t="n"/>
      <c r="AQ135" s="123" t="n"/>
      <c r="AR135" s="123" t="n"/>
      <c r="AS135" s="123" t="n"/>
      <c r="AT135" s="123" t="n"/>
      <c r="AU135" s="123" t="n"/>
      <c r="AV135" s="123" t="n"/>
      <c r="AW135" s="123" t="n"/>
      <c r="AX135" s="123" t="n"/>
      <c r="AY135" s="123" t="n"/>
      <c r="AZ135" s="123" t="n"/>
      <c r="BA135" s="123" t="n"/>
      <c r="BB135" s="123" t="n"/>
      <c r="BC135" s="123" t="n"/>
      <c r="BD135" s="123" t="n"/>
      <c r="BE135" s="123" t="n"/>
      <c r="BF135" s="123" t="n"/>
      <c r="BG135" s="123" t="n"/>
      <c r="BH135" s="123" t="n"/>
      <c r="BI135" s="123" t="n"/>
      <c r="BJ135" s="123" t="n"/>
      <c r="BK135" s="123" t="n"/>
      <c r="BL135" s="123" t="n"/>
      <c r="BM135" s="123" t="n"/>
      <c r="BN135" s="123" t="n"/>
      <c r="BO135" s="123" t="n"/>
      <c r="BP135" s="123" t="n"/>
      <c r="BQ135" s="123" t="n"/>
      <c r="BR135" s="123" t="n"/>
      <c r="BS135" s="123" t="n"/>
      <c r="BT135" s="123" t="n"/>
      <c r="BU135" s="123" t="n"/>
      <c r="BV135" s="123" t="n"/>
      <c r="BW135" s="123" t="n"/>
      <c r="BX135" s="123" t="n"/>
      <c r="BY135" s="123" t="n"/>
      <c r="BZ135" s="123" t="n"/>
      <c r="CA135" s="123" t="n"/>
      <c r="CB135" s="123" t="n"/>
      <c r="CC135" s="123" t="n"/>
      <c r="CD135" s="123" t="n"/>
      <c r="CE135" s="123" t="n"/>
      <c r="CF135" s="123" t="n"/>
      <c r="CG135" s="123" t="n"/>
      <c r="CH135" s="123" t="n"/>
      <c r="CI135" s="123" t="n"/>
      <c r="CJ135" s="123" t="n"/>
      <c r="CK135" s="123" t="n"/>
      <c r="CL135" s="123" t="n"/>
      <c r="CM135" s="123" t="n"/>
      <c r="CN135" s="123" t="n"/>
      <c r="CO135" s="123" t="n"/>
      <c r="CP135" s="123" t="n"/>
      <c r="CQ135" s="123" t="n"/>
      <c r="CR135" s="123" t="n"/>
      <c r="CS135" s="123" t="n"/>
    </row>
    <row r="136">
      <c r="C136" s="123">
        <f>AVERAGEIFS(F136:CS136,$F$2:$CS$2, "&gt;=" &amp; $F$2, $F$2:$CS$2, "&lt;="&amp; EOMONTH($F$2,0))</f>
        <v/>
      </c>
      <c r="D136" s="123">
        <f>AVERAGEIFS(F136:CS136,$F$2:$CS$2, "&gt;=" &amp; $AK$2, $F$2:$CS$2, "&lt;="&amp; EOMONTH($AK$2,0))</f>
        <v/>
      </c>
      <c r="E136" s="124">
        <f>AVERAGEIFS(F136:CS136,$F$2:$CS$2,"&gt;="&amp;TODAY()-30)</f>
        <v/>
      </c>
      <c r="F136" s="123" t="n"/>
      <c r="G136" s="123" t="n"/>
      <c r="H136" s="123" t="n"/>
      <c r="I136" s="123" t="n"/>
      <c r="J136" s="123" t="n"/>
      <c r="K136" s="123" t="n"/>
      <c r="L136" s="123" t="n"/>
      <c r="M136" s="123" t="n"/>
      <c r="N136" s="123" t="n"/>
      <c r="O136" s="123" t="n"/>
      <c r="P136" s="123" t="n"/>
      <c r="Q136" s="123" t="n"/>
      <c r="R136" s="123" t="n"/>
      <c r="S136" s="123" t="n"/>
      <c r="T136" s="123" t="n"/>
      <c r="U136" s="123" t="n"/>
      <c r="V136" s="123" t="n"/>
      <c r="W136" s="123" t="n"/>
      <c r="X136" s="123" t="n"/>
      <c r="Y136" s="123" t="n"/>
      <c r="Z136" s="123" t="n"/>
      <c r="AA136" s="123" t="n"/>
      <c r="AB136" s="123" t="n"/>
      <c r="AC136" s="123" t="n"/>
      <c r="AD136" s="123" t="n"/>
      <c r="AE136" s="123" t="n"/>
      <c r="AF136" s="123" t="n"/>
      <c r="AG136" s="123" t="n"/>
      <c r="AH136" s="123" t="n"/>
      <c r="AI136" s="123" t="n"/>
      <c r="AJ136" s="123" t="n"/>
      <c r="AK136" s="123" t="n"/>
      <c r="AL136" s="123" t="n"/>
      <c r="AM136" s="123" t="n"/>
      <c r="AN136" s="123" t="n"/>
      <c r="AO136" s="123" t="n"/>
      <c r="AP136" s="123" t="n"/>
      <c r="AQ136" s="123" t="n"/>
      <c r="AR136" s="123" t="n"/>
      <c r="AS136" s="123" t="n"/>
      <c r="AT136" s="123" t="n"/>
      <c r="AU136" s="123" t="n"/>
      <c r="AV136" s="123" t="n"/>
      <c r="AW136" s="123" t="n"/>
      <c r="AX136" s="123" t="n"/>
      <c r="AY136" s="123" t="n"/>
      <c r="AZ136" s="123" t="n"/>
      <c r="BA136" s="123" t="n"/>
      <c r="BB136" s="123" t="n"/>
      <c r="BC136" s="123" t="n"/>
      <c r="BD136" s="123" t="n"/>
      <c r="BE136" s="123" t="n"/>
      <c r="BF136" s="123" t="n"/>
      <c r="BG136" s="123" t="n"/>
      <c r="BH136" s="123" t="n"/>
      <c r="BI136" s="123" t="n"/>
      <c r="BJ136" s="123" t="n"/>
      <c r="BK136" s="123" t="n"/>
      <c r="BL136" s="123" t="n"/>
      <c r="BM136" s="123" t="n"/>
      <c r="BN136" s="123" t="n"/>
      <c r="BO136" s="123" t="n"/>
      <c r="BP136" s="123" t="n"/>
      <c r="BQ136" s="123" t="n"/>
      <c r="BR136" s="123" t="n"/>
      <c r="BS136" s="123" t="n"/>
      <c r="BT136" s="123" t="n"/>
      <c r="BU136" s="123" t="n"/>
      <c r="BV136" s="123" t="n"/>
      <c r="BW136" s="123" t="n"/>
      <c r="BX136" s="123" t="n"/>
      <c r="BY136" s="123" t="n"/>
      <c r="BZ136" s="123" t="n"/>
      <c r="CA136" s="123" t="n"/>
      <c r="CB136" s="123" t="n"/>
      <c r="CC136" s="123" t="n"/>
      <c r="CD136" s="123" t="n"/>
      <c r="CE136" s="123" t="n"/>
      <c r="CF136" s="123" t="n"/>
      <c r="CG136" s="123" t="n"/>
      <c r="CH136" s="123" t="n"/>
      <c r="CI136" s="123" t="n"/>
      <c r="CJ136" s="123" t="n"/>
      <c r="CK136" s="123" t="n"/>
      <c r="CL136" s="123" t="n"/>
      <c r="CM136" s="123" t="n"/>
      <c r="CN136" s="123" t="n"/>
      <c r="CO136" s="123" t="n"/>
      <c r="CP136" s="123" t="n"/>
      <c r="CQ136" s="123" t="n"/>
      <c r="CR136" s="123" t="n"/>
      <c r="CS136" s="123" t="n"/>
    </row>
    <row r="137">
      <c r="C137" s="123">
        <f>AVERAGEIFS(F137:CS137,$F$2:$CS$2, "&gt;=" &amp; $F$2, $F$2:$CS$2, "&lt;="&amp; EOMONTH($F$2,0))</f>
        <v/>
      </c>
      <c r="D137" s="123">
        <f>AVERAGEIFS(F137:CS137,$F$2:$CS$2, "&gt;=" &amp; $AK$2, $F$2:$CS$2, "&lt;="&amp; EOMONTH($AK$2,0))</f>
        <v/>
      </c>
      <c r="E137" s="124">
        <f>AVERAGEIFS(F137:CS137,$F$2:$CS$2,"&gt;="&amp;TODAY()-30)</f>
        <v/>
      </c>
      <c r="F137" s="123" t="n"/>
      <c r="G137" s="123" t="n"/>
      <c r="H137" s="123" t="n"/>
      <c r="I137" s="123" t="n"/>
      <c r="J137" s="123" t="n"/>
      <c r="K137" s="123" t="n"/>
      <c r="L137" s="123" t="n"/>
      <c r="M137" s="123" t="n"/>
      <c r="N137" s="123" t="n"/>
      <c r="O137" s="123" t="n"/>
      <c r="P137" s="123" t="n"/>
      <c r="Q137" s="123" t="n"/>
      <c r="R137" s="123" t="n"/>
      <c r="S137" s="123" t="n"/>
      <c r="T137" s="123" t="n"/>
      <c r="U137" s="123" t="n"/>
      <c r="V137" s="123" t="n"/>
      <c r="W137" s="123" t="n"/>
      <c r="X137" s="123" t="n"/>
      <c r="Y137" s="123" t="n"/>
      <c r="Z137" s="123" t="n"/>
      <c r="AA137" s="123" t="n"/>
      <c r="AB137" s="123" t="n"/>
      <c r="AC137" s="123" t="n"/>
      <c r="AD137" s="123" t="n"/>
      <c r="AE137" s="123" t="n"/>
      <c r="AF137" s="123" t="n"/>
      <c r="AG137" s="123" t="n"/>
      <c r="AH137" s="123" t="n"/>
      <c r="AI137" s="123" t="n"/>
      <c r="AJ137" s="123" t="n"/>
      <c r="AK137" s="123" t="n"/>
      <c r="AL137" s="123" t="n"/>
      <c r="AM137" s="123" t="n"/>
      <c r="AN137" s="123" t="n"/>
      <c r="AO137" s="123" t="n"/>
      <c r="AP137" s="123" t="n"/>
      <c r="AQ137" s="123" t="n"/>
      <c r="AR137" s="123" t="n"/>
      <c r="AS137" s="123" t="n"/>
      <c r="AT137" s="123" t="n"/>
      <c r="AU137" s="123" t="n"/>
      <c r="AV137" s="123" t="n"/>
      <c r="AW137" s="123" t="n"/>
      <c r="AX137" s="123" t="n"/>
      <c r="AY137" s="123" t="n"/>
      <c r="AZ137" s="123" t="n"/>
      <c r="BA137" s="123" t="n"/>
      <c r="BB137" s="123" t="n"/>
      <c r="BC137" s="123" t="n"/>
      <c r="BD137" s="123" t="n"/>
      <c r="BE137" s="123" t="n"/>
      <c r="BF137" s="123" t="n"/>
      <c r="BG137" s="123" t="n"/>
      <c r="BH137" s="123" t="n"/>
      <c r="BI137" s="123" t="n"/>
      <c r="BJ137" s="123" t="n"/>
      <c r="BK137" s="123" t="n"/>
      <c r="BL137" s="123" t="n"/>
      <c r="BM137" s="123" t="n"/>
      <c r="BN137" s="123" t="n"/>
      <c r="BO137" s="123" t="n"/>
      <c r="BP137" s="123" t="n"/>
      <c r="BQ137" s="123" t="n"/>
      <c r="BR137" s="123" t="n"/>
      <c r="BS137" s="123" t="n"/>
      <c r="BT137" s="123" t="n"/>
      <c r="BU137" s="123" t="n"/>
      <c r="BV137" s="123" t="n"/>
      <c r="BW137" s="123" t="n"/>
      <c r="BX137" s="123" t="n"/>
      <c r="BY137" s="123" t="n"/>
      <c r="BZ137" s="123" t="n"/>
      <c r="CA137" s="123" t="n"/>
      <c r="CB137" s="123" t="n"/>
      <c r="CC137" s="123" t="n"/>
      <c r="CD137" s="123" t="n"/>
      <c r="CE137" s="123" t="n"/>
      <c r="CF137" s="123" t="n"/>
      <c r="CG137" s="123" t="n"/>
      <c r="CH137" s="123" t="n"/>
      <c r="CI137" s="123" t="n"/>
      <c r="CJ137" s="123" t="n"/>
      <c r="CK137" s="123" t="n"/>
      <c r="CL137" s="123" t="n"/>
      <c r="CM137" s="123" t="n"/>
      <c r="CN137" s="123" t="n"/>
      <c r="CO137" s="123" t="n"/>
      <c r="CP137" s="123" t="n"/>
      <c r="CQ137" s="123" t="n"/>
      <c r="CR137" s="123" t="n"/>
      <c r="CS137" s="123" t="n"/>
    </row>
    <row r="138">
      <c r="C138" s="123">
        <f>AVERAGEIFS(F138:CS138,$F$2:$CS$2, "&gt;=" &amp; $F$2, $F$2:$CS$2, "&lt;="&amp; EOMONTH($F$2,0))</f>
        <v/>
      </c>
      <c r="D138" s="123">
        <f>AVERAGEIFS(F138:CS138,$F$2:$CS$2, "&gt;=" &amp; $AK$2, $F$2:$CS$2, "&lt;="&amp; EOMONTH($AK$2,0))</f>
        <v/>
      </c>
      <c r="E138" s="124">
        <f>AVERAGEIFS(F138:CS138,$F$2:$CS$2,"&gt;="&amp;TODAY()-30)</f>
        <v/>
      </c>
      <c r="F138" s="123" t="n"/>
      <c r="G138" s="123" t="n"/>
      <c r="H138" s="123" t="n"/>
      <c r="I138" s="123" t="n"/>
      <c r="J138" s="123" t="n"/>
      <c r="K138" s="123" t="n"/>
      <c r="L138" s="123" t="n"/>
      <c r="M138" s="123" t="n"/>
      <c r="N138" s="123" t="n"/>
      <c r="O138" s="123" t="n"/>
      <c r="P138" s="123" t="n"/>
      <c r="Q138" s="123" t="n"/>
      <c r="R138" s="123" t="n"/>
      <c r="S138" s="123" t="n"/>
      <c r="T138" s="123" t="n"/>
      <c r="U138" s="123" t="n"/>
      <c r="V138" s="123" t="n"/>
      <c r="W138" s="123" t="n"/>
      <c r="X138" s="123" t="n"/>
      <c r="Y138" s="123" t="n"/>
      <c r="Z138" s="123" t="n"/>
      <c r="AA138" s="123" t="n"/>
      <c r="AB138" s="123" t="n"/>
      <c r="AC138" s="123" t="n"/>
      <c r="AD138" s="123" t="n"/>
      <c r="AE138" s="123" t="n"/>
      <c r="AF138" s="123" t="n"/>
      <c r="AG138" s="123" t="n"/>
      <c r="AH138" s="123" t="n"/>
      <c r="AI138" s="123" t="n"/>
      <c r="AJ138" s="123" t="n"/>
      <c r="AK138" s="123" t="n"/>
      <c r="AL138" s="123" t="n"/>
      <c r="AM138" s="123" t="n"/>
      <c r="AN138" s="123" t="n"/>
      <c r="AO138" s="123" t="n"/>
      <c r="AP138" s="123" t="n"/>
      <c r="AQ138" s="123" t="n"/>
      <c r="AR138" s="123" t="n"/>
      <c r="AS138" s="123" t="n"/>
      <c r="AT138" s="123" t="n"/>
      <c r="AU138" s="123" t="n"/>
      <c r="AV138" s="123" t="n"/>
      <c r="AW138" s="123" t="n"/>
      <c r="AX138" s="123" t="n"/>
      <c r="AY138" s="123" t="n"/>
      <c r="AZ138" s="123" t="n"/>
      <c r="BA138" s="123" t="n"/>
      <c r="BB138" s="123" t="n"/>
      <c r="BC138" s="123" t="n"/>
      <c r="BD138" s="123" t="n"/>
      <c r="BE138" s="123" t="n"/>
      <c r="BF138" s="123" t="n"/>
      <c r="BG138" s="123" t="n"/>
      <c r="BH138" s="123" t="n"/>
      <c r="BI138" s="123" t="n"/>
      <c r="BJ138" s="123" t="n"/>
      <c r="BK138" s="123" t="n"/>
      <c r="BL138" s="123" t="n"/>
      <c r="BM138" s="123" t="n"/>
      <c r="BN138" s="123" t="n"/>
      <c r="BO138" s="123" t="n"/>
      <c r="BP138" s="123" t="n"/>
      <c r="BQ138" s="123" t="n"/>
      <c r="BR138" s="123" t="n"/>
      <c r="BS138" s="123" t="n"/>
      <c r="BT138" s="123" t="n"/>
      <c r="BU138" s="123" t="n"/>
      <c r="BV138" s="123" t="n"/>
      <c r="BW138" s="123" t="n"/>
      <c r="BX138" s="123" t="n"/>
      <c r="BY138" s="123" t="n"/>
      <c r="BZ138" s="123" t="n"/>
      <c r="CA138" s="123" t="n"/>
      <c r="CB138" s="123" t="n"/>
      <c r="CC138" s="123" t="n"/>
      <c r="CD138" s="123" t="n"/>
      <c r="CE138" s="123" t="n"/>
      <c r="CF138" s="123" t="n"/>
      <c r="CG138" s="123" t="n"/>
      <c r="CH138" s="123" t="n"/>
      <c r="CI138" s="123" t="n"/>
      <c r="CJ138" s="123" t="n"/>
      <c r="CK138" s="123" t="n"/>
      <c r="CL138" s="123" t="n"/>
      <c r="CM138" s="123" t="n"/>
      <c r="CN138" s="123" t="n"/>
      <c r="CO138" s="123" t="n"/>
      <c r="CP138" s="123" t="n"/>
      <c r="CQ138" s="123" t="n"/>
      <c r="CR138" s="123" t="n"/>
      <c r="CS138" s="123" t="n"/>
    </row>
    <row r="139">
      <c r="C139" s="123">
        <f>AVERAGEIFS(F139:CS139,$F$2:$CS$2, "&gt;=" &amp; $F$2, $F$2:$CS$2, "&lt;="&amp; EOMONTH($F$2,0))</f>
        <v/>
      </c>
      <c r="D139" s="123">
        <f>AVERAGEIFS(F139:CS139,$F$2:$CS$2, "&gt;=" &amp; $AK$2, $F$2:$CS$2, "&lt;="&amp; EOMONTH($AK$2,0))</f>
        <v/>
      </c>
      <c r="E139" s="124">
        <f>AVERAGEIFS(F139:CS139,$F$2:$CS$2,"&gt;="&amp;TODAY()-30)</f>
        <v/>
      </c>
      <c r="F139" s="123" t="n"/>
      <c r="G139" s="123" t="n"/>
      <c r="H139" s="123" t="n"/>
      <c r="I139" s="123" t="n"/>
      <c r="J139" s="123" t="n"/>
      <c r="K139" s="123" t="n"/>
      <c r="L139" s="123" t="n"/>
      <c r="M139" s="123" t="n"/>
      <c r="N139" s="123" t="n"/>
      <c r="O139" s="123" t="n"/>
      <c r="P139" s="123" t="n"/>
      <c r="Q139" s="123" t="n"/>
      <c r="R139" s="123" t="n"/>
      <c r="S139" s="123" t="n"/>
      <c r="T139" s="123" t="n"/>
      <c r="U139" s="123" t="n"/>
      <c r="V139" s="123" t="n"/>
      <c r="W139" s="123" t="n"/>
      <c r="X139" s="123" t="n"/>
      <c r="Y139" s="123" t="n"/>
      <c r="Z139" s="123" t="n"/>
      <c r="AA139" s="123" t="n"/>
      <c r="AB139" s="123" t="n"/>
      <c r="AC139" s="123" t="n"/>
      <c r="AD139" s="123" t="n"/>
      <c r="AE139" s="123" t="n"/>
      <c r="AF139" s="123" t="n"/>
      <c r="AG139" s="123" t="n"/>
      <c r="AH139" s="123" t="n"/>
      <c r="AI139" s="123" t="n"/>
      <c r="AJ139" s="123" t="n"/>
      <c r="AK139" s="123" t="n"/>
      <c r="AL139" s="123" t="n"/>
      <c r="AM139" s="123" t="n"/>
      <c r="AN139" s="123" t="n"/>
      <c r="AO139" s="123" t="n"/>
      <c r="AP139" s="123" t="n"/>
      <c r="AQ139" s="123" t="n"/>
      <c r="AR139" s="123" t="n"/>
      <c r="AS139" s="123" t="n"/>
      <c r="AT139" s="123" t="n"/>
      <c r="AU139" s="123" t="n"/>
      <c r="AV139" s="123" t="n"/>
      <c r="AW139" s="123" t="n"/>
      <c r="AX139" s="123" t="n"/>
      <c r="AY139" s="123" t="n"/>
      <c r="AZ139" s="123" t="n"/>
      <c r="BA139" s="123" t="n"/>
      <c r="BB139" s="123" t="n"/>
      <c r="BC139" s="123" t="n"/>
      <c r="BD139" s="123" t="n"/>
      <c r="BE139" s="123" t="n"/>
      <c r="BF139" s="123" t="n"/>
      <c r="BG139" s="123" t="n"/>
      <c r="BH139" s="123" t="n"/>
      <c r="BI139" s="123" t="n"/>
      <c r="BJ139" s="123" t="n"/>
      <c r="BK139" s="123" t="n"/>
      <c r="BL139" s="123" t="n"/>
      <c r="BM139" s="123" t="n"/>
      <c r="BN139" s="123" t="n"/>
      <c r="BO139" s="123" t="n"/>
      <c r="BP139" s="123" t="n"/>
      <c r="BQ139" s="123" t="n"/>
      <c r="BR139" s="123" t="n"/>
      <c r="BS139" s="123" t="n"/>
      <c r="BT139" s="123" t="n"/>
      <c r="BU139" s="123" t="n"/>
      <c r="BV139" s="123" t="n"/>
      <c r="BW139" s="123" t="n"/>
      <c r="BX139" s="123" t="n"/>
      <c r="BY139" s="123" t="n"/>
      <c r="BZ139" s="123" t="n"/>
      <c r="CA139" s="123" t="n"/>
      <c r="CB139" s="123" t="n"/>
      <c r="CC139" s="123" t="n"/>
      <c r="CD139" s="123" t="n"/>
      <c r="CE139" s="123" t="n"/>
      <c r="CF139" s="123" t="n"/>
      <c r="CG139" s="123" t="n"/>
      <c r="CH139" s="123" t="n"/>
      <c r="CI139" s="123" t="n"/>
      <c r="CJ139" s="123" t="n"/>
      <c r="CK139" s="123" t="n"/>
      <c r="CL139" s="123" t="n"/>
      <c r="CM139" s="123" t="n"/>
      <c r="CN139" s="123" t="n"/>
      <c r="CO139" s="123" t="n"/>
      <c r="CP139" s="123" t="n"/>
      <c r="CQ139" s="123" t="n"/>
      <c r="CR139" s="123" t="n"/>
      <c r="CS139" s="123" t="n"/>
    </row>
    <row r="140">
      <c r="C140" s="123">
        <f>AVERAGEIFS(F140:CS140,$F$2:$CS$2, "&gt;=" &amp; $F$2, $F$2:$CS$2, "&lt;="&amp; EOMONTH($F$2,0))</f>
        <v/>
      </c>
      <c r="D140" s="123">
        <f>AVERAGEIFS(F140:CS140,$F$2:$CS$2, "&gt;=" &amp; $AK$2, $F$2:$CS$2, "&lt;="&amp; EOMONTH($AK$2,0))</f>
        <v/>
      </c>
      <c r="E140" s="124">
        <f>AVERAGEIFS(F140:CS140,$F$2:$CS$2,"&gt;="&amp;TODAY()-30)</f>
        <v/>
      </c>
      <c r="F140" s="123" t="n"/>
      <c r="G140" s="123" t="n"/>
      <c r="H140" s="123" t="n"/>
      <c r="I140" s="123" t="n"/>
      <c r="J140" s="123" t="n"/>
      <c r="K140" s="123" t="n"/>
      <c r="L140" s="123" t="n"/>
      <c r="M140" s="123" t="n"/>
      <c r="N140" s="123" t="n"/>
      <c r="O140" s="123" t="n"/>
      <c r="P140" s="123" t="n"/>
      <c r="Q140" s="123" t="n"/>
      <c r="R140" s="123" t="n"/>
      <c r="S140" s="123" t="n"/>
      <c r="T140" s="123" t="n"/>
      <c r="U140" s="123" t="n"/>
      <c r="V140" s="123" t="n"/>
      <c r="W140" s="123" t="n"/>
      <c r="X140" s="123" t="n"/>
      <c r="Y140" s="123" t="n"/>
      <c r="Z140" s="123" t="n"/>
      <c r="AA140" s="123" t="n"/>
      <c r="AB140" s="123" t="n"/>
      <c r="AC140" s="123" t="n"/>
      <c r="AD140" s="123" t="n"/>
      <c r="AE140" s="123" t="n"/>
      <c r="AF140" s="123" t="n"/>
      <c r="AG140" s="123" t="n"/>
      <c r="AH140" s="123" t="n"/>
      <c r="AI140" s="123" t="n"/>
      <c r="AJ140" s="123" t="n"/>
      <c r="AK140" s="123" t="n"/>
      <c r="AL140" s="123" t="n"/>
      <c r="AM140" s="123" t="n"/>
      <c r="AN140" s="123" t="n"/>
      <c r="AO140" s="123" t="n"/>
      <c r="AP140" s="123" t="n"/>
      <c r="AQ140" s="123" t="n"/>
      <c r="AR140" s="123" t="n"/>
      <c r="AS140" s="123" t="n"/>
      <c r="AT140" s="123" t="n"/>
      <c r="AU140" s="123" t="n"/>
      <c r="AV140" s="123" t="n"/>
      <c r="AW140" s="123" t="n"/>
      <c r="AX140" s="123" t="n"/>
      <c r="AY140" s="123" t="n"/>
      <c r="AZ140" s="123" t="n"/>
      <c r="BA140" s="123" t="n"/>
      <c r="BB140" s="123" t="n"/>
      <c r="BC140" s="123" t="n"/>
      <c r="BD140" s="123" t="n"/>
      <c r="BE140" s="123" t="n"/>
      <c r="BF140" s="123" t="n"/>
      <c r="BG140" s="123" t="n"/>
      <c r="BH140" s="123" t="n"/>
      <c r="BI140" s="123" t="n"/>
      <c r="BJ140" s="123" t="n"/>
      <c r="BK140" s="123" t="n"/>
      <c r="BL140" s="123" t="n"/>
      <c r="BM140" s="123" t="n"/>
      <c r="BN140" s="123" t="n"/>
      <c r="BO140" s="123" t="n"/>
      <c r="BP140" s="123" t="n"/>
      <c r="BQ140" s="123" t="n"/>
      <c r="BR140" s="123" t="n"/>
      <c r="BS140" s="123" t="n"/>
      <c r="BT140" s="123" t="n"/>
      <c r="BU140" s="123" t="n"/>
      <c r="BV140" s="123" t="n"/>
      <c r="BW140" s="123" t="n"/>
      <c r="BX140" s="123" t="n"/>
      <c r="BY140" s="123" t="n"/>
      <c r="BZ140" s="123" t="n"/>
      <c r="CA140" s="123" t="n"/>
      <c r="CB140" s="123" t="n"/>
      <c r="CC140" s="123" t="n"/>
      <c r="CD140" s="123" t="n"/>
      <c r="CE140" s="123" t="n"/>
      <c r="CF140" s="123" t="n"/>
      <c r="CG140" s="123" t="n"/>
      <c r="CH140" s="123" t="n"/>
      <c r="CI140" s="123" t="n"/>
      <c r="CJ140" s="123" t="n"/>
      <c r="CK140" s="123" t="n"/>
      <c r="CL140" s="123" t="n"/>
      <c r="CM140" s="123" t="n"/>
      <c r="CN140" s="123" t="n"/>
      <c r="CO140" s="123" t="n"/>
      <c r="CP140" s="123" t="n"/>
      <c r="CQ140" s="123" t="n"/>
      <c r="CR140" s="123" t="n"/>
      <c r="CS140" s="123" t="n"/>
    </row>
    <row r="141">
      <c r="C141" s="123">
        <f>AVERAGEIFS(F141:CS141,$F$2:$CS$2, "&gt;=" &amp; $F$2, $F$2:$CS$2, "&lt;="&amp; EOMONTH($F$2,0))</f>
        <v/>
      </c>
      <c r="D141" s="123">
        <f>AVERAGEIFS(F141:CS141,$F$2:$CS$2, "&gt;=" &amp; $AK$2, $F$2:$CS$2, "&lt;="&amp; EOMONTH($AK$2,0))</f>
        <v/>
      </c>
      <c r="E141" s="124">
        <f>AVERAGEIFS(F141:CS141,$F$2:$CS$2,"&gt;="&amp;TODAY()-30)</f>
        <v/>
      </c>
      <c r="F141" s="123" t="n"/>
      <c r="G141" s="123" t="n"/>
      <c r="H141" s="123" t="n"/>
      <c r="I141" s="123" t="n"/>
      <c r="J141" s="123" t="n"/>
      <c r="K141" s="123" t="n"/>
      <c r="L141" s="123" t="n"/>
      <c r="M141" s="123" t="n"/>
      <c r="N141" s="123" t="n"/>
      <c r="O141" s="123" t="n"/>
      <c r="P141" s="123" t="n"/>
      <c r="Q141" s="123" t="n"/>
      <c r="R141" s="123" t="n"/>
      <c r="S141" s="123" t="n"/>
      <c r="T141" s="123" t="n"/>
      <c r="U141" s="123" t="n"/>
      <c r="V141" s="123" t="n"/>
      <c r="W141" s="123" t="n"/>
      <c r="X141" s="123" t="n"/>
      <c r="Y141" s="123" t="n"/>
      <c r="Z141" s="123" t="n"/>
      <c r="AA141" s="123" t="n"/>
      <c r="AB141" s="123" t="n"/>
      <c r="AC141" s="123" t="n"/>
      <c r="AD141" s="123" t="n"/>
      <c r="AE141" s="123" t="n"/>
      <c r="AF141" s="123" t="n"/>
      <c r="AG141" s="123" t="n"/>
      <c r="AH141" s="123" t="n"/>
      <c r="AI141" s="123" t="n"/>
      <c r="AJ141" s="123" t="n"/>
      <c r="AK141" s="123" t="n"/>
      <c r="AL141" s="123" t="n"/>
      <c r="AM141" s="123" t="n"/>
      <c r="AN141" s="123" t="n"/>
      <c r="AO141" s="123" t="n"/>
      <c r="AP141" s="123" t="n"/>
      <c r="AQ141" s="123" t="n"/>
      <c r="AR141" s="123" t="n"/>
      <c r="AS141" s="123" t="n"/>
      <c r="AT141" s="123" t="n"/>
      <c r="AU141" s="123" t="n"/>
      <c r="AV141" s="123" t="n"/>
      <c r="AW141" s="123" t="n"/>
      <c r="AX141" s="123" t="n"/>
      <c r="AY141" s="123" t="n"/>
      <c r="AZ141" s="123" t="n"/>
      <c r="BA141" s="123" t="n"/>
      <c r="BB141" s="123" t="n"/>
      <c r="BC141" s="123" t="n"/>
      <c r="BD141" s="123" t="n"/>
      <c r="BE141" s="123" t="n"/>
      <c r="BF141" s="123" t="n"/>
      <c r="BG141" s="123" t="n"/>
      <c r="BH141" s="123" t="n"/>
      <c r="BI141" s="123" t="n"/>
      <c r="BJ141" s="123" t="n"/>
      <c r="BK141" s="123" t="n"/>
      <c r="BL141" s="123" t="n"/>
      <c r="BM141" s="123" t="n"/>
      <c r="BN141" s="123" t="n"/>
      <c r="BO141" s="123" t="n"/>
      <c r="BP141" s="123" t="n"/>
      <c r="BQ141" s="123" t="n"/>
      <c r="BR141" s="123" t="n"/>
      <c r="BS141" s="123" t="n"/>
      <c r="BT141" s="123" t="n"/>
      <c r="BU141" s="123" t="n"/>
      <c r="BV141" s="123" t="n"/>
      <c r="BW141" s="123" t="n"/>
      <c r="BX141" s="123" t="n"/>
      <c r="BY141" s="123" t="n"/>
      <c r="BZ141" s="123" t="n"/>
      <c r="CA141" s="123" t="n"/>
      <c r="CB141" s="123" t="n"/>
      <c r="CC141" s="123" t="n"/>
      <c r="CD141" s="123" t="n"/>
      <c r="CE141" s="123" t="n"/>
      <c r="CF141" s="123" t="n"/>
      <c r="CG141" s="123" t="n"/>
      <c r="CH141" s="123" t="n"/>
      <c r="CI141" s="123" t="n"/>
      <c r="CJ141" s="123" t="n"/>
      <c r="CK141" s="123" t="n"/>
      <c r="CL141" s="123" t="n"/>
      <c r="CM141" s="123" t="n"/>
      <c r="CN141" s="123" t="n"/>
      <c r="CO141" s="123" t="n"/>
      <c r="CP141" s="123" t="n"/>
      <c r="CQ141" s="123" t="n"/>
      <c r="CR141" s="123" t="n"/>
      <c r="CS141" s="123" t="n"/>
    </row>
    <row r="142">
      <c r="C142" s="123">
        <f>AVERAGEIFS(F142:CS142,$F$2:$CS$2, "&gt;=" &amp; $F$2, $F$2:$CS$2, "&lt;="&amp; EOMONTH($F$2,0))</f>
        <v/>
      </c>
      <c r="D142" s="123">
        <f>AVERAGEIFS(F142:CS142,$F$2:$CS$2, "&gt;=" &amp; $AK$2, $F$2:$CS$2, "&lt;="&amp; EOMONTH($AK$2,0))</f>
        <v/>
      </c>
      <c r="E142" s="124">
        <f>AVERAGEIFS(F142:CS142,$F$2:$CS$2,"&gt;="&amp;TODAY()-30)</f>
        <v/>
      </c>
      <c r="F142" s="123" t="n"/>
      <c r="G142" s="123" t="n"/>
      <c r="H142" s="123" t="n"/>
      <c r="I142" s="123" t="n"/>
      <c r="J142" s="123" t="n"/>
      <c r="K142" s="123" t="n"/>
      <c r="L142" s="123" t="n"/>
      <c r="M142" s="123" t="n"/>
      <c r="N142" s="123" t="n"/>
      <c r="O142" s="123" t="n"/>
      <c r="P142" s="123" t="n"/>
      <c r="Q142" s="123" t="n"/>
      <c r="R142" s="123" t="n"/>
      <c r="S142" s="123" t="n"/>
      <c r="T142" s="123" t="n"/>
      <c r="U142" s="123" t="n"/>
      <c r="V142" s="123" t="n"/>
      <c r="W142" s="123" t="n"/>
      <c r="X142" s="123" t="n"/>
      <c r="Y142" s="123" t="n"/>
      <c r="Z142" s="123" t="n"/>
      <c r="AA142" s="123" t="n"/>
      <c r="AB142" s="123" t="n"/>
      <c r="AC142" s="123" t="n"/>
      <c r="AD142" s="123" t="n"/>
      <c r="AE142" s="123" t="n"/>
      <c r="AF142" s="123" t="n"/>
      <c r="AG142" s="123" t="n"/>
      <c r="AH142" s="123" t="n"/>
      <c r="AI142" s="123" t="n"/>
      <c r="AJ142" s="123" t="n"/>
      <c r="AK142" s="123" t="n"/>
      <c r="AL142" s="123" t="n"/>
      <c r="AM142" s="123" t="n"/>
      <c r="AN142" s="123" t="n"/>
      <c r="AO142" s="123" t="n"/>
      <c r="AP142" s="123" t="n"/>
      <c r="AQ142" s="123" t="n"/>
      <c r="AR142" s="123" t="n"/>
      <c r="AS142" s="123" t="n"/>
      <c r="AT142" s="123" t="n"/>
      <c r="AU142" s="123" t="n"/>
      <c r="AV142" s="123" t="n"/>
      <c r="AW142" s="123" t="n"/>
      <c r="AX142" s="123" t="n"/>
      <c r="AY142" s="123" t="n"/>
      <c r="AZ142" s="123" t="n"/>
      <c r="BA142" s="123" t="n"/>
      <c r="BB142" s="123" t="n"/>
      <c r="BC142" s="123" t="n"/>
      <c r="BD142" s="123" t="n"/>
      <c r="BE142" s="123" t="n"/>
      <c r="BF142" s="123" t="n"/>
      <c r="BG142" s="123" t="n"/>
      <c r="BH142" s="123" t="n"/>
      <c r="BI142" s="123" t="n"/>
      <c r="BJ142" s="123" t="n"/>
      <c r="BK142" s="123" t="n"/>
      <c r="BL142" s="123" t="n"/>
      <c r="BM142" s="123" t="n"/>
      <c r="BN142" s="123" t="n"/>
      <c r="BO142" s="123" t="n"/>
      <c r="BP142" s="123" t="n"/>
      <c r="BQ142" s="123" t="n"/>
      <c r="BR142" s="123" t="n"/>
      <c r="BS142" s="123" t="n"/>
      <c r="BT142" s="123" t="n"/>
      <c r="BU142" s="123" t="n"/>
      <c r="BV142" s="123" t="n"/>
      <c r="BW142" s="123" t="n"/>
      <c r="BX142" s="123" t="n"/>
      <c r="BY142" s="123" t="n"/>
      <c r="BZ142" s="123" t="n"/>
      <c r="CA142" s="123" t="n"/>
      <c r="CB142" s="123" t="n"/>
      <c r="CC142" s="123" t="n"/>
      <c r="CD142" s="123" t="n"/>
      <c r="CE142" s="123" t="n"/>
      <c r="CF142" s="123" t="n"/>
      <c r="CG142" s="123" t="n"/>
      <c r="CH142" s="123" t="n"/>
      <c r="CI142" s="123" t="n"/>
      <c r="CJ142" s="123" t="n"/>
      <c r="CK142" s="123" t="n"/>
      <c r="CL142" s="123" t="n"/>
      <c r="CM142" s="123" t="n"/>
      <c r="CN142" s="123" t="n"/>
      <c r="CO142" s="123" t="n"/>
      <c r="CP142" s="123" t="n"/>
      <c r="CQ142" s="123" t="n"/>
      <c r="CR142" s="123" t="n"/>
      <c r="CS142" s="123" t="n"/>
    </row>
    <row r="143">
      <c r="C143" s="123">
        <f>AVERAGEIFS(F143:CS143,$F$2:$CS$2, "&gt;=" &amp; $F$2, $F$2:$CS$2, "&lt;="&amp; EOMONTH($F$2,0))</f>
        <v/>
      </c>
      <c r="D143" s="123">
        <f>AVERAGEIFS(F143:CS143,$F$2:$CS$2, "&gt;=" &amp; $AK$2, $F$2:$CS$2, "&lt;="&amp; EOMONTH($AK$2,0))</f>
        <v/>
      </c>
      <c r="E143" s="124">
        <f>AVERAGEIFS(F143:CS143,$F$2:$CS$2,"&gt;="&amp;TODAY()-30)</f>
        <v/>
      </c>
      <c r="F143" s="123" t="n"/>
      <c r="G143" s="123" t="n"/>
      <c r="H143" s="123" t="n"/>
      <c r="I143" s="123" t="n"/>
      <c r="J143" s="123" t="n"/>
      <c r="K143" s="123" t="n"/>
      <c r="L143" s="123" t="n"/>
      <c r="M143" s="123" t="n"/>
      <c r="N143" s="123" t="n"/>
      <c r="O143" s="123" t="n"/>
      <c r="P143" s="123" t="n"/>
      <c r="Q143" s="123" t="n"/>
      <c r="R143" s="123" t="n"/>
      <c r="S143" s="123" t="n"/>
      <c r="T143" s="123" t="n"/>
      <c r="U143" s="123" t="n"/>
      <c r="V143" s="123" t="n"/>
      <c r="W143" s="123" t="n"/>
      <c r="X143" s="123" t="n"/>
      <c r="Y143" s="123" t="n"/>
      <c r="Z143" s="123" t="n"/>
      <c r="AA143" s="123" t="n"/>
      <c r="AB143" s="123" t="n"/>
      <c r="AC143" s="123" t="n"/>
      <c r="AD143" s="123" t="n"/>
      <c r="AE143" s="123" t="n"/>
      <c r="AF143" s="123" t="n"/>
      <c r="AG143" s="123" t="n"/>
      <c r="AH143" s="123" t="n"/>
      <c r="AI143" s="123" t="n"/>
      <c r="AJ143" s="123" t="n"/>
      <c r="AK143" s="123" t="n"/>
      <c r="AL143" s="123" t="n"/>
      <c r="AM143" s="123" t="n"/>
      <c r="AN143" s="123" t="n"/>
      <c r="AO143" s="123" t="n"/>
      <c r="AP143" s="123" t="n"/>
      <c r="AQ143" s="123" t="n"/>
      <c r="AR143" s="123" t="n"/>
      <c r="AS143" s="123" t="n"/>
      <c r="AT143" s="123" t="n"/>
      <c r="AU143" s="123" t="n"/>
      <c r="AV143" s="123" t="n"/>
      <c r="AW143" s="123" t="n"/>
      <c r="AX143" s="123" t="n"/>
      <c r="AY143" s="123" t="n"/>
      <c r="AZ143" s="123" t="n"/>
      <c r="BA143" s="123" t="n"/>
      <c r="BB143" s="123" t="n"/>
      <c r="BC143" s="123" t="n"/>
      <c r="BD143" s="123" t="n"/>
      <c r="BE143" s="123" t="n"/>
      <c r="BF143" s="123" t="n"/>
      <c r="BG143" s="123" t="n"/>
      <c r="BH143" s="123" t="n"/>
      <c r="BI143" s="123" t="n"/>
      <c r="BJ143" s="123" t="n"/>
      <c r="BK143" s="123" t="n"/>
      <c r="BL143" s="123" t="n"/>
      <c r="BM143" s="123" t="n"/>
      <c r="BN143" s="123" t="n"/>
      <c r="BO143" s="123" t="n"/>
      <c r="BP143" s="123" t="n"/>
      <c r="BQ143" s="123" t="n"/>
      <c r="BR143" s="123" t="n"/>
      <c r="BS143" s="123" t="n"/>
      <c r="BT143" s="123" t="n"/>
      <c r="BU143" s="123" t="n"/>
      <c r="BV143" s="123" t="n"/>
      <c r="BW143" s="123" t="n"/>
      <c r="BX143" s="123" t="n"/>
      <c r="BY143" s="123" t="n"/>
      <c r="BZ143" s="123" t="n"/>
      <c r="CA143" s="123" t="n"/>
      <c r="CB143" s="123" t="n"/>
      <c r="CC143" s="123" t="n"/>
      <c r="CD143" s="123" t="n"/>
      <c r="CE143" s="123" t="n"/>
      <c r="CF143" s="123" t="n"/>
      <c r="CG143" s="123" t="n"/>
      <c r="CH143" s="123" t="n"/>
      <c r="CI143" s="123" t="n"/>
      <c r="CJ143" s="123" t="n"/>
      <c r="CK143" s="123" t="n"/>
      <c r="CL143" s="123" t="n"/>
      <c r="CM143" s="123" t="n"/>
      <c r="CN143" s="123" t="n"/>
      <c r="CO143" s="123" t="n"/>
      <c r="CP143" s="123" t="n"/>
      <c r="CQ143" s="123" t="n"/>
      <c r="CR143" s="123" t="n"/>
      <c r="CS143" s="123" t="n"/>
    </row>
    <row r="144">
      <c r="C144" s="123">
        <f>AVERAGEIFS(F144:CS144,$F$2:$CS$2, "&gt;=" &amp; $F$2, $F$2:$CS$2, "&lt;="&amp; EOMONTH($F$2,0))</f>
        <v/>
      </c>
      <c r="D144" s="123">
        <f>AVERAGEIFS(F144:CS144,$F$2:$CS$2, "&gt;=" &amp; $AK$2, $F$2:$CS$2, "&lt;="&amp; EOMONTH($AK$2,0))</f>
        <v/>
      </c>
      <c r="E144" s="124">
        <f>AVERAGEIFS(F144:CS144,$F$2:$CS$2,"&gt;="&amp;TODAY()-30)</f>
        <v/>
      </c>
      <c r="F144" s="123" t="n"/>
      <c r="G144" s="123" t="n"/>
      <c r="H144" s="123" t="n"/>
      <c r="I144" s="123" t="n"/>
      <c r="J144" s="123" t="n"/>
      <c r="K144" s="123" t="n"/>
      <c r="L144" s="123" t="n"/>
      <c r="M144" s="123" t="n"/>
      <c r="N144" s="123" t="n"/>
      <c r="O144" s="123" t="n"/>
      <c r="P144" s="123" t="n"/>
      <c r="Q144" s="123" t="n"/>
      <c r="R144" s="123" t="n"/>
      <c r="S144" s="123" t="n"/>
      <c r="T144" s="123" t="n"/>
      <c r="U144" s="123" t="n"/>
      <c r="V144" s="123" t="n"/>
      <c r="W144" s="123" t="n"/>
      <c r="X144" s="123" t="n"/>
      <c r="Y144" s="123" t="n"/>
      <c r="Z144" s="123" t="n"/>
      <c r="AA144" s="123" t="n"/>
      <c r="AB144" s="123" t="n"/>
      <c r="AC144" s="123" t="n"/>
      <c r="AD144" s="123" t="n"/>
      <c r="AE144" s="123" t="n"/>
      <c r="AF144" s="123" t="n"/>
      <c r="AG144" s="123" t="n"/>
      <c r="AH144" s="123" t="n"/>
      <c r="AI144" s="123" t="n"/>
      <c r="AJ144" s="123" t="n"/>
      <c r="AK144" s="123" t="n"/>
      <c r="AL144" s="123" t="n"/>
      <c r="AM144" s="123" t="n"/>
      <c r="AN144" s="123" t="n"/>
      <c r="AO144" s="123" t="n"/>
      <c r="AP144" s="123" t="n"/>
      <c r="AQ144" s="123" t="n"/>
      <c r="AR144" s="123" t="n"/>
      <c r="AS144" s="123" t="n"/>
      <c r="AT144" s="123" t="n"/>
      <c r="AU144" s="123" t="n"/>
      <c r="AV144" s="123" t="n"/>
      <c r="AW144" s="123" t="n"/>
      <c r="AX144" s="123" t="n"/>
      <c r="AY144" s="123" t="n"/>
      <c r="AZ144" s="123" t="n"/>
      <c r="BA144" s="123" t="n"/>
      <c r="BB144" s="123" t="n"/>
      <c r="BC144" s="123" t="n"/>
      <c r="BD144" s="123" t="n"/>
      <c r="BE144" s="123" t="n"/>
      <c r="BF144" s="123" t="n"/>
      <c r="BG144" s="123" t="n"/>
      <c r="BH144" s="123" t="n"/>
      <c r="BI144" s="123" t="n"/>
      <c r="BJ144" s="123" t="n"/>
      <c r="BK144" s="123" t="n"/>
      <c r="BL144" s="123" t="n"/>
      <c r="BM144" s="123" t="n"/>
      <c r="BN144" s="123" t="n"/>
      <c r="BO144" s="123" t="n"/>
      <c r="BP144" s="123" t="n"/>
      <c r="BQ144" s="123" t="n"/>
      <c r="BR144" s="123" t="n"/>
      <c r="BS144" s="123" t="n"/>
      <c r="BT144" s="123" t="n"/>
      <c r="BU144" s="123" t="n"/>
      <c r="BV144" s="123" t="n"/>
      <c r="BW144" s="123" t="n"/>
      <c r="BX144" s="123" t="n"/>
      <c r="BY144" s="123" t="n"/>
      <c r="BZ144" s="123" t="n"/>
      <c r="CA144" s="123" t="n"/>
      <c r="CB144" s="123" t="n"/>
      <c r="CC144" s="123" t="n"/>
      <c r="CD144" s="123" t="n"/>
      <c r="CE144" s="123" t="n"/>
      <c r="CF144" s="123" t="n"/>
      <c r="CG144" s="123" t="n"/>
      <c r="CH144" s="123" t="n"/>
      <c r="CI144" s="123" t="n"/>
      <c r="CJ144" s="123" t="n"/>
      <c r="CK144" s="123" t="n"/>
      <c r="CL144" s="123" t="n"/>
      <c r="CM144" s="123" t="n"/>
      <c r="CN144" s="123" t="n"/>
      <c r="CO144" s="123" t="n"/>
      <c r="CP144" s="123" t="n"/>
      <c r="CQ144" s="123" t="n"/>
      <c r="CR144" s="123" t="n"/>
      <c r="CS144" s="123" t="n"/>
    </row>
    <row r="145">
      <c r="C145" s="123">
        <f>AVERAGEIFS(F145:CS145,$F$2:$CS$2, "&gt;=" &amp; $F$2, $F$2:$CS$2, "&lt;="&amp; EOMONTH($F$2,0))</f>
        <v/>
      </c>
      <c r="D145" s="123">
        <f>AVERAGEIFS(F145:CS145,$F$2:$CS$2, "&gt;=" &amp; $AK$2, $F$2:$CS$2, "&lt;="&amp; EOMONTH($AK$2,0))</f>
        <v/>
      </c>
      <c r="E145" s="124">
        <f>AVERAGEIFS(F145:CS145,$F$2:$CS$2,"&gt;="&amp;TODAY()-30)</f>
        <v/>
      </c>
      <c r="F145" s="123" t="n"/>
      <c r="G145" s="123" t="n"/>
      <c r="H145" s="123" t="n"/>
      <c r="I145" s="123" t="n"/>
      <c r="J145" s="123" t="n"/>
      <c r="K145" s="123" t="n"/>
      <c r="L145" s="123" t="n"/>
      <c r="M145" s="123" t="n"/>
      <c r="N145" s="123" t="n"/>
      <c r="O145" s="123" t="n"/>
      <c r="P145" s="123" t="n"/>
      <c r="Q145" s="123" t="n"/>
      <c r="R145" s="123" t="n"/>
      <c r="S145" s="123" t="n"/>
      <c r="T145" s="123" t="n"/>
      <c r="U145" s="123" t="n"/>
      <c r="V145" s="123" t="n"/>
      <c r="W145" s="123" t="n"/>
      <c r="X145" s="123" t="n"/>
      <c r="Y145" s="123" t="n"/>
      <c r="Z145" s="123" t="n"/>
      <c r="AA145" s="123" t="n"/>
      <c r="AB145" s="123" t="n"/>
      <c r="AC145" s="123" t="n"/>
      <c r="AD145" s="123" t="n"/>
      <c r="AE145" s="123" t="n"/>
      <c r="AF145" s="123" t="n"/>
      <c r="AG145" s="123" t="n"/>
      <c r="AH145" s="123" t="n"/>
      <c r="AI145" s="123" t="n"/>
      <c r="AJ145" s="123" t="n"/>
      <c r="AK145" s="123" t="n"/>
      <c r="AL145" s="123" t="n"/>
      <c r="AM145" s="123" t="n"/>
      <c r="AN145" s="123" t="n"/>
      <c r="AO145" s="123" t="n"/>
      <c r="AP145" s="123" t="n"/>
      <c r="AQ145" s="123" t="n"/>
      <c r="AR145" s="123" t="n"/>
      <c r="AS145" s="123" t="n"/>
      <c r="AT145" s="123" t="n"/>
      <c r="AU145" s="123" t="n"/>
      <c r="AV145" s="123" t="n"/>
      <c r="AW145" s="123" t="n"/>
      <c r="AX145" s="123" t="n"/>
      <c r="AY145" s="123" t="n"/>
      <c r="AZ145" s="123" t="n"/>
      <c r="BA145" s="123" t="n"/>
      <c r="BB145" s="123" t="n"/>
      <c r="BC145" s="123" t="n"/>
      <c r="BD145" s="123" t="n"/>
      <c r="BE145" s="123" t="n"/>
      <c r="BF145" s="123" t="n"/>
      <c r="BG145" s="123" t="n"/>
      <c r="BH145" s="123" t="n"/>
      <c r="BI145" s="123" t="n"/>
      <c r="BJ145" s="123" t="n"/>
      <c r="BK145" s="123" t="n"/>
      <c r="BL145" s="123" t="n"/>
      <c r="BM145" s="123" t="n"/>
      <c r="BN145" s="123" t="n"/>
      <c r="BO145" s="123" t="n"/>
      <c r="BP145" s="123" t="n"/>
      <c r="BQ145" s="123" t="n"/>
      <c r="BR145" s="123" t="n"/>
      <c r="BS145" s="123" t="n"/>
      <c r="BT145" s="123" t="n"/>
      <c r="BU145" s="123" t="n"/>
      <c r="BV145" s="123" t="n"/>
      <c r="BW145" s="123" t="n"/>
      <c r="BX145" s="123" t="n"/>
      <c r="BY145" s="123" t="n"/>
      <c r="BZ145" s="123" t="n"/>
      <c r="CA145" s="123" t="n"/>
      <c r="CB145" s="123" t="n"/>
      <c r="CC145" s="123" t="n"/>
      <c r="CD145" s="123" t="n"/>
      <c r="CE145" s="123" t="n"/>
      <c r="CF145" s="123" t="n"/>
      <c r="CG145" s="123" t="n"/>
      <c r="CH145" s="123" t="n"/>
      <c r="CI145" s="123" t="n"/>
      <c r="CJ145" s="123" t="n"/>
      <c r="CK145" s="123" t="n"/>
      <c r="CL145" s="123" t="n"/>
      <c r="CM145" s="123" t="n"/>
      <c r="CN145" s="123" t="n"/>
      <c r="CO145" s="123" t="n"/>
      <c r="CP145" s="123" t="n"/>
      <c r="CQ145" s="123" t="n"/>
      <c r="CR145" s="123" t="n"/>
      <c r="CS145" s="123" t="n"/>
    </row>
    <row r="146">
      <c r="C146" s="123">
        <f>AVERAGEIFS(F146:CS146,$F$2:$CS$2, "&gt;=" &amp; $F$2, $F$2:$CS$2, "&lt;="&amp; EOMONTH($F$2,0))</f>
        <v/>
      </c>
      <c r="D146" s="123">
        <f>AVERAGEIFS(F146:CS146,$F$2:$CS$2, "&gt;=" &amp; $AK$2, $F$2:$CS$2, "&lt;="&amp; EOMONTH($AK$2,0))</f>
        <v/>
      </c>
      <c r="E146" s="124">
        <f>AVERAGEIFS(F146:CS146,$F$2:$CS$2,"&gt;="&amp;TODAY()-30)</f>
        <v/>
      </c>
      <c r="F146" s="123" t="n"/>
      <c r="G146" s="123" t="n"/>
      <c r="H146" s="123" t="n"/>
      <c r="I146" s="123" t="n"/>
      <c r="J146" s="123" t="n"/>
      <c r="K146" s="123" t="n"/>
      <c r="L146" s="123" t="n"/>
      <c r="M146" s="123" t="n"/>
      <c r="N146" s="123" t="n"/>
      <c r="O146" s="123" t="n"/>
      <c r="P146" s="123" t="n"/>
      <c r="Q146" s="123" t="n"/>
      <c r="R146" s="123" t="n"/>
      <c r="S146" s="123" t="n"/>
      <c r="T146" s="123" t="n"/>
      <c r="U146" s="123" t="n"/>
      <c r="V146" s="123" t="n"/>
      <c r="W146" s="123" t="n"/>
      <c r="X146" s="123" t="n"/>
      <c r="Y146" s="123" t="n"/>
      <c r="Z146" s="123" t="n"/>
      <c r="AA146" s="123" t="n"/>
      <c r="AB146" s="123" t="n"/>
      <c r="AC146" s="123" t="n"/>
      <c r="AD146" s="123" t="n"/>
      <c r="AE146" s="123" t="n"/>
      <c r="AF146" s="123" t="n"/>
      <c r="AG146" s="123" t="n"/>
      <c r="AH146" s="123" t="n"/>
      <c r="AI146" s="123" t="n"/>
      <c r="AJ146" s="123" t="n"/>
      <c r="AK146" s="123" t="n"/>
      <c r="AL146" s="123" t="n"/>
      <c r="AM146" s="123" t="n"/>
      <c r="AN146" s="123" t="n"/>
      <c r="AO146" s="123" t="n"/>
      <c r="AP146" s="123" t="n"/>
      <c r="AQ146" s="123" t="n"/>
      <c r="AR146" s="123" t="n"/>
      <c r="AS146" s="123" t="n"/>
      <c r="AT146" s="123" t="n"/>
      <c r="AU146" s="123" t="n"/>
      <c r="AV146" s="123" t="n"/>
      <c r="AW146" s="123" t="n"/>
      <c r="AX146" s="123" t="n"/>
      <c r="AY146" s="123" t="n"/>
      <c r="AZ146" s="123" t="n"/>
      <c r="BA146" s="123" t="n"/>
      <c r="BB146" s="123" t="n"/>
      <c r="BC146" s="123" t="n"/>
      <c r="BD146" s="123" t="n"/>
      <c r="BE146" s="123" t="n"/>
      <c r="BF146" s="123" t="n"/>
      <c r="BG146" s="123" t="n"/>
      <c r="BH146" s="123" t="n"/>
      <c r="BI146" s="123" t="n"/>
      <c r="BJ146" s="123" t="n"/>
      <c r="BK146" s="123" t="n"/>
      <c r="BL146" s="123" t="n"/>
      <c r="BM146" s="123" t="n"/>
      <c r="BN146" s="123" t="n"/>
      <c r="BO146" s="123" t="n"/>
      <c r="BP146" s="123" t="n"/>
      <c r="BQ146" s="123" t="n"/>
      <c r="BR146" s="123" t="n"/>
      <c r="BS146" s="123" t="n"/>
      <c r="BT146" s="123" t="n"/>
      <c r="BU146" s="123" t="n"/>
      <c r="BV146" s="123" t="n"/>
      <c r="BW146" s="123" t="n"/>
      <c r="BX146" s="123" t="n"/>
      <c r="BY146" s="123" t="n"/>
      <c r="BZ146" s="123" t="n"/>
      <c r="CA146" s="123" t="n"/>
      <c r="CB146" s="123" t="n"/>
      <c r="CC146" s="123" t="n"/>
      <c r="CD146" s="123" t="n"/>
      <c r="CE146" s="123" t="n"/>
      <c r="CF146" s="123" t="n"/>
      <c r="CG146" s="123" t="n"/>
      <c r="CH146" s="123" t="n"/>
      <c r="CI146" s="123" t="n"/>
      <c r="CJ146" s="123" t="n"/>
      <c r="CK146" s="123" t="n"/>
      <c r="CL146" s="123" t="n"/>
      <c r="CM146" s="123" t="n"/>
      <c r="CN146" s="123" t="n"/>
      <c r="CO146" s="123" t="n"/>
      <c r="CP146" s="123" t="n"/>
      <c r="CQ146" s="123" t="n"/>
      <c r="CR146" s="123" t="n"/>
      <c r="CS146" s="123" t="n"/>
    </row>
    <row r="147">
      <c r="C147" s="123">
        <f>AVERAGEIFS(F147:CS147,$F$2:$CS$2, "&gt;=" &amp; $F$2, $F$2:$CS$2, "&lt;="&amp; EOMONTH($F$2,0))</f>
        <v/>
      </c>
      <c r="D147" s="123">
        <f>AVERAGEIFS(F147:CS147,$F$2:$CS$2, "&gt;=" &amp; $AK$2, $F$2:$CS$2, "&lt;="&amp; EOMONTH($AK$2,0))</f>
        <v/>
      </c>
      <c r="E147" s="124">
        <f>AVERAGEIFS(F147:CS147,$F$2:$CS$2,"&gt;="&amp;TODAY()-30)</f>
        <v/>
      </c>
      <c r="F147" s="123" t="n"/>
      <c r="G147" s="123" t="n"/>
      <c r="H147" s="123" t="n"/>
      <c r="I147" s="123" t="n"/>
      <c r="J147" s="123" t="n"/>
      <c r="K147" s="123" t="n"/>
      <c r="L147" s="123" t="n"/>
      <c r="M147" s="123" t="n"/>
      <c r="N147" s="123" t="n"/>
      <c r="O147" s="123" t="n"/>
      <c r="P147" s="123" t="n"/>
      <c r="Q147" s="123" t="n"/>
      <c r="R147" s="123" t="n"/>
      <c r="S147" s="123" t="n"/>
      <c r="T147" s="123" t="n"/>
      <c r="U147" s="123" t="n"/>
      <c r="V147" s="123" t="n"/>
      <c r="W147" s="123" t="n"/>
      <c r="X147" s="123" t="n"/>
      <c r="Y147" s="123" t="n"/>
      <c r="Z147" s="123" t="n"/>
      <c r="AA147" s="123" t="n"/>
      <c r="AB147" s="123" t="n"/>
      <c r="AC147" s="123" t="n"/>
      <c r="AD147" s="123" t="n"/>
      <c r="AE147" s="123" t="n"/>
      <c r="AF147" s="123" t="n"/>
      <c r="AG147" s="123" t="n"/>
      <c r="AH147" s="123" t="n"/>
      <c r="AI147" s="123" t="n"/>
      <c r="AJ147" s="123" t="n"/>
      <c r="AK147" s="123" t="n"/>
      <c r="AL147" s="123" t="n"/>
      <c r="AM147" s="123" t="n"/>
      <c r="AN147" s="123" t="n"/>
      <c r="AO147" s="123" t="n"/>
      <c r="AP147" s="123" t="n"/>
      <c r="AQ147" s="123" t="n"/>
      <c r="AR147" s="123" t="n"/>
      <c r="AS147" s="123" t="n"/>
      <c r="AT147" s="123" t="n"/>
      <c r="AU147" s="123" t="n"/>
      <c r="AV147" s="123" t="n"/>
      <c r="AW147" s="123" t="n"/>
      <c r="AX147" s="123" t="n"/>
      <c r="AY147" s="123" t="n"/>
      <c r="AZ147" s="123" t="n"/>
      <c r="BA147" s="123" t="n"/>
      <c r="BB147" s="123" t="n"/>
      <c r="BC147" s="123" t="n"/>
      <c r="BD147" s="123" t="n"/>
      <c r="BE147" s="123" t="n"/>
      <c r="BF147" s="123" t="n"/>
      <c r="BG147" s="123" t="n"/>
      <c r="BH147" s="123" t="n"/>
      <c r="BI147" s="123" t="n"/>
      <c r="BJ147" s="123" t="n"/>
      <c r="BK147" s="123" t="n"/>
      <c r="BL147" s="123" t="n"/>
      <c r="BM147" s="123" t="n"/>
      <c r="BN147" s="123" t="n"/>
      <c r="BO147" s="123" t="n"/>
      <c r="BP147" s="123" t="n"/>
      <c r="BQ147" s="123" t="n"/>
      <c r="BR147" s="123" t="n"/>
      <c r="BS147" s="123" t="n"/>
      <c r="BT147" s="123" t="n"/>
      <c r="BU147" s="123" t="n"/>
      <c r="BV147" s="123" t="n"/>
      <c r="BW147" s="123" t="n"/>
      <c r="BX147" s="123" t="n"/>
      <c r="BY147" s="123" t="n"/>
      <c r="BZ147" s="123" t="n"/>
      <c r="CA147" s="123" t="n"/>
      <c r="CB147" s="123" t="n"/>
      <c r="CC147" s="123" t="n"/>
      <c r="CD147" s="123" t="n"/>
      <c r="CE147" s="123" t="n"/>
      <c r="CF147" s="123" t="n"/>
      <c r="CG147" s="123" t="n"/>
      <c r="CH147" s="123" t="n"/>
      <c r="CI147" s="123" t="n"/>
      <c r="CJ147" s="123" t="n"/>
      <c r="CK147" s="123" t="n"/>
      <c r="CL147" s="123" t="n"/>
      <c r="CM147" s="123" t="n"/>
      <c r="CN147" s="123" t="n"/>
      <c r="CO147" s="123" t="n"/>
      <c r="CP147" s="123" t="n"/>
      <c r="CQ147" s="123" t="n"/>
      <c r="CR147" s="123" t="n"/>
      <c r="CS147" s="123" t="n"/>
    </row>
    <row r="148">
      <c r="C148" s="123">
        <f>AVERAGEIFS(F148:CS148,$F$2:$CS$2, "&gt;=" &amp; $F$2, $F$2:$CS$2, "&lt;="&amp; EOMONTH($F$2,0))</f>
        <v/>
      </c>
      <c r="D148" s="123">
        <f>AVERAGEIFS(F148:CS148,$F$2:$CS$2, "&gt;=" &amp; $AK$2, $F$2:$CS$2, "&lt;="&amp; EOMONTH($AK$2,0))</f>
        <v/>
      </c>
      <c r="E148" s="124">
        <f>AVERAGEIFS(F148:CS148,$F$2:$CS$2,"&gt;="&amp;TODAY()-30)</f>
        <v/>
      </c>
      <c r="F148" s="123" t="n"/>
      <c r="G148" s="123" t="n"/>
      <c r="H148" s="123" t="n"/>
      <c r="I148" s="123" t="n"/>
      <c r="J148" s="123" t="n"/>
      <c r="K148" s="123" t="n"/>
      <c r="L148" s="123" t="n"/>
      <c r="M148" s="123" t="n"/>
      <c r="N148" s="123" t="n"/>
      <c r="O148" s="123" t="n"/>
      <c r="P148" s="123" t="n"/>
      <c r="Q148" s="123" t="n"/>
      <c r="R148" s="123" t="n"/>
      <c r="S148" s="123" t="n"/>
      <c r="T148" s="123" t="n"/>
      <c r="U148" s="123" t="n"/>
      <c r="V148" s="123" t="n"/>
      <c r="W148" s="123" t="n"/>
      <c r="X148" s="123" t="n"/>
      <c r="Y148" s="123" t="n"/>
      <c r="Z148" s="123" t="n"/>
      <c r="AA148" s="123" t="n"/>
      <c r="AB148" s="123" t="n"/>
      <c r="AC148" s="123" t="n"/>
      <c r="AD148" s="123" t="n"/>
      <c r="AE148" s="123" t="n"/>
      <c r="AF148" s="123" t="n"/>
      <c r="AG148" s="123" t="n"/>
      <c r="AH148" s="123" t="n"/>
      <c r="AI148" s="123" t="n"/>
      <c r="AJ148" s="123" t="n"/>
      <c r="AK148" s="123" t="n"/>
      <c r="AL148" s="123" t="n"/>
      <c r="AM148" s="123" t="n"/>
      <c r="AN148" s="123" t="n"/>
      <c r="AO148" s="123" t="n"/>
      <c r="AP148" s="123" t="n"/>
      <c r="AQ148" s="123" t="n"/>
      <c r="AR148" s="123" t="n"/>
      <c r="AS148" s="123" t="n"/>
      <c r="AT148" s="123" t="n"/>
      <c r="AU148" s="123" t="n"/>
      <c r="AV148" s="123" t="n"/>
      <c r="AW148" s="123" t="n"/>
      <c r="AX148" s="123" t="n"/>
      <c r="AY148" s="123" t="n"/>
      <c r="AZ148" s="123" t="n"/>
      <c r="BA148" s="123" t="n"/>
      <c r="BB148" s="123" t="n"/>
      <c r="BC148" s="123" t="n"/>
      <c r="BD148" s="123" t="n"/>
      <c r="BE148" s="123" t="n"/>
      <c r="BF148" s="123" t="n"/>
      <c r="BG148" s="123" t="n"/>
      <c r="BH148" s="123" t="n"/>
      <c r="BI148" s="123" t="n"/>
      <c r="BJ148" s="123" t="n"/>
      <c r="BK148" s="123" t="n"/>
      <c r="BL148" s="123" t="n"/>
      <c r="BM148" s="123" t="n"/>
      <c r="BN148" s="123" t="n"/>
      <c r="BO148" s="123" t="n"/>
      <c r="BP148" s="123" t="n"/>
      <c r="BQ148" s="123" t="n"/>
      <c r="BR148" s="123" t="n"/>
      <c r="BS148" s="123" t="n"/>
      <c r="BT148" s="123" t="n"/>
      <c r="BU148" s="123" t="n"/>
      <c r="BV148" s="123" t="n"/>
      <c r="BW148" s="123" t="n"/>
      <c r="BX148" s="123" t="n"/>
      <c r="BY148" s="123" t="n"/>
      <c r="BZ148" s="123" t="n"/>
      <c r="CA148" s="123" t="n"/>
      <c r="CB148" s="123" t="n"/>
      <c r="CC148" s="123" t="n"/>
      <c r="CD148" s="123" t="n"/>
      <c r="CE148" s="123" t="n"/>
      <c r="CF148" s="123" t="n"/>
      <c r="CG148" s="123" t="n"/>
      <c r="CH148" s="123" t="n"/>
      <c r="CI148" s="123" t="n"/>
      <c r="CJ148" s="123" t="n"/>
      <c r="CK148" s="123" t="n"/>
      <c r="CL148" s="123" t="n"/>
      <c r="CM148" s="123" t="n"/>
      <c r="CN148" s="123" t="n"/>
      <c r="CO148" s="123" t="n"/>
      <c r="CP148" s="123" t="n"/>
      <c r="CQ148" s="123" t="n"/>
      <c r="CR148" s="123" t="n"/>
      <c r="CS148" s="123" t="n"/>
    </row>
    <row r="149">
      <c r="C149" s="123">
        <f>AVERAGEIFS(F149:CS149,$F$2:$CS$2, "&gt;=" &amp; $F$2, $F$2:$CS$2, "&lt;="&amp; EOMONTH($F$2,0))</f>
        <v/>
      </c>
      <c r="D149" s="123">
        <f>AVERAGEIFS(F149:CS149,$F$2:$CS$2, "&gt;=" &amp; $AK$2, $F$2:$CS$2, "&lt;="&amp; EOMONTH($AK$2,0))</f>
        <v/>
      </c>
      <c r="E149" s="124">
        <f>AVERAGEIFS(F149:CS149,$F$2:$CS$2,"&gt;="&amp;TODAY()-30)</f>
        <v/>
      </c>
      <c r="F149" s="123" t="n"/>
      <c r="G149" s="123" t="n"/>
      <c r="H149" s="123" t="n"/>
      <c r="I149" s="123" t="n"/>
      <c r="J149" s="123" t="n"/>
      <c r="K149" s="123" t="n"/>
      <c r="L149" s="123" t="n"/>
      <c r="M149" s="123" t="n"/>
      <c r="N149" s="123" t="n"/>
      <c r="O149" s="123" t="n"/>
      <c r="P149" s="123" t="n"/>
      <c r="Q149" s="123" t="n"/>
      <c r="R149" s="123" t="n"/>
      <c r="S149" s="123" t="n"/>
      <c r="T149" s="123" t="n"/>
      <c r="U149" s="123" t="n"/>
      <c r="V149" s="123" t="n"/>
      <c r="W149" s="123" t="n"/>
      <c r="X149" s="123" t="n"/>
      <c r="Y149" s="123" t="n"/>
      <c r="Z149" s="123" t="n"/>
      <c r="AA149" s="123" t="n"/>
      <c r="AB149" s="123" t="n"/>
      <c r="AC149" s="123" t="n"/>
      <c r="AD149" s="123" t="n"/>
      <c r="AE149" s="123" t="n"/>
      <c r="AF149" s="123" t="n"/>
      <c r="AG149" s="123" t="n"/>
      <c r="AH149" s="123" t="n"/>
      <c r="AI149" s="123" t="n"/>
      <c r="AJ149" s="123" t="n"/>
      <c r="AK149" s="123" t="n"/>
      <c r="AL149" s="123" t="n"/>
      <c r="AM149" s="123" t="n"/>
      <c r="AN149" s="123" t="n"/>
      <c r="AO149" s="123" t="n"/>
      <c r="AP149" s="123" t="n"/>
      <c r="AQ149" s="123" t="n"/>
      <c r="AR149" s="123" t="n"/>
      <c r="AS149" s="123" t="n"/>
      <c r="AT149" s="123" t="n"/>
      <c r="AU149" s="123" t="n"/>
      <c r="AV149" s="123" t="n"/>
      <c r="AW149" s="123" t="n"/>
      <c r="AX149" s="123" t="n"/>
      <c r="AY149" s="123" t="n"/>
      <c r="AZ149" s="123" t="n"/>
      <c r="BA149" s="123" t="n"/>
      <c r="BB149" s="123" t="n"/>
      <c r="BC149" s="123" t="n"/>
      <c r="BD149" s="123" t="n"/>
      <c r="BE149" s="123" t="n"/>
      <c r="BF149" s="123" t="n"/>
      <c r="BG149" s="123" t="n"/>
      <c r="BH149" s="123" t="n"/>
      <c r="BI149" s="123" t="n"/>
      <c r="BJ149" s="123" t="n"/>
      <c r="BK149" s="123" t="n"/>
      <c r="BL149" s="123" t="n"/>
      <c r="BM149" s="123" t="n"/>
      <c r="BN149" s="123" t="n"/>
      <c r="BO149" s="123" t="n"/>
      <c r="BP149" s="123" t="n"/>
      <c r="BQ149" s="123" t="n"/>
      <c r="BR149" s="123" t="n"/>
      <c r="BS149" s="123" t="n"/>
      <c r="BT149" s="123" t="n"/>
      <c r="BU149" s="123" t="n"/>
      <c r="BV149" s="123" t="n"/>
      <c r="BW149" s="123" t="n"/>
      <c r="BX149" s="123" t="n"/>
      <c r="BY149" s="123" t="n"/>
      <c r="BZ149" s="123" t="n"/>
      <c r="CA149" s="123" t="n"/>
      <c r="CB149" s="123" t="n"/>
      <c r="CC149" s="123" t="n"/>
      <c r="CD149" s="123" t="n"/>
      <c r="CE149" s="123" t="n"/>
      <c r="CF149" s="123" t="n"/>
      <c r="CG149" s="123" t="n"/>
      <c r="CH149" s="123" t="n"/>
      <c r="CI149" s="123" t="n"/>
      <c r="CJ149" s="123" t="n"/>
      <c r="CK149" s="123" t="n"/>
      <c r="CL149" s="123" t="n"/>
      <c r="CM149" s="123" t="n"/>
      <c r="CN149" s="123" t="n"/>
      <c r="CO149" s="123" t="n"/>
      <c r="CP149" s="123" t="n"/>
      <c r="CQ149" s="123" t="n"/>
      <c r="CR149" s="123" t="n"/>
      <c r="CS149" s="123" t="n"/>
    </row>
    <row r="150">
      <c r="C150" s="123">
        <f>AVERAGEIFS(F150:CS150,$F$2:$CS$2, "&gt;=" &amp; $F$2, $F$2:$CS$2, "&lt;="&amp; EOMONTH($F$2,0))</f>
        <v/>
      </c>
      <c r="D150" s="123">
        <f>AVERAGEIFS(F150:CS150,$F$2:$CS$2, "&gt;=" &amp; $AK$2, $F$2:$CS$2, "&lt;="&amp; EOMONTH($AK$2,0))</f>
        <v/>
      </c>
      <c r="E150" s="124">
        <f>AVERAGEIFS(F150:CS150,$F$2:$CS$2,"&gt;="&amp;TODAY()-30)</f>
        <v/>
      </c>
      <c r="F150" s="123" t="n"/>
      <c r="G150" s="123" t="n"/>
      <c r="H150" s="123" t="n"/>
      <c r="I150" s="123" t="n"/>
      <c r="J150" s="123" t="n"/>
      <c r="K150" s="123" t="n"/>
      <c r="L150" s="123" t="n"/>
      <c r="M150" s="123" t="n"/>
      <c r="N150" s="123" t="n"/>
      <c r="O150" s="123" t="n"/>
      <c r="P150" s="123" t="n"/>
      <c r="Q150" s="123" t="n"/>
      <c r="R150" s="123" t="n"/>
      <c r="S150" s="123" t="n"/>
      <c r="T150" s="123" t="n"/>
      <c r="U150" s="123" t="n"/>
      <c r="V150" s="123" t="n"/>
      <c r="W150" s="123" t="n"/>
      <c r="X150" s="123" t="n"/>
      <c r="Y150" s="123" t="n"/>
      <c r="Z150" s="123" t="n"/>
      <c r="AA150" s="123" t="n"/>
      <c r="AB150" s="123" t="n"/>
      <c r="AC150" s="123" t="n"/>
      <c r="AD150" s="123" t="n"/>
      <c r="AE150" s="123" t="n"/>
      <c r="AF150" s="123" t="n"/>
      <c r="AG150" s="123" t="n"/>
      <c r="AH150" s="123" t="n"/>
      <c r="AI150" s="123" t="n"/>
      <c r="AJ150" s="123" t="n"/>
      <c r="AK150" s="123" t="n"/>
      <c r="AL150" s="123" t="n"/>
      <c r="AM150" s="123" t="n"/>
      <c r="AN150" s="123" t="n"/>
      <c r="AO150" s="123" t="n"/>
      <c r="AP150" s="123" t="n"/>
      <c r="AQ150" s="123" t="n"/>
      <c r="AR150" s="123" t="n"/>
      <c r="AS150" s="123" t="n"/>
      <c r="AT150" s="123" t="n"/>
      <c r="AU150" s="123" t="n"/>
      <c r="AV150" s="123" t="n"/>
      <c r="AW150" s="123" t="n"/>
      <c r="AX150" s="123" t="n"/>
      <c r="AY150" s="123" t="n"/>
      <c r="AZ150" s="123" t="n"/>
      <c r="BA150" s="123" t="n"/>
      <c r="BB150" s="123" t="n"/>
      <c r="BC150" s="123" t="n"/>
      <c r="BD150" s="123" t="n"/>
      <c r="BE150" s="123" t="n"/>
      <c r="BF150" s="123" t="n"/>
      <c r="BG150" s="123" t="n"/>
      <c r="BH150" s="123" t="n"/>
      <c r="BI150" s="123" t="n"/>
      <c r="BJ150" s="123" t="n"/>
      <c r="BK150" s="123" t="n"/>
      <c r="BL150" s="123" t="n"/>
      <c r="BM150" s="123" t="n"/>
      <c r="BN150" s="123" t="n"/>
      <c r="BO150" s="123" t="n"/>
      <c r="BP150" s="123" t="n"/>
      <c r="BQ150" s="123" t="n"/>
      <c r="BR150" s="123" t="n"/>
      <c r="BS150" s="123" t="n"/>
      <c r="BT150" s="123" t="n"/>
      <c r="BU150" s="123" t="n"/>
      <c r="BV150" s="123" t="n"/>
      <c r="BW150" s="123" t="n"/>
      <c r="BX150" s="123" t="n"/>
      <c r="BY150" s="123" t="n"/>
      <c r="BZ150" s="123" t="n"/>
      <c r="CA150" s="123" t="n"/>
      <c r="CB150" s="123" t="n"/>
      <c r="CC150" s="123" t="n"/>
      <c r="CD150" s="123" t="n"/>
      <c r="CE150" s="123" t="n"/>
      <c r="CF150" s="123" t="n"/>
      <c r="CG150" s="123" t="n"/>
      <c r="CH150" s="123" t="n"/>
      <c r="CI150" s="123" t="n"/>
      <c r="CJ150" s="123" t="n"/>
      <c r="CK150" s="123" t="n"/>
      <c r="CL150" s="123" t="n"/>
      <c r="CM150" s="123" t="n"/>
      <c r="CN150" s="123" t="n"/>
      <c r="CO150" s="123" t="n"/>
      <c r="CP150" s="123" t="n"/>
      <c r="CQ150" s="123" t="n"/>
      <c r="CR150" s="123" t="n"/>
      <c r="CS150" s="123" t="n"/>
    </row>
    <row r="151">
      <c r="C151" s="123">
        <f>AVERAGEIFS(F151:CS151,$F$2:$CS$2, "&gt;=" &amp; $F$2, $F$2:$CS$2, "&lt;="&amp; EOMONTH($F$2,0))</f>
        <v/>
      </c>
      <c r="D151" s="123">
        <f>AVERAGEIFS(F151:CS151,$F$2:$CS$2, "&gt;=" &amp; $AK$2, $F$2:$CS$2, "&lt;="&amp; EOMONTH($AK$2,0))</f>
        <v/>
      </c>
      <c r="E151" s="124">
        <f>AVERAGEIFS(F151:CS151,$F$2:$CS$2,"&gt;="&amp;TODAY()-30)</f>
        <v/>
      </c>
      <c r="F151" s="123" t="n"/>
      <c r="G151" s="123" t="n"/>
      <c r="H151" s="123" t="n"/>
      <c r="I151" s="123" t="n"/>
      <c r="J151" s="123" t="n"/>
      <c r="K151" s="123" t="n"/>
      <c r="L151" s="123" t="n"/>
      <c r="M151" s="123" t="n"/>
      <c r="N151" s="123" t="n"/>
      <c r="O151" s="123" t="n"/>
      <c r="P151" s="123" t="n"/>
      <c r="Q151" s="123" t="n"/>
      <c r="R151" s="123" t="n"/>
      <c r="S151" s="123" t="n"/>
      <c r="T151" s="123" t="n"/>
      <c r="U151" s="123" t="n"/>
      <c r="V151" s="123" t="n"/>
      <c r="W151" s="123" t="n"/>
      <c r="X151" s="123" t="n"/>
      <c r="Y151" s="123" t="n"/>
      <c r="Z151" s="123" t="n"/>
      <c r="AA151" s="123" t="n"/>
      <c r="AB151" s="123" t="n"/>
      <c r="AC151" s="123" t="n"/>
      <c r="AD151" s="123" t="n"/>
      <c r="AE151" s="123" t="n"/>
      <c r="AF151" s="123" t="n"/>
      <c r="AG151" s="123" t="n"/>
      <c r="AH151" s="123" t="n"/>
      <c r="AI151" s="123" t="n"/>
      <c r="AJ151" s="123" t="n"/>
      <c r="AK151" s="123" t="n"/>
      <c r="AL151" s="123" t="n"/>
      <c r="AM151" s="123" t="n"/>
      <c r="AN151" s="123" t="n"/>
      <c r="AO151" s="123" t="n"/>
      <c r="AP151" s="123" t="n"/>
      <c r="AQ151" s="123" t="n"/>
      <c r="AR151" s="123" t="n"/>
      <c r="AS151" s="123" t="n"/>
      <c r="AT151" s="123" t="n"/>
      <c r="AU151" s="123" t="n"/>
      <c r="AV151" s="123" t="n"/>
      <c r="AW151" s="123" t="n"/>
      <c r="AX151" s="123" t="n"/>
      <c r="AY151" s="123" t="n"/>
      <c r="AZ151" s="123" t="n"/>
      <c r="BA151" s="123" t="n"/>
      <c r="BB151" s="123" t="n"/>
      <c r="BC151" s="123" t="n"/>
      <c r="BD151" s="123" t="n"/>
      <c r="BE151" s="123" t="n"/>
      <c r="BF151" s="123" t="n"/>
      <c r="BG151" s="123" t="n"/>
      <c r="BH151" s="123" t="n"/>
      <c r="BI151" s="123" t="n"/>
      <c r="BJ151" s="123" t="n"/>
      <c r="BK151" s="123" t="n"/>
      <c r="BL151" s="123" t="n"/>
      <c r="BM151" s="123" t="n"/>
      <c r="BN151" s="123" t="n"/>
      <c r="BO151" s="123" t="n"/>
      <c r="BP151" s="123" t="n"/>
      <c r="BQ151" s="123" t="n"/>
      <c r="BR151" s="123" t="n"/>
      <c r="BS151" s="123" t="n"/>
      <c r="BT151" s="123" t="n"/>
      <c r="BU151" s="123" t="n"/>
      <c r="BV151" s="123" t="n"/>
      <c r="BW151" s="123" t="n"/>
      <c r="BX151" s="123" t="n"/>
      <c r="BY151" s="123" t="n"/>
      <c r="BZ151" s="123" t="n"/>
      <c r="CA151" s="123" t="n"/>
      <c r="CB151" s="123" t="n"/>
      <c r="CC151" s="123" t="n"/>
      <c r="CD151" s="123" t="n"/>
      <c r="CE151" s="123" t="n"/>
      <c r="CF151" s="123" t="n"/>
      <c r="CG151" s="123" t="n"/>
      <c r="CH151" s="123" t="n"/>
      <c r="CI151" s="123" t="n"/>
      <c r="CJ151" s="123" t="n"/>
      <c r="CK151" s="123" t="n"/>
      <c r="CL151" s="123" t="n"/>
      <c r="CM151" s="123" t="n"/>
      <c r="CN151" s="123" t="n"/>
      <c r="CO151" s="123" t="n"/>
      <c r="CP151" s="123" t="n"/>
      <c r="CQ151" s="123" t="n"/>
      <c r="CR151" s="123" t="n"/>
      <c r="CS151" s="123" t="n"/>
    </row>
    <row r="152">
      <c r="C152" s="123">
        <f>AVERAGEIFS(F152:CS152,$F$2:$CS$2, "&gt;=" &amp; $F$2, $F$2:$CS$2, "&lt;="&amp; EOMONTH($F$2,0))</f>
        <v/>
      </c>
      <c r="D152" s="123">
        <f>AVERAGEIFS(F152:CS152,$F$2:$CS$2, "&gt;=" &amp; $AK$2, $F$2:$CS$2, "&lt;="&amp; EOMONTH($AK$2,0))</f>
        <v/>
      </c>
      <c r="E152" s="124">
        <f>AVERAGEIFS(F152:CS152,$F$2:$CS$2,"&gt;="&amp;TODAY()-30)</f>
        <v/>
      </c>
      <c r="F152" s="123" t="n"/>
      <c r="G152" s="123" t="n"/>
      <c r="H152" s="123" t="n"/>
      <c r="I152" s="123" t="n"/>
      <c r="J152" s="123" t="n"/>
      <c r="K152" s="123" t="n"/>
      <c r="L152" s="123" t="n"/>
      <c r="M152" s="123" t="n"/>
      <c r="N152" s="123" t="n"/>
      <c r="O152" s="123" t="n"/>
      <c r="P152" s="123" t="n"/>
      <c r="Q152" s="123" t="n"/>
      <c r="R152" s="123" t="n"/>
      <c r="S152" s="123" t="n"/>
      <c r="T152" s="123" t="n"/>
      <c r="U152" s="123" t="n"/>
      <c r="V152" s="123" t="n"/>
      <c r="W152" s="123" t="n"/>
      <c r="X152" s="123" t="n"/>
      <c r="Y152" s="123" t="n"/>
      <c r="Z152" s="123" t="n"/>
      <c r="AA152" s="123" t="n"/>
      <c r="AB152" s="123" t="n"/>
      <c r="AC152" s="123" t="n"/>
      <c r="AD152" s="123" t="n"/>
      <c r="AE152" s="123" t="n"/>
      <c r="AF152" s="123" t="n"/>
      <c r="AG152" s="123" t="n"/>
      <c r="AH152" s="123" t="n"/>
      <c r="AI152" s="123" t="n"/>
      <c r="AJ152" s="123" t="n"/>
      <c r="AK152" s="123" t="n"/>
      <c r="AL152" s="123" t="n"/>
      <c r="AM152" s="123" t="n"/>
      <c r="AN152" s="123" t="n"/>
      <c r="AO152" s="123" t="n"/>
      <c r="AP152" s="123" t="n"/>
      <c r="AQ152" s="123" t="n"/>
      <c r="AR152" s="123" t="n"/>
      <c r="AS152" s="123" t="n"/>
      <c r="AT152" s="123" t="n"/>
      <c r="AU152" s="123" t="n"/>
      <c r="AV152" s="123" t="n"/>
      <c r="AW152" s="123" t="n"/>
      <c r="AX152" s="123" t="n"/>
      <c r="AY152" s="123" t="n"/>
      <c r="AZ152" s="123" t="n"/>
      <c r="BA152" s="123" t="n"/>
      <c r="BB152" s="123" t="n"/>
      <c r="BC152" s="123" t="n"/>
      <c r="BD152" s="123" t="n"/>
      <c r="BE152" s="123" t="n"/>
      <c r="BF152" s="123" t="n"/>
      <c r="BG152" s="123" t="n"/>
      <c r="BH152" s="123" t="n"/>
      <c r="BI152" s="123" t="n"/>
      <c r="BJ152" s="123" t="n"/>
      <c r="BK152" s="123" t="n"/>
      <c r="BL152" s="123" t="n"/>
      <c r="BM152" s="123" t="n"/>
      <c r="BN152" s="123" t="n"/>
      <c r="BO152" s="123" t="n"/>
      <c r="BP152" s="123" t="n"/>
      <c r="BQ152" s="123" t="n"/>
      <c r="BR152" s="123" t="n"/>
      <c r="BS152" s="123" t="n"/>
      <c r="BT152" s="123" t="n"/>
      <c r="BU152" s="123" t="n"/>
      <c r="BV152" s="123" t="n"/>
      <c r="BW152" s="123" t="n"/>
      <c r="BX152" s="123" t="n"/>
      <c r="BY152" s="123" t="n"/>
      <c r="BZ152" s="123" t="n"/>
      <c r="CA152" s="123" t="n"/>
      <c r="CB152" s="123" t="n"/>
      <c r="CC152" s="123" t="n"/>
      <c r="CD152" s="123" t="n"/>
      <c r="CE152" s="123" t="n"/>
      <c r="CF152" s="123" t="n"/>
      <c r="CG152" s="123" t="n"/>
      <c r="CH152" s="123" t="n"/>
      <c r="CI152" s="123" t="n"/>
      <c r="CJ152" s="123" t="n"/>
      <c r="CK152" s="123" t="n"/>
      <c r="CL152" s="123" t="n"/>
      <c r="CM152" s="123" t="n"/>
      <c r="CN152" s="123" t="n"/>
      <c r="CO152" s="123" t="n"/>
      <c r="CP152" s="123" t="n"/>
      <c r="CQ152" s="123" t="n"/>
      <c r="CR152" s="123" t="n"/>
      <c r="CS152" s="123" t="n"/>
    </row>
    <row r="153">
      <c r="C153" s="123">
        <f>AVERAGEIFS(F153:CS153,$F$2:$CS$2, "&gt;=" &amp; $F$2, $F$2:$CS$2, "&lt;="&amp; EOMONTH($F$2,0))</f>
        <v/>
      </c>
      <c r="D153" s="123">
        <f>AVERAGEIFS(F153:CS153,$F$2:$CS$2, "&gt;=" &amp; $AK$2, $F$2:$CS$2, "&lt;="&amp; EOMONTH($AK$2,0))</f>
        <v/>
      </c>
      <c r="E153" s="124">
        <f>AVERAGEIFS(F153:CS153,$F$2:$CS$2,"&gt;="&amp;TODAY()-30)</f>
        <v/>
      </c>
      <c r="F153" s="123" t="n"/>
      <c r="G153" s="123" t="n"/>
      <c r="H153" s="123" t="n"/>
      <c r="I153" s="123" t="n"/>
      <c r="J153" s="123" t="n"/>
      <c r="K153" s="123" t="n"/>
      <c r="L153" s="123" t="n"/>
      <c r="M153" s="123" t="n"/>
      <c r="N153" s="123" t="n"/>
      <c r="O153" s="123" t="n"/>
      <c r="P153" s="123" t="n"/>
      <c r="Q153" s="123" t="n"/>
      <c r="R153" s="123" t="n"/>
      <c r="S153" s="123" t="n"/>
      <c r="T153" s="123" t="n"/>
      <c r="U153" s="123" t="n"/>
      <c r="V153" s="123" t="n"/>
      <c r="W153" s="123" t="n"/>
      <c r="X153" s="123" t="n"/>
      <c r="Y153" s="123" t="n"/>
      <c r="Z153" s="123" t="n"/>
      <c r="AA153" s="123" t="n"/>
      <c r="AB153" s="123" t="n"/>
      <c r="AC153" s="123" t="n"/>
      <c r="AD153" s="123" t="n"/>
      <c r="AE153" s="123" t="n"/>
      <c r="AF153" s="123" t="n"/>
      <c r="AG153" s="123" t="n"/>
      <c r="AH153" s="123" t="n"/>
      <c r="AI153" s="123" t="n"/>
      <c r="AJ153" s="123" t="n"/>
      <c r="AK153" s="123" t="n"/>
      <c r="AL153" s="123" t="n"/>
      <c r="AM153" s="123" t="n"/>
      <c r="AN153" s="123" t="n"/>
      <c r="AO153" s="123" t="n"/>
      <c r="AP153" s="123" t="n"/>
      <c r="AQ153" s="123" t="n"/>
      <c r="AR153" s="123" t="n"/>
      <c r="AS153" s="123" t="n"/>
      <c r="AT153" s="123" t="n"/>
      <c r="AU153" s="123" t="n"/>
      <c r="AV153" s="123" t="n"/>
      <c r="AW153" s="123" t="n"/>
      <c r="AX153" s="123" t="n"/>
      <c r="AY153" s="123" t="n"/>
      <c r="AZ153" s="123" t="n"/>
      <c r="BA153" s="123" t="n"/>
      <c r="BB153" s="123" t="n"/>
      <c r="BC153" s="123" t="n"/>
      <c r="BD153" s="123" t="n"/>
      <c r="BE153" s="123" t="n"/>
      <c r="BF153" s="123" t="n"/>
      <c r="BG153" s="123" t="n"/>
      <c r="BH153" s="123" t="n"/>
      <c r="BI153" s="123" t="n"/>
      <c r="BJ153" s="123" t="n"/>
      <c r="BK153" s="123" t="n"/>
      <c r="BL153" s="123" t="n"/>
      <c r="BM153" s="123" t="n"/>
      <c r="BN153" s="123" t="n"/>
      <c r="BO153" s="123" t="n"/>
      <c r="BP153" s="123" t="n"/>
      <c r="BQ153" s="123" t="n"/>
      <c r="BR153" s="123" t="n"/>
      <c r="BS153" s="123" t="n"/>
      <c r="BT153" s="123" t="n"/>
      <c r="BU153" s="123" t="n"/>
      <c r="BV153" s="123" t="n"/>
      <c r="BW153" s="123" t="n"/>
      <c r="BX153" s="123" t="n"/>
      <c r="BY153" s="123" t="n"/>
      <c r="BZ153" s="123" t="n"/>
      <c r="CA153" s="123" t="n"/>
      <c r="CB153" s="123" t="n"/>
      <c r="CC153" s="123" t="n"/>
      <c r="CD153" s="123" t="n"/>
      <c r="CE153" s="123" t="n"/>
      <c r="CF153" s="123" t="n"/>
      <c r="CG153" s="123" t="n"/>
      <c r="CH153" s="123" t="n"/>
      <c r="CI153" s="123" t="n"/>
      <c r="CJ153" s="123" t="n"/>
      <c r="CK153" s="123" t="n"/>
      <c r="CL153" s="123" t="n"/>
      <c r="CM153" s="123" t="n"/>
      <c r="CN153" s="123" t="n"/>
      <c r="CO153" s="123" t="n"/>
      <c r="CP153" s="123" t="n"/>
      <c r="CQ153" s="123" t="n"/>
      <c r="CR153" s="123" t="n"/>
      <c r="CS153" s="123" t="n"/>
    </row>
    <row r="154">
      <c r="C154" s="123">
        <f>AVERAGEIFS(F154:CS154,$F$2:$CS$2, "&gt;=" &amp; $F$2, $F$2:$CS$2, "&lt;="&amp; EOMONTH($F$2,0))</f>
        <v/>
      </c>
      <c r="D154" s="123">
        <f>AVERAGEIFS(F154:CS154,$F$2:$CS$2, "&gt;=" &amp; $AK$2, $F$2:$CS$2, "&lt;="&amp; EOMONTH($AK$2,0))</f>
        <v/>
      </c>
      <c r="E154" s="124">
        <f>AVERAGEIFS(F154:CS154,$F$2:$CS$2,"&gt;="&amp;TODAY()-30)</f>
        <v/>
      </c>
      <c r="F154" s="123" t="n"/>
      <c r="G154" s="123" t="n"/>
      <c r="H154" s="123" t="n"/>
      <c r="I154" s="123" t="n"/>
      <c r="J154" s="123" t="n"/>
      <c r="K154" s="123" t="n"/>
      <c r="L154" s="123" t="n"/>
      <c r="M154" s="123" t="n"/>
      <c r="N154" s="123" t="n"/>
      <c r="O154" s="123" t="n"/>
      <c r="P154" s="123" t="n"/>
      <c r="Q154" s="123" t="n"/>
      <c r="R154" s="123" t="n"/>
      <c r="S154" s="123" t="n"/>
      <c r="T154" s="123" t="n"/>
      <c r="U154" s="123" t="n"/>
      <c r="V154" s="123" t="n"/>
      <c r="W154" s="123" t="n"/>
      <c r="X154" s="123" t="n"/>
      <c r="Y154" s="123" t="n"/>
      <c r="Z154" s="123" t="n"/>
      <c r="AA154" s="123" t="n"/>
      <c r="AB154" s="123" t="n"/>
      <c r="AC154" s="123" t="n"/>
      <c r="AD154" s="123" t="n"/>
      <c r="AE154" s="123" t="n"/>
      <c r="AF154" s="123" t="n"/>
      <c r="AG154" s="123" t="n"/>
      <c r="AH154" s="123" t="n"/>
      <c r="AI154" s="123" t="n"/>
      <c r="AJ154" s="123" t="n"/>
      <c r="AK154" s="123" t="n"/>
      <c r="AL154" s="123" t="n"/>
      <c r="AM154" s="123" t="n"/>
      <c r="AN154" s="123" t="n"/>
      <c r="AO154" s="123" t="n"/>
      <c r="AP154" s="123" t="n"/>
      <c r="AQ154" s="123" t="n"/>
      <c r="AR154" s="123" t="n"/>
      <c r="AS154" s="123" t="n"/>
      <c r="AT154" s="123" t="n"/>
      <c r="AU154" s="123" t="n"/>
      <c r="AV154" s="123" t="n"/>
      <c r="AW154" s="123" t="n"/>
      <c r="AX154" s="123" t="n"/>
      <c r="AY154" s="123" t="n"/>
      <c r="AZ154" s="123" t="n"/>
      <c r="BA154" s="123" t="n"/>
      <c r="BB154" s="123" t="n"/>
      <c r="BC154" s="123" t="n"/>
      <c r="BD154" s="123" t="n"/>
      <c r="BE154" s="123" t="n"/>
      <c r="BF154" s="123" t="n"/>
      <c r="BG154" s="123" t="n"/>
      <c r="BH154" s="123" t="n"/>
      <c r="BI154" s="123" t="n"/>
      <c r="BJ154" s="123" t="n"/>
      <c r="BK154" s="123" t="n"/>
      <c r="BL154" s="123" t="n"/>
      <c r="BM154" s="123" t="n"/>
      <c r="BN154" s="123" t="n"/>
      <c r="BO154" s="123" t="n"/>
      <c r="BP154" s="123" t="n"/>
      <c r="BQ154" s="123" t="n"/>
      <c r="BR154" s="123" t="n"/>
      <c r="BS154" s="123" t="n"/>
      <c r="BT154" s="123" t="n"/>
      <c r="BU154" s="123" t="n"/>
      <c r="BV154" s="123" t="n"/>
      <c r="BW154" s="123" t="n"/>
      <c r="BX154" s="123" t="n"/>
      <c r="BY154" s="123" t="n"/>
      <c r="BZ154" s="123" t="n"/>
      <c r="CA154" s="123" t="n"/>
      <c r="CB154" s="123" t="n"/>
      <c r="CC154" s="123" t="n"/>
      <c r="CD154" s="123" t="n"/>
      <c r="CE154" s="123" t="n"/>
      <c r="CF154" s="123" t="n"/>
      <c r="CG154" s="123" t="n"/>
      <c r="CH154" s="123" t="n"/>
      <c r="CI154" s="123" t="n"/>
      <c r="CJ154" s="123" t="n"/>
      <c r="CK154" s="123" t="n"/>
      <c r="CL154" s="123" t="n"/>
      <c r="CM154" s="123" t="n"/>
      <c r="CN154" s="123" t="n"/>
      <c r="CO154" s="123" t="n"/>
      <c r="CP154" s="123" t="n"/>
      <c r="CQ154" s="123" t="n"/>
      <c r="CR154" s="123" t="n"/>
      <c r="CS154" s="123" t="n"/>
    </row>
    <row r="155">
      <c r="C155" s="123">
        <f>AVERAGEIFS(F155:CS155,$F$2:$CS$2, "&gt;=" &amp; $F$2, $F$2:$CS$2, "&lt;="&amp; EOMONTH($F$2,0))</f>
        <v/>
      </c>
      <c r="D155" s="123">
        <f>AVERAGEIFS(F155:CS155,$F$2:$CS$2, "&gt;=" &amp; $AK$2, $F$2:$CS$2, "&lt;="&amp; EOMONTH($AK$2,0))</f>
        <v/>
      </c>
      <c r="E155" s="124">
        <f>AVERAGEIFS(F155:CS155,$F$2:$CS$2,"&gt;="&amp;TODAY()-30)</f>
        <v/>
      </c>
      <c r="F155" s="123" t="n"/>
      <c r="G155" s="123" t="n"/>
      <c r="H155" s="123" t="n"/>
      <c r="I155" s="123" t="n"/>
      <c r="J155" s="123" t="n"/>
      <c r="K155" s="123" t="n"/>
      <c r="L155" s="123" t="n"/>
      <c r="M155" s="123" t="n"/>
      <c r="N155" s="123" t="n"/>
      <c r="O155" s="123" t="n"/>
      <c r="P155" s="123" t="n"/>
      <c r="Q155" s="123" t="n"/>
      <c r="R155" s="123" t="n"/>
      <c r="S155" s="123" t="n"/>
      <c r="T155" s="123" t="n"/>
      <c r="U155" s="123" t="n"/>
      <c r="V155" s="123" t="n"/>
      <c r="W155" s="123" t="n"/>
      <c r="X155" s="123" t="n"/>
      <c r="Y155" s="123" t="n"/>
      <c r="Z155" s="123" t="n"/>
      <c r="AA155" s="123" t="n"/>
      <c r="AB155" s="123" t="n"/>
      <c r="AC155" s="123" t="n"/>
      <c r="AD155" s="123" t="n"/>
      <c r="AE155" s="123" t="n"/>
      <c r="AF155" s="123" t="n"/>
      <c r="AG155" s="123" t="n"/>
      <c r="AH155" s="123" t="n"/>
      <c r="AI155" s="123" t="n"/>
      <c r="AJ155" s="123" t="n"/>
      <c r="AK155" s="123" t="n"/>
      <c r="AL155" s="123" t="n"/>
      <c r="AM155" s="123" t="n"/>
      <c r="AN155" s="123" t="n"/>
      <c r="AO155" s="123" t="n"/>
      <c r="AP155" s="123" t="n"/>
      <c r="AQ155" s="123" t="n"/>
      <c r="AR155" s="123" t="n"/>
      <c r="AS155" s="123" t="n"/>
      <c r="AT155" s="123" t="n"/>
      <c r="AU155" s="123" t="n"/>
      <c r="AV155" s="123" t="n"/>
      <c r="AW155" s="123" t="n"/>
      <c r="AX155" s="123" t="n"/>
      <c r="AY155" s="123" t="n"/>
      <c r="AZ155" s="123" t="n"/>
      <c r="BA155" s="123" t="n"/>
      <c r="BB155" s="123" t="n"/>
      <c r="BC155" s="123" t="n"/>
      <c r="BD155" s="123" t="n"/>
      <c r="BE155" s="123" t="n"/>
      <c r="BF155" s="123" t="n"/>
      <c r="BG155" s="123" t="n"/>
      <c r="BH155" s="123" t="n"/>
      <c r="BI155" s="123" t="n"/>
      <c r="BJ155" s="123" t="n"/>
      <c r="BK155" s="123" t="n"/>
      <c r="BL155" s="123" t="n"/>
      <c r="BM155" s="123" t="n"/>
      <c r="BN155" s="123" t="n"/>
      <c r="BO155" s="123" t="n"/>
      <c r="BP155" s="123" t="n"/>
      <c r="BQ155" s="123" t="n"/>
      <c r="BR155" s="123" t="n"/>
      <c r="BS155" s="123" t="n"/>
      <c r="BT155" s="123" t="n"/>
      <c r="BU155" s="123" t="n"/>
      <c r="BV155" s="123" t="n"/>
      <c r="BW155" s="123" t="n"/>
      <c r="BX155" s="123" t="n"/>
      <c r="BY155" s="123" t="n"/>
      <c r="BZ155" s="123" t="n"/>
      <c r="CA155" s="123" t="n"/>
      <c r="CB155" s="123" t="n"/>
      <c r="CC155" s="123" t="n"/>
      <c r="CD155" s="123" t="n"/>
      <c r="CE155" s="123" t="n"/>
      <c r="CF155" s="123" t="n"/>
      <c r="CG155" s="123" t="n"/>
      <c r="CH155" s="123" t="n"/>
      <c r="CI155" s="123" t="n"/>
      <c r="CJ155" s="123" t="n"/>
      <c r="CK155" s="123" t="n"/>
      <c r="CL155" s="123" t="n"/>
      <c r="CM155" s="123" t="n"/>
      <c r="CN155" s="123" t="n"/>
      <c r="CO155" s="123" t="n"/>
      <c r="CP155" s="123" t="n"/>
      <c r="CQ155" s="123" t="n"/>
      <c r="CR155" s="123" t="n"/>
      <c r="CS155" s="123" t="n"/>
    </row>
    <row r="156">
      <c r="C156" s="123">
        <f>AVERAGEIFS(F156:CS156,$F$2:$CS$2, "&gt;=" &amp; $F$2, $F$2:$CS$2, "&lt;="&amp; EOMONTH($F$2,0))</f>
        <v/>
      </c>
      <c r="D156" s="123">
        <f>AVERAGEIFS(F156:CS156,$F$2:$CS$2, "&gt;=" &amp; $AK$2, $F$2:$CS$2, "&lt;="&amp; EOMONTH($AK$2,0))</f>
        <v/>
      </c>
      <c r="E156" s="124">
        <f>AVERAGEIFS(F156:CS156,$F$2:$CS$2,"&gt;="&amp;TODAY()-30)</f>
        <v/>
      </c>
      <c r="F156" s="123" t="n"/>
      <c r="G156" s="123" t="n"/>
      <c r="H156" s="123" t="n"/>
      <c r="I156" s="123" t="n"/>
      <c r="J156" s="123" t="n"/>
      <c r="K156" s="123" t="n"/>
      <c r="L156" s="123" t="n"/>
      <c r="M156" s="123" t="n"/>
      <c r="N156" s="123" t="n"/>
      <c r="O156" s="123" t="n"/>
      <c r="P156" s="123" t="n"/>
      <c r="Q156" s="123" t="n"/>
      <c r="R156" s="123" t="n"/>
      <c r="S156" s="123" t="n"/>
      <c r="T156" s="123" t="n"/>
      <c r="U156" s="123" t="n"/>
      <c r="V156" s="123" t="n"/>
      <c r="W156" s="123" t="n"/>
      <c r="X156" s="123" t="n"/>
      <c r="Y156" s="123" t="n"/>
      <c r="Z156" s="123" t="n"/>
      <c r="AA156" s="123" t="n"/>
      <c r="AB156" s="123" t="n"/>
      <c r="AC156" s="123" t="n"/>
      <c r="AD156" s="123" t="n"/>
      <c r="AE156" s="123" t="n"/>
      <c r="AF156" s="123" t="n"/>
      <c r="AG156" s="123" t="n"/>
      <c r="AH156" s="123" t="n"/>
      <c r="AI156" s="123" t="n"/>
      <c r="AJ156" s="123" t="n"/>
      <c r="AK156" s="123" t="n"/>
      <c r="AL156" s="123" t="n"/>
      <c r="AM156" s="123" t="n"/>
      <c r="AN156" s="123" t="n"/>
      <c r="AO156" s="123" t="n"/>
      <c r="AP156" s="123" t="n"/>
      <c r="AQ156" s="123" t="n"/>
      <c r="AR156" s="123" t="n"/>
      <c r="AS156" s="123" t="n"/>
      <c r="AT156" s="123" t="n"/>
      <c r="AU156" s="123" t="n"/>
      <c r="AV156" s="123" t="n"/>
      <c r="AW156" s="123" t="n"/>
      <c r="AX156" s="123" t="n"/>
      <c r="AY156" s="123" t="n"/>
      <c r="AZ156" s="123" t="n"/>
      <c r="BA156" s="123" t="n"/>
      <c r="BB156" s="123" t="n"/>
      <c r="BC156" s="123" t="n"/>
      <c r="BD156" s="123" t="n"/>
      <c r="BE156" s="123" t="n"/>
      <c r="BF156" s="123" t="n"/>
      <c r="BG156" s="123" t="n"/>
      <c r="BH156" s="123" t="n"/>
      <c r="BI156" s="123" t="n"/>
      <c r="BJ156" s="123" t="n"/>
      <c r="BK156" s="123" t="n"/>
      <c r="BL156" s="123" t="n"/>
      <c r="BM156" s="123" t="n"/>
      <c r="BN156" s="123" t="n"/>
      <c r="BO156" s="123" t="n"/>
      <c r="BP156" s="123" t="n"/>
      <c r="BQ156" s="123" t="n"/>
      <c r="BR156" s="123" t="n"/>
      <c r="BS156" s="123" t="n"/>
      <c r="BT156" s="123" t="n"/>
      <c r="BU156" s="123" t="n"/>
      <c r="BV156" s="123" t="n"/>
      <c r="BW156" s="123" t="n"/>
      <c r="BX156" s="123" t="n"/>
      <c r="BY156" s="123" t="n"/>
      <c r="BZ156" s="123" t="n"/>
      <c r="CA156" s="123" t="n"/>
      <c r="CB156" s="123" t="n"/>
      <c r="CC156" s="123" t="n"/>
      <c r="CD156" s="123" t="n"/>
      <c r="CE156" s="123" t="n"/>
      <c r="CF156" s="123" t="n"/>
      <c r="CG156" s="123" t="n"/>
      <c r="CH156" s="123" t="n"/>
      <c r="CI156" s="123" t="n"/>
      <c r="CJ156" s="123" t="n"/>
      <c r="CK156" s="123" t="n"/>
      <c r="CL156" s="123" t="n"/>
      <c r="CM156" s="123" t="n"/>
      <c r="CN156" s="123" t="n"/>
      <c r="CO156" s="123" t="n"/>
      <c r="CP156" s="123" t="n"/>
      <c r="CQ156" s="123" t="n"/>
      <c r="CR156" s="123" t="n"/>
      <c r="CS156" s="123" t="n"/>
    </row>
    <row r="157">
      <c r="C157" s="123">
        <f>AVERAGEIFS(F157:CS157,$F$2:$CS$2, "&gt;=" &amp; $F$2, $F$2:$CS$2, "&lt;="&amp; EOMONTH($F$2,0))</f>
        <v/>
      </c>
      <c r="D157" s="123">
        <f>AVERAGEIFS(F157:CS157,$F$2:$CS$2, "&gt;=" &amp; $AK$2, $F$2:$CS$2, "&lt;="&amp; EOMONTH($AK$2,0))</f>
        <v/>
      </c>
      <c r="E157" s="124">
        <f>AVERAGEIFS(F157:CS157,$F$2:$CS$2,"&gt;="&amp;TODAY()-30)</f>
        <v/>
      </c>
      <c r="F157" s="123" t="n"/>
      <c r="G157" s="123" t="n"/>
      <c r="H157" s="123" t="n"/>
      <c r="I157" s="123" t="n"/>
      <c r="J157" s="123" t="n"/>
      <c r="K157" s="123" t="n"/>
      <c r="L157" s="123" t="n"/>
      <c r="M157" s="123" t="n"/>
      <c r="N157" s="123" t="n"/>
      <c r="O157" s="123" t="n"/>
      <c r="P157" s="123" t="n"/>
      <c r="Q157" s="123" t="n"/>
      <c r="R157" s="123" t="n"/>
      <c r="S157" s="123" t="n"/>
      <c r="T157" s="123" t="n"/>
      <c r="U157" s="123" t="n"/>
      <c r="V157" s="123" t="n"/>
      <c r="W157" s="123" t="n"/>
      <c r="X157" s="123" t="n"/>
      <c r="Y157" s="123" t="n"/>
      <c r="Z157" s="123" t="n"/>
      <c r="AA157" s="123" t="n"/>
      <c r="AB157" s="123" t="n"/>
      <c r="AC157" s="123" t="n"/>
      <c r="AD157" s="123" t="n"/>
      <c r="AE157" s="123" t="n"/>
      <c r="AF157" s="123" t="n"/>
      <c r="AG157" s="123" t="n"/>
      <c r="AH157" s="123" t="n"/>
      <c r="AI157" s="123" t="n"/>
      <c r="AJ157" s="123" t="n"/>
      <c r="AK157" s="123" t="n"/>
      <c r="AL157" s="123" t="n"/>
      <c r="AM157" s="123" t="n"/>
      <c r="AN157" s="123" t="n"/>
      <c r="AO157" s="123" t="n"/>
      <c r="AP157" s="123" t="n"/>
      <c r="AQ157" s="123" t="n"/>
      <c r="AR157" s="123" t="n"/>
      <c r="AS157" s="123" t="n"/>
      <c r="AT157" s="123" t="n"/>
      <c r="AU157" s="123" t="n"/>
      <c r="AV157" s="123" t="n"/>
      <c r="AW157" s="123" t="n"/>
      <c r="AX157" s="123" t="n"/>
      <c r="AY157" s="123" t="n"/>
      <c r="AZ157" s="123" t="n"/>
      <c r="BA157" s="123" t="n"/>
      <c r="BB157" s="123" t="n"/>
      <c r="BC157" s="123" t="n"/>
      <c r="BD157" s="123" t="n"/>
      <c r="BE157" s="123" t="n"/>
      <c r="BF157" s="123" t="n"/>
      <c r="BG157" s="123" t="n"/>
      <c r="BH157" s="123" t="n"/>
      <c r="BI157" s="123" t="n"/>
      <c r="BJ157" s="123" t="n"/>
      <c r="BK157" s="123" t="n"/>
      <c r="BL157" s="123" t="n"/>
      <c r="BM157" s="123" t="n"/>
      <c r="BN157" s="123" t="n"/>
      <c r="BO157" s="123" t="n"/>
      <c r="BP157" s="123" t="n"/>
      <c r="BQ157" s="123" t="n"/>
      <c r="BR157" s="123" t="n"/>
      <c r="BS157" s="123" t="n"/>
      <c r="BT157" s="123" t="n"/>
      <c r="BU157" s="123" t="n"/>
      <c r="BV157" s="123" t="n"/>
      <c r="BW157" s="123" t="n"/>
      <c r="BX157" s="123" t="n"/>
      <c r="BY157" s="123" t="n"/>
      <c r="BZ157" s="123" t="n"/>
      <c r="CA157" s="123" t="n"/>
      <c r="CB157" s="123" t="n"/>
      <c r="CC157" s="123" t="n"/>
      <c r="CD157" s="123" t="n"/>
      <c r="CE157" s="123" t="n"/>
      <c r="CF157" s="123" t="n"/>
      <c r="CG157" s="123" t="n"/>
      <c r="CH157" s="123" t="n"/>
      <c r="CI157" s="123" t="n"/>
      <c r="CJ157" s="123" t="n"/>
      <c r="CK157" s="123" t="n"/>
      <c r="CL157" s="123" t="n"/>
      <c r="CM157" s="123" t="n"/>
      <c r="CN157" s="123" t="n"/>
      <c r="CO157" s="123" t="n"/>
      <c r="CP157" s="123" t="n"/>
      <c r="CQ157" s="123" t="n"/>
      <c r="CR157" s="123" t="n"/>
      <c r="CS157" s="123" t="n"/>
    </row>
    <row r="158">
      <c r="C158" s="123">
        <f>AVERAGEIFS(F158:CS158,$F$2:$CS$2, "&gt;=" &amp; $F$2, $F$2:$CS$2, "&lt;="&amp; EOMONTH($F$2,0))</f>
        <v/>
      </c>
      <c r="D158" s="123">
        <f>AVERAGEIFS(F158:CS158,$F$2:$CS$2, "&gt;=" &amp; $AK$2, $F$2:$CS$2, "&lt;="&amp; EOMONTH($AK$2,0))</f>
        <v/>
      </c>
      <c r="E158" s="124">
        <f>AVERAGEIFS(F158:CS158,$F$2:$CS$2,"&gt;="&amp;TODAY()-30)</f>
        <v/>
      </c>
      <c r="F158" s="123" t="n"/>
      <c r="G158" s="123" t="n"/>
      <c r="H158" s="123" t="n"/>
      <c r="I158" s="123" t="n"/>
      <c r="J158" s="123" t="n"/>
      <c r="K158" s="123" t="n"/>
      <c r="L158" s="123" t="n"/>
      <c r="M158" s="123" t="n"/>
      <c r="N158" s="123" t="n"/>
      <c r="O158" s="123" t="n"/>
      <c r="P158" s="123" t="n"/>
      <c r="Q158" s="123" t="n"/>
      <c r="R158" s="123" t="n"/>
      <c r="S158" s="123" t="n"/>
      <c r="T158" s="123" t="n"/>
      <c r="U158" s="123" t="n"/>
      <c r="V158" s="123" t="n"/>
      <c r="W158" s="123" t="n"/>
      <c r="X158" s="123" t="n"/>
      <c r="Y158" s="123" t="n"/>
      <c r="Z158" s="123" t="n"/>
      <c r="AA158" s="123" t="n"/>
      <c r="AB158" s="123" t="n"/>
      <c r="AC158" s="123" t="n"/>
      <c r="AD158" s="123" t="n"/>
      <c r="AE158" s="123" t="n"/>
      <c r="AF158" s="123" t="n"/>
      <c r="AG158" s="123" t="n"/>
      <c r="AH158" s="123" t="n"/>
      <c r="AI158" s="123" t="n"/>
      <c r="AJ158" s="123" t="n"/>
      <c r="AK158" s="123" t="n"/>
      <c r="AL158" s="123" t="n"/>
      <c r="AM158" s="123" t="n"/>
      <c r="AN158" s="123" t="n"/>
      <c r="AO158" s="123" t="n"/>
      <c r="AP158" s="123" t="n"/>
      <c r="AQ158" s="123" t="n"/>
      <c r="AR158" s="123" t="n"/>
      <c r="AS158" s="123" t="n"/>
      <c r="AT158" s="123" t="n"/>
      <c r="AU158" s="123" t="n"/>
      <c r="AV158" s="123" t="n"/>
      <c r="AW158" s="123" t="n"/>
      <c r="AX158" s="123" t="n"/>
      <c r="AY158" s="123" t="n"/>
      <c r="AZ158" s="123" t="n"/>
      <c r="BA158" s="123" t="n"/>
      <c r="BB158" s="123" t="n"/>
      <c r="BC158" s="123" t="n"/>
      <c r="BD158" s="123" t="n"/>
      <c r="BE158" s="123" t="n"/>
      <c r="BF158" s="123" t="n"/>
      <c r="BG158" s="123" t="n"/>
      <c r="BH158" s="123" t="n"/>
      <c r="BI158" s="123" t="n"/>
      <c r="BJ158" s="123" t="n"/>
      <c r="BK158" s="123" t="n"/>
      <c r="BL158" s="123" t="n"/>
      <c r="BM158" s="123" t="n"/>
      <c r="BN158" s="123" t="n"/>
      <c r="BO158" s="123" t="n"/>
      <c r="BP158" s="123" t="n"/>
      <c r="BQ158" s="123" t="n"/>
      <c r="BR158" s="123" t="n"/>
      <c r="BS158" s="123" t="n"/>
      <c r="BT158" s="123" t="n"/>
      <c r="BU158" s="123" t="n"/>
      <c r="BV158" s="123" t="n"/>
      <c r="BW158" s="123" t="n"/>
      <c r="BX158" s="123" t="n"/>
      <c r="BY158" s="123" t="n"/>
      <c r="BZ158" s="123" t="n"/>
      <c r="CA158" s="123" t="n"/>
      <c r="CB158" s="123" t="n"/>
      <c r="CC158" s="123" t="n"/>
      <c r="CD158" s="123" t="n"/>
      <c r="CE158" s="123" t="n"/>
      <c r="CF158" s="123" t="n"/>
      <c r="CG158" s="123" t="n"/>
      <c r="CH158" s="123" t="n"/>
      <c r="CI158" s="123" t="n"/>
      <c r="CJ158" s="123" t="n"/>
      <c r="CK158" s="123" t="n"/>
      <c r="CL158" s="123" t="n"/>
      <c r="CM158" s="123" t="n"/>
      <c r="CN158" s="123" t="n"/>
      <c r="CO158" s="123" t="n"/>
      <c r="CP158" s="123" t="n"/>
      <c r="CQ158" s="123" t="n"/>
      <c r="CR158" s="123" t="n"/>
      <c r="CS158" s="123" t="n"/>
    </row>
    <row r="159">
      <c r="C159" s="123">
        <f>AVERAGEIFS(F159:CS159,$F$2:$CS$2, "&gt;=" &amp; $F$2, $F$2:$CS$2, "&lt;="&amp; EOMONTH($F$2,0))</f>
        <v/>
      </c>
      <c r="D159" s="123">
        <f>AVERAGEIFS(F159:CS159,$F$2:$CS$2, "&gt;=" &amp; $AK$2, $F$2:$CS$2, "&lt;="&amp; EOMONTH($AK$2,0))</f>
        <v/>
      </c>
      <c r="E159" s="124">
        <f>AVERAGEIFS(F159:CS159,$F$2:$CS$2,"&gt;="&amp;TODAY()-30)</f>
        <v/>
      </c>
      <c r="F159" s="123" t="n"/>
      <c r="G159" s="123" t="n"/>
      <c r="H159" s="123" t="n"/>
      <c r="I159" s="123" t="n"/>
      <c r="J159" s="123" t="n"/>
      <c r="K159" s="123" t="n"/>
      <c r="L159" s="123" t="n"/>
      <c r="M159" s="123" t="n"/>
      <c r="N159" s="123" t="n"/>
      <c r="O159" s="123" t="n"/>
      <c r="P159" s="123" t="n"/>
      <c r="Q159" s="123" t="n"/>
      <c r="R159" s="123" t="n"/>
      <c r="S159" s="123" t="n"/>
      <c r="T159" s="123" t="n"/>
      <c r="U159" s="123" t="n"/>
      <c r="V159" s="123" t="n"/>
      <c r="W159" s="123" t="n"/>
      <c r="X159" s="123" t="n"/>
      <c r="Y159" s="123" t="n"/>
      <c r="Z159" s="123" t="n"/>
      <c r="AA159" s="123" t="n"/>
      <c r="AB159" s="123" t="n"/>
      <c r="AC159" s="123" t="n"/>
      <c r="AD159" s="123" t="n"/>
      <c r="AE159" s="123" t="n"/>
      <c r="AF159" s="123" t="n"/>
      <c r="AG159" s="123" t="n"/>
      <c r="AH159" s="123" t="n"/>
      <c r="AI159" s="123" t="n"/>
      <c r="AJ159" s="123" t="n"/>
      <c r="AK159" s="123" t="n"/>
      <c r="AL159" s="123" t="n"/>
      <c r="AM159" s="123" t="n"/>
      <c r="AN159" s="123" t="n"/>
      <c r="AO159" s="123" t="n"/>
      <c r="AP159" s="123" t="n"/>
      <c r="AQ159" s="123" t="n"/>
      <c r="AR159" s="123" t="n"/>
      <c r="AS159" s="123" t="n"/>
      <c r="AT159" s="123" t="n"/>
      <c r="AU159" s="123" t="n"/>
      <c r="AV159" s="123" t="n"/>
      <c r="AW159" s="123" t="n"/>
      <c r="AX159" s="123" t="n"/>
      <c r="AY159" s="123" t="n"/>
      <c r="AZ159" s="123" t="n"/>
      <c r="BA159" s="123" t="n"/>
      <c r="BB159" s="123" t="n"/>
      <c r="BC159" s="123" t="n"/>
      <c r="BD159" s="123" t="n"/>
      <c r="BE159" s="123" t="n"/>
      <c r="BF159" s="123" t="n"/>
      <c r="BG159" s="123" t="n"/>
      <c r="BH159" s="123" t="n"/>
      <c r="BI159" s="123" t="n"/>
      <c r="BJ159" s="123" t="n"/>
      <c r="BK159" s="123" t="n"/>
      <c r="BL159" s="123" t="n"/>
      <c r="BM159" s="123" t="n"/>
      <c r="BN159" s="123" t="n"/>
      <c r="BO159" s="123" t="n"/>
      <c r="BP159" s="123" t="n"/>
      <c r="BQ159" s="123" t="n"/>
      <c r="BR159" s="123" t="n"/>
      <c r="BS159" s="123" t="n"/>
      <c r="BT159" s="123" t="n"/>
      <c r="BU159" s="123" t="n"/>
      <c r="BV159" s="123" t="n"/>
      <c r="BW159" s="123" t="n"/>
      <c r="BX159" s="123" t="n"/>
      <c r="BY159" s="123" t="n"/>
      <c r="BZ159" s="123" t="n"/>
      <c r="CA159" s="123" t="n"/>
      <c r="CB159" s="123" t="n"/>
      <c r="CC159" s="123" t="n"/>
      <c r="CD159" s="123" t="n"/>
      <c r="CE159" s="123" t="n"/>
      <c r="CF159" s="123" t="n"/>
      <c r="CG159" s="123" t="n"/>
      <c r="CH159" s="123" t="n"/>
      <c r="CI159" s="123" t="n"/>
      <c r="CJ159" s="123" t="n"/>
      <c r="CK159" s="123" t="n"/>
      <c r="CL159" s="123" t="n"/>
      <c r="CM159" s="123" t="n"/>
      <c r="CN159" s="123" t="n"/>
      <c r="CO159" s="123" t="n"/>
      <c r="CP159" s="123" t="n"/>
      <c r="CQ159" s="123" t="n"/>
      <c r="CR159" s="123" t="n"/>
      <c r="CS159" s="123" t="n"/>
    </row>
    <row r="160">
      <c r="C160" s="123">
        <f>AVERAGEIFS(F160:CS160,$F$2:$CS$2, "&gt;=" &amp; $F$2, $F$2:$CS$2, "&lt;="&amp; EOMONTH($F$2,0))</f>
        <v/>
      </c>
      <c r="D160" s="123">
        <f>AVERAGEIFS(F160:CS160,$F$2:$CS$2, "&gt;=" &amp; $AK$2, $F$2:$CS$2, "&lt;="&amp; EOMONTH($AK$2,0))</f>
        <v/>
      </c>
      <c r="E160" s="124">
        <f>AVERAGEIFS(F160:CS160,$F$2:$CS$2,"&gt;="&amp;TODAY()-30)</f>
        <v/>
      </c>
      <c r="F160" s="123" t="n"/>
      <c r="G160" s="123" t="n"/>
      <c r="H160" s="123" t="n"/>
      <c r="I160" s="123" t="n"/>
      <c r="J160" s="123" t="n"/>
      <c r="K160" s="123" t="n"/>
      <c r="L160" s="123" t="n"/>
      <c r="M160" s="123" t="n"/>
      <c r="N160" s="123" t="n"/>
      <c r="O160" s="123" t="n"/>
      <c r="P160" s="123" t="n"/>
      <c r="Q160" s="123" t="n"/>
      <c r="R160" s="123" t="n"/>
      <c r="S160" s="123" t="n"/>
      <c r="T160" s="123" t="n"/>
      <c r="U160" s="123" t="n"/>
      <c r="V160" s="123" t="n"/>
      <c r="W160" s="123" t="n"/>
      <c r="X160" s="123" t="n"/>
      <c r="Y160" s="123" t="n"/>
      <c r="Z160" s="123" t="n"/>
      <c r="AA160" s="123" t="n"/>
      <c r="AB160" s="123" t="n"/>
      <c r="AC160" s="123" t="n"/>
      <c r="AD160" s="123" t="n"/>
      <c r="AE160" s="123" t="n"/>
      <c r="AF160" s="123" t="n"/>
      <c r="AG160" s="123" t="n"/>
      <c r="AH160" s="123" t="n"/>
      <c r="AI160" s="123" t="n"/>
      <c r="AJ160" s="123" t="n"/>
      <c r="AK160" s="123" t="n"/>
      <c r="AL160" s="123" t="n"/>
      <c r="AM160" s="123" t="n"/>
      <c r="AN160" s="123" t="n"/>
      <c r="AO160" s="123" t="n"/>
      <c r="AP160" s="123" t="n"/>
      <c r="AQ160" s="123" t="n"/>
      <c r="AR160" s="123" t="n"/>
      <c r="AS160" s="123" t="n"/>
      <c r="AT160" s="123" t="n"/>
      <c r="AU160" s="123" t="n"/>
      <c r="AV160" s="123" t="n"/>
      <c r="AW160" s="123" t="n"/>
      <c r="AX160" s="123" t="n"/>
      <c r="AY160" s="123" t="n"/>
      <c r="AZ160" s="123" t="n"/>
      <c r="BA160" s="123" t="n"/>
      <c r="BB160" s="123" t="n"/>
      <c r="BC160" s="123" t="n"/>
      <c r="BD160" s="123" t="n"/>
      <c r="BE160" s="123" t="n"/>
      <c r="BF160" s="123" t="n"/>
      <c r="BG160" s="123" t="n"/>
      <c r="BH160" s="123" t="n"/>
      <c r="BI160" s="123" t="n"/>
      <c r="BJ160" s="123" t="n"/>
      <c r="BK160" s="123" t="n"/>
      <c r="BL160" s="123" t="n"/>
      <c r="BM160" s="123" t="n"/>
      <c r="BN160" s="123" t="n"/>
      <c r="BO160" s="123" t="n"/>
      <c r="BP160" s="123" t="n"/>
      <c r="BQ160" s="123" t="n"/>
      <c r="BR160" s="123" t="n"/>
      <c r="BS160" s="123" t="n"/>
      <c r="BT160" s="123" t="n"/>
      <c r="BU160" s="123" t="n"/>
      <c r="BV160" s="123" t="n"/>
      <c r="BW160" s="123" t="n"/>
      <c r="BX160" s="123" t="n"/>
      <c r="BY160" s="123" t="n"/>
      <c r="BZ160" s="123" t="n"/>
      <c r="CA160" s="123" t="n"/>
      <c r="CB160" s="123" t="n"/>
      <c r="CC160" s="123" t="n"/>
      <c r="CD160" s="123" t="n"/>
      <c r="CE160" s="123" t="n"/>
      <c r="CF160" s="123" t="n"/>
      <c r="CG160" s="123" t="n"/>
      <c r="CH160" s="123" t="n"/>
      <c r="CI160" s="123" t="n"/>
      <c r="CJ160" s="123" t="n"/>
      <c r="CK160" s="123" t="n"/>
      <c r="CL160" s="123" t="n"/>
      <c r="CM160" s="123" t="n"/>
      <c r="CN160" s="123" t="n"/>
      <c r="CO160" s="123" t="n"/>
      <c r="CP160" s="123" t="n"/>
      <c r="CQ160" s="123" t="n"/>
      <c r="CR160" s="123" t="n"/>
      <c r="CS160" s="123" t="n"/>
    </row>
    <row r="161">
      <c r="C161" s="123">
        <f>AVERAGEIFS(F161:CS161,$F$2:$CS$2, "&gt;=" &amp; $F$2, $F$2:$CS$2, "&lt;="&amp; EOMONTH($F$2,0))</f>
        <v/>
      </c>
      <c r="D161" s="123">
        <f>AVERAGEIFS(F161:CS161,$F$2:$CS$2, "&gt;=" &amp; $AK$2, $F$2:$CS$2, "&lt;="&amp; EOMONTH($AK$2,0))</f>
        <v/>
      </c>
      <c r="E161" s="124">
        <f>AVERAGEIFS(F161:CS161,$F$2:$CS$2,"&gt;="&amp;TODAY()-30)</f>
        <v/>
      </c>
      <c r="F161" s="123" t="n"/>
      <c r="G161" s="123" t="n"/>
      <c r="H161" s="123" t="n"/>
      <c r="I161" s="123" t="n"/>
      <c r="J161" s="123" t="n"/>
      <c r="K161" s="123" t="n"/>
      <c r="L161" s="123" t="n"/>
      <c r="M161" s="123" t="n"/>
      <c r="N161" s="123" t="n"/>
      <c r="O161" s="123" t="n"/>
      <c r="P161" s="123" t="n"/>
      <c r="Q161" s="123" t="n"/>
      <c r="R161" s="123" t="n"/>
      <c r="S161" s="123" t="n"/>
      <c r="T161" s="123" t="n"/>
      <c r="U161" s="123" t="n"/>
      <c r="V161" s="123" t="n"/>
      <c r="W161" s="123" t="n"/>
      <c r="X161" s="123" t="n"/>
      <c r="Y161" s="123" t="n"/>
      <c r="Z161" s="123" t="n"/>
      <c r="AA161" s="123" t="n"/>
      <c r="AB161" s="123" t="n"/>
      <c r="AC161" s="123" t="n"/>
      <c r="AD161" s="123" t="n"/>
      <c r="AE161" s="123" t="n"/>
      <c r="AF161" s="123" t="n"/>
      <c r="AG161" s="123" t="n"/>
      <c r="AH161" s="123" t="n"/>
      <c r="AI161" s="123" t="n"/>
      <c r="AJ161" s="123" t="n"/>
      <c r="AK161" s="123" t="n"/>
      <c r="AL161" s="123" t="n"/>
      <c r="AM161" s="123" t="n"/>
      <c r="AN161" s="123" t="n"/>
      <c r="AO161" s="123" t="n"/>
      <c r="AP161" s="123" t="n"/>
      <c r="AQ161" s="123" t="n"/>
      <c r="AR161" s="123" t="n"/>
      <c r="AS161" s="123" t="n"/>
      <c r="AT161" s="123" t="n"/>
      <c r="AU161" s="123" t="n"/>
      <c r="AV161" s="123" t="n"/>
      <c r="AW161" s="123" t="n"/>
      <c r="AX161" s="123" t="n"/>
      <c r="AY161" s="123" t="n"/>
      <c r="AZ161" s="123" t="n"/>
      <c r="BA161" s="123" t="n"/>
      <c r="BB161" s="123" t="n"/>
      <c r="BC161" s="123" t="n"/>
      <c r="BD161" s="123" t="n"/>
      <c r="BE161" s="123" t="n"/>
      <c r="BF161" s="123" t="n"/>
      <c r="BG161" s="123" t="n"/>
      <c r="BH161" s="123" t="n"/>
      <c r="BI161" s="123" t="n"/>
      <c r="BJ161" s="123" t="n"/>
      <c r="BK161" s="123" t="n"/>
      <c r="BL161" s="123" t="n"/>
      <c r="BM161" s="123" t="n"/>
      <c r="BN161" s="123" t="n"/>
      <c r="BO161" s="123" t="n"/>
      <c r="BP161" s="123" t="n"/>
      <c r="BQ161" s="123" t="n"/>
      <c r="BR161" s="123" t="n"/>
      <c r="BS161" s="123" t="n"/>
      <c r="BT161" s="123" t="n"/>
      <c r="BU161" s="123" t="n"/>
      <c r="BV161" s="123" t="n"/>
      <c r="BW161" s="123" t="n"/>
      <c r="BX161" s="123" t="n"/>
      <c r="BY161" s="123" t="n"/>
      <c r="BZ161" s="123" t="n"/>
      <c r="CA161" s="123" t="n"/>
      <c r="CB161" s="123" t="n"/>
      <c r="CC161" s="123" t="n"/>
      <c r="CD161" s="123" t="n"/>
      <c r="CE161" s="123" t="n"/>
      <c r="CF161" s="123" t="n"/>
      <c r="CG161" s="123" t="n"/>
      <c r="CH161" s="123" t="n"/>
      <c r="CI161" s="123" t="n"/>
      <c r="CJ161" s="123" t="n"/>
      <c r="CK161" s="123" t="n"/>
      <c r="CL161" s="123" t="n"/>
      <c r="CM161" s="123" t="n"/>
      <c r="CN161" s="123" t="n"/>
      <c r="CO161" s="123" t="n"/>
      <c r="CP161" s="123" t="n"/>
      <c r="CQ161" s="123" t="n"/>
      <c r="CR161" s="123" t="n"/>
      <c r="CS161" s="123" t="n"/>
    </row>
    <row r="162">
      <c r="C162" s="123">
        <f>AVERAGEIFS(F162:CS162,$F$2:$CS$2, "&gt;=" &amp; $F$2, $F$2:$CS$2, "&lt;="&amp; EOMONTH($F$2,0))</f>
        <v/>
      </c>
      <c r="D162" s="123">
        <f>AVERAGEIFS(F162:CS162,$F$2:$CS$2, "&gt;=" &amp; $AK$2, $F$2:$CS$2, "&lt;="&amp; EOMONTH($AK$2,0))</f>
        <v/>
      </c>
      <c r="E162" s="124">
        <f>AVERAGEIFS(F162:CS162,$F$2:$CS$2,"&gt;="&amp;TODAY()-30)</f>
        <v/>
      </c>
      <c r="F162" s="123" t="n"/>
      <c r="G162" s="123" t="n"/>
      <c r="H162" s="123" t="n"/>
      <c r="I162" s="123" t="n"/>
      <c r="J162" s="123" t="n"/>
      <c r="K162" s="123" t="n"/>
      <c r="L162" s="123" t="n"/>
      <c r="M162" s="123" t="n"/>
      <c r="N162" s="123" t="n"/>
      <c r="O162" s="123" t="n"/>
      <c r="P162" s="123" t="n"/>
      <c r="Q162" s="123" t="n"/>
      <c r="R162" s="123" t="n"/>
      <c r="S162" s="123" t="n"/>
      <c r="T162" s="123" t="n"/>
      <c r="U162" s="123" t="n"/>
      <c r="V162" s="123" t="n"/>
      <c r="W162" s="123" t="n"/>
      <c r="X162" s="123" t="n"/>
      <c r="Y162" s="123" t="n"/>
      <c r="Z162" s="123" t="n"/>
      <c r="AA162" s="123" t="n"/>
      <c r="AB162" s="123" t="n"/>
      <c r="AC162" s="123" t="n"/>
      <c r="AD162" s="123" t="n"/>
      <c r="AE162" s="123" t="n"/>
      <c r="AF162" s="123" t="n"/>
      <c r="AG162" s="123" t="n"/>
      <c r="AH162" s="123" t="n"/>
      <c r="AI162" s="123" t="n"/>
      <c r="AJ162" s="123" t="n"/>
      <c r="AK162" s="123" t="n"/>
      <c r="AL162" s="123" t="n"/>
      <c r="AM162" s="123" t="n"/>
      <c r="AN162" s="123" t="n"/>
      <c r="AO162" s="123" t="n"/>
      <c r="AP162" s="123" t="n"/>
      <c r="AQ162" s="123" t="n"/>
      <c r="AR162" s="123" t="n"/>
      <c r="AS162" s="123" t="n"/>
      <c r="AT162" s="123" t="n"/>
      <c r="AU162" s="123" t="n"/>
      <c r="AV162" s="123" t="n"/>
      <c r="AW162" s="123" t="n"/>
      <c r="AX162" s="123" t="n"/>
      <c r="AY162" s="123" t="n"/>
      <c r="AZ162" s="123" t="n"/>
      <c r="BA162" s="123" t="n"/>
      <c r="BB162" s="123" t="n"/>
      <c r="BC162" s="123" t="n"/>
      <c r="BD162" s="123" t="n"/>
      <c r="BE162" s="123" t="n"/>
      <c r="BF162" s="123" t="n"/>
      <c r="BG162" s="123" t="n"/>
      <c r="BH162" s="123" t="n"/>
      <c r="BI162" s="123" t="n"/>
      <c r="BJ162" s="123" t="n"/>
      <c r="BK162" s="123" t="n"/>
      <c r="BL162" s="123" t="n"/>
      <c r="BM162" s="123" t="n"/>
      <c r="BN162" s="123" t="n"/>
      <c r="BO162" s="123" t="n"/>
      <c r="BP162" s="123" t="n"/>
      <c r="BQ162" s="123" t="n"/>
      <c r="BR162" s="123" t="n"/>
      <c r="BS162" s="123" t="n"/>
      <c r="BT162" s="123" t="n"/>
      <c r="BU162" s="123" t="n"/>
      <c r="BV162" s="123" t="n"/>
      <c r="BW162" s="123" t="n"/>
      <c r="BX162" s="123" t="n"/>
      <c r="BY162" s="123" t="n"/>
      <c r="BZ162" s="123" t="n"/>
      <c r="CA162" s="123" t="n"/>
      <c r="CB162" s="123" t="n"/>
      <c r="CC162" s="123" t="n"/>
      <c r="CD162" s="123" t="n"/>
      <c r="CE162" s="123" t="n"/>
      <c r="CF162" s="123" t="n"/>
      <c r="CG162" s="123" t="n"/>
      <c r="CH162" s="123" t="n"/>
      <c r="CI162" s="123" t="n"/>
      <c r="CJ162" s="123" t="n"/>
      <c r="CK162" s="123" t="n"/>
      <c r="CL162" s="123" t="n"/>
      <c r="CM162" s="123" t="n"/>
      <c r="CN162" s="123" t="n"/>
      <c r="CO162" s="123" t="n"/>
      <c r="CP162" s="123" t="n"/>
      <c r="CQ162" s="123" t="n"/>
      <c r="CR162" s="123" t="n"/>
      <c r="CS162" s="123" t="n"/>
    </row>
    <row r="163">
      <c r="C163" s="123">
        <f>AVERAGEIFS(F163:CS163,$F$2:$CS$2, "&gt;=" &amp; $F$2, $F$2:$CS$2, "&lt;="&amp; EOMONTH($F$2,0))</f>
        <v/>
      </c>
      <c r="D163" s="123">
        <f>AVERAGEIFS(F163:CS163,$F$2:$CS$2, "&gt;=" &amp; $AK$2, $F$2:$CS$2, "&lt;="&amp; EOMONTH($AK$2,0))</f>
        <v/>
      </c>
      <c r="E163" s="124">
        <f>AVERAGEIFS(F163:CS163,$F$2:$CS$2,"&gt;="&amp;TODAY()-30)</f>
        <v/>
      </c>
      <c r="F163" s="123" t="n"/>
      <c r="G163" s="123" t="n"/>
      <c r="H163" s="123" t="n"/>
      <c r="I163" s="123" t="n"/>
      <c r="J163" s="123" t="n"/>
      <c r="K163" s="123" t="n"/>
      <c r="L163" s="123" t="n"/>
      <c r="M163" s="123" t="n"/>
      <c r="N163" s="123" t="n"/>
      <c r="O163" s="123" t="n"/>
      <c r="P163" s="123" t="n"/>
      <c r="Q163" s="123" t="n"/>
      <c r="R163" s="123" t="n"/>
      <c r="S163" s="123" t="n"/>
      <c r="T163" s="123" t="n"/>
      <c r="U163" s="123" t="n"/>
      <c r="V163" s="123" t="n"/>
      <c r="W163" s="123" t="n"/>
      <c r="X163" s="123" t="n"/>
      <c r="Y163" s="123" t="n"/>
      <c r="Z163" s="123" t="n"/>
      <c r="AA163" s="123" t="n"/>
      <c r="AB163" s="123" t="n"/>
      <c r="AC163" s="123" t="n"/>
      <c r="AD163" s="123" t="n"/>
      <c r="AE163" s="123" t="n"/>
      <c r="AF163" s="123" t="n"/>
      <c r="AG163" s="123" t="n"/>
      <c r="AH163" s="123" t="n"/>
      <c r="AI163" s="123" t="n"/>
      <c r="AJ163" s="123" t="n"/>
      <c r="AK163" s="123" t="n"/>
      <c r="AL163" s="123" t="n"/>
      <c r="AM163" s="123" t="n"/>
      <c r="AN163" s="123" t="n"/>
      <c r="AO163" s="123" t="n"/>
      <c r="AP163" s="123" t="n"/>
      <c r="AQ163" s="123" t="n"/>
      <c r="AR163" s="123" t="n"/>
      <c r="AS163" s="123" t="n"/>
      <c r="AT163" s="123" t="n"/>
      <c r="AU163" s="123" t="n"/>
      <c r="AV163" s="123" t="n"/>
      <c r="AW163" s="123" t="n"/>
      <c r="AX163" s="123" t="n"/>
      <c r="AY163" s="123" t="n"/>
      <c r="AZ163" s="123" t="n"/>
      <c r="BA163" s="123" t="n"/>
      <c r="BB163" s="123" t="n"/>
      <c r="BC163" s="123" t="n"/>
      <c r="BD163" s="123" t="n"/>
      <c r="BE163" s="123" t="n"/>
      <c r="BF163" s="123" t="n"/>
      <c r="BG163" s="123" t="n"/>
      <c r="BH163" s="123" t="n"/>
      <c r="BI163" s="123" t="n"/>
      <c r="BJ163" s="123" t="n"/>
      <c r="BK163" s="123" t="n"/>
      <c r="BL163" s="123" t="n"/>
      <c r="BM163" s="123" t="n"/>
      <c r="BN163" s="123" t="n"/>
      <c r="BO163" s="123" t="n"/>
      <c r="BP163" s="123" t="n"/>
      <c r="BQ163" s="123" t="n"/>
      <c r="BR163" s="123" t="n"/>
      <c r="BS163" s="123" t="n"/>
      <c r="BT163" s="123" t="n"/>
      <c r="BU163" s="123" t="n"/>
      <c r="BV163" s="123" t="n"/>
      <c r="BW163" s="123" t="n"/>
      <c r="BX163" s="123" t="n"/>
      <c r="BY163" s="123" t="n"/>
      <c r="BZ163" s="123" t="n"/>
      <c r="CA163" s="123" t="n"/>
      <c r="CB163" s="123" t="n"/>
      <c r="CC163" s="123" t="n"/>
      <c r="CD163" s="123" t="n"/>
      <c r="CE163" s="123" t="n"/>
      <c r="CF163" s="123" t="n"/>
      <c r="CG163" s="123" t="n"/>
      <c r="CH163" s="123" t="n"/>
      <c r="CI163" s="123" t="n"/>
      <c r="CJ163" s="123" t="n"/>
      <c r="CK163" s="123" t="n"/>
      <c r="CL163" s="123" t="n"/>
      <c r="CM163" s="123" t="n"/>
      <c r="CN163" s="123" t="n"/>
      <c r="CO163" s="123" t="n"/>
      <c r="CP163" s="123" t="n"/>
      <c r="CQ163" s="123" t="n"/>
      <c r="CR163" s="123" t="n"/>
      <c r="CS163" s="123" t="n"/>
    </row>
    <row r="164">
      <c r="C164" s="123">
        <f>AVERAGEIFS(F164:CS164,$F$2:$CS$2, "&gt;=" &amp; $F$2, $F$2:$CS$2, "&lt;="&amp; EOMONTH($F$2,0))</f>
        <v/>
      </c>
      <c r="D164" s="123">
        <f>AVERAGEIFS(F164:CS164,$F$2:$CS$2, "&gt;=" &amp; $AK$2, $F$2:$CS$2, "&lt;="&amp; EOMONTH($AK$2,0))</f>
        <v/>
      </c>
      <c r="E164" s="124">
        <f>AVERAGEIFS(F164:CS164,$F$2:$CS$2,"&gt;="&amp;TODAY()-30)</f>
        <v/>
      </c>
      <c r="F164" s="123" t="n"/>
      <c r="G164" s="123" t="n"/>
      <c r="H164" s="123" t="n"/>
      <c r="I164" s="123" t="n"/>
      <c r="J164" s="123" t="n"/>
      <c r="K164" s="123" t="n"/>
      <c r="L164" s="123" t="n"/>
      <c r="M164" s="123" t="n"/>
      <c r="N164" s="123" t="n"/>
      <c r="O164" s="123" t="n"/>
      <c r="P164" s="123" t="n"/>
      <c r="Q164" s="123" t="n"/>
      <c r="R164" s="123" t="n"/>
      <c r="S164" s="123" t="n"/>
      <c r="T164" s="123" t="n"/>
      <c r="U164" s="123" t="n"/>
      <c r="V164" s="123" t="n"/>
      <c r="W164" s="123" t="n"/>
      <c r="X164" s="123" t="n"/>
      <c r="Y164" s="123" t="n"/>
      <c r="Z164" s="123" t="n"/>
      <c r="AA164" s="123" t="n"/>
      <c r="AB164" s="123" t="n"/>
      <c r="AC164" s="123" t="n"/>
      <c r="AD164" s="123" t="n"/>
      <c r="AE164" s="123" t="n"/>
      <c r="AF164" s="123" t="n"/>
      <c r="AG164" s="123" t="n"/>
      <c r="AH164" s="123" t="n"/>
      <c r="AI164" s="123" t="n"/>
      <c r="AJ164" s="123" t="n"/>
      <c r="AK164" s="123" t="n"/>
      <c r="AL164" s="123" t="n"/>
      <c r="AM164" s="123" t="n"/>
      <c r="AN164" s="123" t="n"/>
      <c r="AO164" s="123" t="n"/>
      <c r="AP164" s="123" t="n"/>
      <c r="AQ164" s="123" t="n"/>
      <c r="AR164" s="123" t="n"/>
      <c r="AS164" s="123" t="n"/>
      <c r="AT164" s="123" t="n"/>
      <c r="AU164" s="123" t="n"/>
      <c r="AV164" s="123" t="n"/>
      <c r="AW164" s="123" t="n"/>
      <c r="AX164" s="123" t="n"/>
      <c r="AY164" s="123" t="n"/>
      <c r="AZ164" s="123" t="n"/>
      <c r="BA164" s="123" t="n"/>
      <c r="BB164" s="123" t="n"/>
      <c r="BC164" s="123" t="n"/>
      <c r="BD164" s="123" t="n"/>
      <c r="BE164" s="123" t="n"/>
      <c r="BF164" s="123" t="n"/>
      <c r="BG164" s="123" t="n"/>
      <c r="BH164" s="123" t="n"/>
      <c r="BI164" s="123" t="n"/>
      <c r="BJ164" s="123" t="n"/>
      <c r="BK164" s="123" t="n"/>
      <c r="BL164" s="123" t="n"/>
      <c r="BM164" s="123" t="n"/>
      <c r="BN164" s="123" t="n"/>
      <c r="BO164" s="123" t="n"/>
      <c r="BP164" s="123" t="n"/>
      <c r="BQ164" s="123" t="n"/>
      <c r="BR164" s="123" t="n"/>
      <c r="BS164" s="123" t="n"/>
      <c r="BT164" s="123" t="n"/>
      <c r="BU164" s="123" t="n"/>
      <c r="BV164" s="123" t="n"/>
      <c r="BW164" s="123" t="n"/>
      <c r="BX164" s="123" t="n"/>
      <c r="BY164" s="123" t="n"/>
      <c r="BZ164" s="123" t="n"/>
      <c r="CA164" s="123" t="n"/>
      <c r="CB164" s="123" t="n"/>
      <c r="CC164" s="123" t="n"/>
      <c r="CD164" s="123" t="n"/>
      <c r="CE164" s="123" t="n"/>
      <c r="CF164" s="123" t="n"/>
      <c r="CG164" s="123" t="n"/>
      <c r="CH164" s="123" t="n"/>
      <c r="CI164" s="123" t="n"/>
      <c r="CJ164" s="123" t="n"/>
      <c r="CK164" s="123" t="n"/>
      <c r="CL164" s="123" t="n"/>
      <c r="CM164" s="123" t="n"/>
      <c r="CN164" s="123" t="n"/>
      <c r="CO164" s="123" t="n"/>
      <c r="CP164" s="123" t="n"/>
      <c r="CQ164" s="123" t="n"/>
      <c r="CR164" s="123" t="n"/>
      <c r="CS164" s="123" t="n"/>
    </row>
    <row r="165">
      <c r="C165" s="123">
        <f>AVERAGEIFS(F165:CS165,$F$2:$CS$2, "&gt;=" &amp; $F$2, $F$2:$CS$2, "&lt;="&amp; EOMONTH($F$2,0))</f>
        <v/>
      </c>
      <c r="D165" s="123">
        <f>AVERAGEIFS(F165:CS165,$F$2:$CS$2, "&gt;=" &amp; $AK$2, $F$2:$CS$2, "&lt;="&amp; EOMONTH($AK$2,0))</f>
        <v/>
      </c>
      <c r="E165" s="124">
        <f>AVERAGEIFS(F165:CS165,$F$2:$CS$2,"&gt;="&amp;TODAY()-30)</f>
        <v/>
      </c>
      <c r="F165" s="123" t="n"/>
      <c r="G165" s="123" t="n"/>
      <c r="H165" s="123" t="n"/>
      <c r="I165" s="123" t="n"/>
      <c r="J165" s="123" t="n"/>
      <c r="K165" s="123" t="n"/>
      <c r="L165" s="123" t="n"/>
      <c r="M165" s="123" t="n"/>
      <c r="N165" s="123" t="n"/>
      <c r="O165" s="123" t="n"/>
      <c r="P165" s="123" t="n"/>
      <c r="Q165" s="123" t="n"/>
      <c r="R165" s="123" t="n"/>
      <c r="S165" s="123" t="n"/>
      <c r="T165" s="123" t="n"/>
      <c r="U165" s="123" t="n"/>
      <c r="V165" s="123" t="n"/>
      <c r="W165" s="123" t="n"/>
      <c r="X165" s="123" t="n"/>
      <c r="Y165" s="123" t="n"/>
      <c r="Z165" s="123" t="n"/>
      <c r="AA165" s="123" t="n"/>
      <c r="AB165" s="123" t="n"/>
      <c r="AC165" s="123" t="n"/>
      <c r="AD165" s="123" t="n"/>
      <c r="AE165" s="123" t="n"/>
      <c r="AF165" s="123" t="n"/>
      <c r="AG165" s="123" t="n"/>
      <c r="AH165" s="123" t="n"/>
      <c r="AI165" s="123" t="n"/>
      <c r="AJ165" s="123" t="n"/>
      <c r="AK165" s="123" t="n"/>
      <c r="AL165" s="123" t="n"/>
      <c r="AM165" s="123" t="n"/>
      <c r="AN165" s="123" t="n"/>
      <c r="AO165" s="123" t="n"/>
      <c r="AP165" s="123" t="n"/>
      <c r="AQ165" s="123" t="n"/>
      <c r="AR165" s="123" t="n"/>
      <c r="AS165" s="123" t="n"/>
      <c r="AT165" s="123" t="n"/>
      <c r="AU165" s="123" t="n"/>
      <c r="AV165" s="123" t="n"/>
      <c r="AW165" s="123" t="n"/>
      <c r="AX165" s="123" t="n"/>
      <c r="AY165" s="123" t="n"/>
      <c r="AZ165" s="123" t="n"/>
      <c r="BA165" s="123" t="n"/>
      <c r="BB165" s="123" t="n"/>
      <c r="BC165" s="123" t="n"/>
      <c r="BD165" s="123" t="n"/>
      <c r="BE165" s="123" t="n"/>
      <c r="BF165" s="123" t="n"/>
      <c r="BG165" s="123" t="n"/>
      <c r="BH165" s="123" t="n"/>
      <c r="BI165" s="123" t="n"/>
      <c r="BJ165" s="123" t="n"/>
      <c r="BK165" s="123" t="n"/>
      <c r="BL165" s="123" t="n"/>
      <c r="BM165" s="123" t="n"/>
      <c r="BN165" s="123" t="n"/>
      <c r="BO165" s="123" t="n"/>
      <c r="BP165" s="123" t="n"/>
      <c r="BQ165" s="123" t="n"/>
      <c r="BR165" s="123" t="n"/>
      <c r="BS165" s="123" t="n"/>
      <c r="BT165" s="123" t="n"/>
      <c r="BU165" s="123" t="n"/>
      <c r="BV165" s="123" t="n"/>
      <c r="BW165" s="123" t="n"/>
      <c r="BX165" s="123" t="n"/>
      <c r="BY165" s="123" t="n"/>
      <c r="BZ165" s="123" t="n"/>
      <c r="CA165" s="123" t="n"/>
      <c r="CB165" s="123" t="n"/>
      <c r="CC165" s="123" t="n"/>
      <c r="CD165" s="123" t="n"/>
      <c r="CE165" s="123" t="n"/>
      <c r="CF165" s="123" t="n"/>
      <c r="CG165" s="123" t="n"/>
      <c r="CH165" s="123" t="n"/>
      <c r="CI165" s="123" t="n"/>
      <c r="CJ165" s="123" t="n"/>
      <c r="CK165" s="123" t="n"/>
      <c r="CL165" s="123" t="n"/>
      <c r="CM165" s="123" t="n"/>
      <c r="CN165" s="123" t="n"/>
      <c r="CO165" s="123" t="n"/>
      <c r="CP165" s="123" t="n"/>
      <c r="CQ165" s="123" t="n"/>
      <c r="CR165" s="123" t="n"/>
      <c r="CS165" s="123" t="n"/>
    </row>
    <row r="166">
      <c r="C166" s="123">
        <f>AVERAGEIFS(F166:CS166,$F$2:$CS$2, "&gt;=" &amp; $F$2, $F$2:$CS$2, "&lt;="&amp; EOMONTH($F$2,0))</f>
        <v/>
      </c>
      <c r="D166" s="123">
        <f>AVERAGEIFS(F166:CS166,$F$2:$CS$2, "&gt;=" &amp; $AK$2, $F$2:$CS$2, "&lt;="&amp; EOMONTH($AK$2,0))</f>
        <v/>
      </c>
      <c r="E166" s="124">
        <f>AVERAGEIFS(F166:CS166,$F$2:$CS$2,"&gt;="&amp;TODAY()-30)</f>
        <v/>
      </c>
      <c r="F166" s="123" t="n"/>
      <c r="G166" s="123" t="n"/>
      <c r="H166" s="123" t="n"/>
      <c r="I166" s="123" t="n"/>
      <c r="J166" s="123" t="n"/>
      <c r="K166" s="123" t="n"/>
      <c r="L166" s="123" t="n"/>
      <c r="M166" s="123" t="n"/>
      <c r="N166" s="123" t="n"/>
      <c r="O166" s="123" t="n"/>
      <c r="P166" s="123" t="n"/>
      <c r="Q166" s="123" t="n"/>
      <c r="R166" s="123" t="n"/>
      <c r="S166" s="123" t="n"/>
      <c r="T166" s="123" t="n"/>
      <c r="U166" s="123" t="n"/>
      <c r="V166" s="123" t="n"/>
      <c r="W166" s="123" t="n"/>
      <c r="X166" s="123" t="n"/>
      <c r="Y166" s="123" t="n"/>
      <c r="Z166" s="123" t="n"/>
      <c r="AA166" s="123" t="n"/>
      <c r="AB166" s="123" t="n"/>
      <c r="AC166" s="123" t="n"/>
      <c r="AD166" s="123" t="n"/>
      <c r="AE166" s="123" t="n"/>
      <c r="AF166" s="123" t="n"/>
      <c r="AG166" s="123" t="n"/>
      <c r="AH166" s="123" t="n"/>
      <c r="AI166" s="123" t="n"/>
      <c r="AJ166" s="123" t="n"/>
      <c r="AK166" s="123" t="n"/>
      <c r="AL166" s="123" t="n"/>
      <c r="AM166" s="123" t="n"/>
      <c r="AN166" s="123" t="n"/>
      <c r="AO166" s="123" t="n"/>
      <c r="AP166" s="123" t="n"/>
      <c r="AQ166" s="123" t="n"/>
      <c r="AR166" s="123" t="n"/>
      <c r="AS166" s="123" t="n"/>
      <c r="AT166" s="123" t="n"/>
      <c r="AU166" s="123" t="n"/>
      <c r="AV166" s="123" t="n"/>
      <c r="AW166" s="123" t="n"/>
      <c r="AX166" s="123" t="n"/>
      <c r="AY166" s="123" t="n"/>
      <c r="AZ166" s="123" t="n"/>
      <c r="BA166" s="123" t="n"/>
      <c r="BB166" s="123" t="n"/>
      <c r="BC166" s="123" t="n"/>
      <c r="BD166" s="123" t="n"/>
      <c r="BE166" s="123" t="n"/>
      <c r="BF166" s="123" t="n"/>
      <c r="BG166" s="123" t="n"/>
      <c r="BH166" s="123" t="n"/>
      <c r="BI166" s="123" t="n"/>
      <c r="BJ166" s="123" t="n"/>
      <c r="BK166" s="123" t="n"/>
      <c r="BL166" s="123" t="n"/>
      <c r="BM166" s="123" t="n"/>
      <c r="BN166" s="123" t="n"/>
      <c r="BO166" s="123" t="n"/>
      <c r="BP166" s="123" t="n"/>
      <c r="BQ166" s="123" t="n"/>
      <c r="BR166" s="123" t="n"/>
      <c r="BS166" s="123" t="n"/>
      <c r="BT166" s="123" t="n"/>
      <c r="BU166" s="123" t="n"/>
      <c r="BV166" s="123" t="n"/>
      <c r="BW166" s="123" t="n"/>
      <c r="BX166" s="123" t="n"/>
      <c r="BY166" s="123" t="n"/>
      <c r="BZ166" s="123" t="n"/>
      <c r="CA166" s="123" t="n"/>
      <c r="CB166" s="123" t="n"/>
      <c r="CC166" s="123" t="n"/>
      <c r="CD166" s="123" t="n"/>
      <c r="CE166" s="123" t="n"/>
      <c r="CF166" s="123" t="n"/>
      <c r="CG166" s="123" t="n"/>
      <c r="CH166" s="123" t="n"/>
      <c r="CI166" s="123" t="n"/>
      <c r="CJ166" s="123" t="n"/>
      <c r="CK166" s="123" t="n"/>
      <c r="CL166" s="123" t="n"/>
      <c r="CM166" s="123" t="n"/>
      <c r="CN166" s="123" t="n"/>
      <c r="CO166" s="123" t="n"/>
      <c r="CP166" s="123" t="n"/>
      <c r="CQ166" s="123" t="n"/>
      <c r="CR166" s="123" t="n"/>
      <c r="CS166" s="123" t="n"/>
    </row>
    <row r="167">
      <c r="C167" s="123">
        <f>AVERAGEIFS(F167:CS167,$F$2:$CS$2, "&gt;=" &amp; $F$2, $F$2:$CS$2, "&lt;="&amp; EOMONTH($F$2,0))</f>
        <v/>
      </c>
      <c r="D167" s="123">
        <f>AVERAGEIFS(F167:CS167,$F$2:$CS$2, "&gt;=" &amp; $AK$2, $F$2:$CS$2, "&lt;="&amp; EOMONTH($AK$2,0))</f>
        <v/>
      </c>
      <c r="E167" s="124">
        <f>AVERAGEIFS(F167:CS167,$F$2:$CS$2,"&gt;="&amp;TODAY()-30)</f>
        <v/>
      </c>
      <c r="F167" s="123" t="n"/>
      <c r="G167" s="123" t="n"/>
      <c r="H167" s="123" t="n"/>
      <c r="I167" s="123" t="n"/>
      <c r="J167" s="123" t="n"/>
      <c r="K167" s="123" t="n"/>
      <c r="L167" s="123" t="n"/>
      <c r="M167" s="123" t="n"/>
      <c r="N167" s="123" t="n"/>
      <c r="O167" s="123" t="n"/>
      <c r="P167" s="123" t="n"/>
      <c r="Q167" s="123" t="n"/>
      <c r="R167" s="123" t="n"/>
      <c r="S167" s="123" t="n"/>
      <c r="T167" s="123" t="n"/>
      <c r="U167" s="123" t="n"/>
      <c r="V167" s="123" t="n"/>
      <c r="W167" s="123" t="n"/>
      <c r="X167" s="123" t="n"/>
      <c r="Y167" s="123" t="n"/>
      <c r="Z167" s="123" t="n"/>
      <c r="AA167" s="123" t="n"/>
      <c r="AB167" s="123" t="n"/>
      <c r="AC167" s="123" t="n"/>
      <c r="AD167" s="123" t="n"/>
      <c r="AE167" s="123" t="n"/>
      <c r="AF167" s="123" t="n"/>
      <c r="AG167" s="123" t="n"/>
      <c r="AH167" s="123" t="n"/>
      <c r="AI167" s="123" t="n"/>
      <c r="AJ167" s="123" t="n"/>
      <c r="AK167" s="123" t="n"/>
      <c r="AL167" s="123" t="n"/>
      <c r="AM167" s="123" t="n"/>
      <c r="AN167" s="123" t="n"/>
      <c r="AO167" s="123" t="n"/>
      <c r="AP167" s="123" t="n"/>
      <c r="AQ167" s="123" t="n"/>
      <c r="AR167" s="123" t="n"/>
      <c r="AS167" s="123" t="n"/>
      <c r="AT167" s="123" t="n"/>
      <c r="AU167" s="123" t="n"/>
      <c r="AV167" s="123" t="n"/>
      <c r="AW167" s="123" t="n"/>
      <c r="AX167" s="123" t="n"/>
      <c r="AY167" s="123" t="n"/>
      <c r="AZ167" s="123" t="n"/>
      <c r="BA167" s="123" t="n"/>
      <c r="BB167" s="123" t="n"/>
      <c r="BC167" s="123" t="n"/>
      <c r="BD167" s="123" t="n"/>
      <c r="BE167" s="123" t="n"/>
      <c r="BF167" s="123" t="n"/>
      <c r="BG167" s="123" t="n"/>
      <c r="BH167" s="123" t="n"/>
      <c r="BI167" s="123" t="n"/>
      <c r="BJ167" s="123" t="n"/>
      <c r="BK167" s="123" t="n"/>
      <c r="BL167" s="123" t="n"/>
      <c r="BM167" s="123" t="n"/>
      <c r="BN167" s="123" t="n"/>
      <c r="BO167" s="123" t="n"/>
      <c r="BP167" s="123" t="n"/>
      <c r="BQ167" s="123" t="n"/>
      <c r="BR167" s="123" t="n"/>
      <c r="BS167" s="123" t="n"/>
      <c r="BT167" s="123" t="n"/>
      <c r="BU167" s="123" t="n"/>
      <c r="BV167" s="123" t="n"/>
      <c r="BW167" s="123" t="n"/>
      <c r="BX167" s="123" t="n"/>
      <c r="BY167" s="123" t="n"/>
      <c r="BZ167" s="123" t="n"/>
      <c r="CA167" s="123" t="n"/>
      <c r="CB167" s="123" t="n"/>
      <c r="CC167" s="123" t="n"/>
      <c r="CD167" s="123" t="n"/>
      <c r="CE167" s="123" t="n"/>
      <c r="CF167" s="123" t="n"/>
      <c r="CG167" s="123" t="n"/>
      <c r="CH167" s="123" t="n"/>
      <c r="CI167" s="123" t="n"/>
      <c r="CJ167" s="123" t="n"/>
      <c r="CK167" s="123" t="n"/>
      <c r="CL167" s="123" t="n"/>
      <c r="CM167" s="123" t="n"/>
      <c r="CN167" s="123" t="n"/>
      <c r="CO167" s="123" t="n"/>
      <c r="CP167" s="123" t="n"/>
      <c r="CQ167" s="123" t="n"/>
      <c r="CR167" s="123" t="n"/>
      <c r="CS167" s="123" t="n"/>
    </row>
    <row r="168">
      <c r="C168" s="123">
        <f>AVERAGEIFS(F168:CS168,$F$2:$CS$2, "&gt;=" &amp; $F$2, $F$2:$CS$2, "&lt;="&amp; EOMONTH($F$2,0))</f>
        <v/>
      </c>
      <c r="D168" s="123">
        <f>AVERAGEIFS(F168:CS168,$F$2:$CS$2, "&gt;=" &amp; $AK$2, $F$2:$CS$2, "&lt;="&amp; EOMONTH($AK$2,0))</f>
        <v/>
      </c>
      <c r="E168" s="124">
        <f>AVERAGEIFS(F168:CS168,$F$2:$CS$2,"&gt;="&amp;TODAY()-30)</f>
        <v/>
      </c>
      <c r="F168" s="123" t="n"/>
      <c r="G168" s="123" t="n"/>
      <c r="H168" s="123" t="n"/>
      <c r="I168" s="123" t="n"/>
      <c r="J168" s="123" t="n"/>
      <c r="K168" s="123" t="n"/>
      <c r="L168" s="123" t="n"/>
      <c r="M168" s="123" t="n"/>
      <c r="N168" s="123" t="n"/>
      <c r="O168" s="123" t="n"/>
      <c r="P168" s="123" t="n"/>
      <c r="Q168" s="123" t="n"/>
      <c r="R168" s="123" t="n"/>
      <c r="S168" s="123" t="n"/>
      <c r="T168" s="123" t="n"/>
      <c r="U168" s="123" t="n"/>
      <c r="V168" s="123" t="n"/>
      <c r="W168" s="123" t="n"/>
      <c r="X168" s="123" t="n"/>
      <c r="Y168" s="123" t="n"/>
      <c r="Z168" s="123" t="n"/>
      <c r="AA168" s="123" t="n"/>
      <c r="AB168" s="123" t="n"/>
      <c r="AC168" s="123" t="n"/>
      <c r="AD168" s="123" t="n"/>
      <c r="AE168" s="123" t="n"/>
      <c r="AF168" s="123" t="n"/>
      <c r="AG168" s="123" t="n"/>
      <c r="AH168" s="123" t="n"/>
      <c r="AI168" s="123" t="n"/>
      <c r="AJ168" s="123" t="n"/>
      <c r="AK168" s="123" t="n"/>
      <c r="AL168" s="123" t="n"/>
      <c r="AM168" s="123" t="n"/>
      <c r="AN168" s="123" t="n"/>
      <c r="AO168" s="123" t="n"/>
      <c r="AP168" s="123" t="n"/>
      <c r="AQ168" s="123" t="n"/>
      <c r="AR168" s="123" t="n"/>
      <c r="AS168" s="123" t="n"/>
      <c r="AT168" s="123" t="n"/>
      <c r="AU168" s="123" t="n"/>
      <c r="AV168" s="123" t="n"/>
      <c r="AW168" s="123" t="n"/>
      <c r="AX168" s="123" t="n"/>
      <c r="AY168" s="123" t="n"/>
      <c r="AZ168" s="123" t="n"/>
      <c r="BA168" s="123" t="n"/>
      <c r="BB168" s="123" t="n"/>
      <c r="BC168" s="123" t="n"/>
      <c r="BD168" s="123" t="n"/>
      <c r="BE168" s="123" t="n"/>
      <c r="BF168" s="123" t="n"/>
      <c r="BG168" s="123" t="n"/>
      <c r="BH168" s="123" t="n"/>
      <c r="BI168" s="123" t="n"/>
      <c r="BJ168" s="123" t="n"/>
      <c r="BK168" s="123" t="n"/>
      <c r="BL168" s="123" t="n"/>
      <c r="BM168" s="123" t="n"/>
      <c r="BN168" s="123" t="n"/>
      <c r="BO168" s="123" t="n"/>
      <c r="BP168" s="123" t="n"/>
      <c r="BQ168" s="123" t="n"/>
      <c r="BR168" s="123" t="n"/>
      <c r="BS168" s="123" t="n"/>
      <c r="BT168" s="123" t="n"/>
      <c r="BU168" s="123" t="n"/>
      <c r="BV168" s="123" t="n"/>
      <c r="BW168" s="123" t="n"/>
      <c r="BX168" s="123" t="n"/>
      <c r="BY168" s="123" t="n"/>
      <c r="BZ168" s="123" t="n"/>
      <c r="CA168" s="123" t="n"/>
      <c r="CB168" s="123" t="n"/>
      <c r="CC168" s="123" t="n"/>
      <c r="CD168" s="123" t="n"/>
      <c r="CE168" s="123" t="n"/>
      <c r="CF168" s="123" t="n"/>
      <c r="CG168" s="123" t="n"/>
      <c r="CH168" s="123" t="n"/>
      <c r="CI168" s="123" t="n"/>
      <c r="CJ168" s="123" t="n"/>
      <c r="CK168" s="123" t="n"/>
      <c r="CL168" s="123" t="n"/>
      <c r="CM168" s="123" t="n"/>
      <c r="CN168" s="123" t="n"/>
      <c r="CO168" s="123" t="n"/>
      <c r="CP168" s="123" t="n"/>
      <c r="CQ168" s="123" t="n"/>
      <c r="CR168" s="123" t="n"/>
      <c r="CS168" s="123" t="n"/>
    </row>
    <row r="169">
      <c r="C169" s="123">
        <f>AVERAGEIFS(F169:CS169,$F$2:$CS$2, "&gt;=" &amp; $F$2, $F$2:$CS$2, "&lt;="&amp; EOMONTH($F$2,0))</f>
        <v/>
      </c>
      <c r="D169" s="123">
        <f>AVERAGEIFS(F169:CS169,$F$2:$CS$2, "&gt;=" &amp; $AK$2, $F$2:$CS$2, "&lt;="&amp; EOMONTH($AK$2,0))</f>
        <v/>
      </c>
      <c r="E169" s="124">
        <f>AVERAGEIFS(F169:CS169,$F$2:$CS$2,"&gt;="&amp;TODAY()-30)</f>
        <v/>
      </c>
      <c r="F169" s="123" t="n"/>
      <c r="G169" s="123" t="n"/>
      <c r="H169" s="123" t="n"/>
      <c r="I169" s="123" t="n"/>
      <c r="J169" s="123" t="n"/>
      <c r="K169" s="123" t="n"/>
      <c r="L169" s="123" t="n"/>
      <c r="M169" s="123" t="n"/>
      <c r="N169" s="123" t="n"/>
      <c r="O169" s="123" t="n"/>
      <c r="P169" s="123" t="n"/>
      <c r="Q169" s="123" t="n"/>
      <c r="R169" s="123" t="n"/>
      <c r="S169" s="123" t="n"/>
      <c r="T169" s="123" t="n"/>
      <c r="U169" s="123" t="n"/>
      <c r="V169" s="123" t="n"/>
      <c r="W169" s="123" t="n"/>
      <c r="X169" s="123" t="n"/>
      <c r="Y169" s="123" t="n"/>
      <c r="Z169" s="123" t="n"/>
      <c r="AA169" s="123" t="n"/>
      <c r="AB169" s="123" t="n"/>
      <c r="AC169" s="123" t="n"/>
      <c r="AD169" s="123" t="n"/>
      <c r="AE169" s="123" t="n"/>
      <c r="AF169" s="123" t="n"/>
      <c r="AG169" s="123" t="n"/>
      <c r="AH169" s="123" t="n"/>
      <c r="AI169" s="123" t="n"/>
      <c r="AJ169" s="123" t="n"/>
      <c r="AK169" s="123" t="n"/>
      <c r="AL169" s="123" t="n"/>
      <c r="AM169" s="123" t="n"/>
      <c r="AN169" s="123" t="n"/>
      <c r="AO169" s="123" t="n"/>
      <c r="AP169" s="123" t="n"/>
      <c r="AQ169" s="123" t="n"/>
      <c r="AR169" s="123" t="n"/>
      <c r="AS169" s="123" t="n"/>
      <c r="AT169" s="123" t="n"/>
      <c r="AU169" s="123" t="n"/>
      <c r="AV169" s="123" t="n"/>
      <c r="AW169" s="123" t="n"/>
      <c r="AX169" s="123" t="n"/>
      <c r="AY169" s="123" t="n"/>
      <c r="AZ169" s="123" t="n"/>
      <c r="BA169" s="123" t="n"/>
      <c r="BB169" s="123" t="n"/>
      <c r="BC169" s="123" t="n"/>
      <c r="BD169" s="123" t="n"/>
      <c r="BE169" s="123" t="n"/>
      <c r="BF169" s="123" t="n"/>
      <c r="BG169" s="123" t="n"/>
      <c r="BH169" s="123" t="n"/>
      <c r="BI169" s="123" t="n"/>
      <c r="BJ169" s="123" t="n"/>
      <c r="BK169" s="123" t="n"/>
      <c r="BL169" s="123" t="n"/>
      <c r="BM169" s="123" t="n"/>
      <c r="BN169" s="123" t="n"/>
      <c r="BO169" s="123" t="n"/>
      <c r="BP169" s="123" t="n"/>
      <c r="BQ169" s="123" t="n"/>
      <c r="BR169" s="123" t="n"/>
      <c r="BS169" s="123" t="n"/>
      <c r="BT169" s="123" t="n"/>
      <c r="BU169" s="123" t="n"/>
      <c r="BV169" s="123" t="n"/>
      <c r="BW169" s="123" t="n"/>
      <c r="BX169" s="123" t="n"/>
      <c r="BY169" s="123" t="n"/>
      <c r="BZ169" s="123" t="n"/>
      <c r="CA169" s="123" t="n"/>
      <c r="CB169" s="123" t="n"/>
      <c r="CC169" s="123" t="n"/>
      <c r="CD169" s="123" t="n"/>
      <c r="CE169" s="123" t="n"/>
      <c r="CF169" s="123" t="n"/>
      <c r="CG169" s="123" t="n"/>
      <c r="CH169" s="123" t="n"/>
      <c r="CI169" s="123" t="n"/>
      <c r="CJ169" s="123" t="n"/>
      <c r="CK169" s="123" t="n"/>
      <c r="CL169" s="123" t="n"/>
      <c r="CM169" s="123" t="n"/>
      <c r="CN169" s="123" t="n"/>
      <c r="CO169" s="123" t="n"/>
      <c r="CP169" s="123" t="n"/>
      <c r="CQ169" s="123" t="n"/>
      <c r="CR169" s="123" t="n"/>
      <c r="CS169" s="123" t="n"/>
    </row>
    <row r="170">
      <c r="C170" s="123">
        <f>AVERAGEIFS(F170:CS170,$F$2:$CS$2, "&gt;=" &amp; $F$2, $F$2:$CS$2, "&lt;="&amp; EOMONTH($F$2,0))</f>
        <v/>
      </c>
      <c r="D170" s="123">
        <f>AVERAGEIFS(F170:CS170,$F$2:$CS$2, "&gt;=" &amp; $AK$2, $F$2:$CS$2, "&lt;="&amp; EOMONTH($AK$2,0))</f>
        <v/>
      </c>
      <c r="E170" s="124">
        <f>AVERAGEIFS(F170:CS170,$F$2:$CS$2,"&gt;="&amp;TODAY()-30)</f>
        <v/>
      </c>
      <c r="F170" s="123" t="n"/>
      <c r="G170" s="123" t="n"/>
      <c r="H170" s="123" t="n"/>
      <c r="I170" s="123" t="n"/>
      <c r="J170" s="123" t="n"/>
      <c r="K170" s="123" t="n"/>
      <c r="L170" s="123" t="n"/>
      <c r="M170" s="123" t="n"/>
      <c r="N170" s="123" t="n"/>
      <c r="O170" s="123" t="n"/>
      <c r="P170" s="123" t="n"/>
      <c r="Q170" s="123" t="n"/>
      <c r="R170" s="123" t="n"/>
      <c r="S170" s="123" t="n"/>
      <c r="T170" s="123" t="n"/>
      <c r="U170" s="123" t="n"/>
      <c r="V170" s="123" t="n"/>
      <c r="W170" s="123" t="n"/>
      <c r="X170" s="123" t="n"/>
      <c r="Y170" s="123" t="n"/>
      <c r="Z170" s="123" t="n"/>
      <c r="AA170" s="123" t="n"/>
      <c r="AB170" s="123" t="n"/>
      <c r="AC170" s="123" t="n"/>
      <c r="AD170" s="123" t="n"/>
      <c r="AE170" s="123" t="n"/>
      <c r="AF170" s="123" t="n"/>
      <c r="AG170" s="123" t="n"/>
      <c r="AH170" s="123" t="n"/>
      <c r="AI170" s="123" t="n"/>
      <c r="AJ170" s="123" t="n"/>
      <c r="AK170" s="123" t="n"/>
      <c r="AL170" s="123" t="n"/>
      <c r="AM170" s="123" t="n"/>
      <c r="AN170" s="123" t="n"/>
      <c r="AO170" s="123" t="n"/>
      <c r="AP170" s="123" t="n"/>
      <c r="AQ170" s="123" t="n"/>
      <c r="AR170" s="123" t="n"/>
      <c r="AS170" s="123" t="n"/>
      <c r="AT170" s="123" t="n"/>
      <c r="AU170" s="123" t="n"/>
      <c r="AV170" s="123" t="n"/>
      <c r="AW170" s="123" t="n"/>
      <c r="AX170" s="123" t="n"/>
      <c r="AY170" s="123" t="n"/>
      <c r="AZ170" s="123" t="n"/>
      <c r="BA170" s="123" t="n"/>
      <c r="BB170" s="123" t="n"/>
      <c r="BC170" s="123" t="n"/>
      <c r="BD170" s="123" t="n"/>
      <c r="BE170" s="123" t="n"/>
      <c r="BF170" s="123" t="n"/>
      <c r="BG170" s="123" t="n"/>
      <c r="BH170" s="123" t="n"/>
      <c r="BI170" s="123" t="n"/>
      <c r="BJ170" s="123" t="n"/>
      <c r="BK170" s="123" t="n"/>
      <c r="BL170" s="123" t="n"/>
      <c r="BM170" s="123" t="n"/>
      <c r="BN170" s="123" t="n"/>
      <c r="BO170" s="123" t="n"/>
      <c r="BP170" s="123" t="n"/>
      <c r="BQ170" s="123" t="n"/>
      <c r="BR170" s="123" t="n"/>
      <c r="BS170" s="123" t="n"/>
      <c r="BT170" s="123" t="n"/>
      <c r="BU170" s="123" t="n"/>
      <c r="BV170" s="123" t="n"/>
      <c r="BW170" s="123" t="n"/>
      <c r="BX170" s="123" t="n"/>
      <c r="BY170" s="123" t="n"/>
      <c r="BZ170" s="123" t="n"/>
      <c r="CA170" s="123" t="n"/>
      <c r="CB170" s="123" t="n"/>
      <c r="CC170" s="123" t="n"/>
      <c r="CD170" s="123" t="n"/>
      <c r="CE170" s="123" t="n"/>
      <c r="CF170" s="123" t="n"/>
      <c r="CG170" s="123" t="n"/>
      <c r="CH170" s="123" t="n"/>
      <c r="CI170" s="123" t="n"/>
      <c r="CJ170" s="123" t="n"/>
      <c r="CK170" s="123" t="n"/>
      <c r="CL170" s="123" t="n"/>
      <c r="CM170" s="123" t="n"/>
      <c r="CN170" s="123" t="n"/>
      <c r="CO170" s="123" t="n"/>
      <c r="CP170" s="123" t="n"/>
      <c r="CQ170" s="123" t="n"/>
      <c r="CR170" s="123" t="n"/>
      <c r="CS170" s="123" t="n"/>
    </row>
    <row r="171">
      <c r="C171" s="123">
        <f>AVERAGEIFS(F171:CS171,$F$2:$CS$2, "&gt;=" &amp; $F$2, $F$2:$CS$2, "&lt;="&amp; EOMONTH($F$2,0))</f>
        <v/>
      </c>
      <c r="D171" s="123">
        <f>AVERAGEIFS(F171:CS171,$F$2:$CS$2, "&gt;=" &amp; $AK$2, $F$2:$CS$2, "&lt;="&amp; EOMONTH($AK$2,0))</f>
        <v/>
      </c>
      <c r="E171" s="124">
        <f>AVERAGEIFS(F171:CS171,$F$2:$CS$2,"&gt;="&amp;TODAY()-30)</f>
        <v/>
      </c>
      <c r="F171" s="123" t="n"/>
      <c r="G171" s="123" t="n"/>
      <c r="H171" s="123" t="n"/>
      <c r="I171" s="123" t="n"/>
      <c r="J171" s="123" t="n"/>
      <c r="K171" s="123" t="n"/>
      <c r="L171" s="123" t="n"/>
      <c r="M171" s="123" t="n"/>
      <c r="N171" s="123" t="n"/>
      <c r="O171" s="123" t="n"/>
      <c r="P171" s="123" t="n"/>
      <c r="Q171" s="123" t="n"/>
      <c r="R171" s="123" t="n"/>
      <c r="S171" s="123" t="n"/>
      <c r="T171" s="123" t="n"/>
      <c r="U171" s="123" t="n"/>
      <c r="V171" s="123" t="n"/>
      <c r="W171" s="123" t="n"/>
      <c r="X171" s="123" t="n"/>
      <c r="Y171" s="123" t="n"/>
      <c r="Z171" s="123" t="n"/>
      <c r="AA171" s="123" t="n"/>
      <c r="AB171" s="123" t="n"/>
      <c r="AC171" s="123" t="n"/>
      <c r="AD171" s="123" t="n"/>
      <c r="AE171" s="123" t="n"/>
      <c r="AF171" s="123" t="n"/>
      <c r="AG171" s="123" t="n"/>
      <c r="AH171" s="123" t="n"/>
      <c r="AI171" s="123" t="n"/>
      <c r="AJ171" s="123" t="n"/>
      <c r="AK171" s="123" t="n"/>
      <c r="AL171" s="123" t="n"/>
      <c r="AM171" s="123" t="n"/>
      <c r="AN171" s="123" t="n"/>
      <c r="AO171" s="123" t="n"/>
      <c r="AP171" s="123" t="n"/>
      <c r="AQ171" s="123" t="n"/>
      <c r="AR171" s="123" t="n"/>
      <c r="AS171" s="123" t="n"/>
      <c r="AT171" s="123" t="n"/>
      <c r="AU171" s="123" t="n"/>
      <c r="AV171" s="123" t="n"/>
      <c r="AW171" s="123" t="n"/>
      <c r="AX171" s="123" t="n"/>
      <c r="AY171" s="123" t="n"/>
      <c r="AZ171" s="123" t="n"/>
      <c r="BA171" s="123" t="n"/>
      <c r="BB171" s="123" t="n"/>
      <c r="BC171" s="123" t="n"/>
      <c r="BD171" s="123" t="n"/>
      <c r="BE171" s="123" t="n"/>
      <c r="BF171" s="123" t="n"/>
      <c r="BG171" s="123" t="n"/>
      <c r="BH171" s="123" t="n"/>
      <c r="BI171" s="123" t="n"/>
      <c r="BJ171" s="123" t="n"/>
      <c r="BK171" s="123" t="n"/>
      <c r="BL171" s="123" t="n"/>
      <c r="BM171" s="123" t="n"/>
      <c r="BN171" s="123" t="n"/>
      <c r="BO171" s="123" t="n"/>
      <c r="BP171" s="123" t="n"/>
      <c r="BQ171" s="123" t="n"/>
      <c r="BR171" s="123" t="n"/>
      <c r="BS171" s="123" t="n"/>
      <c r="BT171" s="123" t="n"/>
      <c r="BU171" s="123" t="n"/>
      <c r="BV171" s="123" t="n"/>
      <c r="BW171" s="123" t="n"/>
      <c r="BX171" s="123" t="n"/>
      <c r="BY171" s="123" t="n"/>
      <c r="BZ171" s="123" t="n"/>
      <c r="CA171" s="123" t="n"/>
      <c r="CB171" s="123" t="n"/>
      <c r="CC171" s="123" t="n"/>
      <c r="CD171" s="123" t="n"/>
      <c r="CE171" s="123" t="n"/>
      <c r="CF171" s="123" t="n"/>
      <c r="CG171" s="123" t="n"/>
      <c r="CH171" s="123" t="n"/>
      <c r="CI171" s="123" t="n"/>
      <c r="CJ171" s="123" t="n"/>
      <c r="CK171" s="123" t="n"/>
      <c r="CL171" s="123" t="n"/>
      <c r="CM171" s="123" t="n"/>
      <c r="CN171" s="123" t="n"/>
      <c r="CO171" s="123" t="n"/>
      <c r="CP171" s="123" t="n"/>
      <c r="CQ171" s="123" t="n"/>
      <c r="CR171" s="123" t="n"/>
      <c r="CS171" s="123" t="n"/>
    </row>
    <row r="172">
      <c r="C172" s="123">
        <f>AVERAGEIFS(F172:CS172,$F$2:$CS$2, "&gt;=" &amp; $F$2, $F$2:$CS$2, "&lt;="&amp; EOMONTH($F$2,0))</f>
        <v/>
      </c>
      <c r="D172" s="123">
        <f>AVERAGEIFS(F172:CS172,$F$2:$CS$2, "&gt;=" &amp; $AK$2, $F$2:$CS$2, "&lt;="&amp; EOMONTH($AK$2,0))</f>
        <v/>
      </c>
      <c r="E172" s="124">
        <f>AVERAGEIFS(F172:CS172,$F$2:$CS$2,"&gt;="&amp;TODAY()-30)</f>
        <v/>
      </c>
      <c r="F172" s="123" t="n"/>
      <c r="G172" s="123" t="n"/>
      <c r="H172" s="123" t="n"/>
      <c r="I172" s="123" t="n"/>
      <c r="J172" s="123" t="n"/>
      <c r="K172" s="123" t="n"/>
      <c r="L172" s="123" t="n"/>
      <c r="M172" s="123" t="n"/>
      <c r="N172" s="123" t="n"/>
      <c r="O172" s="123" t="n"/>
      <c r="P172" s="123" t="n"/>
      <c r="Q172" s="123" t="n"/>
      <c r="R172" s="123" t="n"/>
      <c r="S172" s="123" t="n"/>
      <c r="T172" s="123" t="n"/>
      <c r="U172" s="123" t="n"/>
      <c r="V172" s="123" t="n"/>
      <c r="W172" s="123" t="n"/>
      <c r="X172" s="123" t="n"/>
      <c r="Y172" s="123" t="n"/>
      <c r="Z172" s="123" t="n"/>
      <c r="AA172" s="123" t="n"/>
      <c r="AB172" s="123" t="n"/>
      <c r="AC172" s="123" t="n"/>
      <c r="AD172" s="123" t="n"/>
      <c r="AE172" s="123" t="n"/>
      <c r="AF172" s="123" t="n"/>
      <c r="AG172" s="123" t="n"/>
      <c r="AH172" s="123" t="n"/>
      <c r="AI172" s="123" t="n"/>
      <c r="AJ172" s="123" t="n"/>
      <c r="AK172" s="123" t="n"/>
      <c r="AL172" s="123" t="n"/>
      <c r="AM172" s="123" t="n"/>
      <c r="AN172" s="123" t="n"/>
      <c r="AO172" s="123" t="n"/>
      <c r="AP172" s="123" t="n"/>
      <c r="AQ172" s="123" t="n"/>
      <c r="AR172" s="123" t="n"/>
      <c r="AS172" s="123" t="n"/>
      <c r="AT172" s="123" t="n"/>
      <c r="AU172" s="123" t="n"/>
      <c r="AV172" s="123" t="n"/>
      <c r="AW172" s="123" t="n"/>
      <c r="AX172" s="123" t="n"/>
      <c r="AY172" s="123" t="n"/>
      <c r="AZ172" s="123" t="n"/>
      <c r="BA172" s="123" t="n"/>
      <c r="BB172" s="123" t="n"/>
      <c r="BC172" s="123" t="n"/>
      <c r="BD172" s="123" t="n"/>
      <c r="BE172" s="123" t="n"/>
      <c r="BF172" s="123" t="n"/>
      <c r="BG172" s="123" t="n"/>
      <c r="BH172" s="123" t="n"/>
      <c r="BI172" s="123" t="n"/>
      <c r="BJ172" s="123" t="n"/>
      <c r="BK172" s="123" t="n"/>
      <c r="BL172" s="123" t="n"/>
      <c r="BM172" s="123" t="n"/>
      <c r="BN172" s="123" t="n"/>
      <c r="BO172" s="123" t="n"/>
      <c r="BP172" s="123" t="n"/>
      <c r="BQ172" s="123" t="n"/>
      <c r="BR172" s="123" t="n"/>
      <c r="BS172" s="123" t="n"/>
      <c r="BT172" s="123" t="n"/>
      <c r="BU172" s="123" t="n"/>
      <c r="BV172" s="123" t="n"/>
      <c r="BW172" s="123" t="n"/>
      <c r="BX172" s="123" t="n"/>
      <c r="BY172" s="123" t="n"/>
      <c r="BZ172" s="123" t="n"/>
      <c r="CA172" s="123" t="n"/>
      <c r="CB172" s="123" t="n"/>
      <c r="CC172" s="123" t="n"/>
      <c r="CD172" s="123" t="n"/>
      <c r="CE172" s="123" t="n"/>
      <c r="CF172" s="123" t="n"/>
      <c r="CG172" s="123" t="n"/>
      <c r="CH172" s="123" t="n"/>
      <c r="CI172" s="123" t="n"/>
      <c r="CJ172" s="123" t="n"/>
      <c r="CK172" s="123" t="n"/>
      <c r="CL172" s="123" t="n"/>
      <c r="CM172" s="123" t="n"/>
      <c r="CN172" s="123" t="n"/>
      <c r="CO172" s="123" t="n"/>
      <c r="CP172" s="123" t="n"/>
      <c r="CQ172" s="123" t="n"/>
      <c r="CR172" s="123" t="n"/>
      <c r="CS172" s="123" t="n"/>
    </row>
    <row r="173">
      <c r="C173" s="123">
        <f>AVERAGEIFS(F173:CS173,$F$2:$CS$2, "&gt;=" &amp; $F$2, $F$2:$CS$2, "&lt;="&amp; EOMONTH($F$2,0))</f>
        <v/>
      </c>
      <c r="D173" s="123">
        <f>AVERAGEIFS(F173:CS173,$F$2:$CS$2, "&gt;=" &amp; $AK$2, $F$2:$CS$2, "&lt;="&amp; EOMONTH($AK$2,0))</f>
        <v/>
      </c>
      <c r="E173" s="124">
        <f>AVERAGEIFS(F173:CS173,$F$2:$CS$2,"&gt;="&amp;TODAY()-30)</f>
        <v/>
      </c>
      <c r="F173" s="123" t="n"/>
      <c r="G173" s="123" t="n"/>
      <c r="H173" s="123" t="n"/>
      <c r="I173" s="123" t="n"/>
      <c r="J173" s="123" t="n"/>
      <c r="K173" s="123" t="n"/>
      <c r="L173" s="123" t="n"/>
      <c r="M173" s="123" t="n"/>
      <c r="N173" s="123" t="n"/>
      <c r="O173" s="123" t="n"/>
      <c r="P173" s="123" t="n"/>
      <c r="Q173" s="123" t="n"/>
      <c r="R173" s="123" t="n"/>
      <c r="S173" s="123" t="n"/>
      <c r="T173" s="123" t="n"/>
      <c r="U173" s="123" t="n"/>
      <c r="V173" s="123" t="n"/>
      <c r="W173" s="123" t="n"/>
      <c r="X173" s="123" t="n"/>
      <c r="Y173" s="123" t="n"/>
      <c r="Z173" s="123" t="n"/>
      <c r="AA173" s="123" t="n"/>
      <c r="AB173" s="123" t="n"/>
      <c r="AC173" s="123" t="n"/>
      <c r="AD173" s="123" t="n"/>
      <c r="AE173" s="123" t="n"/>
      <c r="AF173" s="123" t="n"/>
      <c r="AG173" s="123" t="n"/>
      <c r="AH173" s="123" t="n"/>
      <c r="AI173" s="123" t="n"/>
      <c r="AJ173" s="123" t="n"/>
      <c r="AK173" s="123" t="n"/>
      <c r="AL173" s="123" t="n"/>
      <c r="AM173" s="123" t="n"/>
      <c r="AN173" s="123" t="n"/>
      <c r="AO173" s="123" t="n"/>
      <c r="AP173" s="123" t="n"/>
      <c r="AQ173" s="123" t="n"/>
      <c r="AR173" s="123" t="n"/>
      <c r="AS173" s="123" t="n"/>
      <c r="AT173" s="123" t="n"/>
      <c r="AU173" s="123" t="n"/>
      <c r="AV173" s="123" t="n"/>
      <c r="AW173" s="123" t="n"/>
      <c r="AX173" s="123" t="n"/>
      <c r="AY173" s="123" t="n"/>
      <c r="AZ173" s="123" t="n"/>
      <c r="BA173" s="123" t="n"/>
      <c r="BB173" s="123" t="n"/>
      <c r="BC173" s="123" t="n"/>
      <c r="BD173" s="123" t="n"/>
      <c r="BE173" s="123" t="n"/>
      <c r="BF173" s="123" t="n"/>
      <c r="BG173" s="123" t="n"/>
      <c r="BH173" s="123" t="n"/>
      <c r="BI173" s="123" t="n"/>
      <c r="BJ173" s="123" t="n"/>
      <c r="BK173" s="123" t="n"/>
      <c r="BL173" s="123" t="n"/>
      <c r="BM173" s="123" t="n"/>
      <c r="BN173" s="123" t="n"/>
      <c r="BO173" s="123" t="n"/>
      <c r="BP173" s="123" t="n"/>
      <c r="BQ173" s="123" t="n"/>
      <c r="BR173" s="123" t="n"/>
      <c r="BS173" s="123" t="n"/>
      <c r="BT173" s="123" t="n"/>
      <c r="BU173" s="123" t="n"/>
      <c r="BV173" s="123" t="n"/>
      <c r="BW173" s="123" t="n"/>
      <c r="BX173" s="123" t="n"/>
      <c r="BY173" s="123" t="n"/>
      <c r="BZ173" s="123" t="n"/>
      <c r="CA173" s="123" t="n"/>
      <c r="CB173" s="123" t="n"/>
      <c r="CC173" s="123" t="n"/>
      <c r="CD173" s="123" t="n"/>
      <c r="CE173" s="123" t="n"/>
      <c r="CF173" s="123" t="n"/>
      <c r="CG173" s="123" t="n"/>
      <c r="CH173" s="123" t="n"/>
      <c r="CI173" s="123" t="n"/>
      <c r="CJ173" s="123" t="n"/>
      <c r="CK173" s="123" t="n"/>
      <c r="CL173" s="123" t="n"/>
      <c r="CM173" s="123" t="n"/>
      <c r="CN173" s="123" t="n"/>
      <c r="CO173" s="123" t="n"/>
      <c r="CP173" s="123" t="n"/>
      <c r="CQ173" s="123" t="n"/>
      <c r="CR173" s="123" t="n"/>
      <c r="CS173" s="123" t="n"/>
    </row>
    <row r="174">
      <c r="C174" s="123">
        <f>AVERAGEIFS(F174:CS174,$F$2:$CS$2, "&gt;=" &amp; $F$2, $F$2:$CS$2, "&lt;="&amp; EOMONTH($F$2,0))</f>
        <v/>
      </c>
      <c r="D174" s="123">
        <f>AVERAGEIFS(F174:CS174,$F$2:$CS$2, "&gt;=" &amp; $AK$2, $F$2:$CS$2, "&lt;="&amp; EOMONTH($AK$2,0))</f>
        <v/>
      </c>
      <c r="E174" s="124">
        <f>AVERAGEIFS(F174:CS174,$F$2:$CS$2,"&gt;="&amp;TODAY()-30)</f>
        <v/>
      </c>
      <c r="F174" s="123" t="n"/>
      <c r="G174" s="123" t="n"/>
      <c r="H174" s="123" t="n"/>
      <c r="I174" s="123" t="n"/>
      <c r="J174" s="123" t="n"/>
      <c r="K174" s="123" t="n"/>
      <c r="L174" s="123" t="n"/>
      <c r="M174" s="123" t="n"/>
      <c r="N174" s="123" t="n"/>
      <c r="O174" s="123" t="n"/>
      <c r="P174" s="123" t="n"/>
      <c r="Q174" s="123" t="n"/>
      <c r="R174" s="123" t="n"/>
      <c r="S174" s="123" t="n"/>
      <c r="T174" s="123" t="n"/>
      <c r="U174" s="123" t="n"/>
      <c r="V174" s="123" t="n"/>
      <c r="W174" s="123" t="n"/>
      <c r="X174" s="123" t="n"/>
      <c r="Y174" s="123" t="n"/>
      <c r="Z174" s="123" t="n"/>
      <c r="AA174" s="123" t="n"/>
      <c r="AB174" s="123" t="n"/>
      <c r="AC174" s="123" t="n"/>
      <c r="AD174" s="123" t="n"/>
      <c r="AE174" s="123" t="n"/>
      <c r="AF174" s="123" t="n"/>
      <c r="AG174" s="123" t="n"/>
      <c r="AH174" s="123" t="n"/>
      <c r="AI174" s="123" t="n"/>
      <c r="AJ174" s="123" t="n"/>
      <c r="AK174" s="123" t="n"/>
      <c r="AL174" s="123" t="n"/>
      <c r="AM174" s="123" t="n"/>
      <c r="AN174" s="123" t="n"/>
      <c r="AO174" s="123" t="n"/>
      <c r="AP174" s="123" t="n"/>
      <c r="AQ174" s="123" t="n"/>
      <c r="AR174" s="123" t="n"/>
      <c r="AS174" s="123" t="n"/>
      <c r="AT174" s="123" t="n"/>
      <c r="AU174" s="123" t="n"/>
      <c r="AV174" s="123" t="n"/>
      <c r="AW174" s="123" t="n"/>
      <c r="AX174" s="123" t="n"/>
      <c r="AY174" s="123" t="n"/>
      <c r="AZ174" s="123" t="n"/>
      <c r="BA174" s="123" t="n"/>
      <c r="BB174" s="123" t="n"/>
      <c r="BC174" s="123" t="n"/>
      <c r="BD174" s="123" t="n"/>
      <c r="BE174" s="123" t="n"/>
      <c r="BF174" s="123" t="n"/>
      <c r="BG174" s="123" t="n"/>
      <c r="BH174" s="123" t="n"/>
      <c r="BI174" s="123" t="n"/>
      <c r="BJ174" s="123" t="n"/>
      <c r="BK174" s="123" t="n"/>
      <c r="BL174" s="123" t="n"/>
      <c r="BM174" s="123" t="n"/>
      <c r="BN174" s="123" t="n"/>
      <c r="BO174" s="123" t="n"/>
      <c r="BP174" s="123" t="n"/>
      <c r="BQ174" s="123" t="n"/>
      <c r="BR174" s="123" t="n"/>
      <c r="BS174" s="123" t="n"/>
      <c r="BT174" s="123" t="n"/>
      <c r="BU174" s="123" t="n"/>
      <c r="BV174" s="123" t="n"/>
      <c r="BW174" s="123" t="n"/>
      <c r="BX174" s="123" t="n"/>
      <c r="BY174" s="123" t="n"/>
      <c r="BZ174" s="123" t="n"/>
      <c r="CA174" s="123" t="n"/>
      <c r="CB174" s="123" t="n"/>
      <c r="CC174" s="123" t="n"/>
      <c r="CD174" s="123" t="n"/>
      <c r="CE174" s="123" t="n"/>
      <c r="CF174" s="123" t="n"/>
      <c r="CG174" s="123" t="n"/>
      <c r="CH174" s="123" t="n"/>
      <c r="CI174" s="123" t="n"/>
      <c r="CJ174" s="123" t="n"/>
      <c r="CK174" s="123" t="n"/>
      <c r="CL174" s="123" t="n"/>
      <c r="CM174" s="123" t="n"/>
      <c r="CN174" s="123" t="n"/>
      <c r="CO174" s="123" t="n"/>
      <c r="CP174" s="123" t="n"/>
      <c r="CQ174" s="123" t="n"/>
      <c r="CR174" s="123" t="n"/>
      <c r="CS174" s="123" t="n"/>
    </row>
    <row r="175">
      <c r="C175" s="123">
        <f>AVERAGEIFS(F175:CS175,$F$2:$CS$2, "&gt;=" &amp; $F$2, $F$2:$CS$2, "&lt;="&amp; EOMONTH($F$2,0))</f>
        <v/>
      </c>
      <c r="D175" s="123">
        <f>AVERAGEIFS(F175:CS175,$F$2:$CS$2, "&gt;=" &amp; $AK$2, $F$2:$CS$2, "&lt;="&amp; EOMONTH($AK$2,0))</f>
        <v/>
      </c>
      <c r="E175" s="124">
        <f>AVERAGEIFS(F175:CS175,$F$2:$CS$2,"&gt;="&amp;TODAY()-30)</f>
        <v/>
      </c>
      <c r="F175" s="123" t="n"/>
      <c r="G175" s="123" t="n"/>
      <c r="H175" s="123" t="n"/>
      <c r="I175" s="123" t="n"/>
      <c r="J175" s="123" t="n"/>
      <c r="K175" s="123" t="n"/>
      <c r="L175" s="123" t="n"/>
      <c r="M175" s="123" t="n"/>
      <c r="N175" s="123" t="n"/>
      <c r="O175" s="123" t="n"/>
      <c r="P175" s="123" t="n"/>
      <c r="Q175" s="123" t="n"/>
      <c r="R175" s="123" t="n"/>
      <c r="S175" s="123" t="n"/>
      <c r="T175" s="123" t="n"/>
      <c r="U175" s="123" t="n"/>
      <c r="V175" s="123" t="n"/>
      <c r="W175" s="123" t="n"/>
      <c r="X175" s="123" t="n"/>
      <c r="Y175" s="123" t="n"/>
      <c r="Z175" s="123" t="n"/>
      <c r="AA175" s="123" t="n"/>
      <c r="AB175" s="123" t="n"/>
      <c r="AC175" s="123" t="n"/>
      <c r="AD175" s="123" t="n"/>
      <c r="AE175" s="123" t="n"/>
      <c r="AF175" s="123" t="n"/>
      <c r="AG175" s="123" t="n"/>
      <c r="AH175" s="123" t="n"/>
      <c r="AI175" s="123" t="n"/>
      <c r="AJ175" s="123" t="n"/>
      <c r="AK175" s="123" t="n"/>
      <c r="AL175" s="123" t="n"/>
      <c r="AM175" s="123" t="n"/>
      <c r="AN175" s="123" t="n"/>
      <c r="AO175" s="123" t="n"/>
      <c r="AP175" s="123" t="n"/>
      <c r="AQ175" s="123" t="n"/>
      <c r="AR175" s="123" t="n"/>
      <c r="AS175" s="123" t="n"/>
      <c r="AT175" s="123" t="n"/>
      <c r="AU175" s="123" t="n"/>
      <c r="AV175" s="123" t="n"/>
      <c r="AW175" s="123" t="n"/>
      <c r="AX175" s="123" t="n"/>
      <c r="AY175" s="123" t="n"/>
      <c r="AZ175" s="123" t="n"/>
      <c r="BA175" s="123" t="n"/>
      <c r="BB175" s="123" t="n"/>
      <c r="BC175" s="123" t="n"/>
      <c r="BD175" s="123" t="n"/>
      <c r="BE175" s="123" t="n"/>
      <c r="BF175" s="123" t="n"/>
      <c r="BG175" s="123" t="n"/>
      <c r="BH175" s="123" t="n"/>
      <c r="BI175" s="123" t="n"/>
      <c r="BJ175" s="123" t="n"/>
      <c r="BK175" s="123" t="n"/>
      <c r="BL175" s="123" t="n"/>
      <c r="BM175" s="123" t="n"/>
      <c r="BN175" s="123" t="n"/>
      <c r="BO175" s="123" t="n"/>
      <c r="BP175" s="123" t="n"/>
      <c r="BQ175" s="123" t="n"/>
      <c r="BR175" s="123" t="n"/>
      <c r="BS175" s="123" t="n"/>
      <c r="BT175" s="123" t="n"/>
      <c r="BU175" s="123" t="n"/>
      <c r="BV175" s="123" t="n"/>
      <c r="BW175" s="123" t="n"/>
      <c r="BX175" s="123" t="n"/>
      <c r="BY175" s="123" t="n"/>
      <c r="BZ175" s="123" t="n"/>
      <c r="CA175" s="123" t="n"/>
      <c r="CB175" s="123" t="n"/>
      <c r="CC175" s="123" t="n"/>
      <c r="CD175" s="123" t="n"/>
      <c r="CE175" s="123" t="n"/>
      <c r="CF175" s="123" t="n"/>
      <c r="CG175" s="123" t="n"/>
      <c r="CH175" s="123" t="n"/>
      <c r="CI175" s="123" t="n"/>
      <c r="CJ175" s="123" t="n"/>
      <c r="CK175" s="123" t="n"/>
      <c r="CL175" s="123" t="n"/>
      <c r="CM175" s="123" t="n"/>
      <c r="CN175" s="123" t="n"/>
      <c r="CO175" s="123" t="n"/>
      <c r="CP175" s="123" t="n"/>
      <c r="CQ175" s="123" t="n"/>
      <c r="CR175" s="123" t="n"/>
      <c r="CS175" s="123" t="n"/>
    </row>
    <row r="176">
      <c r="C176" s="123">
        <f>AVERAGEIFS(F176:CS176,$F$2:$CS$2, "&gt;=" &amp; $F$2, $F$2:$CS$2, "&lt;="&amp; EOMONTH($F$2,0))</f>
        <v/>
      </c>
      <c r="D176" s="123">
        <f>AVERAGEIFS(F176:CS176,$F$2:$CS$2, "&gt;=" &amp; $AK$2, $F$2:$CS$2, "&lt;="&amp; EOMONTH($AK$2,0))</f>
        <v/>
      </c>
      <c r="E176" s="124">
        <f>AVERAGEIFS(F176:CS176,$F$2:$CS$2,"&gt;="&amp;TODAY()-30)</f>
        <v/>
      </c>
      <c r="F176" s="123" t="n"/>
      <c r="G176" s="123" t="n"/>
      <c r="H176" s="123" t="n"/>
      <c r="I176" s="123" t="n"/>
      <c r="J176" s="123" t="n"/>
      <c r="K176" s="123" t="n"/>
      <c r="L176" s="123" t="n"/>
      <c r="M176" s="123" t="n"/>
      <c r="N176" s="123" t="n"/>
      <c r="O176" s="123" t="n"/>
      <c r="P176" s="123" t="n"/>
      <c r="Q176" s="123" t="n"/>
      <c r="R176" s="123" t="n"/>
      <c r="S176" s="123" t="n"/>
      <c r="T176" s="123" t="n"/>
      <c r="U176" s="123" t="n"/>
      <c r="V176" s="123" t="n"/>
      <c r="W176" s="123" t="n"/>
      <c r="X176" s="123" t="n"/>
      <c r="Y176" s="123" t="n"/>
      <c r="Z176" s="123" t="n"/>
      <c r="AA176" s="123" t="n"/>
      <c r="AB176" s="123" t="n"/>
      <c r="AC176" s="123" t="n"/>
      <c r="AD176" s="123" t="n"/>
      <c r="AE176" s="123" t="n"/>
      <c r="AF176" s="123" t="n"/>
      <c r="AG176" s="123" t="n"/>
      <c r="AH176" s="123" t="n"/>
      <c r="AI176" s="123" t="n"/>
      <c r="AJ176" s="123" t="n"/>
      <c r="AK176" s="123" t="n"/>
      <c r="AL176" s="123" t="n"/>
      <c r="AM176" s="123" t="n"/>
      <c r="AN176" s="123" t="n"/>
      <c r="AO176" s="123" t="n"/>
      <c r="AP176" s="123" t="n"/>
      <c r="AQ176" s="123" t="n"/>
      <c r="AR176" s="123" t="n"/>
      <c r="AS176" s="123" t="n"/>
      <c r="AT176" s="123" t="n"/>
      <c r="AU176" s="123" t="n"/>
      <c r="AV176" s="123" t="n"/>
      <c r="AW176" s="123" t="n"/>
      <c r="AX176" s="123" t="n"/>
      <c r="AY176" s="123" t="n"/>
      <c r="AZ176" s="123" t="n"/>
      <c r="BA176" s="123" t="n"/>
      <c r="BB176" s="123" t="n"/>
      <c r="BC176" s="123" t="n"/>
      <c r="BD176" s="123" t="n"/>
      <c r="BE176" s="123" t="n"/>
      <c r="BF176" s="123" t="n"/>
      <c r="BG176" s="123" t="n"/>
      <c r="BH176" s="123" t="n"/>
      <c r="BI176" s="123" t="n"/>
      <c r="BJ176" s="123" t="n"/>
      <c r="BK176" s="123" t="n"/>
      <c r="BL176" s="123" t="n"/>
      <c r="BM176" s="123" t="n"/>
      <c r="BN176" s="123" t="n"/>
      <c r="BO176" s="123" t="n"/>
      <c r="BP176" s="123" t="n"/>
      <c r="BQ176" s="123" t="n"/>
      <c r="BR176" s="123" t="n"/>
      <c r="BS176" s="123" t="n"/>
      <c r="BT176" s="123" t="n"/>
      <c r="BU176" s="123" t="n"/>
      <c r="BV176" s="123" t="n"/>
      <c r="BW176" s="123" t="n"/>
      <c r="BX176" s="123" t="n"/>
      <c r="BY176" s="123" t="n"/>
      <c r="BZ176" s="123" t="n"/>
      <c r="CA176" s="123" t="n"/>
      <c r="CB176" s="123" t="n"/>
      <c r="CC176" s="123" t="n"/>
      <c r="CD176" s="123" t="n"/>
      <c r="CE176" s="123" t="n"/>
      <c r="CF176" s="123" t="n"/>
      <c r="CG176" s="123" t="n"/>
      <c r="CH176" s="123" t="n"/>
      <c r="CI176" s="123" t="n"/>
      <c r="CJ176" s="123" t="n"/>
      <c r="CK176" s="123" t="n"/>
      <c r="CL176" s="123" t="n"/>
      <c r="CM176" s="123" t="n"/>
      <c r="CN176" s="123" t="n"/>
      <c r="CO176" s="123" t="n"/>
      <c r="CP176" s="123" t="n"/>
      <c r="CQ176" s="123" t="n"/>
      <c r="CR176" s="123" t="n"/>
      <c r="CS176" s="123" t="n"/>
    </row>
    <row r="177">
      <c r="C177" s="123">
        <f>AVERAGEIFS(F177:CS177,$F$2:$CS$2, "&gt;=" &amp; $F$2, $F$2:$CS$2, "&lt;="&amp; EOMONTH($F$2,0))</f>
        <v/>
      </c>
      <c r="D177" s="123">
        <f>AVERAGEIFS(F177:CS177,$F$2:$CS$2, "&gt;=" &amp; $AK$2, $F$2:$CS$2, "&lt;="&amp; EOMONTH($AK$2,0))</f>
        <v/>
      </c>
      <c r="E177" s="124">
        <f>AVERAGEIFS(F177:CS177,$F$2:$CS$2,"&gt;="&amp;TODAY()-30)</f>
        <v/>
      </c>
      <c r="F177" s="123" t="n"/>
      <c r="G177" s="123" t="n"/>
      <c r="H177" s="123" t="n"/>
      <c r="I177" s="123" t="n"/>
      <c r="J177" s="123" t="n"/>
      <c r="K177" s="123" t="n"/>
      <c r="L177" s="123" t="n"/>
      <c r="M177" s="123" t="n"/>
      <c r="N177" s="123" t="n"/>
      <c r="O177" s="123" t="n"/>
      <c r="P177" s="123" t="n"/>
      <c r="Q177" s="123" t="n"/>
      <c r="R177" s="123" t="n"/>
      <c r="S177" s="123" t="n"/>
      <c r="T177" s="123" t="n"/>
      <c r="U177" s="123" t="n"/>
      <c r="V177" s="123" t="n"/>
      <c r="W177" s="123" t="n"/>
      <c r="X177" s="123" t="n"/>
      <c r="Y177" s="123" t="n"/>
      <c r="Z177" s="123" t="n"/>
      <c r="AA177" s="123" t="n"/>
      <c r="AB177" s="123" t="n"/>
      <c r="AC177" s="123" t="n"/>
      <c r="AD177" s="123" t="n"/>
      <c r="AE177" s="123" t="n"/>
      <c r="AF177" s="123" t="n"/>
      <c r="AG177" s="123" t="n"/>
      <c r="AH177" s="123" t="n"/>
      <c r="AI177" s="123" t="n"/>
      <c r="AJ177" s="123" t="n"/>
      <c r="AK177" s="123" t="n"/>
      <c r="AL177" s="123" t="n"/>
      <c r="AM177" s="123" t="n"/>
      <c r="AN177" s="123" t="n"/>
      <c r="AO177" s="123" t="n"/>
      <c r="AP177" s="123" t="n"/>
      <c r="AQ177" s="123" t="n"/>
      <c r="AR177" s="123" t="n"/>
      <c r="AS177" s="123" t="n"/>
      <c r="AT177" s="123" t="n"/>
      <c r="AU177" s="123" t="n"/>
      <c r="AV177" s="123" t="n"/>
      <c r="AW177" s="123" t="n"/>
      <c r="AX177" s="123" t="n"/>
      <c r="AY177" s="123" t="n"/>
      <c r="AZ177" s="123" t="n"/>
      <c r="BA177" s="123" t="n"/>
      <c r="BB177" s="123" t="n"/>
      <c r="BC177" s="123" t="n"/>
      <c r="BD177" s="123" t="n"/>
      <c r="BE177" s="123" t="n"/>
      <c r="BF177" s="123" t="n"/>
      <c r="BG177" s="123" t="n"/>
      <c r="BH177" s="123" t="n"/>
      <c r="BI177" s="123" t="n"/>
      <c r="BJ177" s="123" t="n"/>
      <c r="BK177" s="123" t="n"/>
      <c r="BL177" s="123" t="n"/>
      <c r="BM177" s="123" t="n"/>
      <c r="BN177" s="123" t="n"/>
      <c r="BO177" s="123" t="n"/>
      <c r="BP177" s="123" t="n"/>
      <c r="BQ177" s="123" t="n"/>
      <c r="BR177" s="123" t="n"/>
      <c r="BS177" s="123" t="n"/>
      <c r="BT177" s="123" t="n"/>
      <c r="BU177" s="123" t="n"/>
      <c r="BV177" s="123" t="n"/>
      <c r="BW177" s="123" t="n"/>
      <c r="BX177" s="123" t="n"/>
      <c r="BY177" s="123" t="n"/>
      <c r="BZ177" s="123" t="n"/>
      <c r="CA177" s="123" t="n"/>
      <c r="CB177" s="123" t="n"/>
      <c r="CC177" s="123" t="n"/>
      <c r="CD177" s="123" t="n"/>
      <c r="CE177" s="123" t="n"/>
      <c r="CF177" s="123" t="n"/>
      <c r="CG177" s="123" t="n"/>
      <c r="CH177" s="123" t="n"/>
      <c r="CI177" s="123" t="n"/>
      <c r="CJ177" s="123" t="n"/>
      <c r="CK177" s="123" t="n"/>
      <c r="CL177" s="123" t="n"/>
      <c r="CM177" s="123" t="n"/>
      <c r="CN177" s="123" t="n"/>
      <c r="CO177" s="123" t="n"/>
      <c r="CP177" s="123" t="n"/>
      <c r="CQ177" s="123" t="n"/>
      <c r="CR177" s="123" t="n"/>
      <c r="CS177" s="123" t="n"/>
    </row>
    <row r="178">
      <c r="C178" s="123">
        <f>AVERAGEIFS(F178:CS178,$F$2:$CS$2, "&gt;=" &amp; $F$2, $F$2:$CS$2, "&lt;="&amp; EOMONTH($F$2,0))</f>
        <v/>
      </c>
      <c r="D178" s="123">
        <f>AVERAGEIFS(F178:CS178,$F$2:$CS$2, "&gt;=" &amp; $AK$2, $F$2:$CS$2, "&lt;="&amp; EOMONTH($AK$2,0))</f>
        <v/>
      </c>
      <c r="E178" s="124">
        <f>AVERAGEIFS(F178:CS178,$F$2:$CS$2,"&gt;="&amp;TODAY()-30)</f>
        <v/>
      </c>
      <c r="F178" s="123" t="n"/>
      <c r="G178" s="123" t="n"/>
      <c r="H178" s="123" t="n"/>
      <c r="I178" s="123" t="n"/>
      <c r="J178" s="123" t="n"/>
      <c r="K178" s="123" t="n"/>
      <c r="L178" s="123" t="n"/>
      <c r="M178" s="123" t="n"/>
      <c r="N178" s="123" t="n"/>
      <c r="O178" s="123" t="n"/>
      <c r="P178" s="123" t="n"/>
      <c r="Q178" s="123" t="n"/>
      <c r="R178" s="123" t="n"/>
      <c r="S178" s="123" t="n"/>
      <c r="T178" s="123" t="n"/>
      <c r="U178" s="123" t="n"/>
      <c r="V178" s="123" t="n"/>
      <c r="W178" s="123" t="n"/>
      <c r="X178" s="123" t="n"/>
      <c r="Y178" s="123" t="n"/>
      <c r="Z178" s="123" t="n"/>
      <c r="AA178" s="123" t="n"/>
      <c r="AB178" s="123" t="n"/>
      <c r="AC178" s="123" t="n"/>
      <c r="AD178" s="123" t="n"/>
      <c r="AE178" s="123" t="n"/>
      <c r="AF178" s="123" t="n"/>
      <c r="AG178" s="123" t="n"/>
      <c r="AH178" s="123" t="n"/>
      <c r="AI178" s="123" t="n"/>
      <c r="AJ178" s="123" t="n"/>
      <c r="AK178" s="123" t="n"/>
      <c r="AL178" s="123" t="n"/>
      <c r="AM178" s="123" t="n"/>
      <c r="AN178" s="123" t="n"/>
      <c r="AO178" s="123" t="n"/>
      <c r="AP178" s="123" t="n"/>
      <c r="AQ178" s="123" t="n"/>
      <c r="AR178" s="123" t="n"/>
      <c r="AS178" s="123" t="n"/>
      <c r="AT178" s="123" t="n"/>
      <c r="AU178" s="123" t="n"/>
      <c r="AV178" s="123" t="n"/>
      <c r="AW178" s="123" t="n"/>
      <c r="AX178" s="123" t="n"/>
      <c r="AY178" s="123" t="n"/>
      <c r="AZ178" s="123" t="n"/>
      <c r="BA178" s="123" t="n"/>
      <c r="BB178" s="123" t="n"/>
      <c r="BC178" s="123" t="n"/>
      <c r="BD178" s="123" t="n"/>
      <c r="BE178" s="123" t="n"/>
      <c r="BF178" s="123" t="n"/>
      <c r="BG178" s="123" t="n"/>
      <c r="BH178" s="123" t="n"/>
      <c r="BI178" s="123" t="n"/>
      <c r="BJ178" s="123" t="n"/>
      <c r="BK178" s="123" t="n"/>
      <c r="BL178" s="123" t="n"/>
      <c r="BM178" s="123" t="n"/>
      <c r="BN178" s="123" t="n"/>
      <c r="BO178" s="123" t="n"/>
      <c r="BP178" s="123" t="n"/>
      <c r="BQ178" s="123" t="n"/>
      <c r="BR178" s="123" t="n"/>
      <c r="BS178" s="123" t="n"/>
      <c r="BT178" s="123" t="n"/>
      <c r="BU178" s="123" t="n"/>
      <c r="BV178" s="123" t="n"/>
      <c r="BW178" s="123" t="n"/>
      <c r="BX178" s="123" t="n"/>
      <c r="BY178" s="123" t="n"/>
      <c r="BZ178" s="123" t="n"/>
      <c r="CA178" s="123" t="n"/>
      <c r="CB178" s="123" t="n"/>
      <c r="CC178" s="123" t="n"/>
      <c r="CD178" s="123" t="n"/>
      <c r="CE178" s="123" t="n"/>
      <c r="CF178" s="123" t="n"/>
      <c r="CG178" s="123" t="n"/>
      <c r="CH178" s="123" t="n"/>
      <c r="CI178" s="123" t="n"/>
      <c r="CJ178" s="123" t="n"/>
      <c r="CK178" s="123" t="n"/>
      <c r="CL178" s="123" t="n"/>
      <c r="CM178" s="123" t="n"/>
      <c r="CN178" s="123" t="n"/>
      <c r="CO178" s="123" t="n"/>
      <c r="CP178" s="123" t="n"/>
      <c r="CQ178" s="123" t="n"/>
      <c r="CR178" s="123" t="n"/>
      <c r="CS178" s="123" t="n"/>
    </row>
    <row r="179">
      <c r="C179" s="123">
        <f>AVERAGEIFS(F179:CS179,$F$2:$CS$2, "&gt;=" &amp; $F$2, $F$2:$CS$2, "&lt;="&amp; EOMONTH($F$2,0))</f>
        <v/>
      </c>
      <c r="D179" s="123">
        <f>AVERAGEIFS(F179:CS179,$F$2:$CS$2, "&gt;=" &amp; $AK$2, $F$2:$CS$2, "&lt;="&amp; EOMONTH($AK$2,0))</f>
        <v/>
      </c>
      <c r="E179" s="124">
        <f>AVERAGEIFS(F179:CS179,$F$2:$CS$2,"&gt;="&amp;TODAY()-30)</f>
        <v/>
      </c>
      <c r="F179" s="123" t="n"/>
      <c r="G179" s="123" t="n"/>
      <c r="H179" s="123" t="n"/>
      <c r="I179" s="123" t="n"/>
      <c r="J179" s="123" t="n"/>
      <c r="K179" s="123" t="n"/>
      <c r="L179" s="123" t="n"/>
      <c r="M179" s="123" t="n"/>
      <c r="N179" s="123" t="n"/>
      <c r="O179" s="123" t="n"/>
      <c r="P179" s="123" t="n"/>
      <c r="Q179" s="123" t="n"/>
      <c r="R179" s="123" t="n"/>
      <c r="S179" s="123" t="n"/>
      <c r="T179" s="123" t="n"/>
      <c r="U179" s="123" t="n"/>
      <c r="V179" s="123" t="n"/>
      <c r="W179" s="123" t="n"/>
      <c r="X179" s="123" t="n"/>
      <c r="Y179" s="123" t="n"/>
      <c r="Z179" s="123" t="n"/>
      <c r="AA179" s="123" t="n"/>
      <c r="AB179" s="123" t="n"/>
      <c r="AC179" s="123" t="n"/>
      <c r="AD179" s="123" t="n"/>
      <c r="AE179" s="123" t="n"/>
      <c r="AF179" s="123" t="n"/>
      <c r="AG179" s="123" t="n"/>
      <c r="AH179" s="123" t="n"/>
      <c r="AI179" s="123" t="n"/>
      <c r="AJ179" s="123" t="n"/>
      <c r="AK179" s="123" t="n"/>
      <c r="AL179" s="123" t="n"/>
      <c r="AM179" s="123" t="n"/>
      <c r="AN179" s="123" t="n"/>
      <c r="AO179" s="123" t="n"/>
      <c r="AP179" s="123" t="n"/>
      <c r="AQ179" s="123" t="n"/>
      <c r="AR179" s="123" t="n"/>
      <c r="AS179" s="123" t="n"/>
      <c r="AT179" s="123" t="n"/>
      <c r="AU179" s="123" t="n"/>
      <c r="AV179" s="123" t="n"/>
      <c r="AW179" s="123" t="n"/>
      <c r="AX179" s="123" t="n"/>
      <c r="AY179" s="123" t="n"/>
      <c r="AZ179" s="123" t="n"/>
      <c r="BA179" s="123" t="n"/>
      <c r="BB179" s="123" t="n"/>
      <c r="BC179" s="123" t="n"/>
      <c r="BD179" s="123" t="n"/>
      <c r="BE179" s="123" t="n"/>
      <c r="BF179" s="123" t="n"/>
      <c r="BG179" s="123" t="n"/>
      <c r="BH179" s="123" t="n"/>
      <c r="BI179" s="123" t="n"/>
      <c r="BJ179" s="123" t="n"/>
      <c r="BK179" s="123" t="n"/>
      <c r="BL179" s="123" t="n"/>
      <c r="BM179" s="123" t="n"/>
      <c r="BN179" s="123" t="n"/>
      <c r="BO179" s="123" t="n"/>
      <c r="BP179" s="123" t="n"/>
      <c r="BQ179" s="123" t="n"/>
      <c r="BR179" s="123" t="n"/>
      <c r="BS179" s="123" t="n"/>
      <c r="BT179" s="123" t="n"/>
      <c r="BU179" s="123" t="n"/>
      <c r="BV179" s="123" t="n"/>
      <c r="BW179" s="123" t="n"/>
      <c r="BX179" s="123" t="n"/>
      <c r="BY179" s="123" t="n"/>
      <c r="BZ179" s="123" t="n"/>
      <c r="CA179" s="123" t="n"/>
      <c r="CB179" s="123" t="n"/>
      <c r="CC179" s="123" t="n"/>
      <c r="CD179" s="123" t="n"/>
      <c r="CE179" s="123" t="n"/>
      <c r="CF179" s="123" t="n"/>
      <c r="CG179" s="123" t="n"/>
      <c r="CH179" s="123" t="n"/>
      <c r="CI179" s="123" t="n"/>
      <c r="CJ179" s="123" t="n"/>
      <c r="CK179" s="123" t="n"/>
      <c r="CL179" s="123" t="n"/>
      <c r="CM179" s="123" t="n"/>
      <c r="CN179" s="123" t="n"/>
      <c r="CO179" s="123" t="n"/>
      <c r="CP179" s="123" t="n"/>
      <c r="CQ179" s="123" t="n"/>
      <c r="CR179" s="123" t="n"/>
      <c r="CS179" s="123" t="n"/>
    </row>
    <row r="180">
      <c r="C180" s="123">
        <f>AVERAGEIFS(F180:CS180,$F$2:$CS$2, "&gt;=" &amp; $F$2, $F$2:$CS$2, "&lt;="&amp; EOMONTH($F$2,0))</f>
        <v/>
      </c>
      <c r="D180" s="123">
        <f>AVERAGEIFS(F180:CS180,$F$2:$CS$2, "&gt;=" &amp; $AK$2, $F$2:$CS$2, "&lt;="&amp; EOMONTH($AK$2,0))</f>
        <v/>
      </c>
      <c r="E180" s="124">
        <f>AVERAGEIFS(F180:CS180,$F$2:$CS$2,"&gt;="&amp;TODAY()-30)</f>
        <v/>
      </c>
      <c r="F180" s="123" t="n"/>
      <c r="G180" s="123" t="n"/>
      <c r="H180" s="123" t="n"/>
      <c r="I180" s="123" t="n"/>
      <c r="J180" s="123" t="n"/>
      <c r="K180" s="123" t="n"/>
      <c r="L180" s="123" t="n"/>
      <c r="M180" s="123" t="n"/>
      <c r="N180" s="123" t="n"/>
      <c r="O180" s="123" t="n"/>
      <c r="P180" s="123" t="n"/>
      <c r="Q180" s="123" t="n"/>
      <c r="R180" s="123" t="n"/>
      <c r="S180" s="123" t="n"/>
      <c r="T180" s="123" t="n"/>
      <c r="U180" s="123" t="n"/>
      <c r="V180" s="123" t="n"/>
      <c r="W180" s="123" t="n"/>
      <c r="X180" s="123" t="n"/>
      <c r="Y180" s="123" t="n"/>
      <c r="Z180" s="123" t="n"/>
      <c r="AA180" s="123" t="n"/>
      <c r="AB180" s="123" t="n"/>
      <c r="AC180" s="123" t="n"/>
      <c r="AD180" s="123" t="n"/>
      <c r="AE180" s="123" t="n"/>
      <c r="AF180" s="123" t="n"/>
      <c r="AG180" s="123" t="n"/>
      <c r="AH180" s="123" t="n"/>
      <c r="AI180" s="123" t="n"/>
      <c r="AJ180" s="123" t="n"/>
      <c r="AK180" s="123" t="n"/>
      <c r="AL180" s="123" t="n"/>
      <c r="AM180" s="123" t="n"/>
      <c r="AN180" s="123" t="n"/>
      <c r="AO180" s="123" t="n"/>
      <c r="AP180" s="123" t="n"/>
      <c r="AQ180" s="123" t="n"/>
      <c r="AR180" s="123" t="n"/>
      <c r="AS180" s="123" t="n"/>
      <c r="AT180" s="123" t="n"/>
      <c r="AU180" s="123" t="n"/>
      <c r="AV180" s="123" t="n"/>
      <c r="AW180" s="123" t="n"/>
      <c r="AX180" s="123" t="n"/>
      <c r="AY180" s="123" t="n"/>
      <c r="AZ180" s="123" t="n"/>
      <c r="BA180" s="123" t="n"/>
      <c r="BB180" s="123" t="n"/>
      <c r="BC180" s="123" t="n"/>
      <c r="BD180" s="123" t="n"/>
      <c r="BE180" s="123" t="n"/>
      <c r="BF180" s="123" t="n"/>
      <c r="BG180" s="123" t="n"/>
      <c r="BH180" s="123" t="n"/>
      <c r="BI180" s="123" t="n"/>
      <c r="BJ180" s="123" t="n"/>
      <c r="BK180" s="123" t="n"/>
      <c r="BL180" s="123" t="n"/>
      <c r="BM180" s="123" t="n"/>
      <c r="BN180" s="123" t="n"/>
      <c r="BO180" s="123" t="n"/>
      <c r="BP180" s="123" t="n"/>
      <c r="BQ180" s="123" t="n"/>
      <c r="BR180" s="123" t="n"/>
      <c r="BS180" s="123" t="n"/>
      <c r="BT180" s="123" t="n"/>
      <c r="BU180" s="123" t="n"/>
      <c r="BV180" s="123" t="n"/>
      <c r="BW180" s="123" t="n"/>
      <c r="BX180" s="123" t="n"/>
      <c r="BY180" s="123" t="n"/>
      <c r="BZ180" s="123" t="n"/>
      <c r="CA180" s="123" t="n"/>
      <c r="CB180" s="123" t="n"/>
      <c r="CC180" s="123" t="n"/>
      <c r="CD180" s="123" t="n"/>
      <c r="CE180" s="123" t="n"/>
      <c r="CF180" s="123" t="n"/>
      <c r="CG180" s="123" t="n"/>
      <c r="CH180" s="123" t="n"/>
      <c r="CI180" s="123" t="n"/>
      <c r="CJ180" s="123" t="n"/>
      <c r="CK180" s="123" t="n"/>
      <c r="CL180" s="123" t="n"/>
      <c r="CM180" s="123" t="n"/>
      <c r="CN180" s="123" t="n"/>
      <c r="CO180" s="123" t="n"/>
      <c r="CP180" s="123" t="n"/>
      <c r="CQ180" s="123" t="n"/>
      <c r="CR180" s="123" t="n"/>
      <c r="CS180" s="123" t="n"/>
    </row>
    <row r="181">
      <c r="C181" s="123">
        <f>AVERAGEIFS(F181:CS181,$F$2:$CS$2, "&gt;=" &amp; $F$2, $F$2:$CS$2, "&lt;="&amp; EOMONTH($F$2,0))</f>
        <v/>
      </c>
      <c r="D181" s="123">
        <f>AVERAGEIFS(F181:CS181,$F$2:$CS$2, "&gt;=" &amp; $AK$2, $F$2:$CS$2, "&lt;="&amp; EOMONTH($AK$2,0))</f>
        <v/>
      </c>
      <c r="E181" s="124">
        <f>AVERAGEIFS(F181:CS181,$F$2:$CS$2,"&gt;="&amp;TODAY()-30)</f>
        <v/>
      </c>
      <c r="F181" s="123" t="n"/>
      <c r="G181" s="123" t="n"/>
      <c r="H181" s="123" t="n"/>
      <c r="I181" s="123" t="n"/>
      <c r="J181" s="123" t="n"/>
      <c r="K181" s="123" t="n"/>
      <c r="L181" s="123" t="n"/>
      <c r="M181" s="123" t="n"/>
      <c r="N181" s="123" t="n"/>
      <c r="O181" s="123" t="n"/>
      <c r="P181" s="123" t="n"/>
      <c r="Q181" s="123" t="n"/>
      <c r="R181" s="123" t="n"/>
      <c r="S181" s="123" t="n"/>
      <c r="T181" s="123" t="n"/>
      <c r="U181" s="123" t="n"/>
      <c r="V181" s="123" t="n"/>
      <c r="W181" s="123" t="n"/>
      <c r="X181" s="123" t="n"/>
      <c r="Y181" s="123" t="n"/>
      <c r="Z181" s="123" t="n"/>
      <c r="AA181" s="123" t="n"/>
      <c r="AB181" s="123" t="n"/>
      <c r="AC181" s="123" t="n"/>
      <c r="AD181" s="123" t="n"/>
      <c r="AE181" s="123" t="n"/>
      <c r="AF181" s="123" t="n"/>
      <c r="AG181" s="123" t="n"/>
      <c r="AH181" s="123" t="n"/>
      <c r="AI181" s="123" t="n"/>
      <c r="AJ181" s="123" t="n"/>
      <c r="AK181" s="123" t="n"/>
      <c r="AL181" s="123" t="n"/>
      <c r="AM181" s="123" t="n"/>
      <c r="AN181" s="123" t="n"/>
      <c r="AO181" s="123" t="n"/>
      <c r="AP181" s="123" t="n"/>
      <c r="AQ181" s="123" t="n"/>
      <c r="AR181" s="123" t="n"/>
      <c r="AS181" s="123" t="n"/>
      <c r="AT181" s="123" t="n"/>
      <c r="AU181" s="123" t="n"/>
      <c r="AV181" s="123" t="n"/>
      <c r="AW181" s="123" t="n"/>
      <c r="AX181" s="123" t="n"/>
      <c r="AY181" s="123" t="n"/>
      <c r="AZ181" s="123" t="n"/>
      <c r="BA181" s="123" t="n"/>
      <c r="BB181" s="123" t="n"/>
      <c r="BC181" s="123" t="n"/>
      <c r="BD181" s="123" t="n"/>
      <c r="BE181" s="123" t="n"/>
      <c r="BF181" s="123" t="n"/>
      <c r="BG181" s="123" t="n"/>
      <c r="BH181" s="123" t="n"/>
      <c r="BI181" s="123" t="n"/>
      <c r="BJ181" s="123" t="n"/>
      <c r="BK181" s="123" t="n"/>
      <c r="BL181" s="123" t="n"/>
      <c r="BM181" s="123" t="n"/>
      <c r="BN181" s="123" t="n"/>
      <c r="BO181" s="123" t="n"/>
      <c r="BP181" s="123" t="n"/>
      <c r="BQ181" s="123" t="n"/>
      <c r="BR181" s="123" t="n"/>
      <c r="BS181" s="123" t="n"/>
      <c r="BT181" s="123" t="n"/>
      <c r="BU181" s="123" t="n"/>
      <c r="BV181" s="123" t="n"/>
      <c r="BW181" s="123" t="n"/>
      <c r="BX181" s="123" t="n"/>
      <c r="BY181" s="123" t="n"/>
      <c r="BZ181" s="123" t="n"/>
      <c r="CA181" s="123" t="n"/>
      <c r="CB181" s="123" t="n"/>
      <c r="CC181" s="123" t="n"/>
      <c r="CD181" s="123" t="n"/>
      <c r="CE181" s="123" t="n"/>
      <c r="CF181" s="123" t="n"/>
      <c r="CG181" s="123" t="n"/>
      <c r="CH181" s="123" t="n"/>
      <c r="CI181" s="123" t="n"/>
      <c r="CJ181" s="123" t="n"/>
      <c r="CK181" s="123" t="n"/>
      <c r="CL181" s="123" t="n"/>
      <c r="CM181" s="123" t="n"/>
      <c r="CN181" s="123" t="n"/>
      <c r="CO181" s="123" t="n"/>
      <c r="CP181" s="123" t="n"/>
      <c r="CQ181" s="123" t="n"/>
      <c r="CR181" s="123" t="n"/>
      <c r="CS181" s="123" t="n"/>
    </row>
    <row r="182">
      <c r="C182" s="123">
        <f>AVERAGEIFS(F182:CS182,$F$2:$CS$2, "&gt;=" &amp; $F$2, $F$2:$CS$2, "&lt;="&amp; EOMONTH($F$2,0))</f>
        <v/>
      </c>
      <c r="D182" s="123">
        <f>AVERAGEIFS(F182:CS182,$F$2:$CS$2, "&gt;=" &amp; $AK$2, $F$2:$CS$2, "&lt;="&amp; EOMONTH($AK$2,0))</f>
        <v/>
      </c>
      <c r="E182" s="124">
        <f>AVERAGEIFS(F182:CS182,$F$2:$CS$2,"&gt;="&amp;TODAY()-30)</f>
        <v/>
      </c>
      <c r="F182" s="123" t="n"/>
      <c r="G182" s="123" t="n"/>
      <c r="H182" s="123" t="n"/>
      <c r="I182" s="123" t="n"/>
      <c r="J182" s="123" t="n"/>
      <c r="K182" s="123" t="n"/>
      <c r="L182" s="123" t="n"/>
      <c r="M182" s="123" t="n"/>
      <c r="N182" s="123" t="n"/>
      <c r="O182" s="123" t="n"/>
      <c r="P182" s="123" t="n"/>
      <c r="Q182" s="123" t="n"/>
      <c r="R182" s="123" t="n"/>
      <c r="S182" s="123" t="n"/>
      <c r="T182" s="123" t="n"/>
      <c r="U182" s="123" t="n"/>
      <c r="V182" s="123" t="n"/>
      <c r="W182" s="123" t="n"/>
      <c r="X182" s="123" t="n"/>
      <c r="Y182" s="123" t="n"/>
      <c r="Z182" s="123" t="n"/>
      <c r="AA182" s="123" t="n"/>
      <c r="AB182" s="123" t="n"/>
      <c r="AC182" s="123" t="n"/>
      <c r="AD182" s="123" t="n"/>
      <c r="AE182" s="123" t="n"/>
      <c r="AF182" s="123" t="n"/>
      <c r="AG182" s="123" t="n"/>
      <c r="AH182" s="123" t="n"/>
      <c r="AI182" s="123" t="n"/>
      <c r="AJ182" s="123" t="n"/>
      <c r="AK182" s="123" t="n"/>
      <c r="AL182" s="123" t="n"/>
      <c r="AM182" s="123" t="n"/>
      <c r="AN182" s="123" t="n"/>
      <c r="AO182" s="123" t="n"/>
      <c r="AP182" s="123" t="n"/>
      <c r="AQ182" s="123" t="n"/>
      <c r="AR182" s="123" t="n"/>
      <c r="AS182" s="123" t="n"/>
      <c r="AT182" s="123" t="n"/>
      <c r="AU182" s="123" t="n"/>
      <c r="AV182" s="123" t="n"/>
      <c r="AW182" s="123" t="n"/>
      <c r="AX182" s="123" t="n"/>
      <c r="AY182" s="123" t="n"/>
      <c r="AZ182" s="123" t="n"/>
      <c r="BA182" s="123" t="n"/>
      <c r="BB182" s="123" t="n"/>
      <c r="BC182" s="123" t="n"/>
      <c r="BD182" s="123" t="n"/>
      <c r="BE182" s="123" t="n"/>
      <c r="BF182" s="123" t="n"/>
      <c r="BG182" s="123" t="n"/>
      <c r="BH182" s="123" t="n"/>
      <c r="BI182" s="123" t="n"/>
      <c r="BJ182" s="123" t="n"/>
      <c r="BK182" s="123" t="n"/>
      <c r="BL182" s="123" t="n"/>
      <c r="BM182" s="123" t="n"/>
      <c r="BN182" s="123" t="n"/>
      <c r="BO182" s="123" t="n"/>
      <c r="BP182" s="123" t="n"/>
      <c r="BQ182" s="123" t="n"/>
      <c r="BR182" s="123" t="n"/>
      <c r="BS182" s="123" t="n"/>
      <c r="BT182" s="123" t="n"/>
      <c r="BU182" s="123" t="n"/>
      <c r="BV182" s="123" t="n"/>
      <c r="BW182" s="123" t="n"/>
      <c r="BX182" s="123" t="n"/>
      <c r="BY182" s="123" t="n"/>
      <c r="BZ182" s="123" t="n"/>
      <c r="CA182" s="123" t="n"/>
      <c r="CB182" s="123" t="n"/>
      <c r="CC182" s="123" t="n"/>
      <c r="CD182" s="123" t="n"/>
      <c r="CE182" s="123" t="n"/>
      <c r="CF182" s="123" t="n"/>
      <c r="CG182" s="123" t="n"/>
      <c r="CH182" s="123" t="n"/>
      <c r="CI182" s="123" t="n"/>
      <c r="CJ182" s="123" t="n"/>
      <c r="CK182" s="123" t="n"/>
      <c r="CL182" s="123" t="n"/>
      <c r="CM182" s="123" t="n"/>
      <c r="CN182" s="123" t="n"/>
      <c r="CO182" s="123" t="n"/>
      <c r="CP182" s="123" t="n"/>
      <c r="CQ182" s="123" t="n"/>
      <c r="CR182" s="123" t="n"/>
      <c r="CS182" s="123" t="n"/>
    </row>
    <row r="183">
      <c r="C183" s="123">
        <f>AVERAGEIFS(F183:CS183,$F$2:$CS$2, "&gt;=" &amp; $F$2, $F$2:$CS$2, "&lt;="&amp; EOMONTH($F$2,0))</f>
        <v/>
      </c>
      <c r="D183" s="123">
        <f>AVERAGEIFS(F183:CS183,$F$2:$CS$2, "&gt;=" &amp; $AK$2, $F$2:$CS$2, "&lt;="&amp; EOMONTH($AK$2,0))</f>
        <v/>
      </c>
      <c r="E183" s="124">
        <f>AVERAGEIFS(F183:CS183,$F$2:$CS$2,"&gt;="&amp;TODAY()-30)</f>
        <v/>
      </c>
      <c r="F183" s="123" t="n"/>
      <c r="G183" s="123" t="n"/>
      <c r="H183" s="123" t="n"/>
      <c r="I183" s="123" t="n"/>
      <c r="J183" s="123" t="n"/>
      <c r="K183" s="123" t="n"/>
      <c r="L183" s="123" t="n"/>
      <c r="M183" s="123" t="n"/>
      <c r="N183" s="123" t="n"/>
      <c r="O183" s="123" t="n"/>
      <c r="P183" s="123" t="n"/>
      <c r="Q183" s="123" t="n"/>
      <c r="R183" s="123" t="n"/>
      <c r="S183" s="123" t="n"/>
      <c r="T183" s="123" t="n"/>
      <c r="U183" s="123" t="n"/>
      <c r="V183" s="123" t="n"/>
      <c r="W183" s="123" t="n"/>
      <c r="X183" s="123" t="n"/>
      <c r="Y183" s="123" t="n"/>
      <c r="Z183" s="123" t="n"/>
      <c r="AA183" s="123" t="n"/>
      <c r="AB183" s="123" t="n"/>
      <c r="AC183" s="123" t="n"/>
      <c r="AD183" s="123" t="n"/>
      <c r="AE183" s="123" t="n"/>
      <c r="AF183" s="123" t="n"/>
      <c r="AG183" s="123" t="n"/>
      <c r="AH183" s="123" t="n"/>
      <c r="AI183" s="123" t="n"/>
      <c r="AJ183" s="123" t="n"/>
      <c r="AK183" s="123" t="n"/>
      <c r="AL183" s="123" t="n"/>
      <c r="AM183" s="123" t="n"/>
      <c r="AN183" s="123" t="n"/>
      <c r="AO183" s="123" t="n"/>
      <c r="AP183" s="123" t="n"/>
      <c r="AQ183" s="123" t="n"/>
      <c r="AR183" s="123" t="n"/>
      <c r="AS183" s="123" t="n"/>
      <c r="AT183" s="123" t="n"/>
      <c r="AU183" s="123" t="n"/>
      <c r="AV183" s="123" t="n"/>
      <c r="AW183" s="123" t="n"/>
      <c r="AX183" s="123" t="n"/>
      <c r="AY183" s="123" t="n"/>
      <c r="AZ183" s="123" t="n"/>
      <c r="BA183" s="123" t="n"/>
      <c r="BB183" s="123" t="n"/>
      <c r="BC183" s="123" t="n"/>
      <c r="BD183" s="123" t="n"/>
      <c r="BE183" s="123" t="n"/>
      <c r="BF183" s="123" t="n"/>
      <c r="BG183" s="123" t="n"/>
      <c r="BH183" s="123" t="n"/>
      <c r="BI183" s="123" t="n"/>
      <c r="BJ183" s="123" t="n"/>
      <c r="BK183" s="123" t="n"/>
      <c r="BL183" s="123" t="n"/>
      <c r="BM183" s="123" t="n"/>
      <c r="BN183" s="123" t="n"/>
      <c r="BO183" s="123" t="n"/>
      <c r="BP183" s="123" t="n"/>
      <c r="BQ183" s="123" t="n"/>
      <c r="BR183" s="123" t="n"/>
      <c r="BS183" s="123" t="n"/>
      <c r="BT183" s="123" t="n"/>
      <c r="BU183" s="123" t="n"/>
      <c r="BV183" s="123" t="n"/>
      <c r="BW183" s="123" t="n"/>
      <c r="BX183" s="123" t="n"/>
      <c r="BY183" s="123" t="n"/>
      <c r="BZ183" s="123" t="n"/>
      <c r="CA183" s="123" t="n"/>
      <c r="CB183" s="123" t="n"/>
      <c r="CC183" s="123" t="n"/>
      <c r="CD183" s="123" t="n"/>
      <c r="CE183" s="123" t="n"/>
      <c r="CF183" s="123" t="n"/>
      <c r="CG183" s="123" t="n"/>
      <c r="CH183" s="123" t="n"/>
      <c r="CI183" s="123" t="n"/>
      <c r="CJ183" s="123" t="n"/>
      <c r="CK183" s="123" t="n"/>
      <c r="CL183" s="123" t="n"/>
      <c r="CM183" s="123" t="n"/>
      <c r="CN183" s="123" t="n"/>
      <c r="CO183" s="123" t="n"/>
      <c r="CP183" s="123" t="n"/>
      <c r="CQ183" s="123" t="n"/>
      <c r="CR183" s="123" t="n"/>
      <c r="CS183" s="123" t="n"/>
    </row>
    <row r="184">
      <c r="C184" s="123">
        <f>AVERAGEIFS(F184:CS184,$F$2:$CS$2, "&gt;=" &amp; $F$2, $F$2:$CS$2, "&lt;="&amp; EOMONTH($F$2,0))</f>
        <v/>
      </c>
      <c r="D184" s="123">
        <f>AVERAGEIFS(F184:CS184,$F$2:$CS$2, "&gt;=" &amp; $AK$2, $F$2:$CS$2, "&lt;="&amp; EOMONTH($AK$2,0))</f>
        <v/>
      </c>
      <c r="E184" s="124">
        <f>AVERAGEIFS(F184:CS184,$F$2:$CS$2,"&gt;="&amp;TODAY()-30)</f>
        <v/>
      </c>
      <c r="F184" s="123" t="n"/>
      <c r="G184" s="123" t="n"/>
      <c r="H184" s="123" t="n"/>
      <c r="I184" s="123" t="n"/>
      <c r="J184" s="123" t="n"/>
      <c r="K184" s="123" t="n"/>
      <c r="L184" s="123" t="n"/>
      <c r="M184" s="123" t="n"/>
      <c r="N184" s="123" t="n"/>
      <c r="O184" s="123" t="n"/>
      <c r="P184" s="123" t="n"/>
      <c r="Q184" s="123" t="n"/>
      <c r="R184" s="123" t="n"/>
      <c r="S184" s="123" t="n"/>
      <c r="T184" s="123" t="n"/>
      <c r="U184" s="123" t="n"/>
      <c r="V184" s="123" t="n"/>
      <c r="W184" s="123" t="n"/>
      <c r="X184" s="123" t="n"/>
      <c r="Y184" s="123" t="n"/>
      <c r="Z184" s="123" t="n"/>
      <c r="AA184" s="123" t="n"/>
      <c r="AB184" s="123" t="n"/>
      <c r="AC184" s="123" t="n"/>
      <c r="AD184" s="123" t="n"/>
      <c r="AE184" s="123" t="n"/>
      <c r="AF184" s="123" t="n"/>
      <c r="AG184" s="123" t="n"/>
      <c r="AH184" s="123" t="n"/>
      <c r="AI184" s="123" t="n"/>
      <c r="AJ184" s="123" t="n"/>
      <c r="AK184" s="123" t="n"/>
      <c r="AL184" s="123" t="n"/>
      <c r="AM184" s="123" t="n"/>
      <c r="AN184" s="123" t="n"/>
      <c r="AO184" s="123" t="n"/>
      <c r="AP184" s="123" t="n"/>
      <c r="AQ184" s="123" t="n"/>
      <c r="AR184" s="123" t="n"/>
      <c r="AS184" s="123" t="n"/>
      <c r="AT184" s="123" t="n"/>
      <c r="AU184" s="123" t="n"/>
      <c r="AV184" s="123" t="n"/>
      <c r="AW184" s="123" t="n"/>
      <c r="AX184" s="123" t="n"/>
      <c r="AY184" s="123" t="n"/>
      <c r="AZ184" s="123" t="n"/>
      <c r="BA184" s="123" t="n"/>
      <c r="BB184" s="123" t="n"/>
      <c r="BC184" s="123" t="n"/>
      <c r="BD184" s="123" t="n"/>
      <c r="BE184" s="123" t="n"/>
      <c r="BF184" s="123" t="n"/>
      <c r="BG184" s="123" t="n"/>
      <c r="BH184" s="123" t="n"/>
      <c r="BI184" s="123" t="n"/>
      <c r="BJ184" s="123" t="n"/>
      <c r="BK184" s="123" t="n"/>
      <c r="BL184" s="123" t="n"/>
      <c r="BM184" s="123" t="n"/>
      <c r="BN184" s="123" t="n"/>
      <c r="BO184" s="123" t="n"/>
      <c r="BP184" s="123" t="n"/>
      <c r="BQ184" s="123" t="n"/>
      <c r="BR184" s="123" t="n"/>
      <c r="BS184" s="123" t="n"/>
      <c r="BT184" s="123" t="n"/>
      <c r="BU184" s="123" t="n"/>
      <c r="BV184" s="123" t="n"/>
      <c r="BW184" s="123" t="n"/>
      <c r="BX184" s="123" t="n"/>
      <c r="BY184" s="123" t="n"/>
      <c r="BZ184" s="123" t="n"/>
      <c r="CA184" s="123" t="n"/>
      <c r="CB184" s="123" t="n"/>
      <c r="CC184" s="123" t="n"/>
      <c r="CD184" s="123" t="n"/>
      <c r="CE184" s="123" t="n"/>
      <c r="CF184" s="123" t="n"/>
      <c r="CG184" s="123" t="n"/>
      <c r="CH184" s="123" t="n"/>
      <c r="CI184" s="123" t="n"/>
      <c r="CJ184" s="123" t="n"/>
      <c r="CK184" s="123" t="n"/>
      <c r="CL184" s="123" t="n"/>
      <c r="CM184" s="123" t="n"/>
      <c r="CN184" s="123" t="n"/>
      <c r="CO184" s="123" t="n"/>
      <c r="CP184" s="123" t="n"/>
      <c r="CQ184" s="123" t="n"/>
      <c r="CR184" s="123" t="n"/>
      <c r="CS184" s="123" t="n"/>
    </row>
    <row r="185">
      <c r="C185" s="123">
        <f>AVERAGEIFS(F185:CS185,$F$2:$CS$2, "&gt;=" &amp; $F$2, $F$2:$CS$2, "&lt;="&amp; EOMONTH($F$2,0))</f>
        <v/>
      </c>
      <c r="D185" s="123">
        <f>AVERAGEIFS(F185:CS185,$F$2:$CS$2, "&gt;=" &amp; $AK$2, $F$2:$CS$2, "&lt;="&amp; EOMONTH($AK$2,0))</f>
        <v/>
      </c>
      <c r="E185" s="124">
        <f>AVERAGEIFS(F185:CS185,$F$2:$CS$2,"&gt;="&amp;TODAY()-30)</f>
        <v/>
      </c>
      <c r="F185" s="123" t="n"/>
      <c r="G185" s="123" t="n"/>
      <c r="H185" s="123" t="n"/>
      <c r="I185" s="123" t="n"/>
      <c r="J185" s="123" t="n"/>
      <c r="K185" s="123" t="n"/>
      <c r="L185" s="123" t="n"/>
      <c r="M185" s="123" t="n"/>
      <c r="N185" s="123" t="n"/>
      <c r="O185" s="123" t="n"/>
      <c r="P185" s="123" t="n"/>
      <c r="Q185" s="123" t="n"/>
      <c r="R185" s="123" t="n"/>
      <c r="S185" s="123" t="n"/>
      <c r="T185" s="123" t="n"/>
      <c r="U185" s="123" t="n"/>
      <c r="V185" s="123" t="n"/>
      <c r="W185" s="123" t="n"/>
      <c r="X185" s="123" t="n"/>
      <c r="Y185" s="123" t="n"/>
      <c r="Z185" s="123" t="n"/>
      <c r="AA185" s="123" t="n"/>
      <c r="AB185" s="123" t="n"/>
      <c r="AC185" s="123" t="n"/>
      <c r="AD185" s="123" t="n"/>
      <c r="AE185" s="123" t="n"/>
      <c r="AF185" s="123" t="n"/>
      <c r="AG185" s="123" t="n"/>
      <c r="AH185" s="123" t="n"/>
      <c r="AI185" s="123" t="n"/>
      <c r="AJ185" s="123" t="n"/>
      <c r="AK185" s="123" t="n"/>
      <c r="AL185" s="123" t="n"/>
      <c r="AM185" s="123" t="n"/>
      <c r="AN185" s="123" t="n"/>
      <c r="AO185" s="123" t="n"/>
      <c r="AP185" s="123" t="n"/>
      <c r="AQ185" s="123" t="n"/>
      <c r="AR185" s="123" t="n"/>
      <c r="AS185" s="123" t="n"/>
      <c r="AT185" s="123" t="n"/>
      <c r="AU185" s="123" t="n"/>
      <c r="AV185" s="123" t="n"/>
      <c r="AW185" s="123" t="n"/>
      <c r="AX185" s="123" t="n"/>
      <c r="AY185" s="123" t="n"/>
      <c r="AZ185" s="123" t="n"/>
      <c r="BA185" s="123" t="n"/>
      <c r="BB185" s="123" t="n"/>
      <c r="BC185" s="123" t="n"/>
      <c r="BD185" s="123" t="n"/>
      <c r="BE185" s="123" t="n"/>
      <c r="BF185" s="123" t="n"/>
      <c r="BG185" s="123" t="n"/>
      <c r="BH185" s="123" t="n"/>
      <c r="BI185" s="123" t="n"/>
      <c r="BJ185" s="123" t="n"/>
      <c r="BK185" s="123" t="n"/>
      <c r="BL185" s="123" t="n"/>
      <c r="BM185" s="123" t="n"/>
      <c r="BN185" s="123" t="n"/>
      <c r="BO185" s="123" t="n"/>
      <c r="BP185" s="123" t="n"/>
      <c r="BQ185" s="123" t="n"/>
      <c r="BR185" s="123" t="n"/>
      <c r="BS185" s="123" t="n"/>
      <c r="BT185" s="123" t="n"/>
      <c r="BU185" s="123" t="n"/>
      <c r="BV185" s="123" t="n"/>
      <c r="BW185" s="123" t="n"/>
      <c r="BX185" s="123" t="n"/>
      <c r="BY185" s="123" t="n"/>
      <c r="BZ185" s="123" t="n"/>
      <c r="CA185" s="123" t="n"/>
      <c r="CB185" s="123" t="n"/>
      <c r="CC185" s="123" t="n"/>
      <c r="CD185" s="123" t="n"/>
      <c r="CE185" s="123" t="n"/>
      <c r="CF185" s="123" t="n"/>
      <c r="CG185" s="123" t="n"/>
      <c r="CH185" s="123" t="n"/>
      <c r="CI185" s="123" t="n"/>
      <c r="CJ185" s="123" t="n"/>
      <c r="CK185" s="123" t="n"/>
      <c r="CL185" s="123" t="n"/>
      <c r="CM185" s="123" t="n"/>
      <c r="CN185" s="123" t="n"/>
      <c r="CO185" s="123" t="n"/>
      <c r="CP185" s="123" t="n"/>
      <c r="CQ185" s="123" t="n"/>
      <c r="CR185" s="123" t="n"/>
      <c r="CS185" s="123" t="n"/>
    </row>
    <row r="186">
      <c r="C186" s="123">
        <f>AVERAGEIFS(F186:CS186,$F$2:$CS$2, "&gt;=" &amp; $F$2, $F$2:$CS$2, "&lt;="&amp; EOMONTH($F$2,0))</f>
        <v/>
      </c>
      <c r="D186" s="123">
        <f>AVERAGEIFS(F186:CS186,$F$2:$CS$2, "&gt;=" &amp; $AK$2, $F$2:$CS$2, "&lt;="&amp; EOMONTH($AK$2,0))</f>
        <v/>
      </c>
      <c r="E186" s="124">
        <f>AVERAGEIFS(F186:CS186,$F$2:$CS$2,"&gt;="&amp;TODAY()-30)</f>
        <v/>
      </c>
      <c r="F186" s="123" t="n"/>
      <c r="G186" s="123" t="n"/>
      <c r="H186" s="123" t="n"/>
      <c r="I186" s="123" t="n"/>
      <c r="J186" s="123" t="n"/>
      <c r="K186" s="123" t="n"/>
      <c r="L186" s="123" t="n"/>
      <c r="M186" s="123" t="n"/>
      <c r="N186" s="123" t="n"/>
      <c r="O186" s="123" t="n"/>
      <c r="P186" s="123" t="n"/>
      <c r="Q186" s="123" t="n"/>
      <c r="R186" s="123" t="n"/>
      <c r="S186" s="123" t="n"/>
      <c r="T186" s="123" t="n"/>
      <c r="U186" s="123" t="n"/>
      <c r="V186" s="123" t="n"/>
      <c r="W186" s="123" t="n"/>
      <c r="X186" s="123" t="n"/>
      <c r="Y186" s="123" t="n"/>
      <c r="Z186" s="123" t="n"/>
      <c r="AA186" s="123" t="n"/>
      <c r="AB186" s="123" t="n"/>
      <c r="AC186" s="123" t="n"/>
      <c r="AD186" s="123" t="n"/>
      <c r="AE186" s="123" t="n"/>
      <c r="AF186" s="123" t="n"/>
      <c r="AG186" s="123" t="n"/>
      <c r="AH186" s="123" t="n"/>
      <c r="AI186" s="123" t="n"/>
      <c r="AJ186" s="123" t="n"/>
      <c r="AK186" s="123" t="n"/>
      <c r="AL186" s="123" t="n"/>
      <c r="AM186" s="123" t="n"/>
      <c r="AN186" s="123" t="n"/>
      <c r="AO186" s="123" t="n"/>
      <c r="AP186" s="123" t="n"/>
      <c r="AQ186" s="123" t="n"/>
      <c r="AR186" s="123" t="n"/>
      <c r="AS186" s="123" t="n"/>
      <c r="AT186" s="123" t="n"/>
      <c r="AU186" s="123" t="n"/>
      <c r="AV186" s="123" t="n"/>
      <c r="AW186" s="123" t="n"/>
      <c r="AX186" s="123" t="n"/>
      <c r="AY186" s="123" t="n"/>
      <c r="AZ186" s="123" t="n"/>
      <c r="BA186" s="123" t="n"/>
      <c r="BB186" s="123" t="n"/>
      <c r="BC186" s="123" t="n"/>
      <c r="BD186" s="123" t="n"/>
      <c r="BE186" s="123" t="n"/>
      <c r="BF186" s="123" t="n"/>
      <c r="BG186" s="123" t="n"/>
      <c r="BH186" s="123" t="n"/>
      <c r="BI186" s="123" t="n"/>
      <c r="BJ186" s="123" t="n"/>
      <c r="BK186" s="123" t="n"/>
      <c r="BL186" s="123" t="n"/>
      <c r="BM186" s="123" t="n"/>
      <c r="BN186" s="123" t="n"/>
      <c r="BO186" s="123" t="n"/>
      <c r="BP186" s="123" t="n"/>
      <c r="BQ186" s="123" t="n"/>
      <c r="BR186" s="123" t="n"/>
      <c r="BS186" s="123" t="n"/>
      <c r="BT186" s="123" t="n"/>
      <c r="BU186" s="123" t="n"/>
      <c r="BV186" s="123" t="n"/>
      <c r="BW186" s="123" t="n"/>
      <c r="BX186" s="123" t="n"/>
      <c r="BY186" s="123" t="n"/>
      <c r="BZ186" s="123" t="n"/>
      <c r="CA186" s="123" t="n"/>
      <c r="CB186" s="123" t="n"/>
      <c r="CC186" s="123" t="n"/>
      <c r="CD186" s="123" t="n"/>
      <c r="CE186" s="123" t="n"/>
      <c r="CF186" s="123" t="n"/>
      <c r="CG186" s="123" t="n"/>
      <c r="CH186" s="123" t="n"/>
      <c r="CI186" s="123" t="n"/>
      <c r="CJ186" s="123" t="n"/>
      <c r="CK186" s="123" t="n"/>
      <c r="CL186" s="123" t="n"/>
      <c r="CM186" s="123" t="n"/>
      <c r="CN186" s="123" t="n"/>
      <c r="CO186" s="123" t="n"/>
      <c r="CP186" s="123" t="n"/>
      <c r="CQ186" s="123" t="n"/>
      <c r="CR186" s="123" t="n"/>
      <c r="CS186" s="123" t="n"/>
    </row>
    <row r="187">
      <c r="C187" s="123">
        <f>AVERAGEIFS(F187:CS187,$F$2:$CS$2, "&gt;=" &amp; $F$2, $F$2:$CS$2, "&lt;="&amp; EOMONTH($F$2,0))</f>
        <v/>
      </c>
      <c r="D187" s="123">
        <f>AVERAGEIFS(F187:CS187,$F$2:$CS$2, "&gt;=" &amp; $AK$2, $F$2:$CS$2, "&lt;="&amp; EOMONTH($AK$2,0))</f>
        <v/>
      </c>
      <c r="E187" s="124">
        <f>AVERAGEIFS(F187:CS187,$F$2:$CS$2,"&gt;="&amp;TODAY()-30)</f>
        <v/>
      </c>
      <c r="F187" s="123" t="n"/>
      <c r="G187" s="123" t="n"/>
      <c r="H187" s="123" t="n"/>
      <c r="I187" s="123" t="n"/>
      <c r="J187" s="123" t="n"/>
      <c r="K187" s="123" t="n"/>
      <c r="L187" s="123" t="n"/>
      <c r="M187" s="123" t="n"/>
      <c r="N187" s="123" t="n"/>
      <c r="O187" s="123" t="n"/>
      <c r="P187" s="123" t="n"/>
      <c r="Q187" s="123" t="n"/>
      <c r="R187" s="123" t="n"/>
      <c r="S187" s="123" t="n"/>
      <c r="T187" s="123" t="n"/>
      <c r="U187" s="123" t="n"/>
      <c r="V187" s="123" t="n"/>
      <c r="W187" s="123" t="n"/>
      <c r="X187" s="123" t="n"/>
      <c r="Y187" s="123" t="n"/>
      <c r="Z187" s="123" t="n"/>
      <c r="AA187" s="123" t="n"/>
      <c r="AB187" s="123" t="n"/>
      <c r="AC187" s="123" t="n"/>
      <c r="AD187" s="123" t="n"/>
      <c r="AE187" s="123" t="n"/>
      <c r="AF187" s="123" t="n"/>
      <c r="AG187" s="123" t="n"/>
      <c r="AH187" s="123" t="n"/>
      <c r="AI187" s="123" t="n"/>
      <c r="AJ187" s="123" t="n"/>
      <c r="AK187" s="123" t="n"/>
      <c r="AL187" s="123" t="n"/>
      <c r="AM187" s="123" t="n"/>
      <c r="AN187" s="123" t="n"/>
      <c r="AO187" s="123" t="n"/>
      <c r="AP187" s="123" t="n"/>
      <c r="AQ187" s="123" t="n"/>
      <c r="AR187" s="123" t="n"/>
      <c r="AS187" s="123" t="n"/>
      <c r="AT187" s="123" t="n"/>
      <c r="AU187" s="123" t="n"/>
      <c r="AV187" s="123" t="n"/>
      <c r="AW187" s="123" t="n"/>
      <c r="AX187" s="123" t="n"/>
      <c r="AY187" s="123" t="n"/>
      <c r="AZ187" s="123" t="n"/>
      <c r="BA187" s="123" t="n"/>
      <c r="BB187" s="123" t="n"/>
      <c r="BC187" s="123" t="n"/>
      <c r="BD187" s="123" t="n"/>
      <c r="BE187" s="123" t="n"/>
      <c r="BF187" s="123" t="n"/>
      <c r="BG187" s="123" t="n"/>
      <c r="BH187" s="123" t="n"/>
      <c r="BI187" s="123" t="n"/>
      <c r="BJ187" s="123" t="n"/>
      <c r="BK187" s="123" t="n"/>
      <c r="BL187" s="123" t="n"/>
      <c r="BM187" s="123" t="n"/>
      <c r="BN187" s="123" t="n"/>
      <c r="BO187" s="123" t="n"/>
      <c r="BP187" s="123" t="n"/>
      <c r="BQ187" s="123" t="n"/>
      <c r="BR187" s="123" t="n"/>
      <c r="BS187" s="123" t="n"/>
      <c r="BT187" s="123" t="n"/>
      <c r="BU187" s="123" t="n"/>
      <c r="BV187" s="123" t="n"/>
      <c r="BW187" s="123" t="n"/>
      <c r="BX187" s="123" t="n"/>
      <c r="BY187" s="123" t="n"/>
      <c r="BZ187" s="123" t="n"/>
      <c r="CA187" s="123" t="n"/>
      <c r="CB187" s="123" t="n"/>
      <c r="CC187" s="123" t="n"/>
      <c r="CD187" s="123" t="n"/>
      <c r="CE187" s="123" t="n"/>
      <c r="CF187" s="123" t="n"/>
      <c r="CG187" s="123" t="n"/>
      <c r="CH187" s="123" t="n"/>
      <c r="CI187" s="123" t="n"/>
      <c r="CJ187" s="123" t="n"/>
      <c r="CK187" s="123" t="n"/>
      <c r="CL187" s="123" t="n"/>
      <c r="CM187" s="123" t="n"/>
      <c r="CN187" s="123" t="n"/>
      <c r="CO187" s="123" t="n"/>
      <c r="CP187" s="123" t="n"/>
      <c r="CQ187" s="123" t="n"/>
      <c r="CR187" s="123" t="n"/>
      <c r="CS187" s="123" t="n"/>
    </row>
    <row r="188">
      <c r="C188" s="123">
        <f>AVERAGEIFS(F188:CS188,$F$2:$CS$2, "&gt;=" &amp; $F$2, $F$2:$CS$2, "&lt;="&amp; EOMONTH($F$2,0))</f>
        <v/>
      </c>
      <c r="D188" s="123">
        <f>AVERAGEIFS(F188:CS188,$F$2:$CS$2, "&gt;=" &amp; $AK$2, $F$2:$CS$2, "&lt;="&amp; EOMONTH($AK$2,0))</f>
        <v/>
      </c>
      <c r="E188" s="124">
        <f>AVERAGEIFS(F188:CS188,$F$2:$CS$2,"&gt;="&amp;TODAY()-30)</f>
        <v/>
      </c>
      <c r="F188" s="123" t="n"/>
      <c r="G188" s="123" t="n"/>
      <c r="H188" s="123" t="n"/>
      <c r="I188" s="123" t="n"/>
      <c r="J188" s="123" t="n"/>
      <c r="K188" s="123" t="n"/>
      <c r="L188" s="123" t="n"/>
      <c r="M188" s="123" t="n"/>
      <c r="N188" s="123" t="n"/>
      <c r="O188" s="123" t="n"/>
      <c r="P188" s="123" t="n"/>
      <c r="Q188" s="123" t="n"/>
      <c r="R188" s="123" t="n"/>
      <c r="S188" s="123" t="n"/>
      <c r="T188" s="123" t="n"/>
      <c r="U188" s="123" t="n"/>
      <c r="V188" s="123" t="n"/>
      <c r="W188" s="123" t="n"/>
      <c r="X188" s="123" t="n"/>
      <c r="Y188" s="123" t="n"/>
      <c r="Z188" s="123" t="n"/>
      <c r="AA188" s="123" t="n"/>
      <c r="AB188" s="123" t="n"/>
      <c r="AC188" s="123" t="n"/>
      <c r="AD188" s="123" t="n"/>
      <c r="AE188" s="123" t="n"/>
      <c r="AF188" s="123" t="n"/>
      <c r="AG188" s="123" t="n"/>
      <c r="AH188" s="123" t="n"/>
      <c r="AI188" s="123" t="n"/>
      <c r="AJ188" s="123" t="n"/>
      <c r="AK188" s="123" t="n"/>
      <c r="AL188" s="123" t="n"/>
      <c r="AM188" s="123" t="n"/>
      <c r="AN188" s="123" t="n"/>
      <c r="AO188" s="123" t="n"/>
      <c r="AP188" s="123" t="n"/>
      <c r="AQ188" s="123" t="n"/>
      <c r="AR188" s="123" t="n"/>
      <c r="AS188" s="123" t="n"/>
      <c r="AT188" s="123" t="n"/>
      <c r="AU188" s="123" t="n"/>
      <c r="AV188" s="123" t="n"/>
      <c r="AW188" s="123" t="n"/>
      <c r="AX188" s="123" t="n"/>
      <c r="AY188" s="123" t="n"/>
      <c r="AZ188" s="123" t="n"/>
      <c r="BA188" s="123" t="n"/>
      <c r="BB188" s="123" t="n"/>
      <c r="BC188" s="123" t="n"/>
      <c r="BD188" s="123" t="n"/>
      <c r="BE188" s="123" t="n"/>
      <c r="BF188" s="123" t="n"/>
      <c r="BG188" s="123" t="n"/>
      <c r="BH188" s="123" t="n"/>
      <c r="BI188" s="123" t="n"/>
      <c r="BJ188" s="123" t="n"/>
      <c r="BK188" s="123" t="n"/>
      <c r="BL188" s="123" t="n"/>
      <c r="BM188" s="123" t="n"/>
      <c r="BN188" s="123" t="n"/>
      <c r="BO188" s="123" t="n"/>
      <c r="BP188" s="123" t="n"/>
      <c r="BQ188" s="123" t="n"/>
      <c r="BR188" s="123" t="n"/>
      <c r="BS188" s="123" t="n"/>
      <c r="BT188" s="123" t="n"/>
      <c r="BU188" s="123" t="n"/>
      <c r="BV188" s="123" t="n"/>
      <c r="BW188" s="123" t="n"/>
      <c r="BX188" s="123" t="n"/>
      <c r="BY188" s="123" t="n"/>
      <c r="BZ188" s="123" t="n"/>
      <c r="CA188" s="123" t="n"/>
      <c r="CB188" s="123" t="n"/>
      <c r="CC188" s="123" t="n"/>
      <c r="CD188" s="123" t="n"/>
      <c r="CE188" s="123" t="n"/>
      <c r="CF188" s="123" t="n"/>
      <c r="CG188" s="123" t="n"/>
      <c r="CH188" s="123" t="n"/>
      <c r="CI188" s="123" t="n"/>
      <c r="CJ188" s="123" t="n"/>
      <c r="CK188" s="123" t="n"/>
      <c r="CL188" s="123" t="n"/>
      <c r="CM188" s="123" t="n"/>
      <c r="CN188" s="123" t="n"/>
      <c r="CO188" s="123" t="n"/>
      <c r="CP188" s="123" t="n"/>
      <c r="CQ188" s="123" t="n"/>
      <c r="CR188" s="123" t="n"/>
      <c r="CS188" s="123" t="n"/>
    </row>
    <row r="189">
      <c r="C189" s="123">
        <f>AVERAGEIFS(F189:CS189,$F$2:$CS$2, "&gt;=" &amp; $F$2, $F$2:$CS$2, "&lt;="&amp; EOMONTH($F$2,0))</f>
        <v/>
      </c>
      <c r="D189" s="123">
        <f>AVERAGEIFS(F189:CS189,$F$2:$CS$2, "&gt;=" &amp; $AK$2, $F$2:$CS$2, "&lt;="&amp; EOMONTH($AK$2,0))</f>
        <v/>
      </c>
      <c r="E189" s="124">
        <f>AVERAGEIFS(F189:CS189,$F$2:$CS$2,"&gt;="&amp;TODAY()-30)</f>
        <v/>
      </c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  <c r="AF189" s="123" t="n"/>
      <c r="AG189" s="123" t="n"/>
      <c r="AH189" s="123" t="n"/>
      <c r="AI189" s="123" t="n"/>
      <c r="AJ189" s="123" t="n"/>
      <c r="AK189" s="123" t="n"/>
      <c r="AL189" s="123" t="n"/>
      <c r="AM189" s="123" t="n"/>
      <c r="AN189" s="123" t="n"/>
      <c r="AO189" s="123" t="n"/>
      <c r="AP189" s="123" t="n"/>
      <c r="AQ189" s="123" t="n"/>
      <c r="AR189" s="123" t="n"/>
      <c r="AS189" s="123" t="n"/>
      <c r="AT189" s="123" t="n"/>
      <c r="AU189" s="123" t="n"/>
      <c r="AV189" s="123" t="n"/>
      <c r="AW189" s="123" t="n"/>
      <c r="AX189" s="123" t="n"/>
      <c r="AY189" s="123" t="n"/>
      <c r="AZ189" s="123" t="n"/>
      <c r="BA189" s="123" t="n"/>
      <c r="BB189" s="123" t="n"/>
      <c r="BC189" s="123" t="n"/>
      <c r="BD189" s="123" t="n"/>
      <c r="BE189" s="123" t="n"/>
      <c r="BF189" s="123" t="n"/>
      <c r="BG189" s="123" t="n"/>
      <c r="BH189" s="123" t="n"/>
      <c r="BI189" s="123" t="n"/>
      <c r="BJ189" s="123" t="n"/>
      <c r="BK189" s="123" t="n"/>
      <c r="BL189" s="123" t="n"/>
      <c r="BM189" s="123" t="n"/>
      <c r="BN189" s="123" t="n"/>
      <c r="BO189" s="123" t="n"/>
      <c r="BP189" s="123" t="n"/>
      <c r="BQ189" s="123" t="n"/>
      <c r="BR189" s="123" t="n"/>
      <c r="BS189" s="123" t="n"/>
      <c r="BT189" s="123" t="n"/>
      <c r="BU189" s="123" t="n"/>
      <c r="BV189" s="123" t="n"/>
      <c r="BW189" s="123" t="n"/>
      <c r="BX189" s="123" t="n"/>
      <c r="BY189" s="123" t="n"/>
      <c r="BZ189" s="123" t="n"/>
      <c r="CA189" s="123" t="n"/>
      <c r="CB189" s="123" t="n"/>
      <c r="CC189" s="123" t="n"/>
      <c r="CD189" s="123" t="n"/>
      <c r="CE189" s="123" t="n"/>
      <c r="CF189" s="123" t="n"/>
      <c r="CG189" s="123" t="n"/>
      <c r="CH189" s="123" t="n"/>
      <c r="CI189" s="123" t="n"/>
      <c r="CJ189" s="123" t="n"/>
      <c r="CK189" s="123" t="n"/>
      <c r="CL189" s="123" t="n"/>
      <c r="CM189" s="123" t="n"/>
      <c r="CN189" s="123" t="n"/>
      <c r="CO189" s="123" t="n"/>
      <c r="CP189" s="123" t="n"/>
      <c r="CQ189" s="123" t="n"/>
      <c r="CR189" s="123" t="n"/>
      <c r="CS189" s="123" t="n"/>
    </row>
    <row r="190">
      <c r="C190" s="123">
        <f>AVERAGEIFS(F190:CS190,$F$2:$CS$2, "&gt;=" &amp; $F$2, $F$2:$CS$2, "&lt;="&amp; EOMONTH($F$2,0))</f>
        <v/>
      </c>
      <c r="D190" s="123">
        <f>AVERAGEIFS(F190:CS190,$F$2:$CS$2, "&gt;=" &amp; $AK$2, $F$2:$CS$2, "&lt;="&amp; EOMONTH($AK$2,0))</f>
        <v/>
      </c>
      <c r="E190" s="124">
        <f>AVERAGEIFS(F190:CS190,$F$2:$CS$2,"&gt;="&amp;TODAY()-30)</f>
        <v/>
      </c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  <c r="AF190" s="123" t="n"/>
      <c r="AG190" s="123" t="n"/>
      <c r="AH190" s="123" t="n"/>
      <c r="AI190" s="123" t="n"/>
      <c r="AJ190" s="123" t="n"/>
      <c r="AK190" s="123" t="n"/>
      <c r="AL190" s="123" t="n"/>
      <c r="AM190" s="123" t="n"/>
      <c r="AN190" s="123" t="n"/>
      <c r="AO190" s="123" t="n"/>
      <c r="AP190" s="123" t="n"/>
      <c r="AQ190" s="123" t="n"/>
      <c r="AR190" s="123" t="n"/>
      <c r="AS190" s="123" t="n"/>
      <c r="AT190" s="123" t="n"/>
      <c r="AU190" s="123" t="n"/>
      <c r="AV190" s="123" t="n"/>
      <c r="AW190" s="123" t="n"/>
      <c r="AX190" s="123" t="n"/>
      <c r="AY190" s="123" t="n"/>
      <c r="AZ190" s="123" t="n"/>
      <c r="BA190" s="123" t="n"/>
      <c r="BB190" s="123" t="n"/>
      <c r="BC190" s="123" t="n"/>
      <c r="BD190" s="123" t="n"/>
      <c r="BE190" s="123" t="n"/>
      <c r="BF190" s="123" t="n"/>
      <c r="BG190" s="123" t="n"/>
      <c r="BH190" s="123" t="n"/>
      <c r="BI190" s="123" t="n"/>
      <c r="BJ190" s="123" t="n"/>
      <c r="BK190" s="123" t="n"/>
      <c r="BL190" s="123" t="n"/>
      <c r="BM190" s="123" t="n"/>
      <c r="BN190" s="123" t="n"/>
      <c r="BO190" s="123" t="n"/>
      <c r="BP190" s="123" t="n"/>
      <c r="BQ190" s="123" t="n"/>
      <c r="BR190" s="123" t="n"/>
      <c r="BS190" s="123" t="n"/>
      <c r="BT190" s="123" t="n"/>
      <c r="BU190" s="123" t="n"/>
      <c r="BV190" s="123" t="n"/>
      <c r="BW190" s="123" t="n"/>
      <c r="BX190" s="123" t="n"/>
      <c r="BY190" s="123" t="n"/>
      <c r="BZ190" s="123" t="n"/>
      <c r="CA190" s="123" t="n"/>
      <c r="CB190" s="123" t="n"/>
      <c r="CC190" s="123" t="n"/>
      <c r="CD190" s="123" t="n"/>
      <c r="CE190" s="123" t="n"/>
      <c r="CF190" s="123" t="n"/>
      <c r="CG190" s="123" t="n"/>
      <c r="CH190" s="123" t="n"/>
      <c r="CI190" s="123" t="n"/>
      <c r="CJ190" s="123" t="n"/>
      <c r="CK190" s="123" t="n"/>
      <c r="CL190" s="123" t="n"/>
      <c r="CM190" s="123" t="n"/>
      <c r="CN190" s="123" t="n"/>
      <c r="CO190" s="123" t="n"/>
      <c r="CP190" s="123" t="n"/>
      <c r="CQ190" s="123" t="n"/>
      <c r="CR190" s="123" t="n"/>
      <c r="CS190" s="123" t="n"/>
    </row>
    <row r="191">
      <c r="C191" s="123">
        <f>AVERAGEIFS(F191:CS191,$F$2:$CS$2, "&gt;=" &amp; $F$2, $F$2:$CS$2, "&lt;="&amp; EOMONTH($F$2,0))</f>
        <v/>
      </c>
      <c r="D191" s="123">
        <f>AVERAGEIFS(F191:CS191,$F$2:$CS$2, "&gt;=" &amp; $AK$2, $F$2:$CS$2, "&lt;="&amp; EOMONTH($AK$2,0))</f>
        <v/>
      </c>
      <c r="E191" s="124">
        <f>AVERAGEIFS(F191:CS191,$F$2:$CS$2,"&gt;="&amp;TODAY()-30)</f>
        <v/>
      </c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  <c r="AF191" s="123" t="n"/>
      <c r="AG191" s="123" t="n"/>
      <c r="AH191" s="123" t="n"/>
      <c r="AI191" s="123" t="n"/>
      <c r="AJ191" s="123" t="n"/>
      <c r="AK191" s="123" t="n"/>
      <c r="AL191" s="123" t="n"/>
      <c r="AM191" s="123" t="n"/>
      <c r="AN191" s="123" t="n"/>
      <c r="AO191" s="123" t="n"/>
      <c r="AP191" s="123" t="n"/>
      <c r="AQ191" s="123" t="n"/>
      <c r="AR191" s="123" t="n"/>
      <c r="AS191" s="123" t="n"/>
      <c r="AT191" s="123" t="n"/>
      <c r="AU191" s="123" t="n"/>
      <c r="AV191" s="123" t="n"/>
      <c r="AW191" s="123" t="n"/>
      <c r="AX191" s="123" t="n"/>
      <c r="AY191" s="123" t="n"/>
      <c r="AZ191" s="123" t="n"/>
      <c r="BA191" s="123" t="n"/>
      <c r="BB191" s="123" t="n"/>
      <c r="BC191" s="123" t="n"/>
      <c r="BD191" s="123" t="n"/>
      <c r="BE191" s="123" t="n"/>
      <c r="BF191" s="123" t="n"/>
      <c r="BG191" s="123" t="n"/>
      <c r="BH191" s="123" t="n"/>
      <c r="BI191" s="123" t="n"/>
      <c r="BJ191" s="123" t="n"/>
      <c r="BK191" s="123" t="n"/>
      <c r="BL191" s="123" t="n"/>
      <c r="BM191" s="123" t="n"/>
      <c r="BN191" s="123" t="n"/>
      <c r="BO191" s="123" t="n"/>
      <c r="BP191" s="123" t="n"/>
      <c r="BQ191" s="123" t="n"/>
      <c r="BR191" s="123" t="n"/>
      <c r="BS191" s="123" t="n"/>
      <c r="BT191" s="123" t="n"/>
      <c r="BU191" s="123" t="n"/>
      <c r="BV191" s="123" t="n"/>
      <c r="BW191" s="123" t="n"/>
      <c r="BX191" s="123" t="n"/>
      <c r="BY191" s="123" t="n"/>
      <c r="BZ191" s="123" t="n"/>
      <c r="CA191" s="123" t="n"/>
      <c r="CB191" s="123" t="n"/>
      <c r="CC191" s="123" t="n"/>
      <c r="CD191" s="123" t="n"/>
      <c r="CE191" s="123" t="n"/>
      <c r="CF191" s="123" t="n"/>
      <c r="CG191" s="123" t="n"/>
      <c r="CH191" s="123" t="n"/>
      <c r="CI191" s="123" t="n"/>
      <c r="CJ191" s="123" t="n"/>
      <c r="CK191" s="123" t="n"/>
      <c r="CL191" s="123" t="n"/>
      <c r="CM191" s="123" t="n"/>
      <c r="CN191" s="123" t="n"/>
      <c r="CO191" s="123" t="n"/>
      <c r="CP191" s="123" t="n"/>
      <c r="CQ191" s="123" t="n"/>
      <c r="CR191" s="123" t="n"/>
      <c r="CS191" s="123" t="n"/>
    </row>
    <row r="192">
      <c r="C192" s="123">
        <f>AVERAGEIFS(F192:CS192,$F$2:$CS$2, "&gt;=" &amp; $F$2, $F$2:$CS$2, "&lt;="&amp; EOMONTH($F$2,0))</f>
        <v/>
      </c>
      <c r="D192" s="123">
        <f>AVERAGEIFS(F192:CS192,$F$2:$CS$2, "&gt;=" &amp; $AK$2, $F$2:$CS$2, "&lt;="&amp; EOMONTH($AK$2,0))</f>
        <v/>
      </c>
      <c r="E192" s="124">
        <f>AVERAGEIFS(F192:CS192,$F$2:$CS$2,"&gt;="&amp;TODAY()-30)</f>
        <v/>
      </c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  <c r="AF192" s="123" t="n"/>
      <c r="AG192" s="123" t="n"/>
      <c r="AH192" s="123" t="n"/>
      <c r="AI192" s="123" t="n"/>
      <c r="AJ192" s="123" t="n"/>
      <c r="AK192" s="123" t="n"/>
      <c r="AL192" s="123" t="n"/>
      <c r="AM192" s="123" t="n"/>
      <c r="AN192" s="123" t="n"/>
      <c r="AO192" s="123" t="n"/>
      <c r="AP192" s="123" t="n"/>
      <c r="AQ192" s="123" t="n"/>
      <c r="AR192" s="123" t="n"/>
      <c r="AS192" s="123" t="n"/>
      <c r="AT192" s="123" t="n"/>
      <c r="AU192" s="123" t="n"/>
      <c r="AV192" s="123" t="n"/>
      <c r="AW192" s="123" t="n"/>
      <c r="AX192" s="123" t="n"/>
      <c r="AY192" s="123" t="n"/>
      <c r="AZ192" s="123" t="n"/>
      <c r="BA192" s="123" t="n"/>
      <c r="BB192" s="123" t="n"/>
      <c r="BC192" s="123" t="n"/>
      <c r="BD192" s="123" t="n"/>
      <c r="BE192" s="123" t="n"/>
      <c r="BF192" s="123" t="n"/>
      <c r="BG192" s="123" t="n"/>
      <c r="BH192" s="123" t="n"/>
      <c r="BI192" s="123" t="n"/>
      <c r="BJ192" s="123" t="n"/>
      <c r="BK192" s="123" t="n"/>
      <c r="BL192" s="123" t="n"/>
      <c r="BM192" s="123" t="n"/>
      <c r="BN192" s="123" t="n"/>
      <c r="BO192" s="123" t="n"/>
      <c r="BP192" s="123" t="n"/>
      <c r="BQ192" s="123" t="n"/>
      <c r="BR192" s="123" t="n"/>
      <c r="BS192" s="123" t="n"/>
      <c r="BT192" s="123" t="n"/>
      <c r="BU192" s="123" t="n"/>
      <c r="BV192" s="123" t="n"/>
      <c r="BW192" s="123" t="n"/>
      <c r="BX192" s="123" t="n"/>
      <c r="BY192" s="123" t="n"/>
      <c r="BZ192" s="123" t="n"/>
      <c r="CA192" s="123" t="n"/>
      <c r="CB192" s="123" t="n"/>
      <c r="CC192" s="123" t="n"/>
      <c r="CD192" s="123" t="n"/>
      <c r="CE192" s="123" t="n"/>
      <c r="CF192" s="123" t="n"/>
      <c r="CG192" s="123" t="n"/>
      <c r="CH192" s="123" t="n"/>
      <c r="CI192" s="123" t="n"/>
      <c r="CJ192" s="123" t="n"/>
      <c r="CK192" s="123" t="n"/>
      <c r="CL192" s="123" t="n"/>
      <c r="CM192" s="123" t="n"/>
      <c r="CN192" s="123" t="n"/>
      <c r="CO192" s="123" t="n"/>
      <c r="CP192" s="123" t="n"/>
      <c r="CQ192" s="123" t="n"/>
      <c r="CR192" s="123" t="n"/>
      <c r="CS192" s="123" t="n"/>
    </row>
    <row r="193">
      <c r="C193" s="123">
        <f>AVERAGEIFS(F193:CS193,$F$2:$CS$2, "&gt;=" &amp; $F$2, $F$2:$CS$2, "&lt;="&amp; EOMONTH($F$2,0))</f>
        <v/>
      </c>
      <c r="D193" s="123">
        <f>AVERAGEIFS(F193:CS193,$F$2:$CS$2, "&gt;=" &amp; $AK$2, $F$2:$CS$2, "&lt;="&amp; EOMONTH($AK$2,0))</f>
        <v/>
      </c>
      <c r="E193" s="124">
        <f>AVERAGEIFS(F193:CS193,$F$2:$CS$2,"&gt;="&amp;TODAY()-30)</f>
        <v/>
      </c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  <c r="AF193" s="123" t="n"/>
      <c r="AG193" s="123" t="n"/>
      <c r="AH193" s="123" t="n"/>
      <c r="AI193" s="123" t="n"/>
      <c r="AJ193" s="123" t="n"/>
      <c r="AK193" s="123" t="n"/>
      <c r="AL193" s="123" t="n"/>
      <c r="AM193" s="123" t="n"/>
      <c r="AN193" s="123" t="n"/>
      <c r="AO193" s="123" t="n"/>
      <c r="AP193" s="123" t="n"/>
      <c r="AQ193" s="123" t="n"/>
      <c r="AR193" s="123" t="n"/>
      <c r="AS193" s="123" t="n"/>
      <c r="AT193" s="123" t="n"/>
      <c r="AU193" s="123" t="n"/>
      <c r="AV193" s="123" t="n"/>
      <c r="AW193" s="123" t="n"/>
      <c r="AX193" s="123" t="n"/>
      <c r="AY193" s="123" t="n"/>
      <c r="AZ193" s="123" t="n"/>
      <c r="BA193" s="123" t="n"/>
      <c r="BB193" s="123" t="n"/>
      <c r="BC193" s="123" t="n"/>
      <c r="BD193" s="123" t="n"/>
      <c r="BE193" s="123" t="n"/>
      <c r="BF193" s="123" t="n"/>
      <c r="BG193" s="123" t="n"/>
      <c r="BH193" s="123" t="n"/>
      <c r="BI193" s="123" t="n"/>
      <c r="BJ193" s="123" t="n"/>
      <c r="BK193" s="123" t="n"/>
      <c r="BL193" s="123" t="n"/>
      <c r="BM193" s="123" t="n"/>
      <c r="BN193" s="123" t="n"/>
      <c r="BO193" s="123" t="n"/>
      <c r="BP193" s="123" t="n"/>
      <c r="BQ193" s="123" t="n"/>
      <c r="BR193" s="123" t="n"/>
      <c r="BS193" s="123" t="n"/>
      <c r="BT193" s="123" t="n"/>
      <c r="BU193" s="123" t="n"/>
      <c r="BV193" s="123" t="n"/>
      <c r="BW193" s="123" t="n"/>
      <c r="BX193" s="123" t="n"/>
      <c r="BY193" s="123" t="n"/>
      <c r="BZ193" s="123" t="n"/>
      <c r="CA193" s="123" t="n"/>
      <c r="CB193" s="123" t="n"/>
      <c r="CC193" s="123" t="n"/>
      <c r="CD193" s="123" t="n"/>
      <c r="CE193" s="123" t="n"/>
      <c r="CF193" s="123" t="n"/>
      <c r="CG193" s="123" t="n"/>
      <c r="CH193" s="123" t="n"/>
      <c r="CI193" s="123" t="n"/>
      <c r="CJ193" s="123" t="n"/>
      <c r="CK193" s="123" t="n"/>
      <c r="CL193" s="123" t="n"/>
      <c r="CM193" s="123" t="n"/>
      <c r="CN193" s="123" t="n"/>
      <c r="CO193" s="123" t="n"/>
      <c r="CP193" s="123" t="n"/>
      <c r="CQ193" s="123" t="n"/>
      <c r="CR193" s="123" t="n"/>
      <c r="CS193" s="123" t="n"/>
    </row>
    <row r="194">
      <c r="C194" s="123">
        <f>AVERAGEIFS(F194:CS194,$F$2:$CS$2, "&gt;=" &amp; $F$2, $F$2:$CS$2, "&lt;="&amp; EOMONTH($F$2,0))</f>
        <v/>
      </c>
      <c r="D194" s="123">
        <f>AVERAGEIFS(F194:CS194,$F$2:$CS$2, "&gt;=" &amp; $AK$2, $F$2:$CS$2, "&lt;="&amp; EOMONTH($AK$2,0))</f>
        <v/>
      </c>
      <c r="E194" s="124">
        <f>AVERAGEIFS(F194:CS194,$F$2:$CS$2,"&gt;="&amp;TODAY()-30)</f>
        <v/>
      </c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  <c r="AF194" s="123" t="n"/>
      <c r="AG194" s="123" t="n"/>
      <c r="AH194" s="123" t="n"/>
      <c r="AI194" s="123" t="n"/>
      <c r="AJ194" s="123" t="n"/>
      <c r="AK194" s="123" t="n"/>
      <c r="AL194" s="123" t="n"/>
      <c r="AM194" s="123" t="n"/>
      <c r="AN194" s="123" t="n"/>
      <c r="AO194" s="123" t="n"/>
      <c r="AP194" s="123" t="n"/>
      <c r="AQ194" s="123" t="n"/>
      <c r="AR194" s="123" t="n"/>
      <c r="AS194" s="123" t="n"/>
      <c r="AT194" s="123" t="n"/>
      <c r="AU194" s="123" t="n"/>
      <c r="AV194" s="123" t="n"/>
      <c r="AW194" s="123" t="n"/>
      <c r="AX194" s="123" t="n"/>
      <c r="AY194" s="123" t="n"/>
      <c r="AZ194" s="123" t="n"/>
      <c r="BA194" s="123" t="n"/>
      <c r="BB194" s="123" t="n"/>
      <c r="BC194" s="123" t="n"/>
      <c r="BD194" s="123" t="n"/>
      <c r="BE194" s="123" t="n"/>
      <c r="BF194" s="123" t="n"/>
      <c r="BG194" s="123" t="n"/>
      <c r="BH194" s="123" t="n"/>
      <c r="BI194" s="123" t="n"/>
      <c r="BJ194" s="123" t="n"/>
      <c r="BK194" s="123" t="n"/>
      <c r="BL194" s="123" t="n"/>
      <c r="BM194" s="123" t="n"/>
      <c r="BN194" s="123" t="n"/>
      <c r="BO194" s="123" t="n"/>
      <c r="BP194" s="123" t="n"/>
      <c r="BQ194" s="123" t="n"/>
      <c r="BR194" s="123" t="n"/>
      <c r="BS194" s="123" t="n"/>
      <c r="BT194" s="123" t="n"/>
      <c r="BU194" s="123" t="n"/>
      <c r="BV194" s="123" t="n"/>
      <c r="BW194" s="123" t="n"/>
      <c r="BX194" s="123" t="n"/>
      <c r="BY194" s="123" t="n"/>
      <c r="BZ194" s="123" t="n"/>
      <c r="CA194" s="123" t="n"/>
      <c r="CB194" s="123" t="n"/>
      <c r="CC194" s="123" t="n"/>
      <c r="CD194" s="123" t="n"/>
      <c r="CE194" s="123" t="n"/>
      <c r="CF194" s="123" t="n"/>
      <c r="CG194" s="123" t="n"/>
      <c r="CH194" s="123" t="n"/>
      <c r="CI194" s="123" t="n"/>
      <c r="CJ194" s="123" t="n"/>
      <c r="CK194" s="123" t="n"/>
      <c r="CL194" s="123" t="n"/>
      <c r="CM194" s="123" t="n"/>
      <c r="CN194" s="123" t="n"/>
      <c r="CO194" s="123" t="n"/>
      <c r="CP194" s="123" t="n"/>
      <c r="CQ194" s="123" t="n"/>
      <c r="CR194" s="123" t="n"/>
      <c r="CS194" s="123" t="n"/>
    </row>
    <row r="195">
      <c r="C195" s="123">
        <f>AVERAGEIFS(F195:CS195,$F$2:$CS$2, "&gt;=" &amp; $F$2, $F$2:$CS$2, "&lt;="&amp; EOMONTH($F$2,0))</f>
        <v/>
      </c>
      <c r="D195" s="123">
        <f>AVERAGEIFS(F195:CS195,$F$2:$CS$2, "&gt;=" &amp; $AK$2, $F$2:$CS$2, "&lt;="&amp; EOMONTH($AK$2,0))</f>
        <v/>
      </c>
      <c r="E195" s="124">
        <f>AVERAGEIFS(F195:CS195,$F$2:$CS$2,"&gt;="&amp;TODAY()-30)</f>
        <v/>
      </c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  <c r="AF195" s="123" t="n"/>
      <c r="AG195" s="123" t="n"/>
      <c r="AH195" s="123" t="n"/>
      <c r="AI195" s="123" t="n"/>
      <c r="AJ195" s="123" t="n"/>
      <c r="AK195" s="123" t="n"/>
      <c r="AL195" s="123" t="n"/>
      <c r="AM195" s="123" t="n"/>
      <c r="AN195" s="123" t="n"/>
      <c r="AO195" s="123" t="n"/>
      <c r="AP195" s="123" t="n"/>
      <c r="AQ195" s="123" t="n"/>
      <c r="AR195" s="123" t="n"/>
      <c r="AS195" s="123" t="n"/>
      <c r="AT195" s="123" t="n"/>
      <c r="AU195" s="123" t="n"/>
      <c r="AV195" s="123" t="n"/>
      <c r="AW195" s="123" t="n"/>
      <c r="AX195" s="123" t="n"/>
      <c r="AY195" s="123" t="n"/>
      <c r="AZ195" s="123" t="n"/>
      <c r="BA195" s="123" t="n"/>
      <c r="BB195" s="123" t="n"/>
      <c r="BC195" s="123" t="n"/>
      <c r="BD195" s="123" t="n"/>
      <c r="BE195" s="123" t="n"/>
      <c r="BF195" s="123" t="n"/>
      <c r="BG195" s="123" t="n"/>
      <c r="BH195" s="123" t="n"/>
      <c r="BI195" s="123" t="n"/>
      <c r="BJ195" s="123" t="n"/>
      <c r="BK195" s="123" t="n"/>
      <c r="BL195" s="123" t="n"/>
      <c r="BM195" s="123" t="n"/>
      <c r="BN195" s="123" t="n"/>
      <c r="BO195" s="123" t="n"/>
      <c r="BP195" s="123" t="n"/>
      <c r="BQ195" s="123" t="n"/>
      <c r="BR195" s="123" t="n"/>
      <c r="BS195" s="123" t="n"/>
      <c r="BT195" s="123" t="n"/>
      <c r="BU195" s="123" t="n"/>
      <c r="BV195" s="123" t="n"/>
      <c r="BW195" s="123" t="n"/>
      <c r="BX195" s="123" t="n"/>
      <c r="BY195" s="123" t="n"/>
      <c r="BZ195" s="123" t="n"/>
      <c r="CA195" s="123" t="n"/>
      <c r="CB195" s="123" t="n"/>
      <c r="CC195" s="123" t="n"/>
      <c r="CD195" s="123" t="n"/>
      <c r="CE195" s="123" t="n"/>
      <c r="CF195" s="123" t="n"/>
      <c r="CG195" s="123" t="n"/>
      <c r="CH195" s="123" t="n"/>
      <c r="CI195" s="123" t="n"/>
      <c r="CJ195" s="123" t="n"/>
      <c r="CK195" s="123" t="n"/>
      <c r="CL195" s="123" t="n"/>
      <c r="CM195" s="123" t="n"/>
      <c r="CN195" s="123" t="n"/>
      <c r="CO195" s="123" t="n"/>
      <c r="CP195" s="123" t="n"/>
      <c r="CQ195" s="123" t="n"/>
      <c r="CR195" s="123" t="n"/>
      <c r="CS195" s="123" t="n"/>
    </row>
    <row r="196">
      <c r="C196" s="123">
        <f>AVERAGEIFS(F196:CS196,$F$2:$CS$2, "&gt;=" &amp; $F$2, $F$2:$CS$2, "&lt;="&amp; EOMONTH($F$2,0))</f>
        <v/>
      </c>
      <c r="D196" s="123">
        <f>AVERAGEIFS(F196:CS196,$F$2:$CS$2, "&gt;=" &amp; $AK$2, $F$2:$CS$2, "&lt;="&amp; EOMONTH($AK$2,0))</f>
        <v/>
      </c>
      <c r="E196" s="124">
        <f>AVERAGEIFS(F196:CS196,$F$2:$CS$2,"&gt;="&amp;TODAY()-30)</f>
        <v/>
      </c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  <c r="AF196" s="123" t="n"/>
      <c r="AG196" s="123" t="n"/>
      <c r="AH196" s="123" t="n"/>
      <c r="AI196" s="123" t="n"/>
      <c r="AJ196" s="123" t="n"/>
      <c r="AK196" s="123" t="n"/>
      <c r="AL196" s="123" t="n"/>
      <c r="AM196" s="123" t="n"/>
      <c r="AN196" s="123" t="n"/>
      <c r="AO196" s="123" t="n"/>
      <c r="AP196" s="123" t="n"/>
      <c r="AQ196" s="123" t="n"/>
      <c r="AR196" s="123" t="n"/>
      <c r="AS196" s="123" t="n"/>
      <c r="AT196" s="123" t="n"/>
      <c r="AU196" s="123" t="n"/>
      <c r="AV196" s="123" t="n"/>
      <c r="AW196" s="123" t="n"/>
      <c r="AX196" s="123" t="n"/>
      <c r="AY196" s="123" t="n"/>
      <c r="AZ196" s="123" t="n"/>
      <c r="BA196" s="123" t="n"/>
      <c r="BB196" s="123" t="n"/>
      <c r="BC196" s="123" t="n"/>
      <c r="BD196" s="123" t="n"/>
      <c r="BE196" s="123" t="n"/>
      <c r="BF196" s="123" t="n"/>
      <c r="BG196" s="123" t="n"/>
      <c r="BH196" s="123" t="n"/>
      <c r="BI196" s="123" t="n"/>
      <c r="BJ196" s="123" t="n"/>
      <c r="BK196" s="123" t="n"/>
      <c r="BL196" s="123" t="n"/>
      <c r="BM196" s="123" t="n"/>
      <c r="BN196" s="123" t="n"/>
      <c r="BO196" s="123" t="n"/>
      <c r="BP196" s="123" t="n"/>
      <c r="BQ196" s="123" t="n"/>
      <c r="BR196" s="123" t="n"/>
      <c r="BS196" s="123" t="n"/>
      <c r="BT196" s="123" t="n"/>
      <c r="BU196" s="123" t="n"/>
      <c r="BV196" s="123" t="n"/>
      <c r="BW196" s="123" t="n"/>
      <c r="BX196" s="123" t="n"/>
      <c r="BY196" s="123" t="n"/>
      <c r="BZ196" s="123" t="n"/>
      <c r="CA196" s="123" t="n"/>
      <c r="CB196" s="123" t="n"/>
      <c r="CC196" s="123" t="n"/>
      <c r="CD196" s="123" t="n"/>
      <c r="CE196" s="123" t="n"/>
      <c r="CF196" s="123" t="n"/>
      <c r="CG196" s="123" t="n"/>
      <c r="CH196" s="123" t="n"/>
      <c r="CI196" s="123" t="n"/>
      <c r="CJ196" s="123" t="n"/>
      <c r="CK196" s="123" t="n"/>
      <c r="CL196" s="123" t="n"/>
      <c r="CM196" s="123" t="n"/>
      <c r="CN196" s="123" t="n"/>
      <c r="CO196" s="123" t="n"/>
      <c r="CP196" s="123" t="n"/>
      <c r="CQ196" s="123" t="n"/>
      <c r="CR196" s="123" t="n"/>
      <c r="CS196" s="123" t="n"/>
    </row>
    <row r="197">
      <c r="C197" s="123">
        <f>AVERAGEIFS(F197:CS197,$F$2:$CS$2, "&gt;=" &amp; $F$2, $F$2:$CS$2, "&lt;="&amp; EOMONTH($F$2,0))</f>
        <v/>
      </c>
      <c r="D197" s="123">
        <f>AVERAGEIFS(F197:CS197,$F$2:$CS$2, "&gt;=" &amp; $AK$2, $F$2:$CS$2, "&lt;="&amp; EOMONTH($AK$2,0))</f>
        <v/>
      </c>
      <c r="E197" s="124">
        <f>AVERAGEIFS(F197:CS197,$F$2:$CS$2,"&gt;="&amp;TODAY()-30)</f>
        <v/>
      </c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  <c r="AF197" s="123" t="n"/>
      <c r="AG197" s="123" t="n"/>
      <c r="AH197" s="123" t="n"/>
      <c r="AI197" s="123" t="n"/>
      <c r="AJ197" s="123" t="n"/>
      <c r="AK197" s="123" t="n"/>
      <c r="AL197" s="123" t="n"/>
      <c r="AM197" s="123" t="n"/>
      <c r="AN197" s="123" t="n"/>
      <c r="AO197" s="123" t="n"/>
      <c r="AP197" s="123" t="n"/>
      <c r="AQ197" s="123" t="n"/>
      <c r="AR197" s="123" t="n"/>
      <c r="AS197" s="123" t="n"/>
      <c r="AT197" s="123" t="n"/>
      <c r="AU197" s="123" t="n"/>
      <c r="AV197" s="123" t="n"/>
      <c r="AW197" s="123" t="n"/>
      <c r="AX197" s="123" t="n"/>
      <c r="AY197" s="123" t="n"/>
      <c r="AZ197" s="123" t="n"/>
      <c r="BA197" s="123" t="n"/>
      <c r="BB197" s="123" t="n"/>
      <c r="BC197" s="123" t="n"/>
      <c r="BD197" s="123" t="n"/>
      <c r="BE197" s="123" t="n"/>
      <c r="BF197" s="123" t="n"/>
      <c r="BG197" s="123" t="n"/>
      <c r="BH197" s="123" t="n"/>
      <c r="BI197" s="123" t="n"/>
      <c r="BJ197" s="123" t="n"/>
      <c r="BK197" s="123" t="n"/>
      <c r="BL197" s="123" t="n"/>
      <c r="BM197" s="123" t="n"/>
      <c r="BN197" s="123" t="n"/>
      <c r="BO197" s="123" t="n"/>
      <c r="BP197" s="123" t="n"/>
      <c r="BQ197" s="123" t="n"/>
      <c r="BR197" s="123" t="n"/>
      <c r="BS197" s="123" t="n"/>
      <c r="BT197" s="123" t="n"/>
      <c r="BU197" s="123" t="n"/>
      <c r="BV197" s="123" t="n"/>
      <c r="BW197" s="123" t="n"/>
      <c r="BX197" s="123" t="n"/>
      <c r="BY197" s="123" t="n"/>
      <c r="BZ197" s="123" t="n"/>
      <c r="CA197" s="123" t="n"/>
      <c r="CB197" s="123" t="n"/>
      <c r="CC197" s="123" t="n"/>
      <c r="CD197" s="123" t="n"/>
      <c r="CE197" s="123" t="n"/>
      <c r="CF197" s="123" t="n"/>
      <c r="CG197" s="123" t="n"/>
      <c r="CH197" s="123" t="n"/>
      <c r="CI197" s="123" t="n"/>
      <c r="CJ197" s="123" t="n"/>
      <c r="CK197" s="123" t="n"/>
      <c r="CL197" s="123" t="n"/>
      <c r="CM197" s="123" t="n"/>
      <c r="CN197" s="123" t="n"/>
      <c r="CO197" s="123" t="n"/>
      <c r="CP197" s="123" t="n"/>
      <c r="CQ197" s="123" t="n"/>
      <c r="CR197" s="123" t="n"/>
      <c r="CS197" s="123" t="n"/>
    </row>
    <row r="198">
      <c r="C198" s="123">
        <f>AVERAGEIFS(F198:CS198,$F$2:$CS$2, "&gt;=" &amp; $F$2, $F$2:$CS$2, "&lt;="&amp; EOMONTH($F$2,0))</f>
        <v/>
      </c>
      <c r="D198" s="123">
        <f>AVERAGEIFS(F198:CS198,$F$2:$CS$2, "&gt;=" &amp; $AK$2, $F$2:$CS$2, "&lt;="&amp; EOMONTH($AK$2,0))</f>
        <v/>
      </c>
      <c r="E198" s="124">
        <f>AVERAGEIFS(F198:CS198,$F$2:$CS$2,"&gt;="&amp;TODAY()-30)</f>
        <v/>
      </c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  <c r="AF198" s="123" t="n"/>
      <c r="AG198" s="123" t="n"/>
      <c r="AH198" s="123" t="n"/>
      <c r="AI198" s="123" t="n"/>
      <c r="AJ198" s="123" t="n"/>
      <c r="AK198" s="123" t="n"/>
      <c r="AL198" s="123" t="n"/>
      <c r="AM198" s="123" t="n"/>
      <c r="AN198" s="123" t="n"/>
      <c r="AO198" s="123" t="n"/>
      <c r="AP198" s="123" t="n"/>
      <c r="AQ198" s="123" t="n"/>
      <c r="AR198" s="123" t="n"/>
      <c r="AS198" s="123" t="n"/>
      <c r="AT198" s="123" t="n"/>
      <c r="AU198" s="123" t="n"/>
      <c r="AV198" s="123" t="n"/>
      <c r="AW198" s="123" t="n"/>
      <c r="AX198" s="123" t="n"/>
      <c r="AY198" s="123" t="n"/>
      <c r="AZ198" s="123" t="n"/>
      <c r="BA198" s="123" t="n"/>
      <c r="BB198" s="123" t="n"/>
      <c r="BC198" s="123" t="n"/>
      <c r="BD198" s="123" t="n"/>
      <c r="BE198" s="123" t="n"/>
      <c r="BF198" s="123" t="n"/>
      <c r="BG198" s="123" t="n"/>
      <c r="BH198" s="123" t="n"/>
      <c r="BI198" s="123" t="n"/>
      <c r="BJ198" s="123" t="n"/>
      <c r="BK198" s="123" t="n"/>
      <c r="BL198" s="123" t="n"/>
      <c r="BM198" s="123" t="n"/>
      <c r="BN198" s="123" t="n"/>
      <c r="BO198" s="123" t="n"/>
      <c r="BP198" s="123" t="n"/>
      <c r="BQ198" s="123" t="n"/>
      <c r="BR198" s="123" t="n"/>
      <c r="BS198" s="123" t="n"/>
      <c r="BT198" s="123" t="n"/>
      <c r="BU198" s="123" t="n"/>
      <c r="BV198" s="123" t="n"/>
      <c r="BW198" s="123" t="n"/>
      <c r="BX198" s="123" t="n"/>
      <c r="BY198" s="123" t="n"/>
      <c r="BZ198" s="123" t="n"/>
      <c r="CA198" s="123" t="n"/>
      <c r="CB198" s="123" t="n"/>
      <c r="CC198" s="123" t="n"/>
      <c r="CD198" s="123" t="n"/>
      <c r="CE198" s="123" t="n"/>
      <c r="CF198" s="123" t="n"/>
      <c r="CG198" s="123" t="n"/>
      <c r="CH198" s="123" t="n"/>
      <c r="CI198" s="123" t="n"/>
      <c r="CJ198" s="123" t="n"/>
      <c r="CK198" s="123" t="n"/>
      <c r="CL198" s="123" t="n"/>
      <c r="CM198" s="123" t="n"/>
      <c r="CN198" s="123" t="n"/>
      <c r="CO198" s="123" t="n"/>
      <c r="CP198" s="123" t="n"/>
      <c r="CQ198" s="123" t="n"/>
      <c r="CR198" s="123" t="n"/>
      <c r="CS198" s="123" t="n"/>
    </row>
    <row r="199">
      <c r="C199" s="123">
        <f>AVERAGEIFS(F199:CS199,$F$2:$CS$2, "&gt;=" &amp; $F$2, $F$2:$CS$2, "&lt;="&amp; EOMONTH($F$2,0))</f>
        <v/>
      </c>
      <c r="D199" s="123">
        <f>AVERAGEIFS(F199:CS199,$F$2:$CS$2, "&gt;=" &amp; $AK$2, $F$2:$CS$2, "&lt;="&amp; EOMONTH($AK$2,0))</f>
        <v/>
      </c>
      <c r="E199" s="124">
        <f>AVERAGEIFS(F199:CS199,$F$2:$CS$2,"&gt;="&amp;TODAY()-30)</f>
        <v/>
      </c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  <c r="AF199" s="123" t="n"/>
      <c r="AG199" s="123" t="n"/>
      <c r="AH199" s="123" t="n"/>
      <c r="AI199" s="123" t="n"/>
      <c r="AJ199" s="123" t="n"/>
      <c r="AK199" s="123" t="n"/>
      <c r="AL199" s="123" t="n"/>
      <c r="AM199" s="123" t="n"/>
      <c r="AN199" s="123" t="n"/>
      <c r="AO199" s="123" t="n"/>
      <c r="AP199" s="123" t="n"/>
      <c r="AQ199" s="123" t="n"/>
      <c r="AR199" s="123" t="n"/>
      <c r="AS199" s="123" t="n"/>
      <c r="AT199" s="123" t="n"/>
      <c r="AU199" s="123" t="n"/>
      <c r="AV199" s="123" t="n"/>
      <c r="AW199" s="123" t="n"/>
      <c r="AX199" s="123" t="n"/>
      <c r="AY199" s="123" t="n"/>
      <c r="AZ199" s="123" t="n"/>
      <c r="BA199" s="123" t="n"/>
      <c r="BB199" s="123" t="n"/>
      <c r="BC199" s="123" t="n"/>
      <c r="BD199" s="123" t="n"/>
      <c r="BE199" s="123" t="n"/>
      <c r="BF199" s="123" t="n"/>
      <c r="BG199" s="123" t="n"/>
      <c r="BH199" s="123" t="n"/>
      <c r="BI199" s="123" t="n"/>
      <c r="BJ199" s="123" t="n"/>
      <c r="BK199" s="123" t="n"/>
      <c r="BL199" s="123" t="n"/>
      <c r="BM199" s="123" t="n"/>
      <c r="BN199" s="123" t="n"/>
      <c r="BO199" s="123" t="n"/>
      <c r="BP199" s="123" t="n"/>
      <c r="BQ199" s="123" t="n"/>
      <c r="BR199" s="123" t="n"/>
      <c r="BS199" s="123" t="n"/>
      <c r="BT199" s="123" t="n"/>
      <c r="BU199" s="123" t="n"/>
      <c r="BV199" s="123" t="n"/>
      <c r="BW199" s="123" t="n"/>
      <c r="BX199" s="123" t="n"/>
      <c r="BY199" s="123" t="n"/>
      <c r="BZ199" s="123" t="n"/>
      <c r="CA199" s="123" t="n"/>
      <c r="CB199" s="123" t="n"/>
      <c r="CC199" s="123" t="n"/>
      <c r="CD199" s="123" t="n"/>
      <c r="CE199" s="123" t="n"/>
      <c r="CF199" s="123" t="n"/>
      <c r="CG199" s="123" t="n"/>
      <c r="CH199" s="123" t="n"/>
      <c r="CI199" s="123" t="n"/>
      <c r="CJ199" s="123" t="n"/>
      <c r="CK199" s="123" t="n"/>
      <c r="CL199" s="123" t="n"/>
      <c r="CM199" s="123" t="n"/>
      <c r="CN199" s="123" t="n"/>
      <c r="CO199" s="123" t="n"/>
      <c r="CP199" s="123" t="n"/>
      <c r="CQ199" s="123" t="n"/>
      <c r="CR199" s="123" t="n"/>
      <c r="CS199" s="123" t="n"/>
    </row>
    <row r="200">
      <c r="C200" s="123">
        <f>AVERAGEIFS(F200:CS200,$F$2:$CS$2, "&gt;=" &amp; $F$2, $F$2:$CS$2, "&lt;="&amp; EOMONTH($F$2,0))</f>
        <v/>
      </c>
      <c r="D200" s="123">
        <f>AVERAGEIFS(F200:CS200,$F$2:$CS$2, "&gt;=" &amp; $AK$2, $F$2:$CS$2, "&lt;="&amp; EOMONTH($AK$2,0))</f>
        <v/>
      </c>
      <c r="E200" s="124">
        <f>AVERAGEIFS(F200:CS200,$F$2:$CS$2,"&gt;="&amp;TODAY()-30)</f>
        <v/>
      </c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  <c r="AI200" s="123" t="n"/>
      <c r="AJ200" s="123" t="n"/>
      <c r="AK200" s="123" t="n"/>
      <c r="AL200" s="123" t="n"/>
      <c r="AM200" s="123" t="n"/>
      <c r="AN200" s="123" t="n"/>
      <c r="AO200" s="123" t="n"/>
      <c r="AP200" s="123" t="n"/>
      <c r="AQ200" s="123" t="n"/>
      <c r="AR200" s="123" t="n"/>
      <c r="AS200" s="123" t="n"/>
      <c r="AT200" s="123" t="n"/>
      <c r="AU200" s="123" t="n"/>
      <c r="AV200" s="123" t="n"/>
      <c r="AW200" s="123" t="n"/>
      <c r="AX200" s="123" t="n"/>
      <c r="AY200" s="123" t="n"/>
      <c r="AZ200" s="123" t="n"/>
      <c r="BA200" s="123" t="n"/>
      <c r="BB200" s="123" t="n"/>
      <c r="BC200" s="123" t="n"/>
      <c r="BD200" s="123" t="n"/>
      <c r="BE200" s="123" t="n"/>
      <c r="BF200" s="123" t="n"/>
      <c r="BG200" s="123" t="n"/>
      <c r="BH200" s="123" t="n"/>
      <c r="BI200" s="123" t="n"/>
      <c r="BJ200" s="123" t="n"/>
      <c r="BK200" s="123" t="n"/>
      <c r="BL200" s="123" t="n"/>
      <c r="BM200" s="123" t="n"/>
      <c r="BN200" s="123" t="n"/>
      <c r="BO200" s="123" t="n"/>
      <c r="BP200" s="123" t="n"/>
      <c r="BQ200" s="123" t="n"/>
      <c r="BR200" s="123" t="n"/>
      <c r="BS200" s="123" t="n"/>
      <c r="BT200" s="123" t="n"/>
      <c r="BU200" s="123" t="n"/>
      <c r="BV200" s="123" t="n"/>
      <c r="BW200" s="123" t="n"/>
      <c r="BX200" s="123" t="n"/>
      <c r="BY200" s="123" t="n"/>
      <c r="BZ200" s="123" t="n"/>
      <c r="CA200" s="123" t="n"/>
      <c r="CB200" s="123" t="n"/>
      <c r="CC200" s="123" t="n"/>
      <c r="CD200" s="123" t="n"/>
      <c r="CE200" s="123" t="n"/>
      <c r="CF200" s="123" t="n"/>
      <c r="CG200" s="123" t="n"/>
      <c r="CH200" s="123" t="n"/>
      <c r="CI200" s="123" t="n"/>
      <c r="CJ200" s="123" t="n"/>
      <c r="CK200" s="123" t="n"/>
      <c r="CL200" s="123" t="n"/>
      <c r="CM200" s="123" t="n"/>
      <c r="CN200" s="123" t="n"/>
      <c r="CO200" s="123" t="n"/>
      <c r="CP200" s="123" t="n"/>
      <c r="CQ200" s="123" t="n"/>
      <c r="CR200" s="123" t="n"/>
      <c r="CS200" s="123" t="n"/>
    </row>
    <row r="201">
      <c r="C201" s="123">
        <f>AVERAGEIFS(F201:CS201,$F$2:$CS$2, "&gt;=" &amp; $F$2, $F$2:$CS$2, "&lt;="&amp; EOMONTH($F$2,0))</f>
        <v/>
      </c>
      <c r="D201" s="123">
        <f>AVERAGEIFS(F201:CS201,$F$2:$CS$2, "&gt;=" &amp; $AK$2, $F$2:$CS$2, "&lt;="&amp; EOMONTH($AK$2,0))</f>
        <v/>
      </c>
      <c r="E201" s="124">
        <f>AVERAGEIFS(F201:CS201,$F$2:$CS$2,"&gt;="&amp;TODAY()-30)</f>
        <v/>
      </c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  <c r="AI201" s="123" t="n"/>
      <c r="AJ201" s="123" t="n"/>
      <c r="AK201" s="123" t="n"/>
      <c r="AL201" s="123" t="n"/>
      <c r="AM201" s="123" t="n"/>
      <c r="AN201" s="123" t="n"/>
      <c r="AO201" s="123" t="n"/>
      <c r="AP201" s="123" t="n"/>
      <c r="AQ201" s="123" t="n"/>
      <c r="AR201" s="123" t="n"/>
      <c r="AS201" s="123" t="n"/>
      <c r="AT201" s="123" t="n"/>
      <c r="AU201" s="123" t="n"/>
      <c r="AV201" s="123" t="n"/>
      <c r="AW201" s="123" t="n"/>
      <c r="AX201" s="123" t="n"/>
      <c r="AY201" s="123" t="n"/>
      <c r="AZ201" s="123" t="n"/>
      <c r="BA201" s="123" t="n"/>
      <c r="BB201" s="123" t="n"/>
      <c r="BC201" s="123" t="n"/>
      <c r="BD201" s="123" t="n"/>
      <c r="BE201" s="123" t="n"/>
      <c r="BF201" s="123" t="n"/>
      <c r="BG201" s="123" t="n"/>
      <c r="BH201" s="123" t="n"/>
      <c r="BI201" s="123" t="n"/>
      <c r="BJ201" s="123" t="n"/>
      <c r="BK201" s="123" t="n"/>
      <c r="BL201" s="123" t="n"/>
      <c r="BM201" s="123" t="n"/>
      <c r="BN201" s="123" t="n"/>
      <c r="BO201" s="123" t="n"/>
      <c r="BP201" s="123" t="n"/>
      <c r="BQ201" s="123" t="n"/>
      <c r="BR201" s="123" t="n"/>
      <c r="BS201" s="123" t="n"/>
      <c r="BT201" s="123" t="n"/>
      <c r="BU201" s="123" t="n"/>
      <c r="BV201" s="123" t="n"/>
      <c r="BW201" s="123" t="n"/>
      <c r="BX201" s="123" t="n"/>
      <c r="BY201" s="123" t="n"/>
      <c r="BZ201" s="123" t="n"/>
      <c r="CA201" s="123" t="n"/>
      <c r="CB201" s="123" t="n"/>
      <c r="CC201" s="123" t="n"/>
      <c r="CD201" s="123" t="n"/>
      <c r="CE201" s="123" t="n"/>
      <c r="CF201" s="123" t="n"/>
      <c r="CG201" s="123" t="n"/>
      <c r="CH201" s="123" t="n"/>
      <c r="CI201" s="123" t="n"/>
      <c r="CJ201" s="123" t="n"/>
      <c r="CK201" s="123" t="n"/>
      <c r="CL201" s="123" t="n"/>
      <c r="CM201" s="123" t="n"/>
      <c r="CN201" s="123" t="n"/>
      <c r="CO201" s="123" t="n"/>
      <c r="CP201" s="123" t="n"/>
      <c r="CQ201" s="123" t="n"/>
      <c r="CR201" s="123" t="n"/>
      <c r="CS201" s="123" t="n"/>
    </row>
    <row r="202">
      <c r="C202" s="123">
        <f>AVERAGEIFS(F202:CS202,$F$2:$CS$2, "&gt;=" &amp; $F$2, $F$2:$CS$2, "&lt;="&amp; EOMONTH($F$2,0))</f>
        <v/>
      </c>
      <c r="D202" s="123">
        <f>AVERAGEIFS(F202:CS202,$F$2:$CS$2, "&gt;=" &amp; $AK$2, $F$2:$CS$2, "&lt;="&amp; EOMONTH($AK$2,0))</f>
        <v/>
      </c>
      <c r="E202" s="124">
        <f>AVERAGEIFS(F202:CS202,$F$2:$CS$2,"&gt;="&amp;TODAY()-30)</f>
        <v/>
      </c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  <c r="AI202" s="123" t="n"/>
      <c r="AJ202" s="123" t="n"/>
      <c r="AK202" s="123" t="n"/>
      <c r="AL202" s="123" t="n"/>
      <c r="AM202" s="123" t="n"/>
      <c r="AN202" s="123" t="n"/>
      <c r="AO202" s="123" t="n"/>
      <c r="AP202" s="123" t="n"/>
      <c r="AQ202" s="123" t="n"/>
      <c r="AR202" s="123" t="n"/>
      <c r="AS202" s="123" t="n"/>
      <c r="AT202" s="123" t="n"/>
      <c r="AU202" s="123" t="n"/>
      <c r="AV202" s="123" t="n"/>
      <c r="AW202" s="123" t="n"/>
      <c r="AX202" s="123" t="n"/>
      <c r="AY202" s="123" t="n"/>
      <c r="AZ202" s="123" t="n"/>
      <c r="BA202" s="123" t="n"/>
      <c r="BB202" s="123" t="n"/>
      <c r="BC202" s="123" t="n"/>
      <c r="BD202" s="123" t="n"/>
      <c r="BE202" s="123" t="n"/>
      <c r="BF202" s="123" t="n"/>
      <c r="BG202" s="123" t="n"/>
      <c r="BH202" s="123" t="n"/>
      <c r="BI202" s="123" t="n"/>
      <c r="BJ202" s="123" t="n"/>
      <c r="BK202" s="123" t="n"/>
      <c r="BL202" s="123" t="n"/>
      <c r="BM202" s="123" t="n"/>
      <c r="BN202" s="123" t="n"/>
      <c r="BO202" s="123" t="n"/>
      <c r="BP202" s="123" t="n"/>
      <c r="BQ202" s="123" t="n"/>
      <c r="BR202" s="123" t="n"/>
      <c r="BS202" s="123" t="n"/>
      <c r="BT202" s="123" t="n"/>
      <c r="BU202" s="123" t="n"/>
      <c r="BV202" s="123" t="n"/>
      <c r="BW202" s="123" t="n"/>
      <c r="BX202" s="123" t="n"/>
      <c r="BY202" s="123" t="n"/>
      <c r="BZ202" s="123" t="n"/>
      <c r="CA202" s="123" t="n"/>
      <c r="CB202" s="123" t="n"/>
      <c r="CC202" s="123" t="n"/>
      <c r="CD202" s="123" t="n"/>
      <c r="CE202" s="123" t="n"/>
      <c r="CF202" s="123" t="n"/>
      <c r="CG202" s="123" t="n"/>
      <c r="CH202" s="123" t="n"/>
      <c r="CI202" s="123" t="n"/>
      <c r="CJ202" s="123" t="n"/>
      <c r="CK202" s="123" t="n"/>
      <c r="CL202" s="123" t="n"/>
      <c r="CM202" s="123" t="n"/>
      <c r="CN202" s="123" t="n"/>
      <c r="CO202" s="123" t="n"/>
      <c r="CP202" s="123" t="n"/>
      <c r="CQ202" s="123" t="n"/>
      <c r="CR202" s="123" t="n"/>
      <c r="CS202" s="123" t="n"/>
    </row>
    <row r="203">
      <c r="C203" s="123">
        <f>AVERAGEIFS(F203:CS203,$F$2:$CS$2, "&gt;=" &amp; $F$2, $F$2:$CS$2, "&lt;="&amp; EOMONTH($F$2,0))</f>
        <v/>
      </c>
      <c r="D203" s="123">
        <f>AVERAGEIFS(F203:CS203,$F$2:$CS$2, "&gt;=" &amp; $AK$2, $F$2:$CS$2, "&lt;="&amp; EOMONTH($AK$2,0))</f>
        <v/>
      </c>
      <c r="E203" s="124">
        <f>AVERAGEIFS(F203:CS203,$F$2:$CS$2,"&gt;="&amp;TODAY()-30)</f>
        <v/>
      </c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  <c r="AI203" s="123" t="n"/>
      <c r="AJ203" s="123" t="n"/>
      <c r="AK203" s="123" t="n"/>
      <c r="AL203" s="123" t="n"/>
      <c r="AM203" s="123" t="n"/>
      <c r="AN203" s="123" t="n"/>
      <c r="AO203" s="123" t="n"/>
      <c r="AP203" s="123" t="n"/>
      <c r="AQ203" s="123" t="n"/>
      <c r="AR203" s="123" t="n"/>
      <c r="AS203" s="123" t="n"/>
      <c r="AT203" s="123" t="n"/>
      <c r="AU203" s="123" t="n"/>
      <c r="AV203" s="123" t="n"/>
      <c r="AW203" s="123" t="n"/>
      <c r="AX203" s="123" t="n"/>
      <c r="AY203" s="123" t="n"/>
      <c r="AZ203" s="123" t="n"/>
      <c r="BA203" s="123" t="n"/>
      <c r="BB203" s="123" t="n"/>
      <c r="BC203" s="123" t="n"/>
      <c r="BD203" s="123" t="n"/>
      <c r="BE203" s="123" t="n"/>
      <c r="BF203" s="123" t="n"/>
      <c r="BG203" s="123" t="n"/>
      <c r="BH203" s="123" t="n"/>
      <c r="BI203" s="123" t="n"/>
      <c r="BJ203" s="123" t="n"/>
      <c r="BK203" s="123" t="n"/>
      <c r="BL203" s="123" t="n"/>
      <c r="BM203" s="123" t="n"/>
      <c r="BN203" s="123" t="n"/>
      <c r="BO203" s="123" t="n"/>
      <c r="BP203" s="123" t="n"/>
      <c r="BQ203" s="123" t="n"/>
      <c r="BR203" s="123" t="n"/>
      <c r="BS203" s="123" t="n"/>
      <c r="BT203" s="123" t="n"/>
      <c r="BU203" s="123" t="n"/>
      <c r="BV203" s="123" t="n"/>
      <c r="BW203" s="123" t="n"/>
      <c r="BX203" s="123" t="n"/>
      <c r="BY203" s="123" t="n"/>
      <c r="BZ203" s="123" t="n"/>
      <c r="CA203" s="123" t="n"/>
      <c r="CB203" s="123" t="n"/>
      <c r="CC203" s="123" t="n"/>
      <c r="CD203" s="123" t="n"/>
      <c r="CE203" s="123" t="n"/>
      <c r="CF203" s="123" t="n"/>
      <c r="CG203" s="123" t="n"/>
      <c r="CH203" s="123" t="n"/>
      <c r="CI203" s="123" t="n"/>
      <c r="CJ203" s="123" t="n"/>
      <c r="CK203" s="123" t="n"/>
      <c r="CL203" s="123" t="n"/>
      <c r="CM203" s="123" t="n"/>
      <c r="CN203" s="123" t="n"/>
      <c r="CO203" s="123" t="n"/>
      <c r="CP203" s="123" t="n"/>
      <c r="CQ203" s="123" t="n"/>
      <c r="CR203" s="123" t="n"/>
      <c r="CS203" s="123" t="n"/>
    </row>
    <row r="204">
      <c r="C204" s="123">
        <f>AVERAGEIFS(F204:CS204,$F$2:$CS$2, "&gt;=" &amp; $F$2, $F$2:$CS$2, "&lt;="&amp; EOMONTH($F$2,0))</f>
        <v/>
      </c>
      <c r="D204" s="123">
        <f>AVERAGEIFS(F204:CS204,$F$2:$CS$2, "&gt;=" &amp; $AK$2, $F$2:$CS$2, "&lt;="&amp; EOMONTH($AK$2,0))</f>
        <v/>
      </c>
      <c r="E204" s="124">
        <f>AVERAGEIFS(F204:CS204,$F$2:$CS$2,"&gt;="&amp;TODAY()-30)</f>
        <v/>
      </c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  <c r="AI204" s="123" t="n"/>
      <c r="AJ204" s="123" t="n"/>
      <c r="AK204" s="123" t="n"/>
      <c r="AL204" s="123" t="n"/>
      <c r="AM204" s="123" t="n"/>
      <c r="AN204" s="123" t="n"/>
      <c r="AO204" s="123" t="n"/>
      <c r="AP204" s="123" t="n"/>
      <c r="AQ204" s="123" t="n"/>
      <c r="AR204" s="123" t="n"/>
      <c r="AS204" s="123" t="n"/>
      <c r="AT204" s="123" t="n"/>
      <c r="AU204" s="123" t="n"/>
      <c r="AV204" s="123" t="n"/>
      <c r="AW204" s="123" t="n"/>
      <c r="AX204" s="123" t="n"/>
      <c r="AY204" s="123" t="n"/>
      <c r="AZ204" s="123" t="n"/>
      <c r="BA204" s="123" t="n"/>
      <c r="BB204" s="123" t="n"/>
      <c r="BC204" s="123" t="n"/>
      <c r="BD204" s="123" t="n"/>
      <c r="BE204" s="123" t="n"/>
      <c r="BF204" s="123" t="n"/>
      <c r="BG204" s="123" t="n"/>
      <c r="BH204" s="123" t="n"/>
      <c r="BI204" s="123" t="n"/>
      <c r="BJ204" s="123" t="n"/>
      <c r="BK204" s="123" t="n"/>
      <c r="BL204" s="123" t="n"/>
      <c r="BM204" s="123" t="n"/>
      <c r="BN204" s="123" t="n"/>
      <c r="BO204" s="123" t="n"/>
      <c r="BP204" s="123" t="n"/>
      <c r="BQ204" s="123" t="n"/>
      <c r="BR204" s="123" t="n"/>
      <c r="BS204" s="123" t="n"/>
      <c r="BT204" s="123" t="n"/>
      <c r="BU204" s="123" t="n"/>
      <c r="BV204" s="123" t="n"/>
      <c r="BW204" s="123" t="n"/>
      <c r="BX204" s="123" t="n"/>
      <c r="BY204" s="123" t="n"/>
      <c r="BZ204" s="123" t="n"/>
      <c r="CA204" s="123" t="n"/>
      <c r="CB204" s="123" t="n"/>
      <c r="CC204" s="123" t="n"/>
      <c r="CD204" s="123" t="n"/>
      <c r="CE204" s="123" t="n"/>
      <c r="CF204" s="123" t="n"/>
      <c r="CG204" s="123" t="n"/>
      <c r="CH204" s="123" t="n"/>
      <c r="CI204" s="123" t="n"/>
      <c r="CJ204" s="123" t="n"/>
      <c r="CK204" s="123" t="n"/>
      <c r="CL204" s="123" t="n"/>
      <c r="CM204" s="123" t="n"/>
      <c r="CN204" s="123" t="n"/>
      <c r="CO204" s="123" t="n"/>
      <c r="CP204" s="123" t="n"/>
      <c r="CQ204" s="123" t="n"/>
      <c r="CR204" s="123" t="n"/>
      <c r="CS204" s="123" t="n"/>
    </row>
    <row r="205">
      <c r="C205" s="123">
        <f>AVERAGEIFS(F205:CS205,$F$2:$CS$2, "&gt;=" &amp; $F$2, $F$2:$CS$2, "&lt;="&amp; EOMONTH($F$2,0))</f>
        <v/>
      </c>
      <c r="D205" s="123">
        <f>AVERAGEIFS(F205:CS205,$F$2:$CS$2, "&gt;=" &amp; $AK$2, $F$2:$CS$2, "&lt;="&amp; EOMONTH($AK$2,0))</f>
        <v/>
      </c>
      <c r="E205" s="124">
        <f>AVERAGEIFS(F205:CS205,$F$2:$CS$2,"&gt;="&amp;TODAY()-30)</f>
        <v/>
      </c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  <c r="AI205" s="123" t="n"/>
      <c r="AJ205" s="123" t="n"/>
      <c r="AK205" s="123" t="n"/>
      <c r="AL205" s="123" t="n"/>
      <c r="AM205" s="123" t="n"/>
      <c r="AN205" s="123" t="n"/>
      <c r="AO205" s="123" t="n"/>
      <c r="AP205" s="123" t="n"/>
      <c r="AQ205" s="123" t="n"/>
      <c r="AR205" s="123" t="n"/>
      <c r="AS205" s="123" t="n"/>
      <c r="AT205" s="123" t="n"/>
      <c r="AU205" s="123" t="n"/>
      <c r="AV205" s="123" t="n"/>
      <c r="AW205" s="123" t="n"/>
      <c r="AX205" s="123" t="n"/>
      <c r="AY205" s="123" t="n"/>
      <c r="AZ205" s="123" t="n"/>
      <c r="BA205" s="123" t="n"/>
      <c r="BB205" s="123" t="n"/>
      <c r="BC205" s="123" t="n"/>
      <c r="BD205" s="123" t="n"/>
      <c r="BE205" s="123" t="n"/>
      <c r="BF205" s="123" t="n"/>
      <c r="BG205" s="123" t="n"/>
      <c r="BH205" s="123" t="n"/>
      <c r="BI205" s="123" t="n"/>
      <c r="BJ205" s="123" t="n"/>
      <c r="BK205" s="123" t="n"/>
      <c r="BL205" s="123" t="n"/>
      <c r="BM205" s="123" t="n"/>
      <c r="BN205" s="123" t="n"/>
      <c r="BO205" s="123" t="n"/>
      <c r="BP205" s="123" t="n"/>
      <c r="BQ205" s="123" t="n"/>
      <c r="BR205" s="123" t="n"/>
      <c r="BS205" s="123" t="n"/>
      <c r="BT205" s="123" t="n"/>
      <c r="BU205" s="123" t="n"/>
      <c r="BV205" s="123" t="n"/>
      <c r="BW205" s="123" t="n"/>
      <c r="BX205" s="123" t="n"/>
      <c r="BY205" s="123" t="n"/>
      <c r="BZ205" s="123" t="n"/>
      <c r="CA205" s="123" t="n"/>
      <c r="CB205" s="123" t="n"/>
      <c r="CC205" s="123" t="n"/>
      <c r="CD205" s="123" t="n"/>
      <c r="CE205" s="123" t="n"/>
      <c r="CF205" s="123" t="n"/>
      <c r="CG205" s="123" t="n"/>
      <c r="CH205" s="123" t="n"/>
      <c r="CI205" s="123" t="n"/>
      <c r="CJ205" s="123" t="n"/>
      <c r="CK205" s="123" t="n"/>
      <c r="CL205" s="123" t="n"/>
      <c r="CM205" s="123" t="n"/>
      <c r="CN205" s="123" t="n"/>
      <c r="CO205" s="123" t="n"/>
      <c r="CP205" s="123" t="n"/>
      <c r="CQ205" s="123" t="n"/>
      <c r="CR205" s="123" t="n"/>
      <c r="CS205" s="123" t="n"/>
    </row>
    <row r="206">
      <c r="C206" s="123">
        <f>AVERAGEIFS(F206:CS206,$F$2:$CS$2, "&gt;=" &amp; $F$2, $F$2:$CS$2, "&lt;="&amp; EOMONTH($F$2,0))</f>
        <v/>
      </c>
      <c r="D206" s="123">
        <f>AVERAGEIFS(F206:CS206,$F$2:$CS$2, "&gt;=" &amp; $AK$2, $F$2:$CS$2, "&lt;="&amp; EOMONTH($AK$2,0))</f>
        <v/>
      </c>
      <c r="E206" s="124">
        <f>AVERAGEIFS(F206:CS206,$F$2:$CS$2,"&gt;="&amp;TODAY()-30)</f>
        <v/>
      </c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  <c r="AI206" s="123" t="n"/>
      <c r="AJ206" s="123" t="n"/>
      <c r="AK206" s="123" t="n"/>
      <c r="AL206" s="123" t="n"/>
      <c r="AM206" s="123" t="n"/>
      <c r="AN206" s="123" t="n"/>
      <c r="AO206" s="123" t="n"/>
      <c r="AP206" s="123" t="n"/>
      <c r="AQ206" s="123" t="n"/>
      <c r="AR206" s="123" t="n"/>
      <c r="AS206" s="123" t="n"/>
      <c r="AT206" s="123" t="n"/>
      <c r="AU206" s="123" t="n"/>
      <c r="AV206" s="123" t="n"/>
      <c r="AW206" s="123" t="n"/>
      <c r="AX206" s="123" t="n"/>
      <c r="AY206" s="123" t="n"/>
      <c r="AZ206" s="123" t="n"/>
      <c r="BA206" s="123" t="n"/>
      <c r="BB206" s="123" t="n"/>
      <c r="BC206" s="123" t="n"/>
      <c r="BD206" s="123" t="n"/>
      <c r="BE206" s="123" t="n"/>
      <c r="BF206" s="123" t="n"/>
      <c r="BG206" s="123" t="n"/>
      <c r="BH206" s="123" t="n"/>
      <c r="BI206" s="123" t="n"/>
      <c r="BJ206" s="123" t="n"/>
      <c r="BK206" s="123" t="n"/>
      <c r="BL206" s="123" t="n"/>
      <c r="BM206" s="123" t="n"/>
      <c r="BN206" s="123" t="n"/>
      <c r="BO206" s="123" t="n"/>
      <c r="BP206" s="123" t="n"/>
      <c r="BQ206" s="123" t="n"/>
      <c r="BR206" s="123" t="n"/>
      <c r="BS206" s="123" t="n"/>
      <c r="BT206" s="123" t="n"/>
      <c r="BU206" s="123" t="n"/>
      <c r="BV206" s="123" t="n"/>
      <c r="BW206" s="123" t="n"/>
      <c r="BX206" s="123" t="n"/>
      <c r="BY206" s="123" t="n"/>
      <c r="BZ206" s="123" t="n"/>
      <c r="CA206" s="123" t="n"/>
      <c r="CB206" s="123" t="n"/>
      <c r="CC206" s="123" t="n"/>
      <c r="CD206" s="123" t="n"/>
      <c r="CE206" s="123" t="n"/>
      <c r="CF206" s="123" t="n"/>
      <c r="CG206" s="123" t="n"/>
      <c r="CH206" s="123" t="n"/>
      <c r="CI206" s="123" t="n"/>
      <c r="CJ206" s="123" t="n"/>
      <c r="CK206" s="123" t="n"/>
      <c r="CL206" s="123" t="n"/>
      <c r="CM206" s="123" t="n"/>
      <c r="CN206" s="123" t="n"/>
      <c r="CO206" s="123" t="n"/>
      <c r="CP206" s="123" t="n"/>
      <c r="CQ206" s="123" t="n"/>
      <c r="CR206" s="123" t="n"/>
      <c r="CS206" s="123" t="n"/>
    </row>
    <row r="207">
      <c r="C207" s="123">
        <f>AVERAGEIFS(F207:CS207,$F$2:$CS$2, "&gt;=" &amp; $F$2, $F$2:$CS$2, "&lt;="&amp; EOMONTH($F$2,0))</f>
        <v/>
      </c>
      <c r="D207" s="123">
        <f>AVERAGEIFS(F207:CS207,$F$2:$CS$2, "&gt;=" &amp; $AK$2, $F$2:$CS$2, "&lt;="&amp; EOMONTH($AK$2,0))</f>
        <v/>
      </c>
      <c r="E207" s="124">
        <f>AVERAGEIFS(F207:CS207,$F$2:$CS$2,"&gt;="&amp;TODAY()-30)</f>
        <v/>
      </c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  <c r="AI207" s="123" t="n"/>
      <c r="AJ207" s="123" t="n"/>
      <c r="AK207" s="123" t="n"/>
      <c r="AL207" s="123" t="n"/>
      <c r="AM207" s="123" t="n"/>
      <c r="AN207" s="123" t="n"/>
      <c r="AO207" s="123" t="n"/>
      <c r="AP207" s="123" t="n"/>
      <c r="AQ207" s="123" t="n"/>
      <c r="AR207" s="123" t="n"/>
      <c r="AS207" s="123" t="n"/>
      <c r="AT207" s="123" t="n"/>
      <c r="AU207" s="123" t="n"/>
      <c r="AV207" s="123" t="n"/>
      <c r="AW207" s="123" t="n"/>
      <c r="AX207" s="123" t="n"/>
      <c r="AY207" s="123" t="n"/>
      <c r="AZ207" s="123" t="n"/>
      <c r="BA207" s="123" t="n"/>
      <c r="BB207" s="123" t="n"/>
      <c r="BC207" s="123" t="n"/>
      <c r="BD207" s="123" t="n"/>
      <c r="BE207" s="123" t="n"/>
      <c r="BF207" s="123" t="n"/>
      <c r="BG207" s="123" t="n"/>
      <c r="BH207" s="123" t="n"/>
      <c r="BI207" s="123" t="n"/>
      <c r="BJ207" s="123" t="n"/>
      <c r="BK207" s="123" t="n"/>
      <c r="BL207" s="123" t="n"/>
      <c r="BM207" s="123" t="n"/>
      <c r="BN207" s="123" t="n"/>
      <c r="BO207" s="123" t="n"/>
      <c r="BP207" s="123" t="n"/>
      <c r="BQ207" s="123" t="n"/>
      <c r="BR207" s="123" t="n"/>
      <c r="BS207" s="123" t="n"/>
      <c r="BT207" s="123" t="n"/>
      <c r="BU207" s="123" t="n"/>
      <c r="BV207" s="123" t="n"/>
      <c r="BW207" s="123" t="n"/>
      <c r="BX207" s="123" t="n"/>
      <c r="BY207" s="123" t="n"/>
      <c r="BZ207" s="123" t="n"/>
      <c r="CA207" s="123" t="n"/>
      <c r="CB207" s="123" t="n"/>
      <c r="CC207" s="123" t="n"/>
      <c r="CD207" s="123" t="n"/>
      <c r="CE207" s="123" t="n"/>
      <c r="CF207" s="123" t="n"/>
      <c r="CG207" s="123" t="n"/>
      <c r="CH207" s="123" t="n"/>
      <c r="CI207" s="123" t="n"/>
      <c r="CJ207" s="123" t="n"/>
      <c r="CK207" s="123" t="n"/>
      <c r="CL207" s="123" t="n"/>
      <c r="CM207" s="123" t="n"/>
      <c r="CN207" s="123" t="n"/>
      <c r="CO207" s="123" t="n"/>
      <c r="CP207" s="123" t="n"/>
      <c r="CQ207" s="123" t="n"/>
      <c r="CR207" s="123" t="n"/>
      <c r="CS207" s="123" t="n"/>
    </row>
    <row r="208">
      <c r="C208" s="123">
        <f>AVERAGEIFS(F208:CS208,$F$2:$CS$2, "&gt;=" &amp; $F$2, $F$2:$CS$2, "&lt;="&amp; EOMONTH($F$2,0))</f>
        <v/>
      </c>
      <c r="D208" s="123">
        <f>AVERAGEIFS(F208:CS208,$F$2:$CS$2, "&gt;=" &amp; $AK$2, $F$2:$CS$2, "&lt;="&amp; EOMONTH($AK$2,0))</f>
        <v/>
      </c>
      <c r="E208" s="124">
        <f>AVERAGEIFS(F208:CS208,$F$2:$CS$2,"&gt;="&amp;TODAY()-30)</f>
        <v/>
      </c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  <c r="AI208" s="123" t="n"/>
      <c r="AJ208" s="123" t="n"/>
      <c r="AK208" s="123" t="n"/>
      <c r="AL208" s="123" t="n"/>
      <c r="AM208" s="123" t="n"/>
      <c r="AN208" s="123" t="n"/>
      <c r="AO208" s="123" t="n"/>
      <c r="AP208" s="123" t="n"/>
      <c r="AQ208" s="123" t="n"/>
      <c r="AR208" s="123" t="n"/>
      <c r="AS208" s="123" t="n"/>
      <c r="AT208" s="123" t="n"/>
      <c r="AU208" s="123" t="n"/>
      <c r="AV208" s="123" t="n"/>
      <c r="AW208" s="123" t="n"/>
      <c r="AX208" s="123" t="n"/>
      <c r="AY208" s="123" t="n"/>
      <c r="AZ208" s="123" t="n"/>
      <c r="BA208" s="123" t="n"/>
      <c r="BB208" s="123" t="n"/>
      <c r="BC208" s="123" t="n"/>
      <c r="BD208" s="123" t="n"/>
      <c r="BE208" s="123" t="n"/>
      <c r="BF208" s="123" t="n"/>
      <c r="BG208" s="123" t="n"/>
      <c r="BH208" s="123" t="n"/>
      <c r="BI208" s="123" t="n"/>
      <c r="BJ208" s="123" t="n"/>
      <c r="BK208" s="123" t="n"/>
      <c r="BL208" s="123" t="n"/>
      <c r="BM208" s="123" t="n"/>
      <c r="BN208" s="123" t="n"/>
      <c r="BO208" s="123" t="n"/>
      <c r="BP208" s="123" t="n"/>
      <c r="BQ208" s="123" t="n"/>
      <c r="BR208" s="123" t="n"/>
      <c r="BS208" s="123" t="n"/>
      <c r="BT208" s="123" t="n"/>
      <c r="BU208" s="123" t="n"/>
      <c r="BV208" s="123" t="n"/>
      <c r="BW208" s="123" t="n"/>
      <c r="BX208" s="123" t="n"/>
      <c r="BY208" s="123" t="n"/>
      <c r="BZ208" s="123" t="n"/>
      <c r="CA208" s="123" t="n"/>
      <c r="CB208" s="123" t="n"/>
      <c r="CC208" s="123" t="n"/>
      <c r="CD208" s="123" t="n"/>
      <c r="CE208" s="123" t="n"/>
      <c r="CF208" s="123" t="n"/>
      <c r="CG208" s="123" t="n"/>
      <c r="CH208" s="123" t="n"/>
      <c r="CI208" s="123" t="n"/>
      <c r="CJ208" s="123" t="n"/>
      <c r="CK208" s="123" t="n"/>
      <c r="CL208" s="123" t="n"/>
      <c r="CM208" s="123" t="n"/>
      <c r="CN208" s="123" t="n"/>
      <c r="CO208" s="123" t="n"/>
      <c r="CP208" s="123" t="n"/>
      <c r="CQ208" s="123" t="n"/>
      <c r="CR208" s="123" t="n"/>
      <c r="CS208" s="123" t="n"/>
    </row>
    <row r="209">
      <c r="C209" s="123">
        <f>AVERAGEIFS(F209:CS209,$F$2:$CS$2, "&gt;=" &amp; $F$2, $F$2:$CS$2, "&lt;="&amp; EOMONTH($F$2,0))</f>
        <v/>
      </c>
      <c r="D209" s="123">
        <f>AVERAGEIFS(F209:CS209,$F$2:$CS$2, "&gt;=" &amp; $AK$2, $F$2:$CS$2, "&lt;="&amp; EOMONTH($AK$2,0))</f>
        <v/>
      </c>
      <c r="E209" s="124">
        <f>AVERAGEIFS(F209:CS209,$F$2:$CS$2,"&gt;="&amp;TODAY()-30)</f>
        <v/>
      </c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  <c r="AI209" s="123" t="n"/>
      <c r="AJ209" s="123" t="n"/>
      <c r="AK209" s="123" t="n"/>
      <c r="AL209" s="123" t="n"/>
      <c r="AM209" s="123" t="n"/>
      <c r="AN209" s="123" t="n"/>
      <c r="AO209" s="123" t="n"/>
      <c r="AP209" s="123" t="n"/>
      <c r="AQ209" s="123" t="n"/>
      <c r="AR209" s="123" t="n"/>
      <c r="AS209" s="123" t="n"/>
      <c r="AT209" s="123" t="n"/>
      <c r="AU209" s="123" t="n"/>
      <c r="AV209" s="123" t="n"/>
      <c r="AW209" s="123" t="n"/>
      <c r="AX209" s="123" t="n"/>
      <c r="AY209" s="123" t="n"/>
      <c r="AZ209" s="123" t="n"/>
      <c r="BA209" s="123" t="n"/>
      <c r="BB209" s="123" t="n"/>
      <c r="BC209" s="123" t="n"/>
      <c r="BD209" s="123" t="n"/>
      <c r="BE209" s="123" t="n"/>
      <c r="BF209" s="123" t="n"/>
      <c r="BG209" s="123" t="n"/>
      <c r="BH209" s="123" t="n"/>
      <c r="BI209" s="123" t="n"/>
      <c r="BJ209" s="123" t="n"/>
      <c r="BK209" s="123" t="n"/>
      <c r="BL209" s="123" t="n"/>
      <c r="BM209" s="123" t="n"/>
      <c r="BN209" s="123" t="n"/>
      <c r="BO209" s="123" t="n"/>
      <c r="BP209" s="123" t="n"/>
      <c r="BQ209" s="123" t="n"/>
      <c r="BR209" s="123" t="n"/>
      <c r="BS209" s="123" t="n"/>
      <c r="BT209" s="123" t="n"/>
      <c r="BU209" s="123" t="n"/>
      <c r="BV209" s="123" t="n"/>
      <c r="BW209" s="123" t="n"/>
      <c r="BX209" s="123" t="n"/>
      <c r="BY209" s="123" t="n"/>
      <c r="BZ209" s="123" t="n"/>
      <c r="CA209" s="123" t="n"/>
      <c r="CB209" s="123" t="n"/>
      <c r="CC209" s="123" t="n"/>
      <c r="CD209" s="123" t="n"/>
      <c r="CE209" s="123" t="n"/>
      <c r="CF209" s="123" t="n"/>
      <c r="CG209" s="123" t="n"/>
      <c r="CH209" s="123" t="n"/>
      <c r="CI209" s="123" t="n"/>
      <c r="CJ209" s="123" t="n"/>
      <c r="CK209" s="123" t="n"/>
      <c r="CL209" s="123" t="n"/>
      <c r="CM209" s="123" t="n"/>
      <c r="CN209" s="123" t="n"/>
      <c r="CO209" s="123" t="n"/>
      <c r="CP209" s="123" t="n"/>
      <c r="CQ209" s="123" t="n"/>
      <c r="CR209" s="123" t="n"/>
      <c r="CS209" s="123" t="n"/>
    </row>
    <row r="210">
      <c r="C210" s="123">
        <f>AVERAGEIFS(F210:CS210,$F$2:$CS$2, "&gt;=" &amp; $F$2, $F$2:$CS$2, "&lt;="&amp; EOMONTH($F$2,0))</f>
        <v/>
      </c>
      <c r="D210" s="123">
        <f>AVERAGEIFS(F210:CS210,$F$2:$CS$2, "&gt;=" &amp; $AK$2, $F$2:$CS$2, "&lt;="&amp; EOMONTH($AK$2,0))</f>
        <v/>
      </c>
      <c r="E210" s="124">
        <f>AVERAGEIFS(F210:CS210,$F$2:$CS$2,"&gt;="&amp;TODAY()-30)</f>
        <v/>
      </c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  <c r="AI210" s="123" t="n"/>
      <c r="AJ210" s="123" t="n"/>
      <c r="AK210" s="123" t="n"/>
      <c r="AL210" s="123" t="n"/>
      <c r="AM210" s="123" t="n"/>
      <c r="AN210" s="123" t="n"/>
      <c r="AO210" s="123" t="n"/>
      <c r="AP210" s="123" t="n"/>
      <c r="AQ210" s="123" t="n"/>
      <c r="AR210" s="123" t="n"/>
      <c r="AS210" s="123" t="n"/>
      <c r="AT210" s="123" t="n"/>
      <c r="AU210" s="123" t="n"/>
      <c r="AV210" s="123" t="n"/>
      <c r="AW210" s="123" t="n"/>
      <c r="AX210" s="123" t="n"/>
      <c r="AY210" s="123" t="n"/>
      <c r="AZ210" s="123" t="n"/>
      <c r="BA210" s="123" t="n"/>
      <c r="BB210" s="123" t="n"/>
      <c r="BC210" s="123" t="n"/>
      <c r="BD210" s="123" t="n"/>
      <c r="BE210" s="123" t="n"/>
      <c r="BF210" s="123" t="n"/>
      <c r="BG210" s="123" t="n"/>
      <c r="BH210" s="123" t="n"/>
      <c r="BI210" s="123" t="n"/>
      <c r="BJ210" s="123" t="n"/>
      <c r="BK210" s="123" t="n"/>
      <c r="BL210" s="123" t="n"/>
      <c r="BM210" s="123" t="n"/>
      <c r="BN210" s="123" t="n"/>
      <c r="BO210" s="123" t="n"/>
      <c r="BP210" s="123" t="n"/>
      <c r="BQ210" s="123" t="n"/>
      <c r="BR210" s="123" t="n"/>
      <c r="BS210" s="123" t="n"/>
      <c r="BT210" s="123" t="n"/>
      <c r="BU210" s="123" t="n"/>
      <c r="BV210" s="123" t="n"/>
      <c r="BW210" s="123" t="n"/>
      <c r="BX210" s="123" t="n"/>
      <c r="BY210" s="123" t="n"/>
      <c r="BZ210" s="123" t="n"/>
      <c r="CA210" s="123" t="n"/>
      <c r="CB210" s="123" t="n"/>
      <c r="CC210" s="123" t="n"/>
      <c r="CD210" s="123" t="n"/>
      <c r="CE210" s="123" t="n"/>
      <c r="CF210" s="123" t="n"/>
      <c r="CG210" s="123" t="n"/>
      <c r="CH210" s="123" t="n"/>
      <c r="CI210" s="123" t="n"/>
      <c r="CJ210" s="123" t="n"/>
      <c r="CK210" s="123" t="n"/>
      <c r="CL210" s="123" t="n"/>
      <c r="CM210" s="123" t="n"/>
      <c r="CN210" s="123" t="n"/>
      <c r="CO210" s="123" t="n"/>
      <c r="CP210" s="123" t="n"/>
      <c r="CQ210" s="123" t="n"/>
      <c r="CR210" s="123" t="n"/>
      <c r="CS210" s="123" t="n"/>
    </row>
    <row r="211">
      <c r="C211" s="123">
        <f>AVERAGEIFS(F211:CS211,$F$2:$CS$2, "&gt;=" &amp; $F$2, $F$2:$CS$2, "&lt;="&amp; EOMONTH($F$2,0))</f>
        <v/>
      </c>
      <c r="D211" s="123">
        <f>AVERAGEIFS(F211:CS211,$F$2:$CS$2, "&gt;=" &amp; $AK$2, $F$2:$CS$2, "&lt;="&amp; EOMONTH($AK$2,0))</f>
        <v/>
      </c>
      <c r="E211" s="124">
        <f>AVERAGEIFS(F211:CS211,$F$2:$CS$2,"&gt;="&amp;TODAY()-30)</f>
        <v/>
      </c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  <c r="AI211" s="123" t="n"/>
      <c r="AJ211" s="123" t="n"/>
      <c r="AK211" s="123" t="n"/>
      <c r="AL211" s="123" t="n"/>
      <c r="AM211" s="123" t="n"/>
      <c r="AN211" s="123" t="n"/>
      <c r="AO211" s="123" t="n"/>
      <c r="AP211" s="123" t="n"/>
      <c r="AQ211" s="123" t="n"/>
      <c r="AR211" s="123" t="n"/>
      <c r="AS211" s="123" t="n"/>
      <c r="AT211" s="123" t="n"/>
      <c r="AU211" s="123" t="n"/>
      <c r="AV211" s="123" t="n"/>
      <c r="AW211" s="123" t="n"/>
      <c r="AX211" s="123" t="n"/>
      <c r="AY211" s="123" t="n"/>
      <c r="AZ211" s="123" t="n"/>
      <c r="BA211" s="123" t="n"/>
      <c r="BB211" s="123" t="n"/>
      <c r="BC211" s="123" t="n"/>
      <c r="BD211" s="123" t="n"/>
      <c r="BE211" s="123" t="n"/>
      <c r="BF211" s="123" t="n"/>
      <c r="BG211" s="123" t="n"/>
      <c r="BH211" s="123" t="n"/>
      <c r="BI211" s="123" t="n"/>
      <c r="BJ211" s="123" t="n"/>
      <c r="BK211" s="123" t="n"/>
      <c r="BL211" s="123" t="n"/>
      <c r="BM211" s="123" t="n"/>
      <c r="BN211" s="123" t="n"/>
      <c r="BO211" s="123" t="n"/>
      <c r="BP211" s="123" t="n"/>
      <c r="BQ211" s="123" t="n"/>
      <c r="BR211" s="123" t="n"/>
      <c r="BS211" s="123" t="n"/>
      <c r="BT211" s="123" t="n"/>
      <c r="BU211" s="123" t="n"/>
      <c r="BV211" s="123" t="n"/>
      <c r="BW211" s="123" t="n"/>
      <c r="BX211" s="123" t="n"/>
      <c r="BY211" s="123" t="n"/>
      <c r="BZ211" s="123" t="n"/>
      <c r="CA211" s="123" t="n"/>
      <c r="CB211" s="123" t="n"/>
      <c r="CC211" s="123" t="n"/>
      <c r="CD211" s="123" t="n"/>
      <c r="CE211" s="123" t="n"/>
      <c r="CF211" s="123" t="n"/>
      <c r="CG211" s="123" t="n"/>
      <c r="CH211" s="123" t="n"/>
      <c r="CI211" s="123" t="n"/>
      <c r="CJ211" s="123" t="n"/>
      <c r="CK211" s="123" t="n"/>
      <c r="CL211" s="123" t="n"/>
      <c r="CM211" s="123" t="n"/>
      <c r="CN211" s="123" t="n"/>
      <c r="CO211" s="123" t="n"/>
      <c r="CP211" s="123" t="n"/>
      <c r="CQ211" s="123" t="n"/>
      <c r="CR211" s="123" t="n"/>
      <c r="CS211" s="123" t="n"/>
    </row>
    <row r="212">
      <c r="C212" s="123">
        <f>AVERAGEIFS(F212:CS212,$F$2:$CS$2, "&gt;=" &amp; $F$2, $F$2:$CS$2, "&lt;="&amp; EOMONTH($F$2,0))</f>
        <v/>
      </c>
      <c r="D212" s="123">
        <f>AVERAGEIFS(F212:CS212,$F$2:$CS$2, "&gt;=" &amp; $AK$2, $F$2:$CS$2, "&lt;="&amp; EOMONTH($AK$2,0))</f>
        <v/>
      </c>
      <c r="E212" s="124">
        <f>AVERAGEIFS(F212:CS212,$F$2:$CS$2,"&gt;="&amp;TODAY()-30)</f>
        <v/>
      </c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  <c r="AI212" s="123" t="n"/>
      <c r="AJ212" s="123" t="n"/>
      <c r="AK212" s="123" t="n"/>
      <c r="AL212" s="123" t="n"/>
      <c r="AM212" s="123" t="n"/>
      <c r="AN212" s="123" t="n"/>
      <c r="AO212" s="123" t="n"/>
      <c r="AP212" s="123" t="n"/>
      <c r="AQ212" s="123" t="n"/>
      <c r="AR212" s="123" t="n"/>
      <c r="AS212" s="123" t="n"/>
      <c r="AT212" s="123" t="n"/>
      <c r="AU212" s="123" t="n"/>
      <c r="AV212" s="123" t="n"/>
      <c r="AW212" s="123" t="n"/>
      <c r="AX212" s="123" t="n"/>
      <c r="AY212" s="123" t="n"/>
      <c r="AZ212" s="123" t="n"/>
      <c r="BA212" s="123" t="n"/>
      <c r="BB212" s="123" t="n"/>
      <c r="BC212" s="123" t="n"/>
      <c r="BD212" s="123" t="n"/>
      <c r="BE212" s="123" t="n"/>
      <c r="BF212" s="123" t="n"/>
      <c r="BG212" s="123" t="n"/>
      <c r="BH212" s="123" t="n"/>
      <c r="BI212" s="123" t="n"/>
      <c r="BJ212" s="123" t="n"/>
      <c r="BK212" s="123" t="n"/>
      <c r="BL212" s="123" t="n"/>
      <c r="BM212" s="123" t="n"/>
      <c r="BN212" s="123" t="n"/>
      <c r="BO212" s="123" t="n"/>
      <c r="BP212" s="123" t="n"/>
      <c r="BQ212" s="123" t="n"/>
      <c r="BR212" s="123" t="n"/>
      <c r="BS212" s="123" t="n"/>
      <c r="BT212" s="123" t="n"/>
      <c r="BU212" s="123" t="n"/>
      <c r="BV212" s="123" t="n"/>
      <c r="BW212" s="123" t="n"/>
      <c r="BX212" s="123" t="n"/>
      <c r="BY212" s="123" t="n"/>
      <c r="BZ212" s="123" t="n"/>
      <c r="CA212" s="123" t="n"/>
      <c r="CB212" s="123" t="n"/>
      <c r="CC212" s="123" t="n"/>
      <c r="CD212" s="123" t="n"/>
      <c r="CE212" s="123" t="n"/>
      <c r="CF212" s="123" t="n"/>
      <c r="CG212" s="123" t="n"/>
      <c r="CH212" s="123" t="n"/>
      <c r="CI212" s="123" t="n"/>
      <c r="CJ212" s="123" t="n"/>
      <c r="CK212" s="123" t="n"/>
      <c r="CL212" s="123" t="n"/>
      <c r="CM212" s="123" t="n"/>
      <c r="CN212" s="123" t="n"/>
      <c r="CO212" s="123" t="n"/>
      <c r="CP212" s="123" t="n"/>
      <c r="CQ212" s="123" t="n"/>
      <c r="CR212" s="123" t="n"/>
      <c r="CS212" s="123" t="n"/>
    </row>
    <row r="213">
      <c r="C213" s="123">
        <f>AVERAGEIFS(F213:CS213,$F$2:$CS$2, "&gt;=" &amp; $F$2, $F$2:$CS$2, "&lt;="&amp; EOMONTH($F$2,0))</f>
        <v/>
      </c>
      <c r="D213" s="123">
        <f>AVERAGEIFS(F213:CS213,$F$2:$CS$2, "&gt;=" &amp; $AK$2, $F$2:$CS$2, "&lt;="&amp; EOMONTH($AK$2,0))</f>
        <v/>
      </c>
      <c r="E213" s="124">
        <f>AVERAGEIFS(F213:CS213,$F$2:$CS$2,"&gt;="&amp;TODAY()-30)</f>
        <v/>
      </c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  <c r="AI213" s="123" t="n"/>
      <c r="AJ213" s="123" t="n"/>
      <c r="AK213" s="123" t="n"/>
      <c r="AL213" s="123" t="n"/>
      <c r="AM213" s="123" t="n"/>
      <c r="AN213" s="123" t="n"/>
      <c r="AO213" s="123" t="n"/>
      <c r="AP213" s="123" t="n"/>
      <c r="AQ213" s="123" t="n"/>
      <c r="AR213" s="123" t="n"/>
      <c r="AS213" s="123" t="n"/>
      <c r="AT213" s="123" t="n"/>
      <c r="AU213" s="123" t="n"/>
      <c r="AV213" s="123" t="n"/>
      <c r="AW213" s="123" t="n"/>
      <c r="AX213" s="123" t="n"/>
      <c r="AY213" s="123" t="n"/>
      <c r="AZ213" s="123" t="n"/>
      <c r="BA213" s="123" t="n"/>
      <c r="BB213" s="123" t="n"/>
      <c r="BC213" s="123" t="n"/>
      <c r="BD213" s="123" t="n"/>
      <c r="BE213" s="123" t="n"/>
      <c r="BF213" s="123" t="n"/>
      <c r="BG213" s="123" t="n"/>
      <c r="BH213" s="123" t="n"/>
      <c r="BI213" s="123" t="n"/>
      <c r="BJ213" s="123" t="n"/>
      <c r="BK213" s="123" t="n"/>
      <c r="BL213" s="123" t="n"/>
      <c r="BM213" s="123" t="n"/>
      <c r="BN213" s="123" t="n"/>
      <c r="BO213" s="123" t="n"/>
      <c r="BP213" s="123" t="n"/>
      <c r="BQ213" s="123" t="n"/>
      <c r="BR213" s="123" t="n"/>
      <c r="BS213" s="123" t="n"/>
      <c r="BT213" s="123" t="n"/>
      <c r="BU213" s="123" t="n"/>
      <c r="BV213" s="123" t="n"/>
      <c r="BW213" s="123" t="n"/>
      <c r="BX213" s="123" t="n"/>
      <c r="BY213" s="123" t="n"/>
      <c r="BZ213" s="123" t="n"/>
      <c r="CA213" s="123" t="n"/>
      <c r="CB213" s="123" t="n"/>
      <c r="CC213" s="123" t="n"/>
      <c r="CD213" s="123" t="n"/>
      <c r="CE213" s="123" t="n"/>
      <c r="CF213" s="123" t="n"/>
      <c r="CG213" s="123" t="n"/>
      <c r="CH213" s="123" t="n"/>
      <c r="CI213" s="123" t="n"/>
      <c r="CJ213" s="123" t="n"/>
      <c r="CK213" s="123" t="n"/>
      <c r="CL213" s="123" t="n"/>
      <c r="CM213" s="123" t="n"/>
      <c r="CN213" s="123" t="n"/>
      <c r="CO213" s="123" t="n"/>
      <c r="CP213" s="123" t="n"/>
      <c r="CQ213" s="123" t="n"/>
      <c r="CR213" s="123" t="n"/>
      <c r="CS213" s="123" t="n"/>
    </row>
    <row r="214">
      <c r="C214" s="123">
        <f>AVERAGEIFS(F214:CS214,$F$2:$CS$2, "&gt;=" &amp; $F$2, $F$2:$CS$2, "&lt;="&amp; EOMONTH($F$2,0))</f>
        <v/>
      </c>
      <c r="D214" s="123">
        <f>AVERAGEIFS(F214:CS214,$F$2:$CS$2, "&gt;=" &amp; $AK$2, $F$2:$CS$2, "&lt;="&amp; EOMONTH($AK$2,0))</f>
        <v/>
      </c>
      <c r="E214" s="124">
        <f>AVERAGEIFS(F214:CS214,$F$2:$CS$2,"&gt;="&amp;TODAY()-30)</f>
        <v/>
      </c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  <c r="AI214" s="123" t="n"/>
      <c r="AJ214" s="123" t="n"/>
      <c r="AK214" s="123" t="n"/>
      <c r="AL214" s="123" t="n"/>
      <c r="AM214" s="123" t="n"/>
      <c r="AN214" s="123" t="n"/>
      <c r="AO214" s="123" t="n"/>
      <c r="AP214" s="123" t="n"/>
      <c r="AQ214" s="123" t="n"/>
      <c r="AR214" s="123" t="n"/>
      <c r="AS214" s="123" t="n"/>
      <c r="AT214" s="123" t="n"/>
      <c r="AU214" s="123" t="n"/>
      <c r="AV214" s="123" t="n"/>
      <c r="AW214" s="123" t="n"/>
      <c r="AX214" s="123" t="n"/>
      <c r="AY214" s="123" t="n"/>
      <c r="AZ214" s="123" t="n"/>
      <c r="BA214" s="123" t="n"/>
      <c r="BB214" s="123" t="n"/>
      <c r="BC214" s="123" t="n"/>
      <c r="BD214" s="123" t="n"/>
      <c r="BE214" s="123" t="n"/>
      <c r="BF214" s="123" t="n"/>
      <c r="BG214" s="123" t="n"/>
      <c r="BH214" s="123" t="n"/>
      <c r="BI214" s="123" t="n"/>
      <c r="BJ214" s="123" t="n"/>
      <c r="BK214" s="123" t="n"/>
      <c r="BL214" s="123" t="n"/>
      <c r="BM214" s="123" t="n"/>
      <c r="BN214" s="123" t="n"/>
      <c r="BO214" s="123" t="n"/>
      <c r="BP214" s="123" t="n"/>
      <c r="BQ214" s="123" t="n"/>
      <c r="BR214" s="123" t="n"/>
      <c r="BS214" s="123" t="n"/>
      <c r="BT214" s="123" t="n"/>
      <c r="BU214" s="123" t="n"/>
      <c r="BV214" s="123" t="n"/>
      <c r="BW214" s="123" t="n"/>
      <c r="BX214" s="123" t="n"/>
      <c r="BY214" s="123" t="n"/>
      <c r="BZ214" s="123" t="n"/>
      <c r="CA214" s="123" t="n"/>
      <c r="CB214" s="123" t="n"/>
      <c r="CC214" s="123" t="n"/>
      <c r="CD214" s="123" t="n"/>
      <c r="CE214" s="123" t="n"/>
      <c r="CF214" s="123" t="n"/>
      <c r="CG214" s="123" t="n"/>
      <c r="CH214" s="123" t="n"/>
      <c r="CI214" s="123" t="n"/>
      <c r="CJ214" s="123" t="n"/>
      <c r="CK214" s="123" t="n"/>
      <c r="CL214" s="123" t="n"/>
      <c r="CM214" s="123" t="n"/>
      <c r="CN214" s="123" t="n"/>
      <c r="CO214" s="123" t="n"/>
      <c r="CP214" s="123" t="n"/>
      <c r="CQ214" s="123" t="n"/>
      <c r="CR214" s="123" t="n"/>
      <c r="CS214" s="123" t="n"/>
    </row>
    <row r="215">
      <c r="C215" s="123">
        <f>AVERAGEIFS(F215:CS215,$F$2:$CS$2, "&gt;=" &amp; $F$2, $F$2:$CS$2, "&lt;="&amp; EOMONTH($F$2,0))</f>
        <v/>
      </c>
      <c r="D215" s="123">
        <f>AVERAGEIFS(F215:CS215,$F$2:$CS$2, "&gt;=" &amp; $AK$2, $F$2:$CS$2, "&lt;="&amp; EOMONTH($AK$2,0))</f>
        <v/>
      </c>
      <c r="E215" s="124">
        <f>AVERAGEIFS(F215:CS215,$F$2:$CS$2,"&gt;="&amp;TODAY()-30)</f>
        <v/>
      </c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  <c r="AI215" s="123" t="n"/>
      <c r="AJ215" s="123" t="n"/>
      <c r="AK215" s="123" t="n"/>
      <c r="AL215" s="123" t="n"/>
      <c r="AM215" s="123" t="n"/>
      <c r="AN215" s="123" t="n"/>
      <c r="AO215" s="123" t="n"/>
      <c r="AP215" s="123" t="n"/>
      <c r="AQ215" s="123" t="n"/>
      <c r="AR215" s="123" t="n"/>
      <c r="AS215" s="123" t="n"/>
      <c r="AT215" s="123" t="n"/>
      <c r="AU215" s="123" t="n"/>
      <c r="AV215" s="123" t="n"/>
      <c r="AW215" s="123" t="n"/>
      <c r="AX215" s="123" t="n"/>
      <c r="AY215" s="123" t="n"/>
      <c r="AZ215" s="123" t="n"/>
      <c r="BA215" s="123" t="n"/>
      <c r="BB215" s="123" t="n"/>
      <c r="BC215" s="123" t="n"/>
      <c r="BD215" s="123" t="n"/>
      <c r="BE215" s="123" t="n"/>
      <c r="BF215" s="123" t="n"/>
      <c r="BG215" s="123" t="n"/>
      <c r="BH215" s="123" t="n"/>
      <c r="BI215" s="123" t="n"/>
      <c r="BJ215" s="123" t="n"/>
      <c r="BK215" s="123" t="n"/>
      <c r="BL215" s="123" t="n"/>
      <c r="BM215" s="123" t="n"/>
      <c r="BN215" s="123" t="n"/>
      <c r="BO215" s="123" t="n"/>
      <c r="BP215" s="123" t="n"/>
      <c r="BQ215" s="123" t="n"/>
      <c r="BR215" s="123" t="n"/>
      <c r="BS215" s="123" t="n"/>
      <c r="BT215" s="123" t="n"/>
      <c r="BU215" s="123" t="n"/>
      <c r="BV215" s="123" t="n"/>
      <c r="BW215" s="123" t="n"/>
      <c r="BX215" s="123" t="n"/>
      <c r="BY215" s="123" t="n"/>
      <c r="BZ215" s="123" t="n"/>
      <c r="CA215" s="123" t="n"/>
      <c r="CB215" s="123" t="n"/>
      <c r="CC215" s="123" t="n"/>
      <c r="CD215" s="123" t="n"/>
      <c r="CE215" s="123" t="n"/>
      <c r="CF215" s="123" t="n"/>
      <c r="CG215" s="123" t="n"/>
      <c r="CH215" s="123" t="n"/>
      <c r="CI215" s="123" t="n"/>
      <c r="CJ215" s="123" t="n"/>
      <c r="CK215" s="123" t="n"/>
      <c r="CL215" s="123" t="n"/>
      <c r="CM215" s="123" t="n"/>
      <c r="CN215" s="123" t="n"/>
      <c r="CO215" s="123" t="n"/>
      <c r="CP215" s="123" t="n"/>
      <c r="CQ215" s="123" t="n"/>
      <c r="CR215" s="123" t="n"/>
      <c r="CS215" s="123" t="n"/>
    </row>
    <row r="216">
      <c r="C216" s="123">
        <f>AVERAGEIFS(F216:CS216,$F$2:$CS$2, "&gt;=" &amp; $F$2, $F$2:$CS$2, "&lt;="&amp; EOMONTH($F$2,0))</f>
        <v/>
      </c>
      <c r="D216" s="123">
        <f>AVERAGEIFS(F216:CS216,$F$2:$CS$2, "&gt;=" &amp; $AK$2, $F$2:$CS$2, "&lt;="&amp; EOMONTH($AK$2,0))</f>
        <v/>
      </c>
      <c r="E216" s="124">
        <f>AVERAGEIFS(F216:CS216,$F$2:$CS$2,"&gt;="&amp;TODAY()-30)</f>
        <v/>
      </c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  <c r="AI216" s="123" t="n"/>
      <c r="AJ216" s="123" t="n"/>
      <c r="AK216" s="123" t="n"/>
      <c r="AL216" s="123" t="n"/>
      <c r="AM216" s="123" t="n"/>
      <c r="AN216" s="123" t="n"/>
      <c r="AO216" s="123" t="n"/>
      <c r="AP216" s="123" t="n"/>
      <c r="AQ216" s="123" t="n"/>
      <c r="AR216" s="123" t="n"/>
      <c r="AS216" s="123" t="n"/>
      <c r="AT216" s="123" t="n"/>
      <c r="AU216" s="123" t="n"/>
      <c r="AV216" s="123" t="n"/>
      <c r="AW216" s="123" t="n"/>
      <c r="AX216" s="123" t="n"/>
      <c r="AY216" s="123" t="n"/>
      <c r="AZ216" s="123" t="n"/>
      <c r="BA216" s="123" t="n"/>
      <c r="BB216" s="123" t="n"/>
      <c r="BC216" s="123" t="n"/>
      <c r="BD216" s="123" t="n"/>
      <c r="BE216" s="123" t="n"/>
      <c r="BF216" s="123" t="n"/>
      <c r="BG216" s="123" t="n"/>
      <c r="BH216" s="123" t="n"/>
      <c r="BI216" s="123" t="n"/>
      <c r="BJ216" s="123" t="n"/>
      <c r="BK216" s="123" t="n"/>
      <c r="BL216" s="123" t="n"/>
      <c r="BM216" s="123" t="n"/>
      <c r="BN216" s="123" t="n"/>
      <c r="BO216" s="123" t="n"/>
      <c r="BP216" s="123" t="n"/>
      <c r="BQ216" s="123" t="n"/>
      <c r="BR216" s="123" t="n"/>
      <c r="BS216" s="123" t="n"/>
      <c r="BT216" s="123" t="n"/>
      <c r="BU216" s="123" t="n"/>
      <c r="BV216" s="123" t="n"/>
      <c r="BW216" s="123" t="n"/>
      <c r="BX216" s="123" t="n"/>
      <c r="BY216" s="123" t="n"/>
      <c r="BZ216" s="123" t="n"/>
      <c r="CA216" s="123" t="n"/>
      <c r="CB216" s="123" t="n"/>
      <c r="CC216" s="123" t="n"/>
      <c r="CD216" s="123" t="n"/>
      <c r="CE216" s="123" t="n"/>
      <c r="CF216" s="123" t="n"/>
      <c r="CG216" s="123" t="n"/>
      <c r="CH216" s="123" t="n"/>
      <c r="CI216" s="123" t="n"/>
      <c r="CJ216" s="123" t="n"/>
      <c r="CK216" s="123" t="n"/>
      <c r="CL216" s="123" t="n"/>
      <c r="CM216" s="123" t="n"/>
      <c r="CN216" s="123" t="n"/>
      <c r="CO216" s="123" t="n"/>
      <c r="CP216" s="123" t="n"/>
      <c r="CQ216" s="123" t="n"/>
      <c r="CR216" s="123" t="n"/>
      <c r="CS216" s="123" t="n"/>
    </row>
    <row r="217">
      <c r="C217" s="123">
        <f>AVERAGEIFS(F217:CS217,$F$2:$CS$2, "&gt;=" &amp; $F$2, $F$2:$CS$2, "&lt;="&amp; EOMONTH($F$2,0))</f>
        <v/>
      </c>
      <c r="D217" s="123">
        <f>AVERAGEIFS(F217:CS217,$F$2:$CS$2, "&gt;=" &amp; $AK$2, $F$2:$CS$2, "&lt;="&amp; EOMONTH($AK$2,0))</f>
        <v/>
      </c>
      <c r="E217" s="124">
        <f>AVERAGEIFS(F217:CS217,$F$2:$CS$2,"&gt;="&amp;TODAY()-30)</f>
        <v/>
      </c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  <c r="AI217" s="123" t="n"/>
      <c r="AJ217" s="123" t="n"/>
      <c r="AK217" s="123" t="n"/>
      <c r="AL217" s="123" t="n"/>
      <c r="AM217" s="123" t="n"/>
      <c r="AN217" s="123" t="n"/>
      <c r="AO217" s="123" t="n"/>
      <c r="AP217" s="123" t="n"/>
      <c r="AQ217" s="123" t="n"/>
      <c r="AR217" s="123" t="n"/>
      <c r="AS217" s="123" t="n"/>
      <c r="AT217" s="123" t="n"/>
      <c r="AU217" s="123" t="n"/>
      <c r="AV217" s="123" t="n"/>
      <c r="AW217" s="123" t="n"/>
      <c r="AX217" s="123" t="n"/>
      <c r="AY217" s="123" t="n"/>
      <c r="AZ217" s="123" t="n"/>
      <c r="BA217" s="123" t="n"/>
      <c r="BB217" s="123" t="n"/>
      <c r="BC217" s="123" t="n"/>
      <c r="BD217" s="123" t="n"/>
      <c r="BE217" s="123" t="n"/>
      <c r="BF217" s="123" t="n"/>
      <c r="BG217" s="123" t="n"/>
      <c r="BH217" s="123" t="n"/>
      <c r="BI217" s="123" t="n"/>
      <c r="BJ217" s="123" t="n"/>
      <c r="BK217" s="123" t="n"/>
      <c r="BL217" s="123" t="n"/>
      <c r="BM217" s="123" t="n"/>
      <c r="BN217" s="123" t="n"/>
      <c r="BO217" s="123" t="n"/>
      <c r="BP217" s="123" t="n"/>
      <c r="BQ217" s="123" t="n"/>
      <c r="BR217" s="123" t="n"/>
      <c r="BS217" s="123" t="n"/>
      <c r="BT217" s="123" t="n"/>
      <c r="BU217" s="123" t="n"/>
      <c r="BV217" s="123" t="n"/>
      <c r="BW217" s="123" t="n"/>
      <c r="BX217" s="123" t="n"/>
      <c r="BY217" s="123" t="n"/>
      <c r="BZ217" s="123" t="n"/>
      <c r="CA217" s="123" t="n"/>
      <c r="CB217" s="123" t="n"/>
      <c r="CC217" s="123" t="n"/>
      <c r="CD217" s="123" t="n"/>
      <c r="CE217" s="123" t="n"/>
      <c r="CF217" s="123" t="n"/>
      <c r="CG217" s="123" t="n"/>
      <c r="CH217" s="123" t="n"/>
      <c r="CI217" s="123" t="n"/>
      <c r="CJ217" s="123" t="n"/>
      <c r="CK217" s="123" t="n"/>
      <c r="CL217" s="123" t="n"/>
      <c r="CM217" s="123" t="n"/>
      <c r="CN217" s="123" t="n"/>
      <c r="CO217" s="123" t="n"/>
      <c r="CP217" s="123" t="n"/>
      <c r="CQ217" s="123" t="n"/>
      <c r="CR217" s="123" t="n"/>
      <c r="CS217" s="123" t="n"/>
    </row>
    <row r="218">
      <c r="C218" s="123">
        <f>AVERAGEIFS(F218:CS218,$F$2:$CS$2, "&gt;=" &amp; $F$2, $F$2:$CS$2, "&lt;="&amp; EOMONTH($F$2,0))</f>
        <v/>
      </c>
      <c r="D218" s="123">
        <f>AVERAGEIFS(F218:CS218,$F$2:$CS$2, "&gt;=" &amp; $AK$2, $F$2:$CS$2, "&lt;="&amp; EOMONTH($AK$2,0))</f>
        <v/>
      </c>
      <c r="E218" s="124">
        <f>AVERAGEIFS(F218:CS218,$F$2:$CS$2,"&gt;="&amp;TODAY()-30)</f>
        <v/>
      </c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  <c r="AI218" s="123" t="n"/>
      <c r="AJ218" s="123" t="n"/>
      <c r="AK218" s="123" t="n"/>
      <c r="AL218" s="123" t="n"/>
      <c r="AM218" s="123" t="n"/>
      <c r="AN218" s="123" t="n"/>
      <c r="AO218" s="123" t="n"/>
      <c r="AP218" s="123" t="n"/>
      <c r="AQ218" s="123" t="n"/>
      <c r="AR218" s="123" t="n"/>
      <c r="AS218" s="123" t="n"/>
      <c r="AT218" s="123" t="n"/>
      <c r="AU218" s="123" t="n"/>
      <c r="AV218" s="123" t="n"/>
      <c r="AW218" s="123" t="n"/>
      <c r="AX218" s="123" t="n"/>
      <c r="AY218" s="123" t="n"/>
      <c r="AZ218" s="123" t="n"/>
      <c r="BA218" s="123" t="n"/>
      <c r="BB218" s="123" t="n"/>
      <c r="BC218" s="123" t="n"/>
      <c r="BD218" s="123" t="n"/>
      <c r="BE218" s="123" t="n"/>
      <c r="BF218" s="123" t="n"/>
      <c r="BG218" s="123" t="n"/>
      <c r="BH218" s="123" t="n"/>
      <c r="BI218" s="123" t="n"/>
      <c r="BJ218" s="123" t="n"/>
      <c r="BK218" s="123" t="n"/>
      <c r="BL218" s="123" t="n"/>
      <c r="BM218" s="123" t="n"/>
      <c r="BN218" s="123" t="n"/>
      <c r="BO218" s="123" t="n"/>
      <c r="BP218" s="123" t="n"/>
      <c r="BQ218" s="123" t="n"/>
      <c r="BR218" s="123" t="n"/>
      <c r="BS218" s="123" t="n"/>
      <c r="BT218" s="123" t="n"/>
      <c r="BU218" s="123" t="n"/>
      <c r="BV218" s="123" t="n"/>
      <c r="BW218" s="123" t="n"/>
      <c r="BX218" s="123" t="n"/>
      <c r="BY218" s="123" t="n"/>
      <c r="BZ218" s="123" t="n"/>
      <c r="CA218" s="123" t="n"/>
      <c r="CB218" s="123" t="n"/>
      <c r="CC218" s="123" t="n"/>
      <c r="CD218" s="123" t="n"/>
      <c r="CE218" s="123" t="n"/>
      <c r="CF218" s="123" t="n"/>
      <c r="CG218" s="123" t="n"/>
      <c r="CH218" s="123" t="n"/>
      <c r="CI218" s="123" t="n"/>
      <c r="CJ218" s="123" t="n"/>
      <c r="CK218" s="123" t="n"/>
      <c r="CL218" s="123" t="n"/>
      <c r="CM218" s="123" t="n"/>
      <c r="CN218" s="123" t="n"/>
      <c r="CO218" s="123" t="n"/>
      <c r="CP218" s="123" t="n"/>
      <c r="CQ218" s="123" t="n"/>
      <c r="CR218" s="123" t="n"/>
      <c r="CS218" s="123" t="n"/>
    </row>
    <row r="219">
      <c r="C219" s="123">
        <f>AVERAGEIFS(F219:CS219,$F$2:$CS$2, "&gt;=" &amp; $F$2, $F$2:$CS$2, "&lt;="&amp; EOMONTH($F$2,0))</f>
        <v/>
      </c>
      <c r="D219" s="123">
        <f>AVERAGEIFS(F219:CS219,$F$2:$CS$2, "&gt;=" &amp; $AK$2, $F$2:$CS$2, "&lt;="&amp; EOMONTH($AK$2,0))</f>
        <v/>
      </c>
      <c r="E219" s="124">
        <f>AVERAGEIFS(F219:CS219,$F$2:$CS$2,"&gt;="&amp;TODAY()-30)</f>
        <v/>
      </c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  <c r="AI219" s="123" t="n"/>
      <c r="AJ219" s="123" t="n"/>
      <c r="AK219" s="123" t="n"/>
      <c r="AL219" s="123" t="n"/>
      <c r="AM219" s="123" t="n"/>
      <c r="AN219" s="123" t="n"/>
      <c r="AO219" s="123" t="n"/>
      <c r="AP219" s="123" t="n"/>
      <c r="AQ219" s="123" t="n"/>
      <c r="AR219" s="123" t="n"/>
      <c r="AS219" s="123" t="n"/>
      <c r="AT219" s="123" t="n"/>
      <c r="AU219" s="123" t="n"/>
      <c r="AV219" s="123" t="n"/>
      <c r="AW219" s="123" t="n"/>
      <c r="AX219" s="123" t="n"/>
      <c r="AY219" s="123" t="n"/>
      <c r="AZ219" s="123" t="n"/>
      <c r="BA219" s="123" t="n"/>
      <c r="BB219" s="123" t="n"/>
      <c r="BC219" s="123" t="n"/>
      <c r="BD219" s="123" t="n"/>
      <c r="BE219" s="123" t="n"/>
      <c r="BF219" s="123" t="n"/>
      <c r="BG219" s="123" t="n"/>
      <c r="BH219" s="123" t="n"/>
      <c r="BI219" s="123" t="n"/>
      <c r="BJ219" s="123" t="n"/>
      <c r="BK219" s="123" t="n"/>
      <c r="BL219" s="123" t="n"/>
      <c r="BM219" s="123" t="n"/>
      <c r="BN219" s="123" t="n"/>
      <c r="BO219" s="123" t="n"/>
      <c r="BP219" s="123" t="n"/>
      <c r="BQ219" s="123" t="n"/>
      <c r="BR219" s="123" t="n"/>
      <c r="BS219" s="123" t="n"/>
      <c r="BT219" s="123" t="n"/>
      <c r="BU219" s="123" t="n"/>
      <c r="BV219" s="123" t="n"/>
      <c r="BW219" s="123" t="n"/>
      <c r="BX219" s="123" t="n"/>
      <c r="BY219" s="123" t="n"/>
      <c r="BZ219" s="123" t="n"/>
      <c r="CA219" s="123" t="n"/>
      <c r="CB219" s="123" t="n"/>
      <c r="CC219" s="123" t="n"/>
      <c r="CD219" s="123" t="n"/>
      <c r="CE219" s="123" t="n"/>
      <c r="CF219" s="123" t="n"/>
      <c r="CG219" s="123" t="n"/>
      <c r="CH219" s="123" t="n"/>
      <c r="CI219" s="123" t="n"/>
      <c r="CJ219" s="123" t="n"/>
      <c r="CK219" s="123" t="n"/>
      <c r="CL219" s="123" t="n"/>
      <c r="CM219" s="123" t="n"/>
      <c r="CN219" s="123" t="n"/>
      <c r="CO219" s="123" t="n"/>
      <c r="CP219" s="123" t="n"/>
      <c r="CQ219" s="123" t="n"/>
      <c r="CR219" s="123" t="n"/>
      <c r="CS219" s="123" t="n"/>
    </row>
    <row r="220">
      <c r="C220" s="123">
        <f>AVERAGEIFS(F220:CS220,$F$2:$CS$2, "&gt;=" &amp; $F$2, $F$2:$CS$2, "&lt;="&amp; EOMONTH($F$2,0))</f>
        <v/>
      </c>
      <c r="D220" s="123">
        <f>AVERAGEIFS(F220:CS220,$F$2:$CS$2, "&gt;=" &amp; $AK$2, $F$2:$CS$2, "&lt;="&amp; EOMONTH($AK$2,0))</f>
        <v/>
      </c>
      <c r="E220" s="124">
        <f>AVERAGEIFS(F220:CS220,$F$2:$CS$2,"&gt;="&amp;TODAY()-30)</f>
        <v/>
      </c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  <c r="AI220" s="123" t="n"/>
      <c r="AJ220" s="123" t="n"/>
      <c r="AK220" s="123" t="n"/>
      <c r="AL220" s="123" t="n"/>
      <c r="AM220" s="123" t="n"/>
      <c r="AN220" s="123" t="n"/>
      <c r="AO220" s="123" t="n"/>
      <c r="AP220" s="123" t="n"/>
      <c r="AQ220" s="123" t="n"/>
      <c r="AR220" s="123" t="n"/>
      <c r="AS220" s="123" t="n"/>
      <c r="AT220" s="123" t="n"/>
      <c r="AU220" s="123" t="n"/>
      <c r="AV220" s="123" t="n"/>
      <c r="AW220" s="123" t="n"/>
      <c r="AX220" s="123" t="n"/>
      <c r="AY220" s="123" t="n"/>
      <c r="AZ220" s="123" t="n"/>
      <c r="BA220" s="123" t="n"/>
      <c r="BB220" s="123" t="n"/>
      <c r="BC220" s="123" t="n"/>
      <c r="BD220" s="123" t="n"/>
      <c r="BE220" s="123" t="n"/>
      <c r="BF220" s="123" t="n"/>
      <c r="BG220" s="123" t="n"/>
      <c r="BH220" s="123" t="n"/>
      <c r="BI220" s="123" t="n"/>
      <c r="BJ220" s="123" t="n"/>
      <c r="BK220" s="123" t="n"/>
      <c r="BL220" s="123" t="n"/>
      <c r="BM220" s="123" t="n"/>
      <c r="BN220" s="123" t="n"/>
      <c r="BO220" s="123" t="n"/>
      <c r="BP220" s="123" t="n"/>
      <c r="BQ220" s="123" t="n"/>
      <c r="BR220" s="123" t="n"/>
      <c r="BS220" s="123" t="n"/>
      <c r="BT220" s="123" t="n"/>
      <c r="BU220" s="123" t="n"/>
      <c r="BV220" s="123" t="n"/>
      <c r="BW220" s="123" t="n"/>
      <c r="BX220" s="123" t="n"/>
      <c r="BY220" s="123" t="n"/>
      <c r="BZ220" s="123" t="n"/>
      <c r="CA220" s="123" t="n"/>
      <c r="CB220" s="123" t="n"/>
      <c r="CC220" s="123" t="n"/>
      <c r="CD220" s="123" t="n"/>
      <c r="CE220" s="123" t="n"/>
      <c r="CF220" s="123" t="n"/>
      <c r="CG220" s="123" t="n"/>
      <c r="CH220" s="123" t="n"/>
      <c r="CI220" s="123" t="n"/>
      <c r="CJ220" s="123" t="n"/>
      <c r="CK220" s="123" t="n"/>
      <c r="CL220" s="123" t="n"/>
      <c r="CM220" s="123" t="n"/>
      <c r="CN220" s="123" t="n"/>
      <c r="CO220" s="123" t="n"/>
      <c r="CP220" s="123" t="n"/>
      <c r="CQ220" s="123" t="n"/>
      <c r="CR220" s="123" t="n"/>
      <c r="CS220" s="123" t="n"/>
    </row>
    <row r="221">
      <c r="C221" s="123">
        <f>AVERAGEIFS(F221:CS221,$F$2:$CS$2, "&gt;=" &amp; $F$2, $F$2:$CS$2, "&lt;="&amp; EOMONTH($F$2,0))</f>
        <v/>
      </c>
      <c r="D221" s="123">
        <f>AVERAGEIFS(F221:CS221,$F$2:$CS$2, "&gt;=" &amp; $AK$2, $F$2:$CS$2, "&lt;="&amp; EOMONTH($AK$2,0))</f>
        <v/>
      </c>
      <c r="E221" s="124">
        <f>AVERAGEIFS(F221:CS221,$F$2:$CS$2,"&gt;="&amp;TODAY()-30)</f>
        <v/>
      </c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  <c r="AI221" s="123" t="n"/>
      <c r="AJ221" s="123" t="n"/>
      <c r="AK221" s="123" t="n"/>
      <c r="AL221" s="123" t="n"/>
      <c r="AM221" s="123" t="n"/>
      <c r="AN221" s="123" t="n"/>
      <c r="AO221" s="123" t="n"/>
      <c r="AP221" s="123" t="n"/>
      <c r="AQ221" s="123" t="n"/>
      <c r="AR221" s="123" t="n"/>
      <c r="AS221" s="123" t="n"/>
      <c r="AT221" s="123" t="n"/>
      <c r="AU221" s="123" t="n"/>
      <c r="AV221" s="123" t="n"/>
      <c r="AW221" s="123" t="n"/>
      <c r="AX221" s="123" t="n"/>
      <c r="AY221" s="123" t="n"/>
      <c r="AZ221" s="123" t="n"/>
      <c r="BA221" s="123" t="n"/>
      <c r="BB221" s="123" t="n"/>
      <c r="BC221" s="123" t="n"/>
      <c r="BD221" s="123" t="n"/>
      <c r="BE221" s="123" t="n"/>
      <c r="BF221" s="123" t="n"/>
      <c r="BG221" s="123" t="n"/>
      <c r="BH221" s="123" t="n"/>
      <c r="BI221" s="123" t="n"/>
      <c r="BJ221" s="123" t="n"/>
      <c r="BK221" s="123" t="n"/>
      <c r="BL221" s="123" t="n"/>
      <c r="BM221" s="123" t="n"/>
      <c r="BN221" s="123" t="n"/>
      <c r="BO221" s="123" t="n"/>
      <c r="BP221" s="123" t="n"/>
      <c r="BQ221" s="123" t="n"/>
      <c r="BR221" s="123" t="n"/>
      <c r="BS221" s="123" t="n"/>
      <c r="BT221" s="123" t="n"/>
      <c r="BU221" s="123" t="n"/>
      <c r="BV221" s="123" t="n"/>
      <c r="BW221" s="123" t="n"/>
      <c r="BX221" s="123" t="n"/>
      <c r="BY221" s="123" t="n"/>
      <c r="BZ221" s="123" t="n"/>
      <c r="CA221" s="123" t="n"/>
      <c r="CB221" s="123" t="n"/>
      <c r="CC221" s="123" t="n"/>
      <c r="CD221" s="123" t="n"/>
      <c r="CE221" s="123" t="n"/>
      <c r="CF221" s="123" t="n"/>
      <c r="CG221" s="123" t="n"/>
      <c r="CH221" s="123" t="n"/>
      <c r="CI221" s="123" t="n"/>
      <c r="CJ221" s="123" t="n"/>
      <c r="CK221" s="123" t="n"/>
      <c r="CL221" s="123" t="n"/>
      <c r="CM221" s="123" t="n"/>
      <c r="CN221" s="123" t="n"/>
      <c r="CO221" s="123" t="n"/>
      <c r="CP221" s="123" t="n"/>
      <c r="CQ221" s="123" t="n"/>
      <c r="CR221" s="123" t="n"/>
      <c r="CS221" s="123" t="n"/>
    </row>
    <row r="222">
      <c r="C222" s="123">
        <f>AVERAGEIFS(F222:CS222,$F$2:$CS$2, "&gt;=" &amp; $F$2, $F$2:$CS$2, "&lt;="&amp; EOMONTH($F$2,0))</f>
        <v/>
      </c>
      <c r="D222" s="123">
        <f>AVERAGEIFS(F222:CS222,$F$2:$CS$2, "&gt;=" &amp; $AK$2, $F$2:$CS$2, "&lt;="&amp; EOMONTH($AK$2,0))</f>
        <v/>
      </c>
      <c r="E222" s="124">
        <f>AVERAGEIFS(F222:CS222,$F$2:$CS$2,"&gt;="&amp;TODAY()-30)</f>
        <v/>
      </c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  <c r="AI222" s="123" t="n"/>
      <c r="AJ222" s="123" t="n"/>
      <c r="AK222" s="123" t="n"/>
      <c r="AL222" s="123" t="n"/>
      <c r="AM222" s="123" t="n"/>
      <c r="AN222" s="123" t="n"/>
      <c r="AO222" s="123" t="n"/>
      <c r="AP222" s="123" t="n"/>
      <c r="AQ222" s="123" t="n"/>
      <c r="AR222" s="123" t="n"/>
      <c r="AS222" s="123" t="n"/>
      <c r="AT222" s="123" t="n"/>
      <c r="AU222" s="123" t="n"/>
      <c r="AV222" s="123" t="n"/>
      <c r="AW222" s="123" t="n"/>
      <c r="AX222" s="123" t="n"/>
      <c r="AY222" s="123" t="n"/>
      <c r="AZ222" s="123" t="n"/>
      <c r="BA222" s="123" t="n"/>
      <c r="BB222" s="123" t="n"/>
      <c r="BC222" s="123" t="n"/>
      <c r="BD222" s="123" t="n"/>
      <c r="BE222" s="123" t="n"/>
      <c r="BF222" s="123" t="n"/>
      <c r="BG222" s="123" t="n"/>
      <c r="BH222" s="123" t="n"/>
      <c r="BI222" s="123" t="n"/>
      <c r="BJ222" s="123" t="n"/>
      <c r="BK222" s="123" t="n"/>
      <c r="BL222" s="123" t="n"/>
      <c r="BM222" s="123" t="n"/>
      <c r="BN222" s="123" t="n"/>
      <c r="BO222" s="123" t="n"/>
      <c r="BP222" s="123" t="n"/>
      <c r="BQ222" s="123" t="n"/>
      <c r="BR222" s="123" t="n"/>
      <c r="BS222" s="123" t="n"/>
      <c r="BT222" s="123" t="n"/>
      <c r="BU222" s="123" t="n"/>
      <c r="BV222" s="123" t="n"/>
      <c r="BW222" s="123" t="n"/>
      <c r="BX222" s="123" t="n"/>
      <c r="BY222" s="123" t="n"/>
      <c r="BZ222" s="123" t="n"/>
      <c r="CA222" s="123" t="n"/>
      <c r="CB222" s="123" t="n"/>
      <c r="CC222" s="123" t="n"/>
      <c r="CD222" s="123" t="n"/>
      <c r="CE222" s="123" t="n"/>
      <c r="CF222" s="123" t="n"/>
      <c r="CG222" s="123" t="n"/>
      <c r="CH222" s="123" t="n"/>
      <c r="CI222" s="123" t="n"/>
      <c r="CJ222" s="123" t="n"/>
      <c r="CK222" s="123" t="n"/>
      <c r="CL222" s="123" t="n"/>
      <c r="CM222" s="123" t="n"/>
      <c r="CN222" s="123" t="n"/>
      <c r="CO222" s="123" t="n"/>
      <c r="CP222" s="123" t="n"/>
      <c r="CQ222" s="123" t="n"/>
      <c r="CR222" s="123" t="n"/>
      <c r="CS222" s="123" t="n"/>
    </row>
    <row r="223">
      <c r="C223" s="123">
        <f>AVERAGEIFS(F223:CS223,$F$2:$CS$2, "&gt;=" &amp; $F$2, $F$2:$CS$2, "&lt;="&amp; EOMONTH($F$2,0))</f>
        <v/>
      </c>
      <c r="D223" s="123">
        <f>AVERAGEIFS(F223:CS223,$F$2:$CS$2, "&gt;=" &amp; $AK$2, $F$2:$CS$2, "&lt;="&amp; EOMONTH($AK$2,0))</f>
        <v/>
      </c>
      <c r="E223" s="124">
        <f>AVERAGEIFS(F223:CS223,$F$2:$CS$2,"&gt;="&amp;TODAY()-30)</f>
        <v/>
      </c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  <c r="AI223" s="123" t="n"/>
      <c r="AJ223" s="123" t="n"/>
      <c r="AK223" s="123" t="n"/>
      <c r="AL223" s="123" t="n"/>
      <c r="AM223" s="123" t="n"/>
      <c r="AN223" s="123" t="n"/>
      <c r="AO223" s="123" t="n"/>
      <c r="AP223" s="123" t="n"/>
      <c r="AQ223" s="123" t="n"/>
      <c r="AR223" s="123" t="n"/>
      <c r="AS223" s="123" t="n"/>
      <c r="AT223" s="123" t="n"/>
      <c r="AU223" s="123" t="n"/>
      <c r="AV223" s="123" t="n"/>
      <c r="AW223" s="123" t="n"/>
      <c r="AX223" s="123" t="n"/>
      <c r="AY223" s="123" t="n"/>
      <c r="AZ223" s="123" t="n"/>
      <c r="BA223" s="123" t="n"/>
      <c r="BB223" s="123" t="n"/>
      <c r="BC223" s="123" t="n"/>
      <c r="BD223" s="123" t="n"/>
      <c r="BE223" s="123" t="n"/>
      <c r="BF223" s="123" t="n"/>
      <c r="BG223" s="123" t="n"/>
      <c r="BH223" s="123" t="n"/>
      <c r="BI223" s="123" t="n"/>
      <c r="BJ223" s="123" t="n"/>
      <c r="BK223" s="123" t="n"/>
      <c r="BL223" s="123" t="n"/>
      <c r="BM223" s="123" t="n"/>
      <c r="BN223" s="123" t="n"/>
      <c r="BO223" s="123" t="n"/>
      <c r="BP223" s="123" t="n"/>
      <c r="BQ223" s="123" t="n"/>
      <c r="BR223" s="123" t="n"/>
      <c r="BS223" s="123" t="n"/>
      <c r="BT223" s="123" t="n"/>
      <c r="BU223" s="123" t="n"/>
      <c r="BV223" s="123" t="n"/>
      <c r="BW223" s="123" t="n"/>
      <c r="BX223" s="123" t="n"/>
      <c r="BY223" s="123" t="n"/>
      <c r="BZ223" s="123" t="n"/>
      <c r="CA223" s="123" t="n"/>
      <c r="CB223" s="123" t="n"/>
      <c r="CC223" s="123" t="n"/>
      <c r="CD223" s="123" t="n"/>
      <c r="CE223" s="123" t="n"/>
      <c r="CF223" s="123" t="n"/>
      <c r="CG223" s="123" t="n"/>
      <c r="CH223" s="123" t="n"/>
      <c r="CI223" s="123" t="n"/>
      <c r="CJ223" s="123" t="n"/>
      <c r="CK223" s="123" t="n"/>
      <c r="CL223" s="123" t="n"/>
      <c r="CM223" s="123" t="n"/>
      <c r="CN223" s="123" t="n"/>
      <c r="CO223" s="123" t="n"/>
      <c r="CP223" s="123" t="n"/>
      <c r="CQ223" s="123" t="n"/>
      <c r="CR223" s="123" t="n"/>
      <c r="CS223" s="123" t="n"/>
    </row>
    <row r="224">
      <c r="C224" s="123">
        <f>AVERAGEIFS(F224:CS224,$F$2:$CS$2, "&gt;=" &amp; $F$2, $F$2:$CS$2, "&lt;="&amp; EOMONTH($F$2,0))</f>
        <v/>
      </c>
      <c r="D224" s="123">
        <f>AVERAGEIFS(F224:CS224,$F$2:$CS$2, "&gt;=" &amp; $AK$2, $F$2:$CS$2, "&lt;="&amp; EOMONTH($AK$2,0))</f>
        <v/>
      </c>
      <c r="E224" s="124">
        <f>AVERAGEIFS(F224:CS224,$F$2:$CS$2,"&gt;="&amp;TODAY()-30)</f>
        <v/>
      </c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  <c r="AI224" s="123" t="n"/>
      <c r="AJ224" s="123" t="n"/>
      <c r="AK224" s="123" t="n"/>
      <c r="AL224" s="123" t="n"/>
      <c r="AM224" s="123" t="n"/>
      <c r="AN224" s="123" t="n"/>
      <c r="AO224" s="123" t="n"/>
      <c r="AP224" s="123" t="n"/>
      <c r="AQ224" s="123" t="n"/>
      <c r="AR224" s="123" t="n"/>
      <c r="AS224" s="123" t="n"/>
      <c r="AT224" s="123" t="n"/>
      <c r="AU224" s="123" t="n"/>
      <c r="AV224" s="123" t="n"/>
      <c r="AW224" s="123" t="n"/>
      <c r="AX224" s="123" t="n"/>
      <c r="AY224" s="123" t="n"/>
      <c r="AZ224" s="123" t="n"/>
      <c r="BA224" s="123" t="n"/>
      <c r="BB224" s="123" t="n"/>
      <c r="BC224" s="123" t="n"/>
      <c r="BD224" s="123" t="n"/>
      <c r="BE224" s="123" t="n"/>
      <c r="BF224" s="123" t="n"/>
      <c r="BG224" s="123" t="n"/>
      <c r="BH224" s="123" t="n"/>
      <c r="BI224" s="123" t="n"/>
      <c r="BJ224" s="123" t="n"/>
      <c r="BK224" s="123" t="n"/>
      <c r="BL224" s="123" t="n"/>
      <c r="BM224" s="123" t="n"/>
      <c r="BN224" s="123" t="n"/>
      <c r="BO224" s="123" t="n"/>
      <c r="BP224" s="123" t="n"/>
      <c r="BQ224" s="123" t="n"/>
      <c r="BR224" s="123" t="n"/>
      <c r="BS224" s="123" t="n"/>
      <c r="BT224" s="123" t="n"/>
      <c r="BU224" s="123" t="n"/>
      <c r="BV224" s="123" t="n"/>
      <c r="BW224" s="123" t="n"/>
      <c r="BX224" s="123" t="n"/>
      <c r="BY224" s="123" t="n"/>
      <c r="BZ224" s="123" t="n"/>
      <c r="CA224" s="123" t="n"/>
      <c r="CB224" s="123" t="n"/>
      <c r="CC224" s="123" t="n"/>
      <c r="CD224" s="123" t="n"/>
      <c r="CE224" s="123" t="n"/>
      <c r="CF224" s="123" t="n"/>
      <c r="CG224" s="123" t="n"/>
      <c r="CH224" s="123" t="n"/>
      <c r="CI224" s="123" t="n"/>
      <c r="CJ224" s="123" t="n"/>
      <c r="CK224" s="123" t="n"/>
      <c r="CL224" s="123" t="n"/>
      <c r="CM224" s="123" t="n"/>
      <c r="CN224" s="123" t="n"/>
      <c r="CO224" s="123" t="n"/>
      <c r="CP224" s="123" t="n"/>
      <c r="CQ224" s="123" t="n"/>
      <c r="CR224" s="123" t="n"/>
      <c r="CS224" s="123" t="n"/>
    </row>
    <row r="225">
      <c r="C225" s="123">
        <f>AVERAGEIFS(F225:CS225,$F$2:$CS$2, "&gt;=" &amp; $F$2, $F$2:$CS$2, "&lt;="&amp; EOMONTH($F$2,0))</f>
        <v/>
      </c>
      <c r="D225" s="123">
        <f>AVERAGEIFS(F225:CS225,$F$2:$CS$2, "&gt;=" &amp; $AK$2, $F$2:$CS$2, "&lt;="&amp; EOMONTH($AK$2,0))</f>
        <v/>
      </c>
      <c r="E225" s="124">
        <f>AVERAGEIFS(F225:CS225,$F$2:$CS$2,"&gt;="&amp;TODAY()-30)</f>
        <v/>
      </c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  <c r="AI225" s="123" t="n"/>
      <c r="AJ225" s="123" t="n"/>
      <c r="AK225" s="123" t="n"/>
      <c r="AL225" s="123" t="n"/>
      <c r="AM225" s="123" t="n"/>
      <c r="AN225" s="123" t="n"/>
      <c r="AO225" s="123" t="n"/>
      <c r="AP225" s="123" t="n"/>
      <c r="AQ225" s="123" t="n"/>
      <c r="AR225" s="123" t="n"/>
      <c r="AS225" s="123" t="n"/>
      <c r="AT225" s="123" t="n"/>
      <c r="AU225" s="123" t="n"/>
      <c r="AV225" s="123" t="n"/>
      <c r="AW225" s="123" t="n"/>
      <c r="AX225" s="123" t="n"/>
      <c r="AY225" s="123" t="n"/>
      <c r="AZ225" s="123" t="n"/>
      <c r="BA225" s="123" t="n"/>
      <c r="BB225" s="123" t="n"/>
      <c r="BC225" s="123" t="n"/>
      <c r="BD225" s="123" t="n"/>
      <c r="BE225" s="123" t="n"/>
      <c r="BF225" s="123" t="n"/>
      <c r="BG225" s="123" t="n"/>
      <c r="BH225" s="123" t="n"/>
      <c r="BI225" s="123" t="n"/>
      <c r="BJ225" s="123" t="n"/>
      <c r="BK225" s="123" t="n"/>
      <c r="BL225" s="123" t="n"/>
      <c r="BM225" s="123" t="n"/>
      <c r="BN225" s="123" t="n"/>
      <c r="BO225" s="123" t="n"/>
      <c r="BP225" s="123" t="n"/>
      <c r="BQ225" s="123" t="n"/>
      <c r="BR225" s="123" t="n"/>
      <c r="BS225" s="123" t="n"/>
      <c r="BT225" s="123" t="n"/>
      <c r="BU225" s="123" t="n"/>
      <c r="BV225" s="123" t="n"/>
      <c r="BW225" s="123" t="n"/>
      <c r="BX225" s="123" t="n"/>
      <c r="BY225" s="123" t="n"/>
      <c r="BZ225" s="123" t="n"/>
      <c r="CA225" s="123" t="n"/>
      <c r="CB225" s="123" t="n"/>
      <c r="CC225" s="123" t="n"/>
      <c r="CD225" s="123" t="n"/>
      <c r="CE225" s="123" t="n"/>
      <c r="CF225" s="123" t="n"/>
      <c r="CG225" s="123" t="n"/>
      <c r="CH225" s="123" t="n"/>
      <c r="CI225" s="123" t="n"/>
      <c r="CJ225" s="123" t="n"/>
      <c r="CK225" s="123" t="n"/>
      <c r="CL225" s="123" t="n"/>
      <c r="CM225" s="123" t="n"/>
      <c r="CN225" s="123" t="n"/>
      <c r="CO225" s="123" t="n"/>
      <c r="CP225" s="123" t="n"/>
      <c r="CQ225" s="123" t="n"/>
      <c r="CR225" s="123" t="n"/>
      <c r="CS225" s="123" t="n"/>
    </row>
    <row r="226">
      <c r="C226" s="123">
        <f>AVERAGEIFS(F226:CS226,$F$2:$CS$2, "&gt;=" &amp; $F$2, $F$2:$CS$2, "&lt;="&amp; EOMONTH($F$2,0))</f>
        <v/>
      </c>
      <c r="D226" s="123">
        <f>AVERAGEIFS(F226:CS226,$F$2:$CS$2, "&gt;=" &amp; $AK$2, $F$2:$CS$2, "&lt;="&amp; EOMONTH($AK$2,0))</f>
        <v/>
      </c>
      <c r="E226" s="124">
        <f>AVERAGEIFS(F226:CS226,$F$2:$CS$2,"&gt;="&amp;TODAY()-30)</f>
        <v/>
      </c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  <c r="AI226" s="123" t="n"/>
      <c r="AJ226" s="123" t="n"/>
      <c r="AK226" s="123" t="n"/>
      <c r="AL226" s="123" t="n"/>
      <c r="AM226" s="123" t="n"/>
      <c r="AN226" s="123" t="n"/>
      <c r="AO226" s="123" t="n"/>
      <c r="AP226" s="123" t="n"/>
      <c r="AQ226" s="123" t="n"/>
      <c r="AR226" s="123" t="n"/>
      <c r="AS226" s="123" t="n"/>
      <c r="AT226" s="123" t="n"/>
      <c r="AU226" s="123" t="n"/>
      <c r="AV226" s="123" t="n"/>
      <c r="AW226" s="123" t="n"/>
      <c r="AX226" s="123" t="n"/>
      <c r="AY226" s="123" t="n"/>
      <c r="AZ226" s="123" t="n"/>
      <c r="BA226" s="123" t="n"/>
      <c r="BB226" s="123" t="n"/>
      <c r="BC226" s="123" t="n"/>
      <c r="BD226" s="123" t="n"/>
      <c r="BE226" s="123" t="n"/>
      <c r="BF226" s="123" t="n"/>
      <c r="BG226" s="123" t="n"/>
      <c r="BH226" s="123" t="n"/>
      <c r="BI226" s="123" t="n"/>
      <c r="BJ226" s="123" t="n"/>
      <c r="BK226" s="123" t="n"/>
      <c r="BL226" s="123" t="n"/>
      <c r="BM226" s="123" t="n"/>
      <c r="BN226" s="123" t="n"/>
      <c r="BO226" s="123" t="n"/>
      <c r="BP226" s="123" t="n"/>
      <c r="BQ226" s="123" t="n"/>
      <c r="BR226" s="123" t="n"/>
      <c r="BS226" s="123" t="n"/>
      <c r="BT226" s="123" t="n"/>
      <c r="BU226" s="123" t="n"/>
      <c r="BV226" s="123" t="n"/>
      <c r="BW226" s="123" t="n"/>
      <c r="BX226" s="123" t="n"/>
      <c r="BY226" s="123" t="n"/>
      <c r="BZ226" s="123" t="n"/>
      <c r="CA226" s="123" t="n"/>
      <c r="CB226" s="123" t="n"/>
      <c r="CC226" s="123" t="n"/>
      <c r="CD226" s="123" t="n"/>
      <c r="CE226" s="123" t="n"/>
      <c r="CF226" s="123" t="n"/>
      <c r="CG226" s="123" t="n"/>
      <c r="CH226" s="123" t="n"/>
      <c r="CI226" s="123" t="n"/>
      <c r="CJ226" s="123" t="n"/>
      <c r="CK226" s="123" t="n"/>
      <c r="CL226" s="123" t="n"/>
      <c r="CM226" s="123" t="n"/>
      <c r="CN226" s="123" t="n"/>
      <c r="CO226" s="123" t="n"/>
      <c r="CP226" s="123" t="n"/>
      <c r="CQ226" s="123" t="n"/>
      <c r="CR226" s="123" t="n"/>
      <c r="CS226" s="123" t="n"/>
    </row>
    <row r="227">
      <c r="C227" s="123">
        <f>AVERAGEIFS(F227:CS227,$F$2:$CS$2, "&gt;=" &amp; $F$2, $F$2:$CS$2, "&lt;="&amp; EOMONTH($F$2,0))</f>
        <v/>
      </c>
      <c r="D227" s="123">
        <f>AVERAGEIFS(F227:CS227,$F$2:$CS$2, "&gt;=" &amp; $AK$2, $F$2:$CS$2, "&lt;="&amp; EOMONTH($AK$2,0))</f>
        <v/>
      </c>
      <c r="E227" s="124">
        <f>AVERAGEIFS(F227:CS227,$F$2:$CS$2,"&gt;="&amp;TODAY()-30)</f>
        <v/>
      </c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  <c r="AI227" s="123" t="n"/>
      <c r="AJ227" s="123" t="n"/>
      <c r="AK227" s="123" t="n"/>
      <c r="AL227" s="123" t="n"/>
      <c r="AM227" s="123" t="n"/>
      <c r="AN227" s="123" t="n"/>
      <c r="AO227" s="123" t="n"/>
      <c r="AP227" s="123" t="n"/>
      <c r="AQ227" s="123" t="n"/>
      <c r="AR227" s="123" t="n"/>
      <c r="AS227" s="123" t="n"/>
      <c r="AT227" s="123" t="n"/>
      <c r="AU227" s="123" t="n"/>
      <c r="AV227" s="123" t="n"/>
      <c r="AW227" s="123" t="n"/>
      <c r="AX227" s="123" t="n"/>
      <c r="AY227" s="123" t="n"/>
      <c r="AZ227" s="123" t="n"/>
      <c r="BA227" s="123" t="n"/>
      <c r="BB227" s="123" t="n"/>
      <c r="BC227" s="123" t="n"/>
      <c r="BD227" s="123" t="n"/>
      <c r="BE227" s="123" t="n"/>
      <c r="BF227" s="123" t="n"/>
      <c r="BG227" s="123" t="n"/>
      <c r="BH227" s="123" t="n"/>
      <c r="BI227" s="123" t="n"/>
      <c r="BJ227" s="123" t="n"/>
      <c r="BK227" s="123" t="n"/>
      <c r="BL227" s="123" t="n"/>
      <c r="BM227" s="123" t="n"/>
      <c r="BN227" s="123" t="n"/>
      <c r="BO227" s="123" t="n"/>
      <c r="BP227" s="123" t="n"/>
      <c r="BQ227" s="123" t="n"/>
      <c r="BR227" s="123" t="n"/>
      <c r="BS227" s="123" t="n"/>
      <c r="BT227" s="123" t="n"/>
      <c r="BU227" s="123" t="n"/>
      <c r="BV227" s="123" t="n"/>
      <c r="BW227" s="123" t="n"/>
      <c r="BX227" s="123" t="n"/>
      <c r="BY227" s="123" t="n"/>
      <c r="BZ227" s="123" t="n"/>
      <c r="CA227" s="123" t="n"/>
      <c r="CB227" s="123" t="n"/>
      <c r="CC227" s="123" t="n"/>
      <c r="CD227" s="123" t="n"/>
      <c r="CE227" s="123" t="n"/>
      <c r="CF227" s="123" t="n"/>
      <c r="CG227" s="123" t="n"/>
      <c r="CH227" s="123" t="n"/>
      <c r="CI227" s="123" t="n"/>
      <c r="CJ227" s="123" t="n"/>
      <c r="CK227" s="123" t="n"/>
      <c r="CL227" s="123" t="n"/>
      <c r="CM227" s="123" t="n"/>
      <c r="CN227" s="123" t="n"/>
      <c r="CO227" s="123" t="n"/>
      <c r="CP227" s="123" t="n"/>
      <c r="CQ227" s="123" t="n"/>
      <c r="CR227" s="123" t="n"/>
      <c r="CS227" s="123" t="n"/>
    </row>
    <row r="228">
      <c r="C228" s="123">
        <f>AVERAGEIFS(F228:CS228,$F$2:$CS$2, "&gt;=" &amp; $F$2, $F$2:$CS$2, "&lt;="&amp; EOMONTH($F$2,0))</f>
        <v/>
      </c>
      <c r="D228" s="123">
        <f>AVERAGEIFS(F228:CS228,$F$2:$CS$2, "&gt;=" &amp; $AK$2, $F$2:$CS$2, "&lt;="&amp; EOMONTH($AK$2,0))</f>
        <v/>
      </c>
      <c r="E228" s="124">
        <f>AVERAGEIFS(F228:CS228,$F$2:$CS$2,"&gt;="&amp;TODAY()-30)</f>
        <v/>
      </c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  <c r="AI228" s="123" t="n"/>
      <c r="AJ228" s="123" t="n"/>
      <c r="AK228" s="123" t="n"/>
      <c r="AL228" s="123" t="n"/>
      <c r="AM228" s="123" t="n"/>
      <c r="AN228" s="123" t="n"/>
      <c r="AO228" s="123" t="n"/>
      <c r="AP228" s="123" t="n"/>
      <c r="AQ228" s="123" t="n"/>
      <c r="AR228" s="123" t="n"/>
      <c r="AS228" s="123" t="n"/>
      <c r="AT228" s="123" t="n"/>
      <c r="AU228" s="123" t="n"/>
      <c r="AV228" s="123" t="n"/>
      <c r="AW228" s="123" t="n"/>
      <c r="AX228" s="123" t="n"/>
      <c r="AY228" s="123" t="n"/>
      <c r="AZ228" s="123" t="n"/>
      <c r="BA228" s="123" t="n"/>
      <c r="BB228" s="123" t="n"/>
      <c r="BC228" s="123" t="n"/>
      <c r="BD228" s="123" t="n"/>
      <c r="BE228" s="123" t="n"/>
      <c r="BF228" s="123" t="n"/>
      <c r="BG228" s="123" t="n"/>
      <c r="BH228" s="123" t="n"/>
      <c r="BI228" s="123" t="n"/>
      <c r="BJ228" s="123" t="n"/>
      <c r="BK228" s="123" t="n"/>
      <c r="BL228" s="123" t="n"/>
      <c r="BM228" s="123" t="n"/>
      <c r="BN228" s="123" t="n"/>
      <c r="BO228" s="123" t="n"/>
      <c r="BP228" s="123" t="n"/>
      <c r="BQ228" s="123" t="n"/>
      <c r="BR228" s="123" t="n"/>
      <c r="BS228" s="123" t="n"/>
      <c r="BT228" s="123" t="n"/>
      <c r="BU228" s="123" t="n"/>
      <c r="BV228" s="123" t="n"/>
      <c r="BW228" s="123" t="n"/>
      <c r="BX228" s="123" t="n"/>
      <c r="BY228" s="123" t="n"/>
      <c r="BZ228" s="123" t="n"/>
      <c r="CA228" s="123" t="n"/>
      <c r="CB228" s="123" t="n"/>
      <c r="CC228" s="123" t="n"/>
      <c r="CD228" s="123" t="n"/>
      <c r="CE228" s="123" t="n"/>
      <c r="CF228" s="123" t="n"/>
      <c r="CG228" s="123" t="n"/>
      <c r="CH228" s="123" t="n"/>
      <c r="CI228" s="123" t="n"/>
      <c r="CJ228" s="123" t="n"/>
      <c r="CK228" s="123" t="n"/>
      <c r="CL228" s="123" t="n"/>
      <c r="CM228" s="123" t="n"/>
      <c r="CN228" s="123" t="n"/>
      <c r="CO228" s="123" t="n"/>
      <c r="CP228" s="123" t="n"/>
      <c r="CQ228" s="123" t="n"/>
      <c r="CR228" s="123" t="n"/>
      <c r="CS228" s="123" t="n"/>
    </row>
    <row r="229">
      <c r="C229" s="123">
        <f>AVERAGEIFS(F229:CS229,$F$2:$CS$2, "&gt;=" &amp; $F$2, $F$2:$CS$2, "&lt;="&amp; EOMONTH($F$2,0))</f>
        <v/>
      </c>
      <c r="D229" s="123">
        <f>AVERAGEIFS(F229:CS229,$F$2:$CS$2, "&gt;=" &amp; $AK$2, $F$2:$CS$2, "&lt;="&amp; EOMONTH($AK$2,0))</f>
        <v/>
      </c>
      <c r="E229" s="124">
        <f>AVERAGEIFS(F229:CS229,$F$2:$CS$2,"&gt;="&amp;TODAY()-30)</f>
        <v/>
      </c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  <c r="AI229" s="123" t="n"/>
      <c r="AJ229" s="123" t="n"/>
      <c r="AK229" s="123" t="n"/>
      <c r="AL229" s="123" t="n"/>
      <c r="AM229" s="123" t="n"/>
      <c r="AN229" s="123" t="n"/>
      <c r="AO229" s="123" t="n"/>
      <c r="AP229" s="123" t="n"/>
      <c r="AQ229" s="123" t="n"/>
      <c r="AR229" s="123" t="n"/>
      <c r="AS229" s="123" t="n"/>
      <c r="AT229" s="123" t="n"/>
      <c r="AU229" s="123" t="n"/>
      <c r="AV229" s="123" t="n"/>
      <c r="AW229" s="123" t="n"/>
      <c r="AX229" s="123" t="n"/>
      <c r="AY229" s="123" t="n"/>
      <c r="AZ229" s="123" t="n"/>
      <c r="BA229" s="123" t="n"/>
      <c r="BB229" s="123" t="n"/>
      <c r="BC229" s="123" t="n"/>
      <c r="BD229" s="123" t="n"/>
      <c r="BE229" s="123" t="n"/>
      <c r="BF229" s="123" t="n"/>
      <c r="BG229" s="123" t="n"/>
      <c r="BH229" s="123" t="n"/>
      <c r="BI229" s="123" t="n"/>
      <c r="BJ229" s="123" t="n"/>
      <c r="BK229" s="123" t="n"/>
      <c r="BL229" s="123" t="n"/>
      <c r="BM229" s="123" t="n"/>
      <c r="BN229" s="123" t="n"/>
      <c r="BO229" s="123" t="n"/>
      <c r="BP229" s="123" t="n"/>
      <c r="BQ229" s="123" t="n"/>
      <c r="BR229" s="123" t="n"/>
      <c r="BS229" s="123" t="n"/>
      <c r="BT229" s="123" t="n"/>
      <c r="BU229" s="123" t="n"/>
      <c r="BV229" s="123" t="n"/>
      <c r="BW229" s="123" t="n"/>
      <c r="BX229" s="123" t="n"/>
      <c r="BY229" s="123" t="n"/>
      <c r="BZ229" s="123" t="n"/>
      <c r="CA229" s="123" t="n"/>
      <c r="CB229" s="123" t="n"/>
      <c r="CC229" s="123" t="n"/>
      <c r="CD229" s="123" t="n"/>
      <c r="CE229" s="123" t="n"/>
      <c r="CF229" s="123" t="n"/>
      <c r="CG229" s="123" t="n"/>
      <c r="CH229" s="123" t="n"/>
      <c r="CI229" s="123" t="n"/>
      <c r="CJ229" s="123" t="n"/>
      <c r="CK229" s="123" t="n"/>
      <c r="CL229" s="123" t="n"/>
      <c r="CM229" s="123" t="n"/>
      <c r="CN229" s="123" t="n"/>
      <c r="CO229" s="123" t="n"/>
      <c r="CP229" s="123" t="n"/>
      <c r="CQ229" s="123" t="n"/>
      <c r="CR229" s="123" t="n"/>
      <c r="CS229" s="123" t="n"/>
    </row>
    <row r="230">
      <c r="C230" s="123">
        <f>AVERAGEIFS(F230:CS230,$F$2:$CS$2, "&gt;=" &amp; $F$2, $F$2:$CS$2, "&lt;="&amp; EOMONTH($F$2,0))</f>
        <v/>
      </c>
      <c r="D230" s="123">
        <f>AVERAGEIFS(F230:CS230,$F$2:$CS$2, "&gt;=" &amp; $AK$2, $F$2:$CS$2, "&lt;="&amp; EOMONTH($AK$2,0))</f>
        <v/>
      </c>
      <c r="E230" s="124">
        <f>AVERAGEIFS(F230:CS230,$F$2:$CS$2,"&gt;="&amp;TODAY()-30)</f>
        <v/>
      </c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  <c r="AI230" s="123" t="n"/>
      <c r="AJ230" s="123" t="n"/>
      <c r="AK230" s="123" t="n"/>
      <c r="AL230" s="123" t="n"/>
      <c r="AM230" s="123" t="n"/>
      <c r="AN230" s="123" t="n"/>
      <c r="AO230" s="123" t="n"/>
      <c r="AP230" s="123" t="n"/>
      <c r="AQ230" s="123" t="n"/>
      <c r="AR230" s="123" t="n"/>
      <c r="AS230" s="123" t="n"/>
      <c r="AT230" s="123" t="n"/>
      <c r="AU230" s="123" t="n"/>
      <c r="AV230" s="123" t="n"/>
      <c r="AW230" s="123" t="n"/>
      <c r="AX230" s="123" t="n"/>
      <c r="AY230" s="123" t="n"/>
      <c r="AZ230" s="123" t="n"/>
      <c r="BA230" s="123" t="n"/>
      <c r="BB230" s="123" t="n"/>
      <c r="BC230" s="123" t="n"/>
      <c r="BD230" s="123" t="n"/>
      <c r="BE230" s="123" t="n"/>
      <c r="BF230" s="123" t="n"/>
      <c r="BG230" s="123" t="n"/>
      <c r="BH230" s="123" t="n"/>
      <c r="BI230" s="123" t="n"/>
      <c r="BJ230" s="123" t="n"/>
      <c r="BK230" s="123" t="n"/>
      <c r="BL230" s="123" t="n"/>
      <c r="BM230" s="123" t="n"/>
      <c r="BN230" s="123" t="n"/>
      <c r="BO230" s="123" t="n"/>
      <c r="BP230" s="123" t="n"/>
      <c r="BQ230" s="123" t="n"/>
      <c r="BR230" s="123" t="n"/>
      <c r="BS230" s="123" t="n"/>
      <c r="BT230" s="123" t="n"/>
      <c r="BU230" s="123" t="n"/>
      <c r="BV230" s="123" t="n"/>
      <c r="BW230" s="123" t="n"/>
      <c r="BX230" s="123" t="n"/>
      <c r="BY230" s="123" t="n"/>
      <c r="BZ230" s="123" t="n"/>
      <c r="CA230" s="123" t="n"/>
      <c r="CB230" s="123" t="n"/>
      <c r="CC230" s="123" t="n"/>
      <c r="CD230" s="123" t="n"/>
      <c r="CE230" s="123" t="n"/>
      <c r="CF230" s="123" t="n"/>
      <c r="CG230" s="123" t="n"/>
      <c r="CH230" s="123" t="n"/>
      <c r="CI230" s="123" t="n"/>
      <c r="CJ230" s="123" t="n"/>
      <c r="CK230" s="123" t="n"/>
      <c r="CL230" s="123" t="n"/>
      <c r="CM230" s="123" t="n"/>
      <c r="CN230" s="123" t="n"/>
      <c r="CO230" s="123" t="n"/>
      <c r="CP230" s="123" t="n"/>
      <c r="CQ230" s="123" t="n"/>
      <c r="CR230" s="123" t="n"/>
      <c r="CS230" s="123" t="n"/>
    </row>
    <row r="231">
      <c r="C231" s="123">
        <f>AVERAGEIFS(F231:CS231,$F$2:$CS$2, "&gt;=" &amp; $F$2, $F$2:$CS$2, "&lt;="&amp; EOMONTH($F$2,0))</f>
        <v/>
      </c>
      <c r="D231" s="123">
        <f>AVERAGEIFS(F231:CS231,$F$2:$CS$2, "&gt;=" &amp; $AK$2, $F$2:$CS$2, "&lt;="&amp; EOMONTH($AK$2,0))</f>
        <v/>
      </c>
      <c r="E231" s="124">
        <f>AVERAGEIFS(F231:CS231,$F$2:$CS$2,"&gt;="&amp;TODAY()-30)</f>
        <v/>
      </c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  <c r="AI231" s="123" t="n"/>
      <c r="AJ231" s="123" t="n"/>
      <c r="AK231" s="123" t="n"/>
      <c r="AL231" s="123" t="n"/>
      <c r="AM231" s="123" t="n"/>
      <c r="AN231" s="123" t="n"/>
      <c r="AO231" s="123" t="n"/>
      <c r="AP231" s="123" t="n"/>
      <c r="AQ231" s="123" t="n"/>
      <c r="AR231" s="123" t="n"/>
      <c r="AS231" s="123" t="n"/>
      <c r="AT231" s="123" t="n"/>
      <c r="AU231" s="123" t="n"/>
      <c r="AV231" s="123" t="n"/>
      <c r="AW231" s="123" t="n"/>
      <c r="AX231" s="123" t="n"/>
      <c r="AY231" s="123" t="n"/>
      <c r="AZ231" s="123" t="n"/>
      <c r="BA231" s="123" t="n"/>
      <c r="BB231" s="123" t="n"/>
      <c r="BC231" s="123" t="n"/>
      <c r="BD231" s="123" t="n"/>
      <c r="BE231" s="123" t="n"/>
      <c r="BF231" s="123" t="n"/>
      <c r="BG231" s="123" t="n"/>
      <c r="BH231" s="123" t="n"/>
      <c r="BI231" s="123" t="n"/>
      <c r="BJ231" s="123" t="n"/>
      <c r="BK231" s="123" t="n"/>
      <c r="BL231" s="123" t="n"/>
      <c r="BM231" s="123" t="n"/>
      <c r="BN231" s="123" t="n"/>
      <c r="BO231" s="123" t="n"/>
      <c r="BP231" s="123" t="n"/>
      <c r="BQ231" s="123" t="n"/>
      <c r="BR231" s="123" t="n"/>
      <c r="BS231" s="123" t="n"/>
      <c r="BT231" s="123" t="n"/>
      <c r="BU231" s="123" t="n"/>
      <c r="BV231" s="123" t="n"/>
      <c r="BW231" s="123" t="n"/>
      <c r="BX231" s="123" t="n"/>
      <c r="BY231" s="123" t="n"/>
      <c r="BZ231" s="123" t="n"/>
      <c r="CA231" s="123" t="n"/>
      <c r="CB231" s="123" t="n"/>
      <c r="CC231" s="123" t="n"/>
      <c r="CD231" s="123" t="n"/>
      <c r="CE231" s="123" t="n"/>
      <c r="CF231" s="123" t="n"/>
      <c r="CG231" s="123" t="n"/>
      <c r="CH231" s="123" t="n"/>
      <c r="CI231" s="123" t="n"/>
      <c r="CJ231" s="123" t="n"/>
      <c r="CK231" s="123" t="n"/>
      <c r="CL231" s="123" t="n"/>
      <c r="CM231" s="123" t="n"/>
      <c r="CN231" s="123" t="n"/>
      <c r="CO231" s="123" t="n"/>
      <c r="CP231" s="123" t="n"/>
      <c r="CQ231" s="123" t="n"/>
      <c r="CR231" s="123" t="n"/>
      <c r="CS231" s="123" t="n"/>
    </row>
    <row r="232">
      <c r="C232" s="123">
        <f>AVERAGEIFS(F232:CS232,$F$2:$CS$2, "&gt;=" &amp; $F$2, $F$2:$CS$2, "&lt;="&amp; EOMONTH($F$2,0))</f>
        <v/>
      </c>
      <c r="D232" s="123">
        <f>AVERAGEIFS(F232:CS232,$F$2:$CS$2, "&gt;=" &amp; $AK$2, $F$2:$CS$2, "&lt;="&amp; EOMONTH($AK$2,0))</f>
        <v/>
      </c>
      <c r="E232" s="124">
        <f>AVERAGEIFS(F232:CS232,$F$2:$CS$2,"&gt;="&amp;TODAY()-30)</f>
        <v/>
      </c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  <c r="AI232" s="123" t="n"/>
      <c r="AJ232" s="123" t="n"/>
      <c r="AK232" s="123" t="n"/>
      <c r="AL232" s="123" t="n"/>
      <c r="AM232" s="123" t="n"/>
      <c r="AN232" s="123" t="n"/>
      <c r="AO232" s="123" t="n"/>
      <c r="AP232" s="123" t="n"/>
      <c r="AQ232" s="123" t="n"/>
      <c r="AR232" s="123" t="n"/>
      <c r="AS232" s="123" t="n"/>
      <c r="AT232" s="123" t="n"/>
      <c r="AU232" s="123" t="n"/>
      <c r="AV232" s="123" t="n"/>
      <c r="AW232" s="123" t="n"/>
      <c r="AX232" s="123" t="n"/>
      <c r="AY232" s="123" t="n"/>
      <c r="AZ232" s="123" t="n"/>
      <c r="BA232" s="123" t="n"/>
      <c r="BB232" s="123" t="n"/>
      <c r="BC232" s="123" t="n"/>
      <c r="BD232" s="123" t="n"/>
      <c r="BE232" s="123" t="n"/>
      <c r="BF232" s="123" t="n"/>
      <c r="BG232" s="123" t="n"/>
      <c r="BH232" s="123" t="n"/>
      <c r="BI232" s="123" t="n"/>
      <c r="BJ232" s="123" t="n"/>
      <c r="BK232" s="123" t="n"/>
      <c r="BL232" s="123" t="n"/>
      <c r="BM232" s="123" t="n"/>
      <c r="BN232" s="123" t="n"/>
      <c r="BO232" s="123" t="n"/>
      <c r="BP232" s="123" t="n"/>
      <c r="BQ232" s="123" t="n"/>
      <c r="BR232" s="123" t="n"/>
      <c r="BS232" s="123" t="n"/>
      <c r="BT232" s="123" t="n"/>
      <c r="BU232" s="123" t="n"/>
      <c r="BV232" s="123" t="n"/>
      <c r="BW232" s="123" t="n"/>
      <c r="BX232" s="123" t="n"/>
      <c r="BY232" s="123" t="n"/>
      <c r="BZ232" s="123" t="n"/>
      <c r="CA232" s="123" t="n"/>
      <c r="CB232" s="123" t="n"/>
      <c r="CC232" s="123" t="n"/>
      <c r="CD232" s="123" t="n"/>
      <c r="CE232" s="123" t="n"/>
      <c r="CF232" s="123" t="n"/>
      <c r="CG232" s="123" t="n"/>
      <c r="CH232" s="123" t="n"/>
      <c r="CI232" s="123" t="n"/>
      <c r="CJ232" s="123" t="n"/>
      <c r="CK232" s="123" t="n"/>
      <c r="CL232" s="123" t="n"/>
      <c r="CM232" s="123" t="n"/>
      <c r="CN232" s="123" t="n"/>
      <c r="CO232" s="123" t="n"/>
      <c r="CP232" s="123" t="n"/>
      <c r="CQ232" s="123" t="n"/>
      <c r="CR232" s="123" t="n"/>
      <c r="CS232" s="123" t="n"/>
    </row>
    <row r="233">
      <c r="C233" s="123">
        <f>AVERAGEIFS(F233:CS233,$F$2:$CS$2, "&gt;=" &amp; $F$2, $F$2:$CS$2, "&lt;="&amp; EOMONTH($F$2,0))</f>
        <v/>
      </c>
      <c r="D233" s="123">
        <f>AVERAGEIFS(F233:CS233,$F$2:$CS$2, "&gt;=" &amp; $AK$2, $F$2:$CS$2, "&lt;="&amp; EOMONTH($AK$2,0))</f>
        <v/>
      </c>
      <c r="E233" s="124">
        <f>AVERAGEIFS(F233:CS233,$F$2:$CS$2,"&gt;="&amp;TODAY()-30)</f>
        <v/>
      </c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  <c r="AI233" s="123" t="n"/>
      <c r="AJ233" s="123" t="n"/>
      <c r="AK233" s="123" t="n"/>
      <c r="AL233" s="123" t="n"/>
      <c r="AM233" s="123" t="n"/>
      <c r="AN233" s="123" t="n"/>
      <c r="AO233" s="123" t="n"/>
      <c r="AP233" s="123" t="n"/>
      <c r="AQ233" s="123" t="n"/>
      <c r="AR233" s="123" t="n"/>
      <c r="AS233" s="123" t="n"/>
      <c r="AT233" s="123" t="n"/>
      <c r="AU233" s="123" t="n"/>
      <c r="AV233" s="123" t="n"/>
      <c r="AW233" s="123" t="n"/>
      <c r="AX233" s="123" t="n"/>
      <c r="AY233" s="123" t="n"/>
      <c r="AZ233" s="123" t="n"/>
      <c r="BA233" s="123" t="n"/>
      <c r="BB233" s="123" t="n"/>
      <c r="BC233" s="123" t="n"/>
      <c r="BD233" s="123" t="n"/>
      <c r="BE233" s="123" t="n"/>
      <c r="BF233" s="123" t="n"/>
      <c r="BG233" s="123" t="n"/>
      <c r="BH233" s="123" t="n"/>
      <c r="BI233" s="123" t="n"/>
      <c r="BJ233" s="123" t="n"/>
      <c r="BK233" s="123" t="n"/>
      <c r="BL233" s="123" t="n"/>
      <c r="BM233" s="123" t="n"/>
      <c r="BN233" s="123" t="n"/>
      <c r="BO233" s="123" t="n"/>
      <c r="BP233" s="123" t="n"/>
      <c r="BQ233" s="123" t="n"/>
      <c r="BR233" s="123" t="n"/>
      <c r="BS233" s="123" t="n"/>
      <c r="BT233" s="123" t="n"/>
      <c r="BU233" s="123" t="n"/>
      <c r="BV233" s="123" t="n"/>
      <c r="BW233" s="123" t="n"/>
      <c r="BX233" s="123" t="n"/>
      <c r="BY233" s="123" t="n"/>
      <c r="BZ233" s="123" t="n"/>
      <c r="CA233" s="123" t="n"/>
      <c r="CB233" s="123" t="n"/>
      <c r="CC233" s="123" t="n"/>
      <c r="CD233" s="123" t="n"/>
      <c r="CE233" s="123" t="n"/>
      <c r="CF233" s="123" t="n"/>
      <c r="CG233" s="123" t="n"/>
      <c r="CH233" s="123" t="n"/>
      <c r="CI233" s="123" t="n"/>
      <c r="CJ233" s="123" t="n"/>
      <c r="CK233" s="123" t="n"/>
      <c r="CL233" s="123" t="n"/>
      <c r="CM233" s="123" t="n"/>
      <c r="CN233" s="123" t="n"/>
      <c r="CO233" s="123" t="n"/>
      <c r="CP233" s="123" t="n"/>
      <c r="CQ233" s="123" t="n"/>
      <c r="CR233" s="123" t="n"/>
      <c r="CS233" s="123" t="n"/>
    </row>
    <row r="234">
      <c r="C234" s="123">
        <f>AVERAGEIFS(F234:CS234,$F$2:$CS$2, "&gt;=" &amp; $F$2, $F$2:$CS$2, "&lt;="&amp; EOMONTH($F$2,0))</f>
        <v/>
      </c>
      <c r="D234" s="123">
        <f>AVERAGEIFS(F234:CS234,$F$2:$CS$2, "&gt;=" &amp; $AK$2, $F$2:$CS$2, "&lt;="&amp; EOMONTH($AK$2,0))</f>
        <v/>
      </c>
      <c r="E234" s="124">
        <f>AVERAGEIFS(F234:CS234,$F$2:$CS$2,"&gt;="&amp;TODAY()-30)</f>
        <v/>
      </c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  <c r="AI234" s="123" t="n"/>
      <c r="AJ234" s="123" t="n"/>
      <c r="AK234" s="123" t="n"/>
      <c r="AL234" s="123" t="n"/>
      <c r="AM234" s="123" t="n"/>
      <c r="AN234" s="123" t="n"/>
      <c r="AO234" s="123" t="n"/>
      <c r="AP234" s="123" t="n"/>
      <c r="AQ234" s="123" t="n"/>
      <c r="AR234" s="123" t="n"/>
      <c r="AS234" s="123" t="n"/>
      <c r="AT234" s="123" t="n"/>
      <c r="AU234" s="123" t="n"/>
      <c r="AV234" s="123" t="n"/>
      <c r="AW234" s="123" t="n"/>
      <c r="AX234" s="123" t="n"/>
      <c r="AY234" s="123" t="n"/>
      <c r="AZ234" s="123" t="n"/>
      <c r="BA234" s="123" t="n"/>
      <c r="BB234" s="123" t="n"/>
      <c r="BC234" s="123" t="n"/>
      <c r="BD234" s="123" t="n"/>
      <c r="BE234" s="123" t="n"/>
      <c r="BF234" s="123" t="n"/>
      <c r="BG234" s="123" t="n"/>
      <c r="BH234" s="123" t="n"/>
      <c r="BI234" s="123" t="n"/>
      <c r="BJ234" s="123" t="n"/>
      <c r="BK234" s="123" t="n"/>
      <c r="BL234" s="123" t="n"/>
      <c r="BM234" s="123" t="n"/>
      <c r="BN234" s="123" t="n"/>
      <c r="BO234" s="123" t="n"/>
      <c r="BP234" s="123" t="n"/>
      <c r="BQ234" s="123" t="n"/>
      <c r="BR234" s="123" t="n"/>
      <c r="BS234" s="123" t="n"/>
      <c r="BT234" s="123" t="n"/>
      <c r="BU234" s="123" t="n"/>
      <c r="BV234" s="123" t="n"/>
      <c r="BW234" s="123" t="n"/>
      <c r="BX234" s="123" t="n"/>
      <c r="BY234" s="123" t="n"/>
      <c r="BZ234" s="123" t="n"/>
      <c r="CA234" s="123" t="n"/>
      <c r="CB234" s="123" t="n"/>
      <c r="CC234" s="123" t="n"/>
      <c r="CD234" s="123" t="n"/>
      <c r="CE234" s="123" t="n"/>
      <c r="CF234" s="123" t="n"/>
      <c r="CG234" s="123" t="n"/>
      <c r="CH234" s="123" t="n"/>
      <c r="CI234" s="123" t="n"/>
      <c r="CJ234" s="123" t="n"/>
      <c r="CK234" s="123" t="n"/>
      <c r="CL234" s="123" t="n"/>
      <c r="CM234" s="123" t="n"/>
      <c r="CN234" s="123" t="n"/>
      <c r="CO234" s="123" t="n"/>
      <c r="CP234" s="123" t="n"/>
      <c r="CQ234" s="123" t="n"/>
      <c r="CR234" s="123" t="n"/>
      <c r="CS234" s="123" t="n"/>
    </row>
    <row r="235">
      <c r="C235" s="123">
        <f>AVERAGEIFS(F235:CS235,$F$2:$CS$2, "&gt;=" &amp; $F$2, $F$2:$CS$2, "&lt;="&amp; EOMONTH($F$2,0))</f>
        <v/>
      </c>
      <c r="D235" s="123">
        <f>AVERAGEIFS(F235:CS235,$F$2:$CS$2, "&gt;=" &amp; $AK$2, $F$2:$CS$2, "&lt;="&amp; EOMONTH($AK$2,0))</f>
        <v/>
      </c>
      <c r="E235" s="124">
        <f>AVERAGEIFS(F235:CS235,$F$2:$CS$2,"&gt;="&amp;TODAY()-30)</f>
        <v/>
      </c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  <c r="AI235" s="123" t="n"/>
      <c r="AJ235" s="123" t="n"/>
      <c r="AK235" s="123" t="n"/>
      <c r="AL235" s="123" t="n"/>
      <c r="AM235" s="123" t="n"/>
      <c r="AN235" s="123" t="n"/>
      <c r="AO235" s="123" t="n"/>
      <c r="AP235" s="123" t="n"/>
      <c r="AQ235" s="123" t="n"/>
      <c r="AR235" s="123" t="n"/>
      <c r="AS235" s="123" t="n"/>
      <c r="AT235" s="123" t="n"/>
      <c r="AU235" s="123" t="n"/>
      <c r="AV235" s="123" t="n"/>
      <c r="AW235" s="123" t="n"/>
      <c r="AX235" s="123" t="n"/>
      <c r="AY235" s="123" t="n"/>
      <c r="AZ235" s="123" t="n"/>
      <c r="BA235" s="123" t="n"/>
      <c r="BB235" s="123" t="n"/>
      <c r="BC235" s="123" t="n"/>
      <c r="BD235" s="123" t="n"/>
      <c r="BE235" s="123" t="n"/>
      <c r="BF235" s="123" t="n"/>
      <c r="BG235" s="123" t="n"/>
      <c r="BH235" s="123" t="n"/>
      <c r="BI235" s="123" t="n"/>
      <c r="BJ235" s="123" t="n"/>
      <c r="BK235" s="123" t="n"/>
      <c r="BL235" s="123" t="n"/>
      <c r="BM235" s="123" t="n"/>
      <c r="BN235" s="123" t="n"/>
      <c r="BO235" s="123" t="n"/>
      <c r="BP235" s="123" t="n"/>
      <c r="BQ235" s="123" t="n"/>
      <c r="BR235" s="123" t="n"/>
      <c r="BS235" s="123" t="n"/>
      <c r="BT235" s="123" t="n"/>
      <c r="BU235" s="123" t="n"/>
      <c r="BV235" s="123" t="n"/>
      <c r="BW235" s="123" t="n"/>
      <c r="BX235" s="123" t="n"/>
      <c r="BY235" s="123" t="n"/>
      <c r="BZ235" s="123" t="n"/>
      <c r="CA235" s="123" t="n"/>
      <c r="CB235" s="123" t="n"/>
      <c r="CC235" s="123" t="n"/>
      <c r="CD235" s="123" t="n"/>
      <c r="CE235" s="123" t="n"/>
      <c r="CF235" s="123" t="n"/>
      <c r="CG235" s="123" t="n"/>
      <c r="CH235" s="123" t="n"/>
      <c r="CI235" s="123" t="n"/>
      <c r="CJ235" s="123" t="n"/>
      <c r="CK235" s="123" t="n"/>
      <c r="CL235" s="123" t="n"/>
      <c r="CM235" s="123" t="n"/>
      <c r="CN235" s="123" t="n"/>
      <c r="CO235" s="123" t="n"/>
      <c r="CP235" s="123" t="n"/>
      <c r="CQ235" s="123" t="n"/>
      <c r="CR235" s="123" t="n"/>
      <c r="CS235" s="123" t="n"/>
    </row>
    <row r="236">
      <c r="C236" s="123">
        <f>AVERAGEIFS(F236:CS236,$F$2:$CS$2, "&gt;=" &amp; $F$2, $F$2:$CS$2, "&lt;="&amp; EOMONTH($F$2,0))</f>
        <v/>
      </c>
      <c r="D236" s="123">
        <f>AVERAGEIFS(F236:CS236,$F$2:$CS$2, "&gt;=" &amp; $AK$2, $F$2:$CS$2, "&lt;="&amp; EOMONTH($AK$2,0))</f>
        <v/>
      </c>
      <c r="E236" s="124">
        <f>AVERAGEIFS(F236:CS236,$F$2:$CS$2,"&gt;="&amp;TODAY()-30)</f>
        <v/>
      </c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  <c r="AI236" s="123" t="n"/>
      <c r="AJ236" s="123" t="n"/>
      <c r="AK236" s="123" t="n"/>
      <c r="AL236" s="123" t="n"/>
      <c r="AM236" s="123" t="n"/>
      <c r="AN236" s="123" t="n"/>
      <c r="AO236" s="123" t="n"/>
      <c r="AP236" s="123" t="n"/>
      <c r="AQ236" s="123" t="n"/>
      <c r="AR236" s="123" t="n"/>
      <c r="AS236" s="123" t="n"/>
      <c r="AT236" s="123" t="n"/>
      <c r="AU236" s="123" t="n"/>
      <c r="AV236" s="123" t="n"/>
      <c r="AW236" s="123" t="n"/>
      <c r="AX236" s="123" t="n"/>
      <c r="AY236" s="123" t="n"/>
      <c r="AZ236" s="123" t="n"/>
      <c r="BA236" s="123" t="n"/>
      <c r="BB236" s="123" t="n"/>
      <c r="BC236" s="123" t="n"/>
      <c r="BD236" s="123" t="n"/>
      <c r="BE236" s="123" t="n"/>
      <c r="BF236" s="123" t="n"/>
      <c r="BG236" s="123" t="n"/>
      <c r="BH236" s="123" t="n"/>
      <c r="BI236" s="123" t="n"/>
      <c r="BJ236" s="123" t="n"/>
      <c r="BK236" s="123" t="n"/>
      <c r="BL236" s="123" t="n"/>
      <c r="BM236" s="123" t="n"/>
      <c r="BN236" s="123" t="n"/>
      <c r="BO236" s="123" t="n"/>
      <c r="BP236" s="123" t="n"/>
      <c r="BQ236" s="123" t="n"/>
      <c r="BR236" s="123" t="n"/>
      <c r="BS236" s="123" t="n"/>
      <c r="BT236" s="123" t="n"/>
      <c r="BU236" s="123" t="n"/>
      <c r="BV236" s="123" t="n"/>
      <c r="BW236" s="123" t="n"/>
      <c r="BX236" s="123" t="n"/>
      <c r="BY236" s="123" t="n"/>
      <c r="BZ236" s="123" t="n"/>
      <c r="CA236" s="123" t="n"/>
      <c r="CB236" s="123" t="n"/>
      <c r="CC236" s="123" t="n"/>
      <c r="CD236" s="123" t="n"/>
      <c r="CE236" s="123" t="n"/>
      <c r="CF236" s="123" t="n"/>
      <c r="CG236" s="123" t="n"/>
      <c r="CH236" s="123" t="n"/>
      <c r="CI236" s="123" t="n"/>
      <c r="CJ236" s="123" t="n"/>
      <c r="CK236" s="123" t="n"/>
      <c r="CL236" s="123" t="n"/>
      <c r="CM236" s="123" t="n"/>
      <c r="CN236" s="123" t="n"/>
      <c r="CO236" s="123" t="n"/>
      <c r="CP236" s="123" t="n"/>
      <c r="CQ236" s="123" t="n"/>
      <c r="CR236" s="123" t="n"/>
      <c r="CS236" s="123" t="n"/>
    </row>
    <row r="237">
      <c r="C237" s="123">
        <f>AVERAGEIFS(F237:CS237,$F$2:$CS$2, "&gt;=" &amp; $F$2, $F$2:$CS$2, "&lt;="&amp; EOMONTH($F$2,0))</f>
        <v/>
      </c>
      <c r="D237" s="123">
        <f>AVERAGEIFS(F237:CS237,$F$2:$CS$2, "&gt;=" &amp; $AK$2, $F$2:$CS$2, "&lt;="&amp; EOMONTH($AK$2,0))</f>
        <v/>
      </c>
      <c r="E237" s="124">
        <f>AVERAGEIFS(F237:CS237,$F$2:$CS$2,"&gt;="&amp;TODAY()-30)</f>
        <v/>
      </c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  <c r="AI237" s="123" t="n"/>
      <c r="AJ237" s="123" t="n"/>
      <c r="AK237" s="123" t="n"/>
      <c r="AL237" s="123" t="n"/>
      <c r="AM237" s="123" t="n"/>
      <c r="AN237" s="123" t="n"/>
      <c r="AO237" s="123" t="n"/>
      <c r="AP237" s="123" t="n"/>
      <c r="AQ237" s="123" t="n"/>
      <c r="AR237" s="123" t="n"/>
      <c r="AS237" s="123" t="n"/>
      <c r="AT237" s="123" t="n"/>
      <c r="AU237" s="123" t="n"/>
      <c r="AV237" s="123" t="n"/>
      <c r="AW237" s="123" t="n"/>
      <c r="AX237" s="123" t="n"/>
      <c r="AY237" s="123" t="n"/>
      <c r="AZ237" s="123" t="n"/>
      <c r="BA237" s="123" t="n"/>
      <c r="BB237" s="123" t="n"/>
      <c r="BC237" s="123" t="n"/>
      <c r="BD237" s="123" t="n"/>
      <c r="BE237" s="123" t="n"/>
      <c r="BF237" s="123" t="n"/>
      <c r="BG237" s="123" t="n"/>
      <c r="BH237" s="123" t="n"/>
      <c r="BI237" s="123" t="n"/>
      <c r="BJ237" s="123" t="n"/>
      <c r="BK237" s="123" t="n"/>
      <c r="BL237" s="123" t="n"/>
      <c r="BM237" s="123" t="n"/>
      <c r="BN237" s="123" t="n"/>
      <c r="BO237" s="123" t="n"/>
      <c r="BP237" s="123" t="n"/>
      <c r="BQ237" s="123" t="n"/>
      <c r="BR237" s="123" t="n"/>
      <c r="BS237" s="123" t="n"/>
      <c r="BT237" s="123" t="n"/>
      <c r="BU237" s="123" t="n"/>
      <c r="BV237" s="123" t="n"/>
      <c r="BW237" s="123" t="n"/>
      <c r="BX237" s="123" t="n"/>
      <c r="BY237" s="123" t="n"/>
      <c r="BZ237" s="123" t="n"/>
      <c r="CA237" s="123" t="n"/>
      <c r="CB237" s="123" t="n"/>
      <c r="CC237" s="123" t="n"/>
      <c r="CD237" s="123" t="n"/>
      <c r="CE237" s="123" t="n"/>
      <c r="CF237" s="123" t="n"/>
      <c r="CG237" s="123" t="n"/>
      <c r="CH237" s="123" t="n"/>
      <c r="CI237" s="123" t="n"/>
      <c r="CJ237" s="123" t="n"/>
      <c r="CK237" s="123" t="n"/>
      <c r="CL237" s="123" t="n"/>
      <c r="CM237" s="123" t="n"/>
      <c r="CN237" s="123" t="n"/>
      <c r="CO237" s="123" t="n"/>
      <c r="CP237" s="123" t="n"/>
      <c r="CQ237" s="123" t="n"/>
      <c r="CR237" s="123" t="n"/>
      <c r="CS237" s="123" t="n"/>
    </row>
    <row r="238">
      <c r="C238" s="123">
        <f>AVERAGEIFS(F238:CS238,$F$2:$CS$2, "&gt;=" &amp; $F$2, $F$2:$CS$2, "&lt;="&amp; EOMONTH($F$2,0))</f>
        <v/>
      </c>
      <c r="D238" s="123">
        <f>AVERAGEIFS(F238:CS238,$F$2:$CS$2, "&gt;=" &amp; $AK$2, $F$2:$CS$2, "&lt;="&amp; EOMONTH($AK$2,0))</f>
        <v/>
      </c>
      <c r="E238" s="124">
        <f>AVERAGEIFS(F238:CS238,$F$2:$CS$2,"&gt;="&amp;TODAY()-30)</f>
        <v/>
      </c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  <c r="AI238" s="123" t="n"/>
      <c r="AJ238" s="123" t="n"/>
      <c r="AK238" s="123" t="n"/>
      <c r="AL238" s="123" t="n"/>
      <c r="AM238" s="123" t="n"/>
      <c r="AN238" s="123" t="n"/>
      <c r="AO238" s="123" t="n"/>
      <c r="AP238" s="123" t="n"/>
      <c r="AQ238" s="123" t="n"/>
      <c r="AR238" s="123" t="n"/>
      <c r="AS238" s="123" t="n"/>
      <c r="AT238" s="123" t="n"/>
      <c r="AU238" s="123" t="n"/>
      <c r="AV238" s="123" t="n"/>
      <c r="AW238" s="123" t="n"/>
      <c r="AX238" s="123" t="n"/>
      <c r="AY238" s="123" t="n"/>
      <c r="AZ238" s="123" t="n"/>
      <c r="BA238" s="123" t="n"/>
      <c r="BB238" s="123" t="n"/>
      <c r="BC238" s="123" t="n"/>
      <c r="BD238" s="123" t="n"/>
      <c r="BE238" s="123" t="n"/>
      <c r="BF238" s="123" t="n"/>
      <c r="BG238" s="123" t="n"/>
      <c r="BH238" s="123" t="n"/>
      <c r="BI238" s="123" t="n"/>
      <c r="BJ238" s="123" t="n"/>
      <c r="BK238" s="123" t="n"/>
      <c r="BL238" s="123" t="n"/>
      <c r="BM238" s="123" t="n"/>
      <c r="BN238" s="123" t="n"/>
      <c r="BO238" s="123" t="n"/>
      <c r="BP238" s="123" t="n"/>
      <c r="BQ238" s="123" t="n"/>
      <c r="BR238" s="123" t="n"/>
      <c r="BS238" s="123" t="n"/>
      <c r="BT238" s="123" t="n"/>
      <c r="BU238" s="123" t="n"/>
      <c r="BV238" s="123" t="n"/>
      <c r="BW238" s="123" t="n"/>
      <c r="BX238" s="123" t="n"/>
      <c r="BY238" s="123" t="n"/>
      <c r="BZ238" s="123" t="n"/>
      <c r="CA238" s="123" t="n"/>
      <c r="CB238" s="123" t="n"/>
      <c r="CC238" s="123" t="n"/>
      <c r="CD238" s="123" t="n"/>
      <c r="CE238" s="123" t="n"/>
      <c r="CF238" s="123" t="n"/>
      <c r="CG238" s="123" t="n"/>
      <c r="CH238" s="123" t="n"/>
      <c r="CI238" s="123" t="n"/>
      <c r="CJ238" s="123" t="n"/>
      <c r="CK238" s="123" t="n"/>
      <c r="CL238" s="123" t="n"/>
      <c r="CM238" s="123" t="n"/>
      <c r="CN238" s="123" t="n"/>
      <c r="CO238" s="123" t="n"/>
      <c r="CP238" s="123" t="n"/>
      <c r="CQ238" s="123" t="n"/>
      <c r="CR238" s="123" t="n"/>
      <c r="CS238" s="123" t="n"/>
    </row>
    <row r="239">
      <c r="C239" s="123">
        <f>AVERAGEIFS(F239:CS239,$F$2:$CS$2, "&gt;=" &amp; $F$2, $F$2:$CS$2, "&lt;="&amp; EOMONTH($F$2,0))</f>
        <v/>
      </c>
      <c r="D239" s="123">
        <f>AVERAGEIFS(F239:CS239,$F$2:$CS$2, "&gt;=" &amp; $AK$2, $F$2:$CS$2, "&lt;="&amp; EOMONTH($AK$2,0))</f>
        <v/>
      </c>
      <c r="E239" s="124">
        <f>AVERAGEIFS(F239:CS239,$F$2:$CS$2,"&gt;="&amp;TODAY()-30)</f>
        <v/>
      </c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  <c r="AI239" s="123" t="n"/>
      <c r="AJ239" s="123" t="n"/>
      <c r="AK239" s="123" t="n"/>
      <c r="AL239" s="123" t="n"/>
      <c r="AM239" s="123" t="n"/>
      <c r="AN239" s="123" t="n"/>
      <c r="AO239" s="123" t="n"/>
      <c r="AP239" s="123" t="n"/>
      <c r="AQ239" s="123" t="n"/>
      <c r="AR239" s="123" t="n"/>
      <c r="AS239" s="123" t="n"/>
      <c r="AT239" s="123" t="n"/>
      <c r="AU239" s="123" t="n"/>
      <c r="AV239" s="123" t="n"/>
      <c r="AW239" s="123" t="n"/>
      <c r="AX239" s="123" t="n"/>
      <c r="AY239" s="123" t="n"/>
      <c r="AZ239" s="123" t="n"/>
      <c r="BA239" s="123" t="n"/>
      <c r="BB239" s="123" t="n"/>
      <c r="BC239" s="123" t="n"/>
      <c r="BD239" s="123" t="n"/>
      <c r="BE239" s="123" t="n"/>
      <c r="BF239" s="123" t="n"/>
      <c r="BG239" s="123" t="n"/>
      <c r="BH239" s="123" t="n"/>
      <c r="BI239" s="123" t="n"/>
      <c r="BJ239" s="123" t="n"/>
      <c r="BK239" s="123" t="n"/>
      <c r="BL239" s="123" t="n"/>
      <c r="BM239" s="123" t="n"/>
      <c r="BN239" s="123" t="n"/>
      <c r="BO239" s="123" t="n"/>
      <c r="BP239" s="123" t="n"/>
      <c r="BQ239" s="123" t="n"/>
      <c r="BR239" s="123" t="n"/>
      <c r="BS239" s="123" t="n"/>
      <c r="BT239" s="123" t="n"/>
      <c r="BU239" s="123" t="n"/>
      <c r="BV239" s="123" t="n"/>
      <c r="BW239" s="123" t="n"/>
      <c r="BX239" s="123" t="n"/>
      <c r="BY239" s="123" t="n"/>
      <c r="BZ239" s="123" t="n"/>
      <c r="CA239" s="123" t="n"/>
      <c r="CB239" s="123" t="n"/>
      <c r="CC239" s="123" t="n"/>
      <c r="CD239" s="123" t="n"/>
      <c r="CE239" s="123" t="n"/>
      <c r="CF239" s="123" t="n"/>
      <c r="CG239" s="123" t="n"/>
      <c r="CH239" s="123" t="n"/>
      <c r="CI239" s="123" t="n"/>
      <c r="CJ239" s="123" t="n"/>
      <c r="CK239" s="123" t="n"/>
      <c r="CL239" s="123" t="n"/>
      <c r="CM239" s="123" t="n"/>
      <c r="CN239" s="123" t="n"/>
      <c r="CO239" s="123" t="n"/>
      <c r="CP239" s="123" t="n"/>
      <c r="CQ239" s="123" t="n"/>
      <c r="CR239" s="123" t="n"/>
      <c r="CS239" s="123" t="n"/>
    </row>
    <row r="240">
      <c r="C240" s="123">
        <f>AVERAGEIFS(F240:CS240,$F$2:$CS$2, "&gt;=" &amp; $F$2, $F$2:$CS$2, "&lt;="&amp; EOMONTH($F$2,0))</f>
        <v/>
      </c>
      <c r="D240" s="123">
        <f>AVERAGEIFS(F240:CS240,$F$2:$CS$2, "&gt;=" &amp; $AK$2, $F$2:$CS$2, "&lt;="&amp; EOMONTH($AK$2,0))</f>
        <v/>
      </c>
      <c r="E240" s="124">
        <f>AVERAGEIFS(F240:CS240,$F$2:$CS$2,"&gt;="&amp;TODAY()-30)</f>
        <v/>
      </c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  <c r="AI240" s="123" t="n"/>
      <c r="AJ240" s="123" t="n"/>
      <c r="AK240" s="123" t="n"/>
      <c r="AL240" s="123" t="n"/>
      <c r="AM240" s="123" t="n"/>
      <c r="AN240" s="123" t="n"/>
      <c r="AO240" s="123" t="n"/>
      <c r="AP240" s="123" t="n"/>
      <c r="AQ240" s="123" t="n"/>
      <c r="AR240" s="123" t="n"/>
      <c r="AS240" s="123" t="n"/>
      <c r="AT240" s="123" t="n"/>
      <c r="AU240" s="123" t="n"/>
      <c r="AV240" s="123" t="n"/>
      <c r="AW240" s="123" t="n"/>
      <c r="AX240" s="123" t="n"/>
      <c r="AY240" s="123" t="n"/>
      <c r="AZ240" s="123" t="n"/>
      <c r="BA240" s="123" t="n"/>
      <c r="BB240" s="123" t="n"/>
      <c r="BC240" s="123" t="n"/>
      <c r="BD240" s="123" t="n"/>
      <c r="BE240" s="123" t="n"/>
      <c r="BF240" s="123" t="n"/>
      <c r="BG240" s="123" t="n"/>
      <c r="BH240" s="123" t="n"/>
      <c r="BI240" s="123" t="n"/>
      <c r="BJ240" s="123" t="n"/>
      <c r="BK240" s="123" t="n"/>
      <c r="BL240" s="123" t="n"/>
      <c r="BM240" s="123" t="n"/>
      <c r="BN240" s="123" t="n"/>
      <c r="BO240" s="123" t="n"/>
      <c r="BP240" s="123" t="n"/>
      <c r="BQ240" s="123" t="n"/>
      <c r="BR240" s="123" t="n"/>
      <c r="BS240" s="123" t="n"/>
      <c r="BT240" s="123" t="n"/>
      <c r="BU240" s="123" t="n"/>
      <c r="BV240" s="123" t="n"/>
      <c r="BW240" s="123" t="n"/>
      <c r="BX240" s="123" t="n"/>
      <c r="BY240" s="123" t="n"/>
      <c r="BZ240" s="123" t="n"/>
      <c r="CA240" s="123" t="n"/>
      <c r="CB240" s="123" t="n"/>
      <c r="CC240" s="123" t="n"/>
      <c r="CD240" s="123" t="n"/>
      <c r="CE240" s="123" t="n"/>
      <c r="CF240" s="123" t="n"/>
      <c r="CG240" s="123" t="n"/>
      <c r="CH240" s="123" t="n"/>
      <c r="CI240" s="123" t="n"/>
      <c r="CJ240" s="123" t="n"/>
      <c r="CK240" s="123" t="n"/>
      <c r="CL240" s="123" t="n"/>
      <c r="CM240" s="123" t="n"/>
      <c r="CN240" s="123" t="n"/>
      <c r="CO240" s="123" t="n"/>
      <c r="CP240" s="123" t="n"/>
      <c r="CQ240" s="123" t="n"/>
      <c r="CR240" s="123" t="n"/>
      <c r="CS240" s="123" t="n"/>
    </row>
    <row r="241">
      <c r="C241" s="123">
        <f>AVERAGEIFS(F241:CS241,$F$2:$CS$2, "&gt;=" &amp; $F$2, $F$2:$CS$2, "&lt;="&amp; EOMONTH($F$2,0))</f>
        <v/>
      </c>
      <c r="D241" s="123">
        <f>AVERAGEIFS(F241:CS241,$F$2:$CS$2, "&gt;=" &amp; $AK$2, $F$2:$CS$2, "&lt;="&amp; EOMONTH($AK$2,0))</f>
        <v/>
      </c>
      <c r="E241" s="124">
        <f>AVERAGEIFS(F241:CS241,$F$2:$CS$2,"&gt;="&amp;TODAY()-30)</f>
        <v/>
      </c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  <c r="AI241" s="123" t="n"/>
      <c r="AJ241" s="123" t="n"/>
      <c r="AK241" s="123" t="n"/>
      <c r="AL241" s="123" t="n"/>
      <c r="AM241" s="123" t="n"/>
      <c r="AN241" s="123" t="n"/>
      <c r="AO241" s="123" t="n"/>
      <c r="AP241" s="123" t="n"/>
      <c r="AQ241" s="123" t="n"/>
      <c r="AR241" s="123" t="n"/>
      <c r="AS241" s="123" t="n"/>
      <c r="AT241" s="123" t="n"/>
      <c r="AU241" s="123" t="n"/>
      <c r="AV241" s="123" t="n"/>
      <c r="AW241" s="123" t="n"/>
      <c r="AX241" s="123" t="n"/>
      <c r="AY241" s="123" t="n"/>
      <c r="AZ241" s="123" t="n"/>
      <c r="BA241" s="123" t="n"/>
      <c r="BB241" s="123" t="n"/>
      <c r="BC241" s="123" t="n"/>
      <c r="BD241" s="123" t="n"/>
      <c r="BE241" s="123" t="n"/>
      <c r="BF241" s="123" t="n"/>
      <c r="BG241" s="123" t="n"/>
      <c r="BH241" s="123" t="n"/>
      <c r="BI241" s="123" t="n"/>
      <c r="BJ241" s="123" t="n"/>
      <c r="BK241" s="123" t="n"/>
      <c r="BL241" s="123" t="n"/>
      <c r="BM241" s="123" t="n"/>
      <c r="BN241" s="123" t="n"/>
      <c r="BO241" s="123" t="n"/>
      <c r="BP241" s="123" t="n"/>
      <c r="BQ241" s="123" t="n"/>
      <c r="BR241" s="123" t="n"/>
      <c r="BS241" s="123" t="n"/>
      <c r="BT241" s="123" t="n"/>
      <c r="BU241" s="123" t="n"/>
      <c r="BV241" s="123" t="n"/>
      <c r="BW241" s="123" t="n"/>
      <c r="BX241" s="123" t="n"/>
      <c r="BY241" s="123" t="n"/>
      <c r="BZ241" s="123" t="n"/>
      <c r="CA241" s="123" t="n"/>
      <c r="CB241" s="123" t="n"/>
      <c r="CC241" s="123" t="n"/>
      <c r="CD241" s="123" t="n"/>
      <c r="CE241" s="123" t="n"/>
      <c r="CF241" s="123" t="n"/>
      <c r="CG241" s="123" t="n"/>
      <c r="CH241" s="123" t="n"/>
      <c r="CI241" s="123" t="n"/>
      <c r="CJ241" s="123" t="n"/>
      <c r="CK241" s="123" t="n"/>
      <c r="CL241" s="123" t="n"/>
      <c r="CM241" s="123" t="n"/>
      <c r="CN241" s="123" t="n"/>
      <c r="CO241" s="123" t="n"/>
      <c r="CP241" s="123" t="n"/>
      <c r="CQ241" s="123" t="n"/>
      <c r="CR241" s="123" t="n"/>
      <c r="CS241" s="123" t="n"/>
    </row>
    <row r="242">
      <c r="C242" s="123">
        <f>AVERAGEIFS(F242:CS242,$F$2:$CS$2, "&gt;=" &amp; $F$2, $F$2:$CS$2, "&lt;="&amp; EOMONTH($F$2,0))</f>
        <v/>
      </c>
      <c r="D242" s="123">
        <f>AVERAGEIFS(F242:CS242,$F$2:$CS$2, "&gt;=" &amp; $AK$2, $F$2:$CS$2, "&lt;="&amp; EOMONTH($AK$2,0))</f>
        <v/>
      </c>
      <c r="E242" s="124">
        <f>AVERAGEIFS(F242:CS242,$F$2:$CS$2,"&gt;="&amp;TODAY()-30)</f>
        <v/>
      </c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  <c r="AI242" s="123" t="n"/>
      <c r="AJ242" s="123" t="n"/>
      <c r="AK242" s="123" t="n"/>
      <c r="AL242" s="123" t="n"/>
      <c r="AM242" s="123" t="n"/>
      <c r="AN242" s="123" t="n"/>
      <c r="AO242" s="123" t="n"/>
      <c r="AP242" s="123" t="n"/>
      <c r="AQ242" s="123" t="n"/>
      <c r="AR242" s="123" t="n"/>
      <c r="AS242" s="123" t="n"/>
      <c r="AT242" s="123" t="n"/>
      <c r="AU242" s="123" t="n"/>
      <c r="AV242" s="123" t="n"/>
      <c r="AW242" s="123" t="n"/>
      <c r="AX242" s="123" t="n"/>
      <c r="AY242" s="123" t="n"/>
      <c r="AZ242" s="123" t="n"/>
      <c r="BA242" s="123" t="n"/>
      <c r="BB242" s="123" t="n"/>
      <c r="BC242" s="123" t="n"/>
      <c r="BD242" s="123" t="n"/>
      <c r="BE242" s="123" t="n"/>
      <c r="BF242" s="123" t="n"/>
      <c r="BG242" s="123" t="n"/>
      <c r="BH242" s="123" t="n"/>
      <c r="BI242" s="123" t="n"/>
      <c r="BJ242" s="123" t="n"/>
      <c r="BK242" s="123" t="n"/>
      <c r="BL242" s="123" t="n"/>
      <c r="BM242" s="123" t="n"/>
      <c r="BN242" s="123" t="n"/>
      <c r="BO242" s="123" t="n"/>
      <c r="BP242" s="123" t="n"/>
      <c r="BQ242" s="123" t="n"/>
      <c r="BR242" s="123" t="n"/>
      <c r="BS242" s="123" t="n"/>
      <c r="BT242" s="123" t="n"/>
      <c r="BU242" s="123" t="n"/>
      <c r="BV242" s="123" t="n"/>
      <c r="BW242" s="123" t="n"/>
      <c r="BX242" s="123" t="n"/>
      <c r="BY242" s="123" t="n"/>
      <c r="BZ242" s="123" t="n"/>
      <c r="CA242" s="123" t="n"/>
      <c r="CB242" s="123" t="n"/>
      <c r="CC242" s="123" t="n"/>
      <c r="CD242" s="123" t="n"/>
      <c r="CE242" s="123" t="n"/>
      <c r="CF242" s="123" t="n"/>
      <c r="CG242" s="123" t="n"/>
      <c r="CH242" s="123" t="n"/>
      <c r="CI242" s="123" t="n"/>
      <c r="CJ242" s="123" t="n"/>
      <c r="CK242" s="123" t="n"/>
      <c r="CL242" s="123" t="n"/>
      <c r="CM242" s="123" t="n"/>
      <c r="CN242" s="123" t="n"/>
      <c r="CO242" s="123" t="n"/>
      <c r="CP242" s="123" t="n"/>
      <c r="CQ242" s="123" t="n"/>
      <c r="CR242" s="123" t="n"/>
      <c r="CS242" s="123" t="n"/>
    </row>
    <row r="243">
      <c r="C243" s="123">
        <f>AVERAGEIFS(F243:CS243,$F$2:$CS$2, "&gt;=" &amp; $F$2, $F$2:$CS$2, "&lt;="&amp; EOMONTH($F$2,0))</f>
        <v/>
      </c>
      <c r="D243" s="123">
        <f>AVERAGEIFS(F243:CS243,$F$2:$CS$2, "&gt;=" &amp; $AK$2, $F$2:$CS$2, "&lt;="&amp; EOMONTH($AK$2,0))</f>
        <v/>
      </c>
      <c r="E243" s="124">
        <f>AVERAGEIFS(F243:CS243,$F$2:$CS$2,"&gt;="&amp;TODAY()-30)</f>
        <v/>
      </c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  <c r="AI243" s="123" t="n"/>
      <c r="AJ243" s="123" t="n"/>
      <c r="AK243" s="123" t="n"/>
      <c r="AL243" s="123" t="n"/>
      <c r="AM243" s="123" t="n"/>
      <c r="AN243" s="123" t="n"/>
      <c r="AO243" s="123" t="n"/>
      <c r="AP243" s="123" t="n"/>
      <c r="AQ243" s="123" t="n"/>
      <c r="AR243" s="123" t="n"/>
      <c r="AS243" s="123" t="n"/>
      <c r="AT243" s="123" t="n"/>
      <c r="AU243" s="123" t="n"/>
      <c r="AV243" s="123" t="n"/>
      <c r="AW243" s="123" t="n"/>
      <c r="AX243" s="123" t="n"/>
      <c r="AY243" s="123" t="n"/>
      <c r="AZ243" s="123" t="n"/>
      <c r="BA243" s="123" t="n"/>
      <c r="BB243" s="123" t="n"/>
      <c r="BC243" s="123" t="n"/>
      <c r="BD243" s="123" t="n"/>
      <c r="BE243" s="123" t="n"/>
      <c r="BF243" s="123" t="n"/>
      <c r="BG243" s="123" t="n"/>
      <c r="BH243" s="123" t="n"/>
      <c r="BI243" s="123" t="n"/>
      <c r="BJ243" s="123" t="n"/>
      <c r="BK243" s="123" t="n"/>
      <c r="BL243" s="123" t="n"/>
      <c r="BM243" s="123" t="n"/>
      <c r="BN243" s="123" t="n"/>
      <c r="BO243" s="123" t="n"/>
      <c r="BP243" s="123" t="n"/>
      <c r="BQ243" s="123" t="n"/>
      <c r="BR243" s="123" t="n"/>
      <c r="BS243" s="123" t="n"/>
      <c r="BT243" s="123" t="n"/>
      <c r="BU243" s="123" t="n"/>
      <c r="BV243" s="123" t="n"/>
      <c r="BW243" s="123" t="n"/>
      <c r="BX243" s="123" t="n"/>
      <c r="BY243" s="123" t="n"/>
      <c r="BZ243" s="123" t="n"/>
      <c r="CA243" s="123" t="n"/>
      <c r="CB243" s="123" t="n"/>
      <c r="CC243" s="123" t="n"/>
      <c r="CD243" s="123" t="n"/>
      <c r="CE243" s="123" t="n"/>
      <c r="CF243" s="123" t="n"/>
      <c r="CG243" s="123" t="n"/>
      <c r="CH243" s="123" t="n"/>
      <c r="CI243" s="123" t="n"/>
      <c r="CJ243" s="123" t="n"/>
      <c r="CK243" s="123" t="n"/>
      <c r="CL243" s="123" t="n"/>
      <c r="CM243" s="123" t="n"/>
      <c r="CN243" s="123" t="n"/>
      <c r="CO243" s="123" t="n"/>
      <c r="CP243" s="123" t="n"/>
      <c r="CQ243" s="123" t="n"/>
      <c r="CR243" s="123" t="n"/>
      <c r="CS243" s="123" t="n"/>
    </row>
    <row r="244">
      <c r="C244" s="123">
        <f>AVERAGEIFS(F244:CS244,$F$2:$CS$2, "&gt;=" &amp; $F$2, $F$2:$CS$2, "&lt;="&amp; EOMONTH($F$2,0))</f>
        <v/>
      </c>
      <c r="D244" s="123">
        <f>AVERAGEIFS(F244:CS244,$F$2:$CS$2, "&gt;=" &amp; $AK$2, $F$2:$CS$2, "&lt;="&amp; EOMONTH($AK$2,0))</f>
        <v/>
      </c>
      <c r="E244" s="124">
        <f>AVERAGEIFS(F244:CS244,$F$2:$CS$2,"&gt;="&amp;TODAY()-30)</f>
        <v/>
      </c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  <c r="AI244" s="123" t="n"/>
      <c r="AJ244" s="123" t="n"/>
      <c r="AK244" s="123" t="n"/>
      <c r="AL244" s="123" t="n"/>
      <c r="AM244" s="123" t="n"/>
      <c r="AN244" s="123" t="n"/>
      <c r="AO244" s="123" t="n"/>
      <c r="AP244" s="123" t="n"/>
      <c r="AQ244" s="123" t="n"/>
      <c r="AR244" s="123" t="n"/>
      <c r="AS244" s="123" t="n"/>
      <c r="AT244" s="123" t="n"/>
      <c r="AU244" s="123" t="n"/>
      <c r="AV244" s="123" t="n"/>
      <c r="AW244" s="123" t="n"/>
      <c r="AX244" s="123" t="n"/>
      <c r="AY244" s="123" t="n"/>
      <c r="AZ244" s="123" t="n"/>
      <c r="BA244" s="123" t="n"/>
      <c r="BB244" s="123" t="n"/>
      <c r="BC244" s="123" t="n"/>
      <c r="BD244" s="123" t="n"/>
      <c r="BE244" s="123" t="n"/>
      <c r="BF244" s="123" t="n"/>
      <c r="BG244" s="123" t="n"/>
      <c r="BH244" s="123" t="n"/>
      <c r="BI244" s="123" t="n"/>
      <c r="BJ244" s="123" t="n"/>
      <c r="BK244" s="123" t="n"/>
      <c r="BL244" s="123" t="n"/>
      <c r="BM244" s="123" t="n"/>
      <c r="BN244" s="123" t="n"/>
      <c r="BO244" s="123" t="n"/>
      <c r="BP244" s="123" t="n"/>
      <c r="BQ244" s="123" t="n"/>
      <c r="BR244" s="123" t="n"/>
      <c r="BS244" s="123" t="n"/>
      <c r="BT244" s="123" t="n"/>
      <c r="BU244" s="123" t="n"/>
      <c r="BV244" s="123" t="n"/>
      <c r="BW244" s="123" t="n"/>
      <c r="BX244" s="123" t="n"/>
      <c r="BY244" s="123" t="n"/>
      <c r="BZ244" s="123" t="n"/>
      <c r="CA244" s="123" t="n"/>
      <c r="CB244" s="123" t="n"/>
      <c r="CC244" s="123" t="n"/>
      <c r="CD244" s="123" t="n"/>
      <c r="CE244" s="123" t="n"/>
      <c r="CF244" s="123" t="n"/>
      <c r="CG244" s="123" t="n"/>
      <c r="CH244" s="123" t="n"/>
      <c r="CI244" s="123" t="n"/>
      <c r="CJ244" s="123" t="n"/>
      <c r="CK244" s="123" t="n"/>
      <c r="CL244" s="123" t="n"/>
      <c r="CM244" s="123" t="n"/>
      <c r="CN244" s="123" t="n"/>
      <c r="CO244" s="123" t="n"/>
      <c r="CP244" s="123" t="n"/>
      <c r="CQ244" s="123" t="n"/>
      <c r="CR244" s="123" t="n"/>
      <c r="CS244" s="123" t="n"/>
    </row>
    <row r="245">
      <c r="C245" s="123">
        <f>AVERAGEIFS(F245:CS245,$F$2:$CS$2, "&gt;=" &amp; $F$2, $F$2:$CS$2, "&lt;="&amp; EOMONTH($F$2,0))</f>
        <v/>
      </c>
      <c r="D245" s="123">
        <f>AVERAGEIFS(F245:CS245,$F$2:$CS$2, "&gt;=" &amp; $AK$2, $F$2:$CS$2, "&lt;="&amp; EOMONTH($AK$2,0))</f>
        <v/>
      </c>
      <c r="E245" s="124">
        <f>AVERAGEIFS(F245:CS245,$F$2:$CS$2,"&gt;="&amp;TODAY()-30)</f>
        <v/>
      </c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  <c r="AI245" s="123" t="n"/>
      <c r="AJ245" s="123" t="n"/>
      <c r="AK245" s="123" t="n"/>
      <c r="AL245" s="123" t="n"/>
      <c r="AM245" s="123" t="n"/>
      <c r="AN245" s="123" t="n"/>
      <c r="AO245" s="123" t="n"/>
      <c r="AP245" s="123" t="n"/>
      <c r="AQ245" s="123" t="n"/>
      <c r="AR245" s="123" t="n"/>
      <c r="AS245" s="123" t="n"/>
      <c r="AT245" s="123" t="n"/>
      <c r="AU245" s="123" t="n"/>
      <c r="AV245" s="123" t="n"/>
      <c r="AW245" s="123" t="n"/>
      <c r="AX245" s="123" t="n"/>
      <c r="AY245" s="123" t="n"/>
      <c r="AZ245" s="123" t="n"/>
      <c r="BA245" s="123" t="n"/>
      <c r="BB245" s="123" t="n"/>
      <c r="BC245" s="123" t="n"/>
      <c r="BD245" s="123" t="n"/>
      <c r="BE245" s="123" t="n"/>
      <c r="BF245" s="123" t="n"/>
      <c r="BG245" s="123" t="n"/>
      <c r="BH245" s="123" t="n"/>
      <c r="BI245" s="123" t="n"/>
      <c r="BJ245" s="123" t="n"/>
      <c r="BK245" s="123" t="n"/>
      <c r="BL245" s="123" t="n"/>
      <c r="BM245" s="123" t="n"/>
      <c r="BN245" s="123" t="n"/>
      <c r="BO245" s="123" t="n"/>
      <c r="BP245" s="123" t="n"/>
      <c r="BQ245" s="123" t="n"/>
      <c r="BR245" s="123" t="n"/>
      <c r="BS245" s="123" t="n"/>
      <c r="BT245" s="123" t="n"/>
      <c r="BU245" s="123" t="n"/>
      <c r="BV245" s="123" t="n"/>
      <c r="BW245" s="123" t="n"/>
      <c r="BX245" s="123" t="n"/>
      <c r="BY245" s="123" t="n"/>
      <c r="BZ245" s="123" t="n"/>
      <c r="CA245" s="123" t="n"/>
      <c r="CB245" s="123" t="n"/>
      <c r="CC245" s="123" t="n"/>
      <c r="CD245" s="123" t="n"/>
      <c r="CE245" s="123" t="n"/>
      <c r="CF245" s="123" t="n"/>
      <c r="CG245" s="123" t="n"/>
      <c r="CH245" s="123" t="n"/>
      <c r="CI245" s="123" t="n"/>
      <c r="CJ245" s="123" t="n"/>
      <c r="CK245" s="123" t="n"/>
      <c r="CL245" s="123" t="n"/>
      <c r="CM245" s="123" t="n"/>
      <c r="CN245" s="123" t="n"/>
      <c r="CO245" s="123" t="n"/>
      <c r="CP245" s="123" t="n"/>
      <c r="CQ245" s="123" t="n"/>
      <c r="CR245" s="123" t="n"/>
      <c r="CS245" s="123" t="n"/>
    </row>
    <row r="246">
      <c r="C246" s="123">
        <f>AVERAGEIFS(F246:CS246,$F$2:$CS$2, "&gt;=" &amp; $F$2, $F$2:$CS$2, "&lt;="&amp; EOMONTH($F$2,0))</f>
        <v/>
      </c>
      <c r="D246" s="123">
        <f>AVERAGEIFS(F246:CS246,$F$2:$CS$2, "&gt;=" &amp; $AK$2, $F$2:$CS$2, "&lt;="&amp; EOMONTH($AK$2,0))</f>
        <v/>
      </c>
      <c r="E246" s="124">
        <f>AVERAGEIFS(F246:CS246,$F$2:$CS$2,"&gt;="&amp;TODAY()-30)</f>
        <v/>
      </c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  <c r="AI246" s="123" t="n"/>
      <c r="AJ246" s="123" t="n"/>
      <c r="AK246" s="123" t="n"/>
      <c r="AL246" s="123" t="n"/>
      <c r="AM246" s="123" t="n"/>
      <c r="AN246" s="123" t="n"/>
      <c r="AO246" s="123" t="n"/>
      <c r="AP246" s="123" t="n"/>
      <c r="AQ246" s="123" t="n"/>
      <c r="AR246" s="123" t="n"/>
      <c r="AS246" s="123" t="n"/>
      <c r="AT246" s="123" t="n"/>
      <c r="AU246" s="123" t="n"/>
      <c r="AV246" s="123" t="n"/>
      <c r="AW246" s="123" t="n"/>
      <c r="AX246" s="123" t="n"/>
      <c r="AY246" s="123" t="n"/>
      <c r="AZ246" s="123" t="n"/>
      <c r="BA246" s="123" t="n"/>
      <c r="BB246" s="123" t="n"/>
      <c r="BC246" s="123" t="n"/>
      <c r="BD246" s="123" t="n"/>
      <c r="BE246" s="123" t="n"/>
      <c r="BF246" s="123" t="n"/>
      <c r="BG246" s="123" t="n"/>
      <c r="BH246" s="123" t="n"/>
      <c r="BI246" s="123" t="n"/>
      <c r="BJ246" s="123" t="n"/>
      <c r="BK246" s="123" t="n"/>
      <c r="BL246" s="123" t="n"/>
      <c r="BM246" s="123" t="n"/>
      <c r="BN246" s="123" t="n"/>
      <c r="BO246" s="123" t="n"/>
      <c r="BP246" s="123" t="n"/>
      <c r="BQ246" s="123" t="n"/>
      <c r="BR246" s="123" t="n"/>
      <c r="BS246" s="123" t="n"/>
      <c r="BT246" s="123" t="n"/>
      <c r="BU246" s="123" t="n"/>
      <c r="BV246" s="123" t="n"/>
      <c r="BW246" s="123" t="n"/>
      <c r="BX246" s="123" t="n"/>
      <c r="BY246" s="123" t="n"/>
      <c r="BZ246" s="123" t="n"/>
      <c r="CA246" s="123" t="n"/>
      <c r="CB246" s="123" t="n"/>
      <c r="CC246" s="123" t="n"/>
      <c r="CD246" s="123" t="n"/>
      <c r="CE246" s="123" t="n"/>
      <c r="CF246" s="123" t="n"/>
      <c r="CG246" s="123" t="n"/>
      <c r="CH246" s="123" t="n"/>
      <c r="CI246" s="123" t="n"/>
      <c r="CJ246" s="123" t="n"/>
      <c r="CK246" s="123" t="n"/>
      <c r="CL246" s="123" t="n"/>
      <c r="CM246" s="123" t="n"/>
      <c r="CN246" s="123" t="n"/>
      <c r="CO246" s="123" t="n"/>
      <c r="CP246" s="123" t="n"/>
      <c r="CQ246" s="123" t="n"/>
      <c r="CR246" s="123" t="n"/>
      <c r="CS246" s="123" t="n"/>
    </row>
    <row r="247">
      <c r="C247" s="123">
        <f>AVERAGEIFS(F247:CS247,$F$2:$CS$2, "&gt;=" &amp; $F$2, $F$2:$CS$2, "&lt;="&amp; EOMONTH($F$2,0))</f>
        <v/>
      </c>
      <c r="D247" s="123">
        <f>AVERAGEIFS(F247:CS247,$F$2:$CS$2, "&gt;=" &amp; $AK$2, $F$2:$CS$2, "&lt;="&amp; EOMONTH($AK$2,0))</f>
        <v/>
      </c>
      <c r="E247" s="124">
        <f>AVERAGEIFS(F247:CS247,$F$2:$CS$2,"&gt;="&amp;TODAY()-30)</f>
        <v/>
      </c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  <c r="AI247" s="123" t="n"/>
      <c r="AJ247" s="123" t="n"/>
      <c r="AK247" s="123" t="n"/>
      <c r="AL247" s="123" t="n"/>
      <c r="AM247" s="123" t="n"/>
      <c r="AN247" s="123" t="n"/>
      <c r="AO247" s="123" t="n"/>
      <c r="AP247" s="123" t="n"/>
      <c r="AQ247" s="123" t="n"/>
      <c r="AR247" s="123" t="n"/>
      <c r="AS247" s="123" t="n"/>
      <c r="AT247" s="123" t="n"/>
      <c r="AU247" s="123" t="n"/>
      <c r="AV247" s="123" t="n"/>
      <c r="AW247" s="123" t="n"/>
      <c r="AX247" s="123" t="n"/>
      <c r="AY247" s="123" t="n"/>
      <c r="AZ247" s="123" t="n"/>
      <c r="BA247" s="123" t="n"/>
      <c r="BB247" s="123" t="n"/>
      <c r="BC247" s="123" t="n"/>
      <c r="BD247" s="123" t="n"/>
      <c r="BE247" s="123" t="n"/>
      <c r="BF247" s="123" t="n"/>
      <c r="BG247" s="123" t="n"/>
      <c r="BH247" s="123" t="n"/>
      <c r="BI247" s="123" t="n"/>
      <c r="BJ247" s="123" t="n"/>
      <c r="BK247" s="123" t="n"/>
      <c r="BL247" s="123" t="n"/>
      <c r="BM247" s="123" t="n"/>
      <c r="BN247" s="123" t="n"/>
      <c r="BO247" s="123" t="n"/>
      <c r="BP247" s="123" t="n"/>
      <c r="BQ247" s="123" t="n"/>
      <c r="BR247" s="123" t="n"/>
      <c r="BS247" s="123" t="n"/>
      <c r="BT247" s="123" t="n"/>
      <c r="BU247" s="123" t="n"/>
      <c r="BV247" s="123" t="n"/>
      <c r="BW247" s="123" t="n"/>
      <c r="BX247" s="123" t="n"/>
      <c r="BY247" s="123" t="n"/>
      <c r="BZ247" s="123" t="n"/>
      <c r="CA247" s="123" t="n"/>
      <c r="CB247" s="123" t="n"/>
      <c r="CC247" s="123" t="n"/>
      <c r="CD247" s="123" t="n"/>
      <c r="CE247" s="123" t="n"/>
      <c r="CF247" s="123" t="n"/>
      <c r="CG247" s="123" t="n"/>
      <c r="CH247" s="123" t="n"/>
      <c r="CI247" s="123" t="n"/>
      <c r="CJ247" s="123" t="n"/>
      <c r="CK247" s="123" t="n"/>
      <c r="CL247" s="123" t="n"/>
      <c r="CM247" s="123" t="n"/>
      <c r="CN247" s="123" t="n"/>
      <c r="CO247" s="123" t="n"/>
      <c r="CP247" s="123" t="n"/>
      <c r="CQ247" s="123" t="n"/>
      <c r="CR247" s="123" t="n"/>
      <c r="CS247" s="123" t="n"/>
    </row>
    <row r="248">
      <c r="C248" s="123">
        <f>AVERAGEIFS(F248:CS248,$F$2:$CS$2, "&gt;=" &amp; $F$2, $F$2:$CS$2, "&lt;="&amp; EOMONTH($F$2,0))</f>
        <v/>
      </c>
      <c r="D248" s="123">
        <f>AVERAGEIFS(F248:CS248,$F$2:$CS$2, "&gt;=" &amp; $AK$2, $F$2:$CS$2, "&lt;="&amp; EOMONTH($AK$2,0))</f>
        <v/>
      </c>
      <c r="E248" s="124">
        <f>AVERAGEIFS(F248:CS248,$F$2:$CS$2,"&gt;="&amp;TODAY()-30)</f>
        <v/>
      </c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  <c r="AI248" s="123" t="n"/>
      <c r="AJ248" s="123" t="n"/>
      <c r="AK248" s="123" t="n"/>
      <c r="AL248" s="123" t="n"/>
      <c r="AM248" s="123" t="n"/>
      <c r="AN248" s="123" t="n"/>
      <c r="AO248" s="123" t="n"/>
      <c r="AP248" s="123" t="n"/>
      <c r="AQ248" s="123" t="n"/>
      <c r="AR248" s="123" t="n"/>
      <c r="AS248" s="123" t="n"/>
      <c r="AT248" s="123" t="n"/>
      <c r="AU248" s="123" t="n"/>
      <c r="AV248" s="123" t="n"/>
      <c r="AW248" s="123" t="n"/>
      <c r="AX248" s="123" t="n"/>
      <c r="AY248" s="123" t="n"/>
      <c r="AZ248" s="123" t="n"/>
      <c r="BA248" s="123" t="n"/>
      <c r="BB248" s="123" t="n"/>
      <c r="BC248" s="123" t="n"/>
      <c r="BD248" s="123" t="n"/>
      <c r="BE248" s="123" t="n"/>
      <c r="BF248" s="123" t="n"/>
      <c r="BG248" s="123" t="n"/>
      <c r="BH248" s="123" t="n"/>
      <c r="BI248" s="123" t="n"/>
      <c r="BJ248" s="123" t="n"/>
      <c r="BK248" s="123" t="n"/>
      <c r="BL248" s="123" t="n"/>
      <c r="BM248" s="123" t="n"/>
      <c r="BN248" s="123" t="n"/>
      <c r="BO248" s="123" t="n"/>
      <c r="BP248" s="123" t="n"/>
      <c r="BQ248" s="123" t="n"/>
      <c r="BR248" s="123" t="n"/>
      <c r="BS248" s="123" t="n"/>
      <c r="BT248" s="123" t="n"/>
      <c r="BU248" s="123" t="n"/>
      <c r="BV248" s="123" t="n"/>
      <c r="BW248" s="123" t="n"/>
      <c r="BX248" s="123" t="n"/>
      <c r="BY248" s="123" t="n"/>
      <c r="BZ248" s="123" t="n"/>
      <c r="CA248" s="123" t="n"/>
      <c r="CB248" s="123" t="n"/>
      <c r="CC248" s="123" t="n"/>
      <c r="CD248" s="123" t="n"/>
      <c r="CE248" s="123" t="n"/>
      <c r="CF248" s="123" t="n"/>
      <c r="CG248" s="123" t="n"/>
      <c r="CH248" s="123" t="n"/>
      <c r="CI248" s="123" t="n"/>
      <c r="CJ248" s="123" t="n"/>
      <c r="CK248" s="123" t="n"/>
      <c r="CL248" s="123" t="n"/>
      <c r="CM248" s="123" t="n"/>
      <c r="CN248" s="123" t="n"/>
      <c r="CO248" s="123" t="n"/>
      <c r="CP248" s="123" t="n"/>
      <c r="CQ248" s="123" t="n"/>
      <c r="CR248" s="123" t="n"/>
      <c r="CS248" s="123" t="n"/>
    </row>
    <row r="249">
      <c r="C249" s="123">
        <f>AVERAGEIFS(F249:CS249,$F$2:$CS$2, "&gt;=" &amp; $F$2, $F$2:$CS$2, "&lt;="&amp; EOMONTH($F$2,0))</f>
        <v/>
      </c>
      <c r="D249" s="123">
        <f>AVERAGEIFS(F249:CS249,$F$2:$CS$2, "&gt;=" &amp; $AK$2, $F$2:$CS$2, "&lt;="&amp; EOMONTH($AK$2,0))</f>
        <v/>
      </c>
      <c r="E249" s="124">
        <f>AVERAGEIFS(F249:CS249,$F$2:$CS$2,"&gt;="&amp;TODAY()-30)</f>
        <v/>
      </c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  <c r="AI249" s="123" t="n"/>
      <c r="AJ249" s="123" t="n"/>
      <c r="AK249" s="123" t="n"/>
      <c r="AL249" s="123" t="n"/>
      <c r="AM249" s="123" t="n"/>
      <c r="AN249" s="123" t="n"/>
      <c r="AO249" s="123" t="n"/>
      <c r="AP249" s="123" t="n"/>
      <c r="AQ249" s="123" t="n"/>
      <c r="AR249" s="123" t="n"/>
      <c r="AS249" s="123" t="n"/>
      <c r="AT249" s="123" t="n"/>
      <c r="AU249" s="123" t="n"/>
      <c r="AV249" s="123" t="n"/>
      <c r="AW249" s="123" t="n"/>
      <c r="AX249" s="123" t="n"/>
      <c r="AY249" s="123" t="n"/>
      <c r="AZ249" s="123" t="n"/>
      <c r="BA249" s="123" t="n"/>
      <c r="BB249" s="123" t="n"/>
      <c r="BC249" s="123" t="n"/>
      <c r="BD249" s="123" t="n"/>
      <c r="BE249" s="123" t="n"/>
      <c r="BF249" s="123" t="n"/>
      <c r="BG249" s="123" t="n"/>
      <c r="BH249" s="123" t="n"/>
      <c r="BI249" s="123" t="n"/>
      <c r="BJ249" s="123" t="n"/>
      <c r="BK249" s="123" t="n"/>
      <c r="BL249" s="123" t="n"/>
      <c r="BM249" s="123" t="n"/>
      <c r="BN249" s="123" t="n"/>
      <c r="BO249" s="123" t="n"/>
      <c r="BP249" s="123" t="n"/>
      <c r="BQ249" s="123" t="n"/>
      <c r="BR249" s="123" t="n"/>
      <c r="BS249" s="123" t="n"/>
      <c r="BT249" s="123" t="n"/>
      <c r="BU249" s="123" t="n"/>
      <c r="BV249" s="123" t="n"/>
      <c r="BW249" s="123" t="n"/>
      <c r="BX249" s="123" t="n"/>
      <c r="BY249" s="123" t="n"/>
      <c r="BZ249" s="123" t="n"/>
      <c r="CA249" s="123" t="n"/>
      <c r="CB249" s="123" t="n"/>
      <c r="CC249" s="123" t="n"/>
      <c r="CD249" s="123" t="n"/>
      <c r="CE249" s="123" t="n"/>
      <c r="CF249" s="123" t="n"/>
      <c r="CG249" s="123" t="n"/>
      <c r="CH249" s="123" t="n"/>
      <c r="CI249" s="123" t="n"/>
      <c r="CJ249" s="123" t="n"/>
      <c r="CK249" s="123" t="n"/>
      <c r="CL249" s="123" t="n"/>
      <c r="CM249" s="123" t="n"/>
      <c r="CN249" s="123" t="n"/>
      <c r="CO249" s="123" t="n"/>
      <c r="CP249" s="123" t="n"/>
      <c r="CQ249" s="123" t="n"/>
      <c r="CR249" s="123" t="n"/>
      <c r="CS249" s="123" t="n"/>
    </row>
    <row r="250">
      <c r="C250" s="123">
        <f>AVERAGEIFS(F250:CS250,$F$2:$CS$2, "&gt;=" &amp; $F$2, $F$2:$CS$2, "&lt;="&amp; EOMONTH($F$2,0))</f>
        <v/>
      </c>
      <c r="D250" s="123">
        <f>AVERAGEIFS(F250:CS250,$F$2:$CS$2, "&gt;=" &amp; $AK$2, $F$2:$CS$2, "&lt;="&amp; EOMONTH($AK$2,0))</f>
        <v/>
      </c>
      <c r="E250" s="124">
        <f>AVERAGEIFS(F250:CS250,$F$2:$CS$2,"&gt;="&amp;TODAY()-30)</f>
        <v/>
      </c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  <c r="AI250" s="123" t="n"/>
      <c r="AJ250" s="123" t="n"/>
      <c r="AK250" s="123" t="n"/>
      <c r="AL250" s="123" t="n"/>
      <c r="AM250" s="123" t="n"/>
      <c r="AN250" s="123" t="n"/>
      <c r="AO250" s="123" t="n"/>
      <c r="AP250" s="123" t="n"/>
      <c r="AQ250" s="123" t="n"/>
      <c r="AR250" s="123" t="n"/>
      <c r="AS250" s="123" t="n"/>
      <c r="AT250" s="123" t="n"/>
      <c r="AU250" s="123" t="n"/>
      <c r="AV250" s="123" t="n"/>
      <c r="AW250" s="123" t="n"/>
      <c r="AX250" s="123" t="n"/>
      <c r="AY250" s="123" t="n"/>
      <c r="AZ250" s="123" t="n"/>
      <c r="BA250" s="123" t="n"/>
      <c r="BB250" s="123" t="n"/>
      <c r="BC250" s="123" t="n"/>
      <c r="BD250" s="123" t="n"/>
      <c r="BE250" s="123" t="n"/>
      <c r="BF250" s="123" t="n"/>
      <c r="BG250" s="123" t="n"/>
      <c r="BH250" s="123" t="n"/>
      <c r="BI250" s="123" t="n"/>
      <c r="BJ250" s="123" t="n"/>
      <c r="BK250" s="123" t="n"/>
      <c r="BL250" s="123" t="n"/>
      <c r="BM250" s="123" t="n"/>
      <c r="BN250" s="123" t="n"/>
      <c r="BO250" s="123" t="n"/>
      <c r="BP250" s="123" t="n"/>
      <c r="BQ250" s="123" t="n"/>
      <c r="BR250" s="123" t="n"/>
      <c r="BS250" s="123" t="n"/>
      <c r="BT250" s="123" t="n"/>
      <c r="BU250" s="123" t="n"/>
      <c r="BV250" s="123" t="n"/>
      <c r="BW250" s="123" t="n"/>
      <c r="BX250" s="123" t="n"/>
      <c r="BY250" s="123" t="n"/>
      <c r="BZ250" s="123" t="n"/>
      <c r="CA250" s="123" t="n"/>
      <c r="CB250" s="123" t="n"/>
      <c r="CC250" s="123" t="n"/>
      <c r="CD250" s="123" t="n"/>
      <c r="CE250" s="123" t="n"/>
      <c r="CF250" s="123" t="n"/>
      <c r="CG250" s="123" t="n"/>
      <c r="CH250" s="123" t="n"/>
      <c r="CI250" s="123" t="n"/>
      <c r="CJ250" s="123" t="n"/>
      <c r="CK250" s="123" t="n"/>
      <c r="CL250" s="123" t="n"/>
      <c r="CM250" s="123" t="n"/>
      <c r="CN250" s="123" t="n"/>
      <c r="CO250" s="123" t="n"/>
      <c r="CP250" s="123" t="n"/>
      <c r="CQ250" s="123" t="n"/>
      <c r="CR250" s="123" t="n"/>
      <c r="CS250" s="123" t="n"/>
    </row>
    <row r="251">
      <c r="C251" s="123">
        <f>AVERAGEIFS(F251:CS251,$F$2:$CS$2, "&gt;=" &amp; $F$2, $F$2:$CS$2, "&lt;="&amp; EOMONTH($F$2,0))</f>
        <v/>
      </c>
      <c r="D251" s="123">
        <f>AVERAGEIFS(F251:CS251,$F$2:$CS$2, "&gt;=" &amp; $AK$2, $F$2:$CS$2, "&lt;="&amp; EOMONTH($AK$2,0))</f>
        <v/>
      </c>
      <c r="E251" s="124">
        <f>AVERAGEIFS(F251:CS251,$F$2:$CS$2,"&gt;="&amp;TODAY()-30)</f>
        <v/>
      </c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  <c r="AI251" s="123" t="n"/>
      <c r="AJ251" s="123" t="n"/>
      <c r="AK251" s="123" t="n"/>
      <c r="AL251" s="123" t="n"/>
      <c r="AM251" s="123" t="n"/>
      <c r="AN251" s="123" t="n"/>
      <c r="AO251" s="123" t="n"/>
      <c r="AP251" s="123" t="n"/>
      <c r="AQ251" s="123" t="n"/>
      <c r="AR251" s="123" t="n"/>
      <c r="AS251" s="123" t="n"/>
      <c r="AT251" s="123" t="n"/>
      <c r="AU251" s="123" t="n"/>
      <c r="AV251" s="123" t="n"/>
      <c r="AW251" s="123" t="n"/>
      <c r="AX251" s="123" t="n"/>
      <c r="AY251" s="123" t="n"/>
      <c r="AZ251" s="123" t="n"/>
      <c r="BA251" s="123" t="n"/>
      <c r="BB251" s="123" t="n"/>
      <c r="BC251" s="123" t="n"/>
      <c r="BD251" s="123" t="n"/>
      <c r="BE251" s="123" t="n"/>
      <c r="BF251" s="123" t="n"/>
      <c r="BG251" s="123" t="n"/>
      <c r="BH251" s="123" t="n"/>
      <c r="BI251" s="123" t="n"/>
      <c r="BJ251" s="123" t="n"/>
      <c r="BK251" s="123" t="n"/>
      <c r="BL251" s="123" t="n"/>
      <c r="BM251" s="123" t="n"/>
      <c r="BN251" s="123" t="n"/>
      <c r="BO251" s="123" t="n"/>
      <c r="BP251" s="123" t="n"/>
      <c r="BQ251" s="123" t="n"/>
      <c r="BR251" s="123" t="n"/>
      <c r="BS251" s="123" t="n"/>
      <c r="BT251" s="123" t="n"/>
      <c r="BU251" s="123" t="n"/>
      <c r="BV251" s="123" t="n"/>
      <c r="BW251" s="123" t="n"/>
      <c r="BX251" s="123" t="n"/>
      <c r="BY251" s="123" t="n"/>
      <c r="BZ251" s="123" t="n"/>
      <c r="CA251" s="123" t="n"/>
      <c r="CB251" s="123" t="n"/>
      <c r="CC251" s="123" t="n"/>
      <c r="CD251" s="123" t="n"/>
      <c r="CE251" s="123" t="n"/>
      <c r="CF251" s="123" t="n"/>
      <c r="CG251" s="123" t="n"/>
      <c r="CH251" s="123" t="n"/>
      <c r="CI251" s="123" t="n"/>
      <c r="CJ251" s="123" t="n"/>
      <c r="CK251" s="123" t="n"/>
      <c r="CL251" s="123" t="n"/>
      <c r="CM251" s="123" t="n"/>
      <c r="CN251" s="123" t="n"/>
      <c r="CO251" s="123" t="n"/>
      <c r="CP251" s="123" t="n"/>
      <c r="CQ251" s="123" t="n"/>
      <c r="CR251" s="123" t="n"/>
      <c r="CS251" s="123" t="n"/>
    </row>
    <row r="252">
      <c r="C252" s="123">
        <f>AVERAGEIFS(F252:CS252,$F$2:$CS$2, "&gt;=" &amp; $F$2, $F$2:$CS$2, "&lt;="&amp; EOMONTH($F$2,0))</f>
        <v/>
      </c>
      <c r="D252" s="123">
        <f>AVERAGEIFS(F252:CS252,$F$2:$CS$2, "&gt;=" &amp; $AK$2, $F$2:$CS$2, "&lt;="&amp; EOMONTH($AK$2,0))</f>
        <v/>
      </c>
      <c r="E252" s="124">
        <f>AVERAGEIFS(F252:CS252,$F$2:$CS$2,"&gt;="&amp;TODAY()-30)</f>
        <v/>
      </c>
    </row>
    <row r="253">
      <c r="C253" s="123">
        <f>AVERAGEIFS(F253:CS253,$F$2:$CS$2, "&gt;=" &amp; $F$2, $F$2:$CS$2, "&lt;="&amp; EOMONTH($F$2,0))</f>
        <v/>
      </c>
      <c r="D253" s="123">
        <f>AVERAGEIFS(F253:CS253,$F$2:$CS$2, "&gt;=" &amp; $AK$2, $F$2:$CS$2, "&lt;="&amp; EOMONTH($AK$2,0))</f>
        <v/>
      </c>
      <c r="E253" s="124">
        <f>AVERAGEIFS(F253:CS253,$F$2:$CS$2,"&gt;="&amp;TODAY()-30)</f>
        <v/>
      </c>
    </row>
    <row r="254">
      <c r="C254" s="123">
        <f>AVERAGEIFS(F254:CS254,$F$2:$CS$2, "&gt;=" &amp; $F$2, $F$2:$CS$2, "&lt;="&amp; EOMONTH($F$2,0))</f>
        <v/>
      </c>
      <c r="D254" s="123">
        <f>AVERAGEIFS(F254:CS254,$F$2:$CS$2, "&gt;=" &amp; $AK$2, $F$2:$CS$2, "&lt;="&amp; EOMONTH($AK$2,0))</f>
        <v/>
      </c>
      <c r="E254" s="124">
        <f>AVERAGEIFS(F254:CS254,$F$2:$CS$2,"&gt;="&amp;TODAY()-30)</f>
        <v/>
      </c>
    </row>
    <row r="255">
      <c r="C255" s="123">
        <f>AVERAGEIFS(F255:CS255,$F$2:$CS$2, "&gt;=" &amp; $F$2, $F$2:$CS$2, "&lt;="&amp; EOMONTH($F$2,0))</f>
        <v/>
      </c>
      <c r="D255" s="123">
        <f>AVERAGEIFS(F255:CS255,$F$2:$CS$2, "&gt;=" &amp; $AK$2, $F$2:$CS$2, "&lt;="&amp; EOMONTH($AK$2,0))</f>
        <v/>
      </c>
      <c r="E255" s="124">
        <f>AVERAGEIFS(F255:CS255,$F$2:$CS$2,"&gt;="&amp;TODAY()-30)</f>
        <v/>
      </c>
    </row>
    <row r="256">
      <c r="C256" s="123">
        <f>AVERAGEIFS(F256:CS256,$F$2:$CS$2, "&gt;=" &amp; $F$2, $F$2:$CS$2, "&lt;="&amp; EOMONTH($F$2,0))</f>
        <v/>
      </c>
      <c r="D256" s="123">
        <f>AVERAGEIFS(F256:CS256,$F$2:$CS$2, "&gt;=" &amp; $AK$2, $F$2:$CS$2, "&lt;="&amp; EOMONTH($AK$2,0))</f>
        <v/>
      </c>
      <c r="E256" s="124">
        <f>AVERAGEIFS(F256:CS256,$F$2:$CS$2,"&gt;="&amp;TODAY()-30)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Ismail Chouti</dc:creator>
  <dcterms:created xmlns:dcterms="http://purl.org/dc/terms/" xmlns:xsi="http://www.w3.org/2001/XMLSchema-instance" xsi:type="dcterms:W3CDTF">2019-08-21T09:37:43Z</dcterms:created>
  <dcterms:modified xmlns:dcterms="http://purl.org/dc/terms/" xmlns:xsi="http://www.w3.org/2001/XMLSchema-instance" xsi:type="dcterms:W3CDTF">2019-10-10T03:30:50Z</dcterms:modified>
  <cp:lastModifiedBy>Zou Yutong</cp:lastModifiedBy>
  <cp:lastPrinted>2019-09-11T09:35:47Z</cp:lastPrinted>
</cp:coreProperties>
</file>