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W\template\"/>
    </mc:Choice>
  </mc:AlternateContent>
  <xr:revisionPtr revIDLastSave="0" documentId="13_ncr:1_{4395976F-6059-4ED5-B993-BF7D2716BF67}" xr6:coauthVersionLast="41" xr6:coauthVersionMax="41" xr10:uidLastSave="{00000000-0000-0000-0000-000000000000}"/>
  <bookViews>
    <workbookView xWindow="910" yWindow="370" windowWidth="17070" windowHeight="9480" xr2:uid="{00000000-000D-0000-FFFF-FFFF00000000}"/>
  </bookViews>
  <sheets>
    <sheet name="Tracking" sheetId="10" r:id="rId1"/>
    <sheet name="TW" sheetId="12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" i="10" l="1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T20" i="10"/>
  <c r="AU20" i="10"/>
  <c r="AV20" i="10"/>
  <c r="AT21" i="10"/>
  <c r="AU21" i="10"/>
  <c r="AV21" i="10"/>
  <c r="AT22" i="10"/>
  <c r="AU22" i="10"/>
  <c r="AV22" i="10"/>
  <c r="AT23" i="10"/>
  <c r="AU23" i="10"/>
  <c r="AV23" i="10"/>
  <c r="AT24" i="10"/>
  <c r="AU24" i="10"/>
  <c r="AV24" i="10"/>
  <c r="AV4" i="10"/>
  <c r="AU4" i="10"/>
  <c r="AT4" i="10"/>
  <c r="AJ5" i="10"/>
  <c r="AK5" i="10"/>
  <c r="AL5" i="10"/>
  <c r="AJ6" i="10"/>
  <c r="AK6" i="10"/>
  <c r="AL6" i="10"/>
  <c r="AJ7" i="10"/>
  <c r="AK7" i="10"/>
  <c r="AL7" i="10"/>
  <c r="AJ8" i="10"/>
  <c r="AK8" i="10"/>
  <c r="AL8" i="10"/>
  <c r="AJ9" i="10"/>
  <c r="AK9" i="10"/>
  <c r="AL9" i="10"/>
  <c r="AJ10" i="10"/>
  <c r="AK10" i="10"/>
  <c r="AL10" i="10"/>
  <c r="AJ11" i="10"/>
  <c r="AK11" i="10"/>
  <c r="AL11" i="10"/>
  <c r="AJ12" i="10"/>
  <c r="AK12" i="10"/>
  <c r="AL12" i="10"/>
  <c r="AJ13" i="10"/>
  <c r="AK13" i="10"/>
  <c r="AL13" i="10"/>
  <c r="AJ14" i="10"/>
  <c r="AK14" i="10"/>
  <c r="AL14" i="10"/>
  <c r="AJ15" i="10"/>
  <c r="AK15" i="10"/>
  <c r="AL15" i="10"/>
  <c r="AJ16" i="10"/>
  <c r="AK16" i="10"/>
  <c r="AL16" i="10"/>
  <c r="AJ17" i="10"/>
  <c r="AK17" i="10"/>
  <c r="AL17" i="10"/>
  <c r="AJ18" i="10"/>
  <c r="AK18" i="10"/>
  <c r="AL18" i="10"/>
  <c r="AJ19" i="10"/>
  <c r="AK19" i="10"/>
  <c r="AL19" i="10"/>
  <c r="AJ20" i="10"/>
  <c r="AK20" i="10"/>
  <c r="AL20" i="10"/>
  <c r="AJ21" i="10"/>
  <c r="AK21" i="10"/>
  <c r="AL21" i="10"/>
  <c r="AJ22" i="10"/>
  <c r="AK22" i="10"/>
  <c r="AL22" i="10"/>
  <c r="AJ23" i="10"/>
  <c r="AK23" i="10"/>
  <c r="AL23" i="10"/>
  <c r="AJ24" i="10"/>
  <c r="AK24" i="10"/>
  <c r="AL24" i="10"/>
  <c r="AL4" i="10"/>
  <c r="AK4" i="10"/>
  <c r="AJ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S24" i="10" l="1"/>
  <c r="AI24" i="10"/>
  <c r="AS23" i="10"/>
  <c r="AI23" i="10"/>
  <c r="AS22" i="10"/>
  <c r="AI22" i="10"/>
  <c r="AS21" i="10"/>
  <c r="AI21" i="10"/>
  <c r="AS20" i="10"/>
  <c r="AI20" i="10"/>
  <c r="AS19" i="10"/>
  <c r="AI19" i="10"/>
  <c r="AS18" i="10"/>
  <c r="AI18" i="10"/>
  <c r="AS17" i="10"/>
  <c r="AI17" i="10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O15" i="10" l="1"/>
  <c r="AP15" i="10"/>
  <c r="AQ15" i="10"/>
  <c r="AR15" i="10"/>
  <c r="AY15" i="10"/>
  <c r="AZ15" i="10"/>
  <c r="BA15" i="10"/>
  <c r="BB15" i="10"/>
  <c r="AO16" i="10"/>
  <c r="AP16" i="10"/>
  <c r="AQ16" i="10"/>
  <c r="AR16" i="10"/>
  <c r="AY16" i="10"/>
  <c r="AZ16" i="10"/>
  <c r="BA16" i="10"/>
  <c r="BB16" i="10"/>
  <c r="AO17" i="10"/>
  <c r="AP17" i="10"/>
  <c r="AQ17" i="10"/>
  <c r="AR17" i="10"/>
  <c r="AY17" i="10"/>
  <c r="AZ17" i="10"/>
  <c r="BA17" i="10"/>
  <c r="BB17" i="10"/>
  <c r="AO18" i="10"/>
  <c r="AP18" i="10"/>
  <c r="AQ18" i="10"/>
  <c r="AR18" i="10"/>
  <c r="AY18" i="10"/>
  <c r="AZ18" i="10"/>
  <c r="BA18" i="10"/>
  <c r="BB18" i="10"/>
  <c r="AO19" i="10"/>
  <c r="AP19" i="10"/>
  <c r="AQ19" i="10"/>
  <c r="AR19" i="10"/>
  <c r="AY19" i="10"/>
  <c r="AZ19" i="10"/>
  <c r="BA19" i="10"/>
  <c r="BB19" i="10"/>
  <c r="AO20" i="10"/>
  <c r="AP20" i="10"/>
  <c r="AQ20" i="10"/>
  <c r="AR20" i="10"/>
  <c r="AY20" i="10"/>
  <c r="AZ20" i="10"/>
  <c r="BA20" i="10"/>
  <c r="BB20" i="10"/>
  <c r="AO21" i="10"/>
  <c r="AP21" i="10"/>
  <c r="AQ21" i="10"/>
  <c r="AR21" i="10"/>
  <c r="AY21" i="10"/>
  <c r="AZ21" i="10"/>
  <c r="BA21" i="10"/>
  <c r="BB21" i="10"/>
  <c r="AO22" i="10"/>
  <c r="AP22" i="10"/>
  <c r="AQ22" i="10"/>
  <c r="AR22" i="10"/>
  <c r="AY22" i="10"/>
  <c r="AZ22" i="10"/>
  <c r="BA22" i="10"/>
  <c r="BB22" i="10"/>
  <c r="AO23" i="10"/>
  <c r="AP23" i="10"/>
  <c r="AQ23" i="10"/>
  <c r="AR23" i="10"/>
  <c r="AY23" i="10"/>
  <c r="AZ23" i="10"/>
  <c r="BA23" i="10"/>
  <c r="BB23" i="10"/>
  <c r="M15" i="10"/>
  <c r="N15" i="10"/>
  <c r="O15" i="10"/>
  <c r="P15" i="10"/>
  <c r="M16" i="10"/>
  <c r="N16" i="10"/>
  <c r="O16" i="10"/>
  <c r="P16" i="10"/>
  <c r="M17" i="10"/>
  <c r="N17" i="10"/>
  <c r="O17" i="10"/>
  <c r="P17" i="10"/>
  <c r="M18" i="10"/>
  <c r="N18" i="10"/>
  <c r="O18" i="10"/>
  <c r="P18" i="10"/>
  <c r="M19" i="10"/>
  <c r="N19" i="10"/>
  <c r="O19" i="10"/>
  <c r="P19" i="10"/>
  <c r="M20" i="10"/>
  <c r="AN20" i="10" s="1"/>
  <c r="N20" i="10"/>
  <c r="O20" i="10"/>
  <c r="P20" i="10"/>
  <c r="M21" i="10"/>
  <c r="N21" i="10"/>
  <c r="O21" i="10"/>
  <c r="P21" i="10"/>
  <c r="M22" i="10"/>
  <c r="N22" i="10"/>
  <c r="O22" i="10"/>
  <c r="P22" i="10"/>
  <c r="M23" i="10"/>
  <c r="N23" i="10"/>
  <c r="O23" i="10"/>
  <c r="P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X20" i="10" l="1"/>
  <c r="AX19" i="10"/>
  <c r="AX15" i="10"/>
  <c r="AW23" i="10"/>
  <c r="AW19" i="10"/>
  <c r="AW18" i="10"/>
  <c r="AW17" i="10"/>
  <c r="AW16" i="10"/>
  <c r="AW15" i="10"/>
  <c r="AD21" i="10"/>
  <c r="AN23" i="10"/>
  <c r="AN19" i="10"/>
  <c r="AH19" i="10" s="1"/>
  <c r="AM22" i="10"/>
  <c r="AF20" i="10"/>
  <c r="AG20" i="10" s="1"/>
  <c r="AM18" i="10"/>
  <c r="AF16" i="10"/>
  <c r="AG16" i="10" s="1"/>
  <c r="AE23" i="10"/>
  <c r="AE21" i="10"/>
  <c r="AE19" i="10"/>
  <c r="AE16" i="10"/>
  <c r="AE15" i="10"/>
  <c r="AD22" i="10"/>
  <c r="AD18" i="10"/>
  <c r="AD16" i="10"/>
  <c r="AX23" i="10"/>
  <c r="AH23" i="10" s="1"/>
  <c r="AN21" i="10"/>
  <c r="AX16" i="10"/>
  <c r="AN17" i="10"/>
  <c r="AH17" i="10" s="1"/>
  <c r="AN16" i="10"/>
  <c r="AH16" i="10" s="1"/>
  <c r="AW21" i="10"/>
  <c r="AN15" i="10"/>
  <c r="AH15" i="10" s="1"/>
  <c r="AM15" i="10"/>
  <c r="AN22" i="10"/>
  <c r="AX21" i="10"/>
  <c r="AM21" i="10"/>
  <c r="AX22" i="10"/>
  <c r="AM23" i="10"/>
  <c r="AW22" i="10"/>
  <c r="AN18" i="10"/>
  <c r="AX17" i="10"/>
  <c r="AH20" i="10"/>
  <c r="AX18" i="10"/>
  <c r="AM19" i="10"/>
  <c r="AW20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P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M7" i="10"/>
  <c r="M8" i="10"/>
  <c r="M9" i="10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L5" i="10"/>
  <c r="L6" i="10"/>
  <c r="L7" i="10"/>
  <c r="L8" i="10"/>
  <c r="L9" i="10"/>
  <c r="L10" i="10"/>
  <c r="L11" i="10"/>
  <c r="L12" i="10"/>
  <c r="L13" i="10"/>
  <c r="L14" i="10"/>
  <c r="L4" i="10"/>
  <c r="K5" i="10"/>
  <c r="K6" i="10"/>
  <c r="K7" i="10"/>
  <c r="K8" i="10"/>
  <c r="K9" i="10"/>
  <c r="K10" i="10"/>
  <c r="K11" i="10"/>
  <c r="K12" i="10"/>
  <c r="K13" i="10"/>
  <c r="K14" i="10"/>
  <c r="K24" i="10"/>
  <c r="K4" i="10"/>
  <c r="J5" i="10"/>
  <c r="J6" i="10"/>
  <c r="J7" i="10"/>
  <c r="J8" i="10"/>
  <c r="J9" i="10"/>
  <c r="J10" i="10"/>
  <c r="J11" i="10"/>
  <c r="J12" i="10"/>
  <c r="J13" i="10"/>
  <c r="J14" i="10"/>
  <c r="J24" i="10"/>
  <c r="J4" i="10"/>
  <c r="C2" i="10"/>
  <c r="AH21" i="10" l="1"/>
  <c r="AE20" i="10"/>
  <c r="AD17" i="10"/>
  <c r="AD19" i="10"/>
  <c r="AE18" i="10"/>
  <c r="AD15" i="10"/>
  <c r="AD23" i="10"/>
  <c r="AE22" i="10"/>
  <c r="AE17" i="10"/>
  <c r="AF18" i="10"/>
  <c r="AG18" i="10" s="1"/>
  <c r="AM20" i="10"/>
  <c r="AF17" i="10"/>
  <c r="AG17" i="10" s="1"/>
  <c r="AH18" i="10"/>
  <c r="AN6" i="10"/>
  <c r="AM5" i="10"/>
  <c r="AM7" i="10"/>
  <c r="AM8" i="10"/>
  <c r="AM9" i="10"/>
  <c r="AF11" i="10"/>
  <c r="AG11" i="10" s="1"/>
  <c r="AM13" i="10"/>
  <c r="AM16" i="10"/>
  <c r="AD24" i="10"/>
  <c r="AE9" i="10"/>
  <c r="AE11" i="10"/>
  <c r="AE24" i="10"/>
  <c r="AW4" i="10"/>
  <c r="AW5" i="10"/>
  <c r="AW7" i="10"/>
  <c r="AW8" i="10"/>
  <c r="AW10" i="10"/>
  <c r="AW11" i="10"/>
  <c r="AW13" i="10"/>
  <c r="AF15" i="10"/>
  <c r="AG15" i="10" s="1"/>
  <c r="AF23" i="10"/>
  <c r="AG23" i="10" s="1"/>
  <c r="AF21" i="10"/>
  <c r="AG21" i="10" s="1"/>
  <c r="AM17" i="10"/>
  <c r="AX9" i="10"/>
  <c r="AF22" i="10"/>
  <c r="AG22" i="10" s="1"/>
  <c r="AH22" i="10"/>
  <c r="AF19" i="10"/>
  <c r="AG19" i="10" s="1"/>
  <c r="AD20" i="10"/>
  <c r="AX5" i="10"/>
  <c r="AX12" i="10"/>
  <c r="AW6" i="10"/>
  <c r="AN5" i="10"/>
  <c r="AX24" i="10"/>
  <c r="AX13" i="10"/>
  <c r="AH13" i="10" s="1"/>
  <c r="AW14" i="10"/>
  <c r="AW24" i="10"/>
  <c r="AX7" i="10"/>
  <c r="AN8" i="10"/>
  <c r="AX10" i="10"/>
  <c r="AH10" i="10" s="1"/>
  <c r="AN9" i="10"/>
  <c r="AM10" i="10"/>
  <c r="AN7" i="10"/>
  <c r="AX6" i="10"/>
  <c r="AN24" i="10"/>
  <c r="AX14" i="10"/>
  <c r="AH14" i="10" s="1"/>
  <c r="AX8" i="10"/>
  <c r="AX11" i="10"/>
  <c r="AH11" i="10" s="1"/>
  <c r="AN12" i="10"/>
  <c r="AF14" i="10"/>
  <c r="AG14" i="10" s="1"/>
  <c r="AF24" i="10"/>
  <c r="AG24" i="10" s="1"/>
  <c r="AM24" i="10"/>
  <c r="AE7" i="10"/>
  <c r="AN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13" i="10" l="1"/>
  <c r="AD5" i="10"/>
  <c r="AE6" i="10"/>
  <c r="AH9" i="10"/>
  <c r="AH6" i="10"/>
  <c r="AE13" i="10"/>
  <c r="AH12" i="10"/>
  <c r="AF12" i="10"/>
  <c r="AG12" i="10" s="1"/>
  <c r="AW12" i="10"/>
  <c r="AE8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2" i="10"/>
  <c r="AW9" i="10"/>
  <c r="AF10" i="10"/>
  <c r="AG10" i="10" s="1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<sst xmlns="http://schemas.openxmlformats.org/spreadsheetml/2006/main" count="115" uniqueCount="57">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</sst>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4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4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0" fillId="0" borderId="14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4" xfId="0" applyNumberFormat="1" applyBorder="1" applyAlignment="1">
      <alignment horizontal="left" vertical="top" wrapText="1"/>
    </xf>
    <xf numFmtId="3" fontId="3" fillId="9" borderId="14" xfId="0" applyNumberFormat="1" applyFont="1" applyFill="1" applyBorder="1" applyAlignment="1">
      <alignment horizontal="left" vertical="top" wrapText="1"/>
    </xf>
    <xf numFmtId="3" fontId="0" fillId="10" borderId="14" xfId="0" applyNumberFormat="1" applyFill="1" applyBorder="1" applyAlignment="1">
      <alignment horizontal="left" vertical="top" wrapText="1"/>
    </xf>
    <xf numFmtId="3" fontId="3" fillId="10" borderId="14" xfId="0" applyNumberFormat="1" applyFont="1" applyFill="1" applyBorder="1" applyAlignment="1">
      <alignment horizontal="left" vertical="top" wrapText="1"/>
    </xf>
    <xf numFmtId="3" fontId="3" fillId="0" borderId="14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4" xfId="2" applyNumberFormat="1" applyFont="1" applyBorder="1" applyAlignment="1">
      <alignment horizontal="left" vertical="top" wrapText="1"/>
    </xf>
    <xf numFmtId="3" fontId="0" fillId="10" borderId="14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4" xfId="0" applyNumberFormat="1" applyBorder="1" applyAlignment="1">
      <alignment horizontal="left" vertical="top" wrapText="1"/>
    </xf>
    <xf numFmtId="165" fontId="0" fillId="0" borderId="14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4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3" fontId="0" fillId="10" borderId="4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0" borderId="6" xfId="0" applyBorder="1" applyAlignment="1">
      <alignment vertical="top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02" customWidth="1" outlineLevel="1"/>
    <col min="24" max="25" width="13.1796875" style="10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20" customWidth="1" collapsed="1"/>
    <col min="36" max="39" width="13.1796875" style="18" customWidth="1"/>
    <col min="40" max="44" width="13.1796875" style="18" hidden="1" customWidth="1" outlineLevel="1"/>
    <col min="45" max="45" width="13.1796875" style="120" customWidth="1" collapsed="1"/>
    <col min="46" max="47" width="13.1796875" style="18" customWidth="1"/>
    <col min="48" max="48" width="13.1796875" style="34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38" t="s">
        <v>29</v>
      </c>
      <c r="B1" s="39">
        <v>43738</v>
      </c>
      <c r="C1" s="37" t="s">
        <v>7</v>
      </c>
      <c r="D1" s="21"/>
      <c r="E1" s="19"/>
      <c r="F1" s="1"/>
      <c r="G1" s="1"/>
      <c r="H1" s="1"/>
      <c r="I1" s="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89"/>
      <c r="X1" s="52"/>
      <c r="Y1" s="52"/>
      <c r="Z1" s="52"/>
      <c r="AA1" s="52"/>
      <c r="AB1" s="52"/>
      <c r="AC1" s="45" t="s">
        <v>33</v>
      </c>
      <c r="AD1" s="35"/>
      <c r="AE1" s="35"/>
      <c r="AF1" s="35"/>
      <c r="AG1" s="35"/>
      <c r="AH1" s="35"/>
      <c r="AI1" s="35"/>
      <c r="AJ1" s="46"/>
      <c r="AK1" s="46"/>
      <c r="AL1" s="46"/>
      <c r="AM1" s="46"/>
      <c r="AN1" s="46"/>
      <c r="AO1" s="46"/>
      <c r="AP1" s="46"/>
      <c r="AQ1" s="46"/>
      <c r="AR1" s="46"/>
      <c r="AS1" s="35"/>
      <c r="AT1" s="46"/>
      <c r="AU1" s="46"/>
      <c r="AV1" s="46"/>
      <c r="AW1" s="46"/>
      <c r="AX1" s="46"/>
      <c r="AY1" s="46"/>
      <c r="AZ1" s="46"/>
      <c r="BA1" s="46"/>
      <c r="BB1" s="110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4" t="s">
        <v>55</v>
      </c>
      <c r="K2" s="55"/>
      <c r="L2" s="55"/>
      <c r="M2" s="56"/>
      <c r="N2" s="54" t="s">
        <v>56</v>
      </c>
      <c r="O2" s="55"/>
      <c r="P2" s="56"/>
      <c r="Q2" s="55" t="s">
        <v>46</v>
      </c>
      <c r="R2" s="55"/>
      <c r="S2" s="55"/>
      <c r="T2" s="54" t="s">
        <v>47</v>
      </c>
      <c r="U2" s="55"/>
      <c r="V2" s="55"/>
      <c r="W2" s="90" t="s">
        <v>48</v>
      </c>
      <c r="X2" s="88"/>
      <c r="Y2" s="88"/>
      <c r="Z2" s="55" t="s">
        <v>49</v>
      </c>
      <c r="AA2" s="55"/>
      <c r="AB2" s="55"/>
      <c r="AC2" s="40" t="s">
        <v>32</v>
      </c>
      <c r="AD2" s="36"/>
      <c r="AE2" s="36"/>
      <c r="AF2" s="36"/>
      <c r="AG2" s="36"/>
      <c r="AH2" s="41"/>
      <c r="AI2" s="40" t="s">
        <v>11</v>
      </c>
      <c r="AJ2" s="36"/>
      <c r="AK2" s="36"/>
      <c r="AL2" s="36"/>
      <c r="AM2" s="36"/>
      <c r="AN2" s="41"/>
      <c r="AO2" s="36" t="s">
        <v>41</v>
      </c>
      <c r="AP2" s="36"/>
      <c r="AQ2" s="36"/>
      <c r="AR2" s="36"/>
      <c r="AS2" s="40" t="s">
        <v>10</v>
      </c>
      <c r="AT2" s="36"/>
      <c r="AU2" s="36"/>
      <c r="AV2" s="36"/>
      <c r="AW2" s="36"/>
      <c r="AX2" s="41"/>
      <c r="AY2" s="36" t="s">
        <v>40</v>
      </c>
      <c r="AZ2" s="36"/>
      <c r="BA2" s="36"/>
      <c r="BB2" s="41"/>
    </row>
    <row r="3" spans="1:56" ht="72.5" x14ac:dyDescent="0.35">
      <c r="A3" s="57" t="s">
        <v>9</v>
      </c>
      <c r="B3" s="58" t="s">
        <v>0</v>
      </c>
      <c r="C3" s="59" t="s">
        <v>1</v>
      </c>
      <c r="D3" s="60" t="s">
        <v>2</v>
      </c>
      <c r="E3" s="61" t="s">
        <v>3</v>
      </c>
      <c r="F3" s="51" t="s">
        <v>4</v>
      </c>
      <c r="G3" s="62" t="s">
        <v>5</v>
      </c>
      <c r="H3" s="63" t="s">
        <v>6</v>
      </c>
      <c r="I3" s="51" t="s">
        <v>42</v>
      </c>
      <c r="J3" s="53">
        <v>43709</v>
      </c>
      <c r="K3" s="53">
        <v>43739</v>
      </c>
      <c r="L3" s="53">
        <v>43770</v>
      </c>
      <c r="M3" s="53" t="s">
        <v>52</v>
      </c>
      <c r="N3" s="53">
        <v>43709</v>
      </c>
      <c r="O3" s="53">
        <v>43739</v>
      </c>
      <c r="P3" s="53" t="s">
        <v>52</v>
      </c>
      <c r="Q3" s="53">
        <v>43709</v>
      </c>
      <c r="R3" s="53">
        <v>43739</v>
      </c>
      <c r="S3" s="53" t="s">
        <v>52</v>
      </c>
      <c r="T3" s="53">
        <v>43709</v>
      </c>
      <c r="U3" s="53">
        <v>43739</v>
      </c>
      <c r="V3" s="53" t="s">
        <v>52</v>
      </c>
      <c r="W3" s="53">
        <v>43709</v>
      </c>
      <c r="X3" s="53">
        <v>43739</v>
      </c>
      <c r="Y3" s="53">
        <v>43770</v>
      </c>
      <c r="Z3" s="53">
        <v>43709</v>
      </c>
      <c r="AA3" s="53">
        <v>43739</v>
      </c>
      <c r="AB3" s="53">
        <v>43770</v>
      </c>
      <c r="AC3" s="44" t="s">
        <v>19</v>
      </c>
      <c r="AD3" s="50">
        <v>43709</v>
      </c>
      <c r="AE3" s="50">
        <v>43739</v>
      </c>
      <c r="AF3" s="50">
        <v>43770</v>
      </c>
      <c r="AG3" s="44" t="s">
        <v>31</v>
      </c>
      <c r="AH3" s="42" t="s">
        <v>52</v>
      </c>
      <c r="AI3" s="42" t="s">
        <v>19</v>
      </c>
      <c r="AJ3" s="50">
        <v>43709</v>
      </c>
      <c r="AK3" s="50">
        <v>43739</v>
      </c>
      <c r="AL3" s="50">
        <v>43770</v>
      </c>
      <c r="AM3" s="44" t="s">
        <v>31</v>
      </c>
      <c r="AN3" s="42" t="s">
        <v>52</v>
      </c>
      <c r="AO3" s="50">
        <v>43709</v>
      </c>
      <c r="AP3" s="50">
        <v>43739</v>
      </c>
      <c r="AQ3" s="85">
        <v>43770</v>
      </c>
      <c r="AR3" s="107" t="s">
        <v>52</v>
      </c>
      <c r="AS3" s="44" t="s">
        <v>19</v>
      </c>
      <c r="AT3" s="50">
        <v>43709</v>
      </c>
      <c r="AU3" s="50">
        <v>43739</v>
      </c>
      <c r="AV3" s="85">
        <v>43770</v>
      </c>
      <c r="AW3" s="43" t="s">
        <v>31</v>
      </c>
      <c r="AX3" s="108" t="s">
        <v>52</v>
      </c>
      <c r="AY3" s="50">
        <v>43709</v>
      </c>
      <c r="AZ3" s="50">
        <v>43739</v>
      </c>
      <c r="BA3" s="109">
        <v>43770</v>
      </c>
      <c r="BB3" s="111" t="s">
        <v>52</v>
      </c>
      <c r="BC3" s="2"/>
      <c r="BD3" s="2"/>
    </row>
    <row r="4" spans="1:56" s="27" customFormat="1" x14ac:dyDescent="0.35">
      <c r="A4" s="67"/>
      <c r="B4" s="83"/>
      <c r="C4" s="86"/>
      <c r="D4" s="86"/>
      <c r="E4" s="87"/>
      <c r="F4" s="81"/>
      <c r="G4" s="81"/>
      <c r="H4" s="81"/>
      <c r="I4" s="81"/>
      <c r="J4" s="68" t="e">
        <f>VLOOKUP($B4,'Daily COGS'!$B:$F,2,FALSE)</f>
        <v>#N/A</v>
      </c>
      <c r="K4" s="68" t="e">
        <f>VLOOKUP($B4,'Daily COGS'!$B:$F,3,FALSE)</f>
        <v>#N/A</v>
      </c>
      <c r="L4" s="68" t="e">
        <f>VLOOKUP($B4,'Daily COGS'!$B:$F,4,FALSE)</f>
        <v>#N/A</v>
      </c>
      <c r="M4" s="68" t="e">
        <f>VLOOKUP($B4,'Daily COGS'!$B:$F,5,FALSE)</f>
        <v>#N/A</v>
      </c>
      <c r="N4" s="68" t="e">
        <f>VLOOKUP($B4,'Daily Inbounds'!$B:$E,2,FALSE)</f>
        <v>#N/A</v>
      </c>
      <c r="O4" s="68" t="e">
        <f>VLOOKUP($B4,'Daily Inbounds'!$B:$E,3,FALSE)</f>
        <v>#N/A</v>
      </c>
      <c r="P4" s="68" t="e">
        <f>VLOOKUP($B4,'Daily Inbounds'!$B:$E,5,FALSE)</f>
        <v>#N/A</v>
      </c>
      <c r="Q4" s="91"/>
      <c r="R4" s="91"/>
      <c r="S4" s="91"/>
      <c r="T4" s="91"/>
      <c r="U4" s="91"/>
      <c r="V4" s="91"/>
      <c r="W4" s="99"/>
      <c r="X4" s="99"/>
      <c r="Y4" s="99"/>
      <c r="Z4" s="91"/>
      <c r="AA4" s="91"/>
      <c r="AB4" s="91"/>
      <c r="AC4" s="69" t="str">
        <f>IFERROR(AI4-AS4, "")</f>
        <v/>
      </c>
      <c r="AD4" s="70" t="str">
        <f t="shared" ref="AD4:AF24" si="0">IFERROR(IF(AJ4="n.a.", -AT4, IF(AT4="n.a.", AJ4, AJ4-AT4)),"n.a.")</f>
        <v>n.a.</v>
      </c>
      <c r="AE4" s="70" t="str">
        <f t="shared" si="0"/>
        <v>n.a.</v>
      </c>
      <c r="AF4" s="92" t="str">
        <f t="shared" si="0"/>
        <v>n.a.</v>
      </c>
      <c r="AG4" s="72" t="str">
        <f t="shared" ref="AG4:AG24" si="1">IFERROR(AC4-AF4, "n.a.")</f>
        <v>n.a.</v>
      </c>
      <c r="AH4" s="112" t="str">
        <f>IFERROR(IF(AN4="n.a.", -AX4, IF(AX4="n.a.", AN4, AN4-AX4)),"n.a.")</f>
        <v>n.a.</v>
      </c>
      <c r="AI4" s="119" t="str">
        <f>IFERROR(VLOOKUP($B4,TW!$A:$AJ, 27,FALSE), "")</f>
        <v/>
      </c>
      <c r="AJ4" s="70" t="str">
        <f>IFERROR(AO4/J4*30,"n.a.")</f>
        <v>n.a.</v>
      </c>
      <c r="AK4" s="73" t="str">
        <f>IFERROR(AP4/K4*30,"n.a.")</f>
        <v>n.a.</v>
      </c>
      <c r="AL4" s="70" t="str">
        <f>IFERROR(AQ4/L4*30,"n.a.")</f>
        <v>n.a.</v>
      </c>
      <c r="AM4" s="71" t="str">
        <f t="shared" ref="AM4:AM24" si="2">IFERROR(-AL4+AI4,"n.a.")</f>
        <v>n.a.</v>
      </c>
      <c r="AN4" s="92" t="str">
        <f>IFERROR(AR4/M4*30,"n.a.")</f>
        <v>n.a.</v>
      </c>
      <c r="AO4" s="68" t="e">
        <f>VLOOKUP(B4,'Daily Inventory Value'!B:F,2,FALSE)</f>
        <v>#N/A</v>
      </c>
      <c r="AP4" s="68" t="e">
        <f>VLOOKUP(B4,'Daily Inventory Value'!B:F,3,FALSE)</f>
        <v>#N/A</v>
      </c>
      <c r="AQ4" s="68" t="e">
        <f>VLOOKUP(B4,'Daily Inventory Value'!B:F,4,FALSE)</f>
        <v>#N/A</v>
      </c>
      <c r="AR4" s="68" t="e">
        <f>VLOOKUP(B4,'Daily Inventory Value'!B:F,5,FALSE)</f>
        <v>#N/A</v>
      </c>
      <c r="AS4" s="75" t="str">
        <f>IFERROR(VLOOKUP($B4,TW!$A:$AJ, 32,FALSE), "")</f>
        <v/>
      </c>
      <c r="AT4" s="70" t="str">
        <f>IFERROR(AY4/J4*30,"n.a.")</f>
        <v>n.a.</v>
      </c>
      <c r="AU4" s="70" t="str">
        <f>IFERROR(AZ4/K4*30,"n.a.")</f>
        <v>n.a.</v>
      </c>
      <c r="AV4" s="66" t="str">
        <f>IFERROR(BA4/L4*30,"n.a.")</f>
        <v>n.a.</v>
      </c>
      <c r="AW4" s="71" t="str">
        <f t="shared" ref="AW4:AW14" si="3">IFERROR(-AS4+AV4, "n.a.")</f>
        <v>n.a.</v>
      </c>
      <c r="AX4" s="92" t="str">
        <f>IFERROR(BB4/M4*30,"n.a.")</f>
        <v>n.a.</v>
      </c>
      <c r="AY4" s="68" t="e">
        <f>VLOOKUP(B4,'Daily Accounts Payable'!B:F,2,FALSE)</f>
        <v>#N/A</v>
      </c>
      <c r="AZ4" s="68" t="e">
        <f>VLOOKUP(B4,'Daily Accounts Payable'!B:F,3,FALSE)</f>
        <v>#N/A</v>
      </c>
      <c r="BA4" s="68" t="e">
        <f>VLOOKUP(B4,'Daily Accounts Payable'!B:F,4,FALSE)</f>
        <v>#N/A</v>
      </c>
      <c r="BB4" s="80" t="e">
        <f>VLOOKUP(B4,'Daily Accounts Payable'!B:F,5,FALSE)</f>
        <v>#N/A</v>
      </c>
    </row>
    <row r="5" spans="1:56" s="27" customFormat="1" x14ac:dyDescent="0.35">
      <c r="A5" s="74"/>
      <c r="B5" s="83"/>
      <c r="C5" s="86"/>
      <c r="D5" s="86"/>
      <c r="E5" s="87"/>
      <c r="F5" s="81"/>
      <c r="G5" s="81"/>
      <c r="H5" s="81"/>
      <c r="I5" s="81"/>
      <c r="J5" s="68" t="e">
        <f>VLOOKUP($B5,'Daily COGS'!$B:$F,2,FALSE)</f>
        <v>#N/A</v>
      </c>
      <c r="K5" s="68" t="e">
        <f>VLOOKUP($B5,'Daily COGS'!$B:$F,3,FALSE)</f>
        <v>#N/A</v>
      </c>
      <c r="L5" s="68" t="e">
        <f>VLOOKUP($B5,'Daily COGS'!$B:$F,4,FALSE)</f>
        <v>#N/A</v>
      </c>
      <c r="M5" s="68" t="e">
        <f>VLOOKUP($B5,'Daily COGS'!$B:$F,5,FALSE)</f>
        <v>#N/A</v>
      </c>
      <c r="N5" s="68" t="e">
        <f>VLOOKUP($B5,'Daily Inbounds'!$B:$E,2,FALSE)</f>
        <v>#N/A</v>
      </c>
      <c r="O5" s="68" t="e">
        <f>VLOOKUP($B5,'Daily Inbounds'!$B:$E,3,FALSE)</f>
        <v>#N/A</v>
      </c>
      <c r="P5" s="68" t="e">
        <f>VLOOKUP($B5,'Daily Inbounds'!$B:$E,5,FALSE)</f>
        <v>#N/A</v>
      </c>
      <c r="Q5" s="91"/>
      <c r="R5" s="91"/>
      <c r="S5" s="91"/>
      <c r="T5" s="91"/>
      <c r="U5" s="91"/>
      <c r="V5" s="91"/>
      <c r="W5" s="100"/>
      <c r="X5" s="100"/>
      <c r="Y5" s="99"/>
      <c r="Z5" s="91"/>
      <c r="AA5" s="91"/>
      <c r="AB5" s="91"/>
      <c r="AC5" s="69" t="str">
        <f t="shared" ref="AC5:AC24" si="4">IFERROR(AI5-AS5, "")</f>
        <v/>
      </c>
      <c r="AD5" s="76" t="str">
        <f t="shared" si="0"/>
        <v>n.a.</v>
      </c>
      <c r="AE5" s="76" t="str">
        <f t="shared" si="0"/>
        <v>n.a.</v>
      </c>
      <c r="AF5" s="93" t="str">
        <f t="shared" si="0"/>
        <v>n.a.</v>
      </c>
      <c r="AG5" s="78" t="str">
        <f t="shared" si="1"/>
        <v>n.a.</v>
      </c>
      <c r="AH5" s="112" t="str">
        <f t="shared" ref="AH5:AH24" si="5">IFERROR(IF(AN5="n.a.", -AX5, IF(AX5="n.a.", AN5, AN5-AX5)),"n.a.")</f>
        <v>n.a.</v>
      </c>
      <c r="AI5" s="119" t="str">
        <f>IFERROR(VLOOKUP($B5,TW!$A:$AJ, 27,FALSE), "")</f>
        <v/>
      </c>
      <c r="AJ5" s="70" t="str">
        <f t="shared" ref="AJ5:AJ24" si="6">IFERROR(AO5/J5*30,"n.a.")</f>
        <v>n.a.</v>
      </c>
      <c r="AK5" s="73" t="str">
        <f t="shared" ref="AK5:AK24" si="7">IFERROR(AP5/K5*30,"n.a.")</f>
        <v>n.a.</v>
      </c>
      <c r="AL5" s="70" t="str">
        <f t="shared" ref="AL5:AL24" si="8">IFERROR(AQ5/L5*30,"n.a.")</f>
        <v>n.a.</v>
      </c>
      <c r="AM5" s="77" t="str">
        <f t="shared" si="2"/>
        <v>n.a.</v>
      </c>
      <c r="AN5" s="92" t="str">
        <f>IFERROR(AR5/M5*30,"n.a.")</f>
        <v>n.a.</v>
      </c>
      <c r="AO5" s="80" t="e">
        <f>VLOOKUP(B5,'Daily Inventory Value'!B:F,2,FALSE)</f>
        <v>#N/A</v>
      </c>
      <c r="AP5" s="80" t="e">
        <f>VLOOKUP(B5,'Daily Inventory Value'!B:F,3,FALSE)</f>
        <v>#N/A</v>
      </c>
      <c r="AQ5" s="80" t="e">
        <f>VLOOKUP(B5,'Daily Inventory Value'!B:F,4,FALSE)</f>
        <v>#N/A</v>
      </c>
      <c r="AR5" s="68" t="e">
        <f>VLOOKUP(B5,'Daily Inventory Value'!B:F,5,FALSE)</f>
        <v>#N/A</v>
      </c>
      <c r="AS5" s="75" t="str">
        <f>IFERROR(VLOOKUP($B5,TW!$A:$AJ, 32,FALSE), "")</f>
        <v/>
      </c>
      <c r="AT5" s="70" t="str">
        <f t="shared" ref="AT5:AT24" si="9">IFERROR(AY5/J5*30,"n.a.")</f>
        <v>n.a.</v>
      </c>
      <c r="AU5" s="70" t="str">
        <f t="shared" ref="AU5:AU24" si="10">IFERROR(AZ5/K5*30,"n.a.")</f>
        <v>n.a.</v>
      </c>
      <c r="AV5" s="66" t="str">
        <f t="shared" ref="AV5:AV24" si="11">IFERROR(BA5/L5*30,"n.a.")</f>
        <v>n.a.</v>
      </c>
      <c r="AW5" s="77" t="str">
        <f t="shared" si="3"/>
        <v>n.a.</v>
      </c>
      <c r="AX5" s="92" t="str">
        <f>IFERROR(BB5/M5*30,"n.a.")</f>
        <v>n.a.</v>
      </c>
      <c r="AY5" s="80" t="e">
        <f>VLOOKUP(B5,'Daily Accounts Payable'!B:F,2,FALSE)</f>
        <v>#N/A</v>
      </c>
      <c r="AZ5" s="80" t="e">
        <f>VLOOKUP(B5,'Daily Accounts Payable'!B:F,3,FALSE)</f>
        <v>#N/A</v>
      </c>
      <c r="BA5" s="80" t="e">
        <f>VLOOKUP(B5,'Daily Accounts Payable'!B:F,4,FALSE)</f>
        <v>#N/A</v>
      </c>
      <c r="BB5" s="80" t="e">
        <f>VLOOKUP(B5,'Daily Accounts Payable'!B:F,5,FALSE)</f>
        <v>#N/A</v>
      </c>
    </row>
    <row r="6" spans="1:56" s="27" customFormat="1" x14ac:dyDescent="0.35">
      <c r="A6" s="74"/>
      <c r="B6" s="83"/>
      <c r="C6" s="86"/>
      <c r="D6" s="86"/>
      <c r="E6" s="87"/>
      <c r="F6" s="81"/>
      <c r="G6" s="81"/>
      <c r="H6" s="81"/>
      <c r="I6" s="81"/>
      <c r="J6" s="68" t="e">
        <f>VLOOKUP($B6,'Daily COGS'!$B:$F,2,FALSE)</f>
        <v>#N/A</v>
      </c>
      <c r="K6" s="68" t="e">
        <f>VLOOKUP($B6,'Daily COGS'!$B:$F,3,FALSE)</f>
        <v>#N/A</v>
      </c>
      <c r="L6" s="68" t="e">
        <f>VLOOKUP($B6,'Daily COGS'!$B:$F,4,FALSE)</f>
        <v>#N/A</v>
      </c>
      <c r="M6" s="68" t="e">
        <f>VLOOKUP($B6,'Daily COGS'!$B:$F,5,FALSE)</f>
        <v>#N/A</v>
      </c>
      <c r="N6" s="68" t="e">
        <f>VLOOKUP($B6,'Daily Inbounds'!$B:$E,2,FALSE)</f>
        <v>#N/A</v>
      </c>
      <c r="O6" s="68" t="e">
        <f>VLOOKUP($B6,'Daily Inbounds'!$B:$E,3,FALSE)</f>
        <v>#N/A</v>
      </c>
      <c r="P6" s="68" t="e">
        <f>VLOOKUP($B6,'Daily Inbounds'!$B:$E,5,FALSE)</f>
        <v>#N/A</v>
      </c>
      <c r="Q6" s="91"/>
      <c r="R6" s="91"/>
      <c r="S6" s="91"/>
      <c r="T6" s="91"/>
      <c r="U6" s="91"/>
      <c r="V6" s="91"/>
      <c r="W6" s="99"/>
      <c r="X6" s="99"/>
      <c r="Y6" s="99"/>
      <c r="Z6" s="91"/>
      <c r="AA6" s="91"/>
      <c r="AB6" s="91"/>
      <c r="AC6" s="69" t="str">
        <f t="shared" si="4"/>
        <v/>
      </c>
      <c r="AD6" s="76" t="str">
        <f t="shared" si="0"/>
        <v>n.a.</v>
      </c>
      <c r="AE6" s="76" t="str">
        <f t="shared" si="0"/>
        <v>n.a.</v>
      </c>
      <c r="AF6" s="93" t="str">
        <f t="shared" si="0"/>
        <v>n.a.</v>
      </c>
      <c r="AG6" s="78" t="str">
        <f t="shared" si="1"/>
        <v>n.a.</v>
      </c>
      <c r="AH6" s="112" t="str">
        <f t="shared" si="5"/>
        <v>n.a.</v>
      </c>
      <c r="AI6" s="119" t="str">
        <f>IFERROR(VLOOKUP($B6,TW!$A:$AJ, 27,FALSE), "")</f>
        <v/>
      </c>
      <c r="AJ6" s="70" t="str">
        <f t="shared" si="6"/>
        <v>n.a.</v>
      </c>
      <c r="AK6" s="73" t="str">
        <f t="shared" si="7"/>
        <v>n.a.</v>
      </c>
      <c r="AL6" s="70" t="str">
        <f t="shared" si="8"/>
        <v>n.a.</v>
      </c>
      <c r="AM6" s="77" t="str">
        <f t="shared" si="2"/>
        <v>n.a.</v>
      </c>
      <c r="AN6" s="92" t="str">
        <f>IFERROR(AR6/M6*30,"n.a.")</f>
        <v>n.a.</v>
      </c>
      <c r="AO6" s="80" t="e">
        <f>VLOOKUP(B6,'Daily Inventory Value'!B:F,2,FALSE)</f>
        <v>#N/A</v>
      </c>
      <c r="AP6" s="80" t="e">
        <f>VLOOKUP(B6,'Daily Inventory Value'!B:F,3,FALSE)</f>
        <v>#N/A</v>
      </c>
      <c r="AQ6" s="80" t="e">
        <f>VLOOKUP(B6,'Daily Inventory Value'!B:F,4,FALSE)</f>
        <v>#N/A</v>
      </c>
      <c r="AR6" s="68" t="e">
        <f>VLOOKUP(B6,'Daily Inventory Value'!B:F,5,FALSE)</f>
        <v>#N/A</v>
      </c>
      <c r="AS6" s="75" t="str">
        <f>IFERROR(VLOOKUP($B6,TW!$A:$AJ, 32,FALSE), "")</f>
        <v/>
      </c>
      <c r="AT6" s="70" t="str">
        <f t="shared" si="9"/>
        <v>n.a.</v>
      </c>
      <c r="AU6" s="70" t="str">
        <f t="shared" si="10"/>
        <v>n.a.</v>
      </c>
      <c r="AV6" s="66" t="str">
        <f t="shared" si="11"/>
        <v>n.a.</v>
      </c>
      <c r="AW6" s="77" t="str">
        <f t="shared" si="3"/>
        <v>n.a.</v>
      </c>
      <c r="AX6" s="92" t="str">
        <f>IFERROR(BB6/M6*30,"n.a.")</f>
        <v>n.a.</v>
      </c>
      <c r="AY6" s="80" t="e">
        <f>VLOOKUP(B6,'Daily Accounts Payable'!B:F,2,FALSE)</f>
        <v>#N/A</v>
      </c>
      <c r="AZ6" s="80" t="e">
        <f>VLOOKUP(B6,'Daily Accounts Payable'!B:F,3,FALSE)</f>
        <v>#N/A</v>
      </c>
      <c r="BA6" s="80" t="e">
        <f>VLOOKUP(B6,'Daily Accounts Payable'!B:F,4,FALSE)</f>
        <v>#N/A</v>
      </c>
      <c r="BB6" s="80" t="e">
        <f>VLOOKUP(B6,'Daily Accounts Payable'!B:F,5,FALSE)</f>
        <v>#N/A</v>
      </c>
    </row>
    <row r="7" spans="1:56" s="27" customFormat="1" x14ac:dyDescent="0.35">
      <c r="A7" s="74"/>
      <c r="B7" s="83"/>
      <c r="C7" s="86"/>
      <c r="D7" s="86"/>
      <c r="E7" s="87"/>
      <c r="F7" s="81"/>
      <c r="G7" s="81"/>
      <c r="H7" s="81"/>
      <c r="I7" s="81"/>
      <c r="J7" s="68" t="e">
        <f>VLOOKUP($B7,'Daily COGS'!$B:$F,2,FALSE)</f>
        <v>#N/A</v>
      </c>
      <c r="K7" s="68" t="e">
        <f>VLOOKUP($B7,'Daily COGS'!$B:$F,3,FALSE)</f>
        <v>#N/A</v>
      </c>
      <c r="L7" s="68" t="e">
        <f>VLOOKUP($B7,'Daily COGS'!$B:$F,4,FALSE)</f>
        <v>#N/A</v>
      </c>
      <c r="M7" s="68" t="e">
        <f>VLOOKUP($B7,'Daily COGS'!$B:$F,5,FALSE)</f>
        <v>#N/A</v>
      </c>
      <c r="N7" s="68" t="e">
        <f>VLOOKUP($B7,'Daily Inbounds'!$B:$E,2,FALSE)</f>
        <v>#N/A</v>
      </c>
      <c r="O7" s="68" t="e">
        <f>VLOOKUP($B7,'Daily Inbounds'!$B:$E,3,FALSE)</f>
        <v>#N/A</v>
      </c>
      <c r="P7" s="68" t="e">
        <f>VLOOKUP($B7,'Daily Inbounds'!$B:$E,5,FALSE)</f>
        <v>#N/A</v>
      </c>
      <c r="Q7" s="91"/>
      <c r="R7" s="91"/>
      <c r="S7" s="91"/>
      <c r="T7" s="91"/>
      <c r="U7" s="91"/>
      <c r="V7" s="91"/>
      <c r="W7" s="99"/>
      <c r="X7" s="99"/>
      <c r="Y7" s="99"/>
      <c r="Z7" s="91"/>
      <c r="AA7" s="91"/>
      <c r="AB7" s="91"/>
      <c r="AC7" s="69" t="str">
        <f t="shared" si="4"/>
        <v/>
      </c>
      <c r="AD7" s="76" t="str">
        <f t="shared" si="0"/>
        <v>n.a.</v>
      </c>
      <c r="AE7" s="76" t="str">
        <f t="shared" si="0"/>
        <v>n.a.</v>
      </c>
      <c r="AF7" s="93" t="str">
        <f t="shared" si="0"/>
        <v>n.a.</v>
      </c>
      <c r="AG7" s="78" t="str">
        <f t="shared" si="1"/>
        <v>n.a.</v>
      </c>
      <c r="AH7" s="112" t="str">
        <f t="shared" si="5"/>
        <v>n.a.</v>
      </c>
      <c r="AI7" s="119" t="str">
        <f>IFERROR(VLOOKUP($B7,TW!$A:$AJ, 27,FALSE), "")</f>
        <v/>
      </c>
      <c r="AJ7" s="70" t="str">
        <f t="shared" si="6"/>
        <v>n.a.</v>
      </c>
      <c r="AK7" s="73" t="str">
        <f t="shared" si="7"/>
        <v>n.a.</v>
      </c>
      <c r="AL7" s="70" t="str">
        <f t="shared" si="8"/>
        <v>n.a.</v>
      </c>
      <c r="AM7" s="77" t="str">
        <f t="shared" si="2"/>
        <v>n.a.</v>
      </c>
      <c r="AN7" s="92" t="str">
        <f>IFERROR(AR7/M7*30,"n.a.")</f>
        <v>n.a.</v>
      </c>
      <c r="AO7" s="80" t="e">
        <f>VLOOKUP(B7,'Daily Inventory Value'!B:F,2,FALSE)</f>
        <v>#N/A</v>
      </c>
      <c r="AP7" s="80" t="e">
        <f>VLOOKUP(B7,'Daily Inventory Value'!B:F,3,FALSE)</f>
        <v>#N/A</v>
      </c>
      <c r="AQ7" s="80" t="e">
        <f>VLOOKUP(B7,'Daily Inventory Value'!B:F,4,FALSE)</f>
        <v>#N/A</v>
      </c>
      <c r="AR7" s="68" t="e">
        <f>VLOOKUP(B7,'Daily Inventory Value'!B:F,5,FALSE)</f>
        <v>#N/A</v>
      </c>
      <c r="AS7" s="75" t="str">
        <f>IFERROR(VLOOKUP($B7,TW!$A:$AJ, 32,FALSE), "")</f>
        <v/>
      </c>
      <c r="AT7" s="70" t="str">
        <f t="shared" si="9"/>
        <v>n.a.</v>
      </c>
      <c r="AU7" s="70" t="str">
        <f t="shared" si="10"/>
        <v>n.a.</v>
      </c>
      <c r="AV7" s="66" t="str">
        <f t="shared" si="11"/>
        <v>n.a.</v>
      </c>
      <c r="AW7" s="77" t="str">
        <f t="shared" si="3"/>
        <v>n.a.</v>
      </c>
      <c r="AX7" s="92" t="str">
        <f>IFERROR(BB7/M7*30,"n.a.")</f>
        <v>n.a.</v>
      </c>
      <c r="AY7" s="80" t="e">
        <f>VLOOKUP(B7,'Daily Accounts Payable'!B:F,2,FALSE)</f>
        <v>#N/A</v>
      </c>
      <c r="AZ7" s="80" t="e">
        <f>VLOOKUP(B7,'Daily Accounts Payable'!B:F,3,FALSE)</f>
        <v>#N/A</v>
      </c>
      <c r="BA7" s="80" t="e">
        <f>VLOOKUP(B7,'Daily Accounts Payable'!B:F,4,FALSE)</f>
        <v>#N/A</v>
      </c>
      <c r="BB7" s="80" t="e">
        <f>VLOOKUP(B7,'Daily Accounts Payable'!B:F,5,FALSE)</f>
        <v>#N/A</v>
      </c>
    </row>
    <row r="8" spans="1:56" s="27" customFormat="1" x14ac:dyDescent="0.35">
      <c r="A8" s="74"/>
      <c r="B8" s="83"/>
      <c r="C8" s="86"/>
      <c r="D8" s="86"/>
      <c r="E8" s="87"/>
      <c r="F8" s="81"/>
      <c r="G8" s="81"/>
      <c r="H8" s="81"/>
      <c r="I8" s="81"/>
      <c r="J8" s="68" t="e">
        <f>VLOOKUP($B8,'Daily COGS'!$B:$F,2,FALSE)</f>
        <v>#N/A</v>
      </c>
      <c r="K8" s="68" t="e">
        <f>VLOOKUP($B8,'Daily COGS'!$B:$F,3,FALSE)</f>
        <v>#N/A</v>
      </c>
      <c r="L8" s="68" t="e">
        <f>VLOOKUP($B8,'Daily COGS'!$B:$F,4,FALSE)</f>
        <v>#N/A</v>
      </c>
      <c r="M8" s="68" t="e">
        <f>VLOOKUP($B8,'Daily COGS'!$B:$F,5,FALSE)</f>
        <v>#N/A</v>
      </c>
      <c r="N8" s="68" t="e">
        <f>VLOOKUP($B8,'Daily Inbounds'!$B:$E,2,FALSE)</f>
        <v>#N/A</v>
      </c>
      <c r="O8" s="68" t="e">
        <f>VLOOKUP($B8,'Daily Inbounds'!$B:$E,3,FALSE)</f>
        <v>#N/A</v>
      </c>
      <c r="P8" s="68" t="e">
        <f>VLOOKUP($B8,'Daily Inbounds'!$B:$E,5,FALSE)</f>
        <v>#N/A</v>
      </c>
      <c r="Q8" s="91"/>
      <c r="R8" s="91"/>
      <c r="S8" s="91"/>
      <c r="T8" s="91"/>
      <c r="U8" s="91"/>
      <c r="V8" s="91"/>
      <c r="W8" s="99"/>
      <c r="X8" s="99"/>
      <c r="Y8" s="99"/>
      <c r="Z8" s="91"/>
      <c r="AA8" s="91"/>
      <c r="AB8" s="91"/>
      <c r="AC8" s="69" t="str">
        <f t="shared" si="4"/>
        <v/>
      </c>
      <c r="AD8" s="76" t="str">
        <f t="shared" si="0"/>
        <v>n.a.</v>
      </c>
      <c r="AE8" s="76" t="str">
        <f t="shared" si="0"/>
        <v>n.a.</v>
      </c>
      <c r="AF8" s="93" t="str">
        <f t="shared" si="0"/>
        <v>n.a.</v>
      </c>
      <c r="AG8" s="78" t="str">
        <f t="shared" si="1"/>
        <v>n.a.</v>
      </c>
      <c r="AH8" s="112" t="str">
        <f t="shared" si="5"/>
        <v>n.a.</v>
      </c>
      <c r="AI8" s="119" t="str">
        <f>IFERROR(VLOOKUP($B8,TW!$A:$AJ, 27,FALSE), "")</f>
        <v/>
      </c>
      <c r="AJ8" s="70" t="str">
        <f t="shared" si="6"/>
        <v>n.a.</v>
      </c>
      <c r="AK8" s="73" t="str">
        <f t="shared" si="7"/>
        <v>n.a.</v>
      </c>
      <c r="AL8" s="70" t="str">
        <f t="shared" si="8"/>
        <v>n.a.</v>
      </c>
      <c r="AM8" s="77" t="str">
        <f t="shared" si="2"/>
        <v>n.a.</v>
      </c>
      <c r="AN8" s="92" t="str">
        <f>IFERROR(AR8/M8*30,"n.a.")</f>
        <v>n.a.</v>
      </c>
      <c r="AO8" s="80" t="e">
        <f>VLOOKUP(B8,'Daily Inventory Value'!B:F,2,FALSE)</f>
        <v>#N/A</v>
      </c>
      <c r="AP8" s="80" t="e">
        <f>VLOOKUP(B8,'Daily Inventory Value'!B:F,3,FALSE)</f>
        <v>#N/A</v>
      </c>
      <c r="AQ8" s="80" t="e">
        <f>VLOOKUP(B8,'Daily Inventory Value'!B:F,4,FALSE)</f>
        <v>#N/A</v>
      </c>
      <c r="AR8" s="68" t="e">
        <f>VLOOKUP(B8,'Daily Inventory Value'!B:F,5,FALSE)</f>
        <v>#N/A</v>
      </c>
      <c r="AS8" s="75" t="str">
        <f>IFERROR(VLOOKUP($B8,TW!$A:$AJ, 32,FALSE), "")</f>
        <v/>
      </c>
      <c r="AT8" s="70" t="str">
        <f t="shared" si="9"/>
        <v>n.a.</v>
      </c>
      <c r="AU8" s="70" t="str">
        <f t="shared" si="10"/>
        <v>n.a.</v>
      </c>
      <c r="AV8" s="66" t="str">
        <f t="shared" si="11"/>
        <v>n.a.</v>
      </c>
      <c r="AW8" s="77" t="str">
        <f t="shared" si="3"/>
        <v>n.a.</v>
      </c>
      <c r="AX8" s="92" t="str">
        <f>IFERROR(BB8/M8*30,"n.a.")</f>
        <v>n.a.</v>
      </c>
      <c r="AY8" s="80" t="e">
        <f>VLOOKUP(B8,'Daily Accounts Payable'!B:F,2,FALSE)</f>
        <v>#N/A</v>
      </c>
      <c r="AZ8" s="80" t="e">
        <f>VLOOKUP(B8,'Daily Accounts Payable'!B:F,3,FALSE)</f>
        <v>#N/A</v>
      </c>
      <c r="BA8" s="80" t="e">
        <f>VLOOKUP(B8,'Daily Accounts Payable'!B:F,4,FALSE)</f>
        <v>#N/A</v>
      </c>
      <c r="BB8" s="80" t="e">
        <f>VLOOKUP(B8,'Daily Accounts Payable'!B:F,5,FALSE)</f>
        <v>#N/A</v>
      </c>
    </row>
    <row r="9" spans="1:56" s="27" customFormat="1" x14ac:dyDescent="0.35">
      <c r="A9" s="74"/>
      <c r="B9" s="83"/>
      <c r="C9" s="86"/>
      <c r="D9" s="86"/>
      <c r="E9" s="87"/>
      <c r="F9" s="81"/>
      <c r="G9" s="81"/>
      <c r="H9" s="81"/>
      <c r="I9" s="81"/>
      <c r="J9" s="68" t="e">
        <f>VLOOKUP($B9,'Daily COGS'!$B:$F,2,FALSE)</f>
        <v>#N/A</v>
      </c>
      <c r="K9" s="68" t="e">
        <f>VLOOKUP($B9,'Daily COGS'!$B:$F,3,FALSE)</f>
        <v>#N/A</v>
      </c>
      <c r="L9" s="68" t="e">
        <f>VLOOKUP($B9,'Daily COGS'!$B:$F,4,FALSE)</f>
        <v>#N/A</v>
      </c>
      <c r="M9" s="68" t="e">
        <f>VLOOKUP($B9,'Daily COGS'!$B:$F,5,FALSE)</f>
        <v>#N/A</v>
      </c>
      <c r="N9" s="68" t="e">
        <f>VLOOKUP($B9,'Daily Inbounds'!$B:$E,2,FALSE)</f>
        <v>#N/A</v>
      </c>
      <c r="O9" s="68" t="e">
        <f>VLOOKUP($B9,'Daily Inbounds'!$B:$E,3,FALSE)</f>
        <v>#N/A</v>
      </c>
      <c r="P9" s="68" t="e">
        <f>VLOOKUP($B9,'Daily Inbounds'!$B:$E,5,FALSE)</f>
        <v>#N/A</v>
      </c>
      <c r="Q9" s="91"/>
      <c r="R9" s="91"/>
      <c r="S9" s="91"/>
      <c r="T9" s="91"/>
      <c r="U9" s="91"/>
      <c r="V9" s="91"/>
      <c r="W9" s="99"/>
      <c r="X9" s="99"/>
      <c r="Y9" s="99"/>
      <c r="Z9" s="91"/>
      <c r="AA9" s="91"/>
      <c r="AB9" s="91"/>
      <c r="AC9" s="69" t="str">
        <f t="shared" si="4"/>
        <v/>
      </c>
      <c r="AD9" s="76" t="str">
        <f t="shared" si="0"/>
        <v>n.a.</v>
      </c>
      <c r="AE9" s="76" t="str">
        <f t="shared" si="0"/>
        <v>n.a.</v>
      </c>
      <c r="AF9" s="93" t="str">
        <f t="shared" si="0"/>
        <v>n.a.</v>
      </c>
      <c r="AG9" s="78" t="str">
        <f t="shared" si="1"/>
        <v>n.a.</v>
      </c>
      <c r="AH9" s="112" t="str">
        <f t="shared" si="5"/>
        <v>n.a.</v>
      </c>
      <c r="AI9" s="119" t="str">
        <f>IFERROR(VLOOKUP($B9,TW!$A:$AJ, 27,FALSE), "")</f>
        <v/>
      </c>
      <c r="AJ9" s="70" t="str">
        <f t="shared" si="6"/>
        <v>n.a.</v>
      </c>
      <c r="AK9" s="73" t="str">
        <f t="shared" si="7"/>
        <v>n.a.</v>
      </c>
      <c r="AL9" s="70" t="str">
        <f t="shared" si="8"/>
        <v>n.a.</v>
      </c>
      <c r="AM9" s="77" t="str">
        <f t="shared" si="2"/>
        <v>n.a.</v>
      </c>
      <c r="AN9" s="92" t="str">
        <f>IFERROR(AR9/M9*30,"n.a.")</f>
        <v>n.a.</v>
      </c>
      <c r="AO9" s="80" t="e">
        <f>VLOOKUP(B9,'Daily Inventory Value'!B:F,2,FALSE)</f>
        <v>#N/A</v>
      </c>
      <c r="AP9" s="80" t="e">
        <f>VLOOKUP(B9,'Daily Inventory Value'!B:F,3,FALSE)</f>
        <v>#N/A</v>
      </c>
      <c r="AQ9" s="80" t="e">
        <f>VLOOKUP(B9,'Daily Inventory Value'!B:F,4,FALSE)</f>
        <v>#N/A</v>
      </c>
      <c r="AR9" s="68" t="e">
        <f>VLOOKUP(B9,'Daily Inventory Value'!B:F,5,FALSE)</f>
        <v>#N/A</v>
      </c>
      <c r="AS9" s="75" t="str">
        <f>IFERROR(VLOOKUP($B9,TW!$A:$AJ, 32,FALSE), "")</f>
        <v/>
      </c>
      <c r="AT9" s="70" t="str">
        <f t="shared" si="9"/>
        <v>n.a.</v>
      </c>
      <c r="AU9" s="70" t="str">
        <f t="shared" si="10"/>
        <v>n.a.</v>
      </c>
      <c r="AV9" s="66" t="str">
        <f t="shared" si="11"/>
        <v>n.a.</v>
      </c>
      <c r="AW9" s="77" t="str">
        <f t="shared" si="3"/>
        <v>n.a.</v>
      </c>
      <c r="AX9" s="92" t="str">
        <f>IFERROR(BB9/M9*30,"n.a.")</f>
        <v>n.a.</v>
      </c>
      <c r="AY9" s="80" t="e">
        <f>VLOOKUP(B9,'Daily Accounts Payable'!B:F,2,FALSE)</f>
        <v>#N/A</v>
      </c>
      <c r="AZ9" s="80" t="e">
        <f>VLOOKUP(B9,'Daily Accounts Payable'!B:F,3,FALSE)</f>
        <v>#N/A</v>
      </c>
      <c r="BA9" s="80" t="e">
        <f>VLOOKUP(B9,'Daily Accounts Payable'!B:F,4,FALSE)</f>
        <v>#N/A</v>
      </c>
      <c r="BB9" s="80" t="e">
        <f>VLOOKUP(B9,'Daily Accounts Payable'!B:F,5,FALSE)</f>
        <v>#N/A</v>
      </c>
    </row>
    <row r="10" spans="1:56" s="27" customFormat="1" x14ac:dyDescent="0.35">
      <c r="A10" s="74"/>
      <c r="B10" s="83"/>
      <c r="C10" s="86"/>
      <c r="D10" s="86"/>
      <c r="E10" s="87"/>
      <c r="F10" s="81"/>
      <c r="G10" s="81"/>
      <c r="H10" s="81"/>
      <c r="I10" s="81"/>
      <c r="J10" s="68" t="e">
        <f>VLOOKUP($B10,'Daily COGS'!$B:$F,2,FALSE)</f>
        <v>#N/A</v>
      </c>
      <c r="K10" s="68" t="e">
        <f>VLOOKUP($B10,'Daily COGS'!$B:$F,3,FALSE)</f>
        <v>#N/A</v>
      </c>
      <c r="L10" s="68" t="e">
        <f>VLOOKUP($B10,'Daily COGS'!$B:$F,4,FALSE)</f>
        <v>#N/A</v>
      </c>
      <c r="M10" s="68" t="e">
        <f>VLOOKUP($B10,'Daily COGS'!$B:$F,5,FALSE)</f>
        <v>#N/A</v>
      </c>
      <c r="N10" s="68" t="e">
        <f>VLOOKUP($B10,'Daily Inbounds'!$B:$E,2,FALSE)</f>
        <v>#N/A</v>
      </c>
      <c r="O10" s="68" t="e">
        <f>VLOOKUP($B10,'Daily Inbounds'!$B:$E,3,FALSE)</f>
        <v>#N/A</v>
      </c>
      <c r="P10" s="68" t="e">
        <f>VLOOKUP($B10,'Daily Inbounds'!$B:$E,5,FALSE)</f>
        <v>#N/A</v>
      </c>
      <c r="Q10" s="91"/>
      <c r="R10" s="91"/>
      <c r="S10" s="91"/>
      <c r="T10" s="91"/>
      <c r="U10" s="91"/>
      <c r="V10" s="91"/>
      <c r="W10" s="99"/>
      <c r="X10" s="99"/>
      <c r="Y10" s="99"/>
      <c r="Z10" s="91"/>
      <c r="AA10" s="91"/>
      <c r="AB10" s="91"/>
      <c r="AC10" s="69" t="str">
        <f t="shared" si="4"/>
        <v/>
      </c>
      <c r="AD10" s="76" t="str">
        <f t="shared" si="0"/>
        <v>n.a.</v>
      </c>
      <c r="AE10" s="76" t="str">
        <f t="shared" si="0"/>
        <v>n.a.</v>
      </c>
      <c r="AF10" s="93" t="str">
        <f t="shared" si="0"/>
        <v>n.a.</v>
      </c>
      <c r="AG10" s="78" t="str">
        <f t="shared" si="1"/>
        <v>n.a.</v>
      </c>
      <c r="AH10" s="112" t="str">
        <f t="shared" si="5"/>
        <v>n.a.</v>
      </c>
      <c r="AI10" s="119" t="str">
        <f>IFERROR(VLOOKUP($B10,TW!$A:$AJ, 27,FALSE), "")</f>
        <v/>
      </c>
      <c r="AJ10" s="70" t="str">
        <f t="shared" si="6"/>
        <v>n.a.</v>
      </c>
      <c r="AK10" s="73" t="str">
        <f t="shared" si="7"/>
        <v>n.a.</v>
      </c>
      <c r="AL10" s="70" t="str">
        <f t="shared" si="8"/>
        <v>n.a.</v>
      </c>
      <c r="AM10" s="77" t="str">
        <f t="shared" si="2"/>
        <v>n.a.</v>
      </c>
      <c r="AN10" s="92" t="str">
        <f>IFERROR(AR10/M10*30,"n.a.")</f>
        <v>n.a.</v>
      </c>
      <c r="AO10" s="80" t="e">
        <f>VLOOKUP(B10,'Daily Inventory Value'!B:F,2,FALSE)</f>
        <v>#N/A</v>
      </c>
      <c r="AP10" s="80" t="e">
        <f>VLOOKUP(B10,'Daily Inventory Value'!B:F,3,FALSE)</f>
        <v>#N/A</v>
      </c>
      <c r="AQ10" s="80" t="e">
        <f>VLOOKUP(B10,'Daily Inventory Value'!B:F,4,FALSE)</f>
        <v>#N/A</v>
      </c>
      <c r="AR10" s="68" t="e">
        <f>VLOOKUP(B10,'Daily Inventory Value'!B:F,5,FALSE)</f>
        <v>#N/A</v>
      </c>
      <c r="AS10" s="75" t="str">
        <f>IFERROR(VLOOKUP($B10,TW!$A:$AJ, 32,FALSE), "")</f>
        <v/>
      </c>
      <c r="AT10" s="70" t="str">
        <f t="shared" si="9"/>
        <v>n.a.</v>
      </c>
      <c r="AU10" s="70" t="str">
        <f t="shared" si="10"/>
        <v>n.a.</v>
      </c>
      <c r="AV10" s="66" t="str">
        <f t="shared" si="11"/>
        <v>n.a.</v>
      </c>
      <c r="AW10" s="77" t="str">
        <f t="shared" si="3"/>
        <v>n.a.</v>
      </c>
      <c r="AX10" s="92" t="str">
        <f>IFERROR(BB10/M10*30,"n.a.")</f>
        <v>n.a.</v>
      </c>
      <c r="AY10" s="80" t="e">
        <f>VLOOKUP(B10,'Daily Accounts Payable'!B:F,2,FALSE)</f>
        <v>#N/A</v>
      </c>
      <c r="AZ10" s="80" t="e">
        <f>VLOOKUP(B10,'Daily Accounts Payable'!B:F,3,FALSE)</f>
        <v>#N/A</v>
      </c>
      <c r="BA10" s="80" t="e">
        <f>VLOOKUP(B10,'Daily Accounts Payable'!B:F,4,FALSE)</f>
        <v>#N/A</v>
      </c>
      <c r="BB10" s="80" t="e">
        <f>VLOOKUP(B10,'Daily Accounts Payable'!B:F,5,FALSE)</f>
        <v>#N/A</v>
      </c>
    </row>
    <row r="11" spans="1:56" s="27" customFormat="1" x14ac:dyDescent="0.35">
      <c r="A11" s="74"/>
      <c r="B11" s="83"/>
      <c r="C11" s="86"/>
      <c r="D11" s="86"/>
      <c r="E11" s="87"/>
      <c r="F11" s="81"/>
      <c r="G11" s="81"/>
      <c r="H11" s="81"/>
      <c r="I11" s="81"/>
      <c r="J11" s="68" t="e">
        <f>VLOOKUP($B11,'Daily COGS'!$B:$F,2,FALSE)</f>
        <v>#N/A</v>
      </c>
      <c r="K11" s="68" t="e">
        <f>VLOOKUP($B11,'Daily COGS'!$B:$F,3,FALSE)</f>
        <v>#N/A</v>
      </c>
      <c r="L11" s="68" t="e">
        <f>VLOOKUP($B11,'Daily COGS'!$B:$F,4,FALSE)</f>
        <v>#N/A</v>
      </c>
      <c r="M11" s="68" t="e">
        <f>VLOOKUP($B11,'Daily COGS'!$B:$F,5,FALSE)</f>
        <v>#N/A</v>
      </c>
      <c r="N11" s="68" t="e">
        <f>VLOOKUP($B11,'Daily Inbounds'!$B:$E,2,FALSE)</f>
        <v>#N/A</v>
      </c>
      <c r="O11" s="68" t="e">
        <f>VLOOKUP($B11,'Daily Inbounds'!$B:$E,3,FALSE)</f>
        <v>#N/A</v>
      </c>
      <c r="P11" s="68" t="e">
        <f>VLOOKUP($B11,'Daily Inbounds'!$B:$E,5,FALSE)</f>
        <v>#N/A</v>
      </c>
      <c r="Q11" s="91"/>
      <c r="R11" s="91"/>
      <c r="S11" s="91"/>
      <c r="T11" s="91"/>
      <c r="U11" s="91"/>
      <c r="V11" s="91"/>
      <c r="W11" s="99"/>
      <c r="X11" s="99"/>
      <c r="Y11" s="99"/>
      <c r="Z11" s="91"/>
      <c r="AA11" s="91"/>
      <c r="AB11" s="91"/>
      <c r="AC11" s="69" t="str">
        <f t="shared" si="4"/>
        <v/>
      </c>
      <c r="AD11" s="76" t="str">
        <f t="shared" si="0"/>
        <v>n.a.</v>
      </c>
      <c r="AE11" s="76" t="str">
        <f t="shared" si="0"/>
        <v>n.a.</v>
      </c>
      <c r="AF11" s="93" t="str">
        <f t="shared" si="0"/>
        <v>n.a.</v>
      </c>
      <c r="AG11" s="78" t="str">
        <f t="shared" si="1"/>
        <v>n.a.</v>
      </c>
      <c r="AH11" s="112" t="str">
        <f t="shared" si="5"/>
        <v>n.a.</v>
      </c>
      <c r="AI11" s="119" t="str">
        <f>IFERROR(VLOOKUP($B11,TW!$A:$AJ, 27,FALSE), "")</f>
        <v/>
      </c>
      <c r="AJ11" s="70" t="str">
        <f t="shared" si="6"/>
        <v>n.a.</v>
      </c>
      <c r="AK11" s="73" t="str">
        <f t="shared" si="7"/>
        <v>n.a.</v>
      </c>
      <c r="AL11" s="70" t="str">
        <f t="shared" si="8"/>
        <v>n.a.</v>
      </c>
      <c r="AM11" s="77" t="str">
        <f t="shared" si="2"/>
        <v>n.a.</v>
      </c>
      <c r="AN11" s="92" t="str">
        <f>IFERROR(AR11/M11*30,"n.a.")</f>
        <v>n.a.</v>
      </c>
      <c r="AO11" s="80" t="e">
        <f>VLOOKUP(B11,'Daily Inventory Value'!B:F,2,FALSE)</f>
        <v>#N/A</v>
      </c>
      <c r="AP11" s="80" t="e">
        <f>VLOOKUP(B11,'Daily Inventory Value'!B:F,3,FALSE)</f>
        <v>#N/A</v>
      </c>
      <c r="AQ11" s="80" t="e">
        <f>VLOOKUP(B11,'Daily Inventory Value'!B:F,4,FALSE)</f>
        <v>#N/A</v>
      </c>
      <c r="AR11" s="68" t="e">
        <f>VLOOKUP(B11,'Daily Inventory Value'!B:F,5,FALSE)</f>
        <v>#N/A</v>
      </c>
      <c r="AS11" s="75" t="str">
        <f>IFERROR(VLOOKUP($B11,TW!$A:$AJ, 32,FALSE), "")</f>
        <v/>
      </c>
      <c r="AT11" s="70" t="str">
        <f t="shared" si="9"/>
        <v>n.a.</v>
      </c>
      <c r="AU11" s="70" t="str">
        <f t="shared" si="10"/>
        <v>n.a.</v>
      </c>
      <c r="AV11" s="66" t="str">
        <f t="shared" si="11"/>
        <v>n.a.</v>
      </c>
      <c r="AW11" s="77" t="str">
        <f t="shared" si="3"/>
        <v>n.a.</v>
      </c>
      <c r="AX11" s="92" t="str">
        <f>IFERROR(BB11/M11*30,"n.a.")</f>
        <v>n.a.</v>
      </c>
      <c r="AY11" s="80" t="e">
        <f>VLOOKUP(B11,'Daily Accounts Payable'!B:F,2,FALSE)</f>
        <v>#N/A</v>
      </c>
      <c r="AZ11" s="80" t="e">
        <f>VLOOKUP(B11,'Daily Accounts Payable'!B:F,3,FALSE)</f>
        <v>#N/A</v>
      </c>
      <c r="BA11" s="80" t="e">
        <f>VLOOKUP(B11,'Daily Accounts Payable'!B:F,4,FALSE)</f>
        <v>#N/A</v>
      </c>
      <c r="BB11" s="80" t="e">
        <f>VLOOKUP(B11,'Daily Accounts Payable'!B:F,5,FALSE)</f>
        <v>#N/A</v>
      </c>
    </row>
    <row r="12" spans="1:56" s="27" customFormat="1" x14ac:dyDescent="0.35">
      <c r="A12" s="74"/>
      <c r="B12" s="83"/>
      <c r="C12" s="86"/>
      <c r="D12" s="86"/>
      <c r="E12" s="87"/>
      <c r="F12" s="81"/>
      <c r="G12" s="81"/>
      <c r="H12" s="81"/>
      <c r="I12" s="81"/>
      <c r="J12" s="68" t="e">
        <f>VLOOKUP($B12,'Daily COGS'!$B:$F,2,FALSE)</f>
        <v>#N/A</v>
      </c>
      <c r="K12" s="68" t="e">
        <f>VLOOKUP($B12,'Daily COGS'!$B:$F,3,FALSE)</f>
        <v>#N/A</v>
      </c>
      <c r="L12" s="68" t="e">
        <f>VLOOKUP($B12,'Daily COGS'!$B:$F,4,FALSE)</f>
        <v>#N/A</v>
      </c>
      <c r="M12" s="68" t="e">
        <f>VLOOKUP($B12,'Daily COGS'!$B:$F,5,FALSE)</f>
        <v>#N/A</v>
      </c>
      <c r="N12" s="68" t="e">
        <f>VLOOKUP($B12,'Daily Inbounds'!$B:$E,2,FALSE)</f>
        <v>#N/A</v>
      </c>
      <c r="O12" s="68" t="e">
        <f>VLOOKUP($B12,'Daily Inbounds'!$B:$E,3,FALSE)</f>
        <v>#N/A</v>
      </c>
      <c r="P12" s="68" t="e">
        <f>VLOOKUP($B12,'Daily Inbounds'!$B:$E,5,FALSE)</f>
        <v>#N/A</v>
      </c>
      <c r="Q12" s="91"/>
      <c r="R12" s="91"/>
      <c r="S12" s="91"/>
      <c r="T12" s="91"/>
      <c r="U12" s="91"/>
      <c r="V12" s="91"/>
      <c r="W12" s="99"/>
      <c r="X12" s="99"/>
      <c r="Y12" s="99"/>
      <c r="Z12" s="91"/>
      <c r="AA12" s="91"/>
      <c r="AB12" s="91"/>
      <c r="AC12" s="69" t="str">
        <f t="shared" si="4"/>
        <v/>
      </c>
      <c r="AD12" s="76" t="str">
        <f t="shared" si="0"/>
        <v>n.a.</v>
      </c>
      <c r="AE12" s="76" t="str">
        <f t="shared" si="0"/>
        <v>n.a.</v>
      </c>
      <c r="AF12" s="93" t="str">
        <f t="shared" si="0"/>
        <v>n.a.</v>
      </c>
      <c r="AG12" s="78" t="str">
        <f t="shared" si="1"/>
        <v>n.a.</v>
      </c>
      <c r="AH12" s="112" t="str">
        <f t="shared" si="5"/>
        <v>n.a.</v>
      </c>
      <c r="AI12" s="119" t="str">
        <f>IFERROR(VLOOKUP($B12,TW!$A:$AJ, 27,FALSE), "")</f>
        <v/>
      </c>
      <c r="AJ12" s="70" t="str">
        <f t="shared" si="6"/>
        <v>n.a.</v>
      </c>
      <c r="AK12" s="73" t="str">
        <f t="shared" si="7"/>
        <v>n.a.</v>
      </c>
      <c r="AL12" s="70" t="str">
        <f t="shared" si="8"/>
        <v>n.a.</v>
      </c>
      <c r="AM12" s="77" t="str">
        <f t="shared" si="2"/>
        <v>n.a.</v>
      </c>
      <c r="AN12" s="92" t="str">
        <f>IFERROR(AR12/M12*30,"n.a.")</f>
        <v>n.a.</v>
      </c>
      <c r="AO12" s="80" t="e">
        <f>VLOOKUP(B12,'Daily Inventory Value'!B:F,2,FALSE)</f>
        <v>#N/A</v>
      </c>
      <c r="AP12" s="80" t="e">
        <f>VLOOKUP(B12,'Daily Inventory Value'!B:F,3,FALSE)</f>
        <v>#N/A</v>
      </c>
      <c r="AQ12" s="80" t="e">
        <f>VLOOKUP(B12,'Daily Inventory Value'!B:F,4,FALSE)</f>
        <v>#N/A</v>
      </c>
      <c r="AR12" s="68" t="e">
        <f>VLOOKUP(B12,'Daily Inventory Value'!B:F,5,FALSE)</f>
        <v>#N/A</v>
      </c>
      <c r="AS12" s="75" t="str">
        <f>IFERROR(VLOOKUP($B12,TW!$A:$AJ, 32,FALSE), "")</f>
        <v/>
      </c>
      <c r="AT12" s="70" t="str">
        <f t="shared" si="9"/>
        <v>n.a.</v>
      </c>
      <c r="AU12" s="70" t="str">
        <f t="shared" si="10"/>
        <v>n.a.</v>
      </c>
      <c r="AV12" s="66" t="str">
        <f t="shared" si="11"/>
        <v>n.a.</v>
      </c>
      <c r="AW12" s="77" t="str">
        <f t="shared" si="3"/>
        <v>n.a.</v>
      </c>
      <c r="AX12" s="92" t="str">
        <f>IFERROR(BB12/M12*30,"n.a.")</f>
        <v>n.a.</v>
      </c>
      <c r="AY12" s="80" t="e">
        <f>VLOOKUP(B12,'Daily Accounts Payable'!B:F,2,FALSE)</f>
        <v>#N/A</v>
      </c>
      <c r="AZ12" s="80" t="e">
        <f>VLOOKUP(B12,'Daily Accounts Payable'!B:F,3,FALSE)</f>
        <v>#N/A</v>
      </c>
      <c r="BA12" s="80" t="e">
        <f>VLOOKUP(B12,'Daily Accounts Payable'!B:F,4,FALSE)</f>
        <v>#N/A</v>
      </c>
      <c r="BB12" s="80" t="e">
        <f>VLOOKUP(B12,'Daily Accounts Payable'!B:F,5,FALSE)</f>
        <v>#N/A</v>
      </c>
    </row>
    <row r="13" spans="1:56" s="27" customFormat="1" x14ac:dyDescent="0.35">
      <c r="A13" s="74"/>
      <c r="B13" s="83"/>
      <c r="C13" s="86"/>
      <c r="D13" s="86"/>
      <c r="E13" s="87"/>
      <c r="F13" s="81"/>
      <c r="G13" s="81"/>
      <c r="H13" s="81"/>
      <c r="I13" s="81"/>
      <c r="J13" s="68" t="e">
        <f>VLOOKUP($B13,'Daily COGS'!$B:$F,2,FALSE)</f>
        <v>#N/A</v>
      </c>
      <c r="K13" s="68" t="e">
        <f>VLOOKUP($B13,'Daily COGS'!$B:$F,3,FALSE)</f>
        <v>#N/A</v>
      </c>
      <c r="L13" s="68" t="e">
        <f>VLOOKUP($B13,'Daily COGS'!$B:$F,4,FALSE)</f>
        <v>#N/A</v>
      </c>
      <c r="M13" s="68" t="e">
        <f>VLOOKUP($B13,'Daily COGS'!$B:$F,5,FALSE)</f>
        <v>#N/A</v>
      </c>
      <c r="N13" s="68" t="e">
        <f>VLOOKUP($B13,'Daily Inbounds'!$B:$E,2,FALSE)</f>
        <v>#N/A</v>
      </c>
      <c r="O13" s="68" t="e">
        <f>VLOOKUP($B13,'Daily Inbounds'!$B:$E,3,FALSE)</f>
        <v>#N/A</v>
      </c>
      <c r="P13" s="68" t="e">
        <f>VLOOKUP($B13,'Daily Inbounds'!$B:$E,5,FALSE)</f>
        <v>#N/A</v>
      </c>
      <c r="Q13" s="91"/>
      <c r="R13" s="91"/>
      <c r="S13" s="91"/>
      <c r="T13" s="91"/>
      <c r="U13" s="91"/>
      <c r="V13" s="91"/>
      <c r="W13" s="99"/>
      <c r="X13" s="99"/>
      <c r="Y13" s="99"/>
      <c r="Z13" s="91"/>
      <c r="AA13" s="91"/>
      <c r="AB13" s="91"/>
      <c r="AC13" s="69" t="str">
        <f t="shared" si="4"/>
        <v/>
      </c>
      <c r="AD13" s="76" t="str">
        <f t="shared" si="0"/>
        <v>n.a.</v>
      </c>
      <c r="AE13" s="76" t="str">
        <f t="shared" si="0"/>
        <v>n.a.</v>
      </c>
      <c r="AF13" s="93" t="str">
        <f t="shared" si="0"/>
        <v>n.a.</v>
      </c>
      <c r="AG13" s="78" t="str">
        <f t="shared" si="1"/>
        <v>n.a.</v>
      </c>
      <c r="AH13" s="112" t="str">
        <f t="shared" si="5"/>
        <v>n.a.</v>
      </c>
      <c r="AI13" s="119" t="str">
        <f>IFERROR(VLOOKUP($B13,TW!$A:$AJ, 27,FALSE), "")</f>
        <v/>
      </c>
      <c r="AJ13" s="70" t="str">
        <f t="shared" si="6"/>
        <v>n.a.</v>
      </c>
      <c r="AK13" s="73" t="str">
        <f t="shared" si="7"/>
        <v>n.a.</v>
      </c>
      <c r="AL13" s="70" t="str">
        <f t="shared" si="8"/>
        <v>n.a.</v>
      </c>
      <c r="AM13" s="77" t="str">
        <f t="shared" si="2"/>
        <v>n.a.</v>
      </c>
      <c r="AN13" s="92" t="str">
        <f>IFERROR(AR13/M13*30,"n.a.")</f>
        <v>n.a.</v>
      </c>
      <c r="AO13" s="80" t="e">
        <f>VLOOKUP(B13,'Daily Inventory Value'!B:F,2,FALSE)</f>
        <v>#N/A</v>
      </c>
      <c r="AP13" s="80" t="e">
        <f>VLOOKUP(B13,'Daily Inventory Value'!B:F,3,FALSE)</f>
        <v>#N/A</v>
      </c>
      <c r="AQ13" s="80" t="e">
        <f>VLOOKUP(B13,'Daily Inventory Value'!B:F,4,FALSE)</f>
        <v>#N/A</v>
      </c>
      <c r="AR13" s="68" t="e">
        <f>VLOOKUP(B13,'Daily Inventory Value'!B:F,5,FALSE)</f>
        <v>#N/A</v>
      </c>
      <c r="AS13" s="75" t="str">
        <f>IFERROR(VLOOKUP($B13,TW!$A:$AJ, 32,FALSE), "")</f>
        <v/>
      </c>
      <c r="AT13" s="70" t="str">
        <f t="shared" si="9"/>
        <v>n.a.</v>
      </c>
      <c r="AU13" s="70" t="str">
        <f t="shared" si="10"/>
        <v>n.a.</v>
      </c>
      <c r="AV13" s="66" t="str">
        <f t="shared" si="11"/>
        <v>n.a.</v>
      </c>
      <c r="AW13" s="77" t="str">
        <f t="shared" si="3"/>
        <v>n.a.</v>
      </c>
      <c r="AX13" s="92" t="str">
        <f>IFERROR(BB13/M13*30,"n.a.")</f>
        <v>n.a.</v>
      </c>
      <c r="AY13" s="80" t="e">
        <f>VLOOKUP(B13,'Daily Accounts Payable'!B:F,2,FALSE)</f>
        <v>#N/A</v>
      </c>
      <c r="AZ13" s="80" t="e">
        <f>VLOOKUP(B13,'Daily Accounts Payable'!B:F,3,FALSE)</f>
        <v>#N/A</v>
      </c>
      <c r="BA13" s="80" t="e">
        <f>VLOOKUP(B13,'Daily Accounts Payable'!B:F,4,FALSE)</f>
        <v>#N/A</v>
      </c>
      <c r="BB13" s="80" t="e">
        <f>VLOOKUP(B13,'Daily Accounts Payable'!B:F,5,FALSE)</f>
        <v>#N/A</v>
      </c>
    </row>
    <row r="14" spans="1:56" s="27" customFormat="1" x14ac:dyDescent="0.35">
      <c r="A14" s="74"/>
      <c r="B14" s="83"/>
      <c r="C14" s="86"/>
      <c r="D14" s="86"/>
      <c r="E14" s="87"/>
      <c r="F14" s="81"/>
      <c r="G14" s="81"/>
      <c r="H14" s="81"/>
      <c r="I14" s="81"/>
      <c r="J14" s="68" t="e">
        <f>VLOOKUP($B14,'Daily COGS'!$B:$F,2,FALSE)</f>
        <v>#N/A</v>
      </c>
      <c r="K14" s="68" t="e">
        <f>VLOOKUP($B14,'Daily COGS'!$B:$F,3,FALSE)</f>
        <v>#N/A</v>
      </c>
      <c r="L14" s="68" t="e">
        <f>VLOOKUP($B14,'Daily COGS'!$B:$F,4,FALSE)</f>
        <v>#N/A</v>
      </c>
      <c r="M14" s="68" t="e">
        <f>VLOOKUP($B14,'Daily COGS'!$B:$F,5,FALSE)</f>
        <v>#N/A</v>
      </c>
      <c r="N14" s="68" t="e">
        <f>VLOOKUP($B14,'Daily Inbounds'!$B:$E,2,FALSE)</f>
        <v>#N/A</v>
      </c>
      <c r="O14" s="68" t="e">
        <f>VLOOKUP($B14,'Daily Inbounds'!$B:$E,3,FALSE)</f>
        <v>#N/A</v>
      </c>
      <c r="P14" s="68" t="e">
        <f>VLOOKUP($B14,'Daily Inbounds'!$B:$E,5,FALSE)</f>
        <v>#N/A</v>
      </c>
      <c r="Q14" s="91"/>
      <c r="R14" s="91"/>
      <c r="S14" s="91"/>
      <c r="T14" s="91"/>
      <c r="U14" s="91"/>
      <c r="V14" s="91"/>
      <c r="W14" s="99"/>
      <c r="X14" s="99"/>
      <c r="Y14" s="99"/>
      <c r="Z14" s="91"/>
      <c r="AA14" s="91"/>
      <c r="AB14" s="91"/>
      <c r="AC14" s="69" t="str">
        <f t="shared" si="4"/>
        <v/>
      </c>
      <c r="AD14" s="76" t="str">
        <f t="shared" si="0"/>
        <v>n.a.</v>
      </c>
      <c r="AE14" s="76" t="str">
        <f t="shared" si="0"/>
        <v>n.a.</v>
      </c>
      <c r="AF14" s="93" t="str">
        <f t="shared" si="0"/>
        <v>n.a.</v>
      </c>
      <c r="AG14" s="78" t="str">
        <f t="shared" si="1"/>
        <v>n.a.</v>
      </c>
      <c r="AH14" s="112" t="str">
        <f t="shared" si="5"/>
        <v>n.a.</v>
      </c>
      <c r="AI14" s="119" t="str">
        <f>IFERROR(VLOOKUP($B14,TW!$A:$AJ, 27,FALSE), "")</f>
        <v/>
      </c>
      <c r="AJ14" s="70" t="str">
        <f t="shared" si="6"/>
        <v>n.a.</v>
      </c>
      <c r="AK14" s="73" t="str">
        <f t="shared" si="7"/>
        <v>n.a.</v>
      </c>
      <c r="AL14" s="70" t="str">
        <f t="shared" si="8"/>
        <v>n.a.</v>
      </c>
      <c r="AM14" s="77" t="str">
        <f t="shared" si="2"/>
        <v>n.a.</v>
      </c>
      <c r="AN14" s="92" t="str">
        <f>IFERROR(AR14/M14*30,"n.a.")</f>
        <v>n.a.</v>
      </c>
      <c r="AO14" s="80" t="e">
        <f>VLOOKUP(B14,'Daily Inventory Value'!B:F,2,FALSE)</f>
        <v>#N/A</v>
      </c>
      <c r="AP14" s="80" t="e">
        <f>VLOOKUP(B14,'Daily Inventory Value'!B:F,3,FALSE)</f>
        <v>#N/A</v>
      </c>
      <c r="AQ14" s="80" t="e">
        <f>VLOOKUP(B14,'Daily Inventory Value'!B:F,4,FALSE)</f>
        <v>#N/A</v>
      </c>
      <c r="AR14" s="68" t="e">
        <f>VLOOKUP(B14,'Daily Inventory Value'!B:F,5,FALSE)</f>
        <v>#N/A</v>
      </c>
      <c r="AS14" s="75" t="str">
        <f>IFERROR(VLOOKUP($B14,TW!$A:$AJ, 32,FALSE), "")</f>
        <v/>
      </c>
      <c r="AT14" s="70" t="str">
        <f t="shared" si="9"/>
        <v>n.a.</v>
      </c>
      <c r="AU14" s="70" t="str">
        <f t="shared" si="10"/>
        <v>n.a.</v>
      </c>
      <c r="AV14" s="66" t="str">
        <f t="shared" si="11"/>
        <v>n.a.</v>
      </c>
      <c r="AW14" s="77" t="str">
        <f t="shared" si="3"/>
        <v>n.a.</v>
      </c>
      <c r="AX14" s="92" t="str">
        <f>IFERROR(BB14/M14*30,"n.a.")</f>
        <v>n.a.</v>
      </c>
      <c r="AY14" s="80" t="e">
        <f>VLOOKUP(B14,'Daily Accounts Payable'!B:F,2,FALSE)</f>
        <v>#N/A</v>
      </c>
      <c r="AZ14" s="80" t="e">
        <f>VLOOKUP(B14,'Daily Accounts Payable'!B:F,3,FALSE)</f>
        <v>#N/A</v>
      </c>
      <c r="BA14" s="80" t="e">
        <f>VLOOKUP(B14,'Daily Accounts Payable'!B:F,4,FALSE)</f>
        <v>#N/A</v>
      </c>
      <c r="BB14" s="80" t="e">
        <f>VLOOKUP(B14,'Daily Accounts Payable'!B:F,5,FALSE)</f>
        <v>#N/A</v>
      </c>
    </row>
    <row r="15" spans="1:56" s="27" customFormat="1" x14ac:dyDescent="0.35">
      <c r="A15" s="74"/>
      <c r="B15" s="83"/>
      <c r="C15" s="86"/>
      <c r="D15" s="86"/>
      <c r="E15" s="87"/>
      <c r="F15" s="81"/>
      <c r="G15" s="81"/>
      <c r="H15" s="81"/>
      <c r="I15" s="81"/>
      <c r="J15" s="68" t="e">
        <f>VLOOKUP($B15,'Daily COGS'!$B:$F,2,FALSE)</f>
        <v>#N/A</v>
      </c>
      <c r="K15" s="68" t="e">
        <f>VLOOKUP($B15,'Daily COGS'!$B:$F,3,FALSE)</f>
        <v>#N/A</v>
      </c>
      <c r="L15" s="68" t="e">
        <f>VLOOKUP($B15,'Daily COGS'!$B:$F,4,FALSE)</f>
        <v>#N/A</v>
      </c>
      <c r="M15" s="68" t="e">
        <f>VLOOKUP($B15,'Daily COGS'!$B:$F,5,FALSE)</f>
        <v>#N/A</v>
      </c>
      <c r="N15" s="68" t="e">
        <f>VLOOKUP($B15,'Daily Inbounds'!$B:$E,2,FALSE)</f>
        <v>#N/A</v>
      </c>
      <c r="O15" s="68" t="e">
        <f>VLOOKUP($B15,'Daily Inbounds'!$B:$E,3,FALSE)</f>
        <v>#N/A</v>
      </c>
      <c r="P15" s="68" t="e">
        <f>VLOOKUP($B15,'Daily Inbounds'!$B:$E,5,FALSE)</f>
        <v>#N/A</v>
      </c>
      <c r="Q15" s="91"/>
      <c r="R15" s="91"/>
      <c r="S15" s="91"/>
      <c r="T15" s="91"/>
      <c r="U15" s="91"/>
      <c r="V15" s="91"/>
      <c r="W15" s="99"/>
      <c r="X15" s="99"/>
      <c r="Y15" s="99"/>
      <c r="Z15" s="91"/>
      <c r="AA15" s="91"/>
      <c r="AB15" s="91"/>
      <c r="AC15" s="69" t="str">
        <f t="shared" si="4"/>
        <v/>
      </c>
      <c r="AD15" s="76" t="str">
        <f t="shared" ref="AD15:AD23" si="12">IFERROR(IF(AJ15="n.a.", -AT15, IF(AT15="n.a.", AJ15, AJ15-AT15)),"n.a.")</f>
        <v>n.a.</v>
      </c>
      <c r="AE15" s="76" t="str">
        <f t="shared" ref="AE15:AE23" si="13">IFERROR(IF(AK15="n.a.", -AU15, IF(AU15="n.a.", AK15, AK15-AU15)),"n.a.")</f>
        <v>n.a.</v>
      </c>
      <c r="AF15" s="93" t="str">
        <f t="shared" ref="AF15:AF23" si="14">IFERROR(IF(AL15="n.a.", -AV15, IF(AV15="n.a.", AL15, AL15-AV15)),"n.a.")</f>
        <v>n.a.</v>
      </c>
      <c r="AG15" s="78" t="str">
        <f t="shared" ref="AG15:AG23" si="15">IFERROR(AC15-AF15, "n.a.")</f>
        <v>n.a.</v>
      </c>
      <c r="AH15" s="112" t="str">
        <f t="shared" ref="AH15:AH23" si="16">IFERROR(IF(AN15="n.a.", -AX15, IF(AX15="n.a.", AN15, AN15-AX15)),"n.a.")</f>
        <v>n.a.</v>
      </c>
      <c r="AI15" s="119" t="str">
        <f>IFERROR(VLOOKUP($B15,TW!$A:$AJ, 27,FALSE), "")</f>
        <v/>
      </c>
      <c r="AJ15" s="70" t="str">
        <f t="shared" si="6"/>
        <v>n.a.</v>
      </c>
      <c r="AK15" s="73" t="str">
        <f t="shared" si="7"/>
        <v>n.a.</v>
      </c>
      <c r="AL15" s="70" t="str">
        <f t="shared" si="8"/>
        <v>n.a.</v>
      </c>
      <c r="AM15" s="77" t="str">
        <f t="shared" ref="AM15:AM23" si="17">IFERROR(-AL15+AI15,"n.a.")</f>
        <v>n.a.</v>
      </c>
      <c r="AN15" s="92" t="str">
        <f>IFERROR(AR15/M15*30,"n.a.")</f>
        <v>n.a.</v>
      </c>
      <c r="AO15" s="80" t="e">
        <f>VLOOKUP(B15,'Daily Inventory Value'!B:F,2,FALSE)</f>
        <v>#N/A</v>
      </c>
      <c r="AP15" s="80" t="e">
        <f>VLOOKUP(B15,'Daily Inventory Value'!B:F,3,FALSE)</f>
        <v>#N/A</v>
      </c>
      <c r="AQ15" s="80" t="e">
        <f>VLOOKUP(B15,'Daily Inventory Value'!B:F,4,FALSE)</f>
        <v>#N/A</v>
      </c>
      <c r="AR15" s="68" t="e">
        <f>VLOOKUP(B15,'Daily Inventory Value'!B:F,5,FALSE)</f>
        <v>#N/A</v>
      </c>
      <c r="AS15" s="75" t="str">
        <f>IFERROR(VLOOKUP($B15,TW!$A:$AJ, 32,FALSE), "")</f>
        <v/>
      </c>
      <c r="AT15" s="70" t="str">
        <f t="shared" si="9"/>
        <v>n.a.</v>
      </c>
      <c r="AU15" s="70" t="str">
        <f t="shared" si="10"/>
        <v>n.a.</v>
      </c>
      <c r="AV15" s="66" t="str">
        <f t="shared" si="11"/>
        <v>n.a.</v>
      </c>
      <c r="AW15" s="77" t="str">
        <f t="shared" ref="AW15:AW23" si="18">IFERROR(-AS15+AV15, "n.a.")</f>
        <v>n.a.</v>
      </c>
      <c r="AX15" s="92" t="str">
        <f>IFERROR(BB15/M15*30,"n.a.")</f>
        <v>n.a.</v>
      </c>
      <c r="AY15" s="80" t="e">
        <f>VLOOKUP(B15,'Daily Accounts Payable'!B:F,2,FALSE)</f>
        <v>#N/A</v>
      </c>
      <c r="AZ15" s="80" t="e">
        <f>VLOOKUP(B15,'Daily Accounts Payable'!B:F,3,FALSE)</f>
        <v>#N/A</v>
      </c>
      <c r="BA15" s="80" t="e">
        <f>VLOOKUP(B15,'Daily Accounts Payable'!B:F,4,FALSE)</f>
        <v>#N/A</v>
      </c>
      <c r="BB15" s="80" t="e">
        <f>VLOOKUP(B15,'Daily Accounts Payable'!B:F,5,FALSE)</f>
        <v>#N/A</v>
      </c>
    </row>
    <row r="16" spans="1:56" s="27" customFormat="1" x14ac:dyDescent="0.35">
      <c r="A16" s="74"/>
      <c r="B16" s="83"/>
      <c r="C16" s="86"/>
      <c r="D16" s="86"/>
      <c r="E16" s="87"/>
      <c r="F16" s="81"/>
      <c r="G16" s="81"/>
      <c r="H16" s="81"/>
      <c r="I16" s="81"/>
      <c r="J16" s="68" t="e">
        <f>VLOOKUP($B16,'Daily COGS'!$B:$F,2,FALSE)</f>
        <v>#N/A</v>
      </c>
      <c r="K16" s="68" t="e">
        <f>VLOOKUP($B16,'Daily COGS'!$B:$F,3,FALSE)</f>
        <v>#N/A</v>
      </c>
      <c r="L16" s="68" t="e">
        <f>VLOOKUP($B16,'Daily COGS'!$B:$F,4,FALSE)</f>
        <v>#N/A</v>
      </c>
      <c r="M16" s="68" t="e">
        <f>VLOOKUP($B16,'Daily COGS'!$B:$F,5,FALSE)</f>
        <v>#N/A</v>
      </c>
      <c r="N16" s="68" t="e">
        <f>VLOOKUP($B16,'Daily Inbounds'!$B:$E,2,FALSE)</f>
        <v>#N/A</v>
      </c>
      <c r="O16" s="68" t="e">
        <f>VLOOKUP($B16,'Daily Inbounds'!$B:$E,3,FALSE)</f>
        <v>#N/A</v>
      </c>
      <c r="P16" s="68" t="e">
        <f>VLOOKUP($B16,'Daily Inbounds'!$B:$E,5,FALSE)</f>
        <v>#N/A</v>
      </c>
      <c r="Q16" s="91"/>
      <c r="R16" s="91"/>
      <c r="S16" s="91"/>
      <c r="T16" s="91"/>
      <c r="U16" s="91"/>
      <c r="V16" s="91"/>
      <c r="W16" s="99"/>
      <c r="X16" s="99"/>
      <c r="Y16" s="99"/>
      <c r="Z16" s="91"/>
      <c r="AA16" s="91"/>
      <c r="AB16" s="91"/>
      <c r="AC16" s="69" t="str">
        <f t="shared" si="4"/>
        <v/>
      </c>
      <c r="AD16" s="76" t="str">
        <f t="shared" si="12"/>
        <v>n.a.</v>
      </c>
      <c r="AE16" s="76" t="str">
        <f t="shared" si="13"/>
        <v>n.a.</v>
      </c>
      <c r="AF16" s="93" t="str">
        <f t="shared" si="14"/>
        <v>n.a.</v>
      </c>
      <c r="AG16" s="78" t="str">
        <f t="shared" si="15"/>
        <v>n.a.</v>
      </c>
      <c r="AH16" s="112" t="str">
        <f t="shared" si="16"/>
        <v>n.a.</v>
      </c>
      <c r="AI16" s="119" t="str">
        <f>IFERROR(VLOOKUP($B16,TW!$A:$AJ, 27,FALSE), "")</f>
        <v/>
      </c>
      <c r="AJ16" s="70" t="str">
        <f t="shared" si="6"/>
        <v>n.a.</v>
      </c>
      <c r="AK16" s="73" t="str">
        <f t="shared" si="7"/>
        <v>n.a.</v>
      </c>
      <c r="AL16" s="70" t="str">
        <f t="shared" si="8"/>
        <v>n.a.</v>
      </c>
      <c r="AM16" s="77" t="str">
        <f t="shared" si="17"/>
        <v>n.a.</v>
      </c>
      <c r="AN16" s="92" t="str">
        <f>IFERROR(AR16/M16*30,"n.a.")</f>
        <v>n.a.</v>
      </c>
      <c r="AO16" s="80" t="e">
        <f>VLOOKUP(B16,'Daily Inventory Value'!B:F,2,FALSE)</f>
        <v>#N/A</v>
      </c>
      <c r="AP16" s="80" t="e">
        <f>VLOOKUP(B16,'Daily Inventory Value'!B:F,3,FALSE)</f>
        <v>#N/A</v>
      </c>
      <c r="AQ16" s="80" t="e">
        <f>VLOOKUP(B16,'Daily Inventory Value'!B:F,4,FALSE)</f>
        <v>#N/A</v>
      </c>
      <c r="AR16" s="68" t="e">
        <f>VLOOKUP(B16,'Daily Inventory Value'!B:F,5,FALSE)</f>
        <v>#N/A</v>
      </c>
      <c r="AS16" s="75" t="str">
        <f>IFERROR(VLOOKUP($B16,TW!$A:$AJ, 32,FALSE), "")</f>
        <v/>
      </c>
      <c r="AT16" s="70" t="str">
        <f t="shared" si="9"/>
        <v>n.a.</v>
      </c>
      <c r="AU16" s="70" t="str">
        <f t="shared" si="10"/>
        <v>n.a.</v>
      </c>
      <c r="AV16" s="66" t="str">
        <f t="shared" si="11"/>
        <v>n.a.</v>
      </c>
      <c r="AW16" s="77" t="str">
        <f t="shared" si="18"/>
        <v>n.a.</v>
      </c>
      <c r="AX16" s="92" t="str">
        <f>IFERROR(BB16/M16*30,"n.a.")</f>
        <v>n.a.</v>
      </c>
      <c r="AY16" s="80" t="e">
        <f>VLOOKUP(B16,'Daily Accounts Payable'!B:F,2,FALSE)</f>
        <v>#N/A</v>
      </c>
      <c r="AZ16" s="80" t="e">
        <f>VLOOKUP(B16,'Daily Accounts Payable'!B:F,3,FALSE)</f>
        <v>#N/A</v>
      </c>
      <c r="BA16" s="80" t="e">
        <f>VLOOKUP(B16,'Daily Accounts Payable'!B:F,4,FALSE)</f>
        <v>#N/A</v>
      </c>
      <c r="BB16" s="80" t="e">
        <f>VLOOKUP(B16,'Daily Accounts Payable'!B:F,5,FALSE)</f>
        <v>#N/A</v>
      </c>
    </row>
    <row r="17" spans="1:54" s="27" customFormat="1" x14ac:dyDescent="0.35">
      <c r="A17" s="74"/>
      <c r="B17" s="83"/>
      <c r="C17" s="86"/>
      <c r="D17" s="86"/>
      <c r="E17" s="87"/>
      <c r="F17" s="81"/>
      <c r="G17" s="81"/>
      <c r="H17" s="81"/>
      <c r="I17" s="81"/>
      <c r="J17" s="68" t="e">
        <f>VLOOKUP($B17,'Daily COGS'!$B:$F,2,FALSE)</f>
        <v>#N/A</v>
      </c>
      <c r="K17" s="68" t="e">
        <f>VLOOKUP($B17,'Daily COGS'!$B:$F,3,FALSE)</f>
        <v>#N/A</v>
      </c>
      <c r="L17" s="68" t="e">
        <f>VLOOKUP($B17,'Daily COGS'!$B:$F,4,FALSE)</f>
        <v>#N/A</v>
      </c>
      <c r="M17" s="68" t="e">
        <f>VLOOKUP($B17,'Daily COGS'!$B:$F,5,FALSE)</f>
        <v>#N/A</v>
      </c>
      <c r="N17" s="68" t="e">
        <f>VLOOKUP($B17,'Daily Inbounds'!$B:$E,2,FALSE)</f>
        <v>#N/A</v>
      </c>
      <c r="O17" s="68" t="e">
        <f>VLOOKUP($B17,'Daily Inbounds'!$B:$E,3,FALSE)</f>
        <v>#N/A</v>
      </c>
      <c r="P17" s="68" t="e">
        <f>VLOOKUP($B17,'Daily Inbounds'!$B:$E,5,FALSE)</f>
        <v>#N/A</v>
      </c>
      <c r="Q17" s="91"/>
      <c r="R17" s="91"/>
      <c r="S17" s="91"/>
      <c r="T17" s="91"/>
      <c r="U17" s="91"/>
      <c r="V17" s="91"/>
      <c r="W17" s="99"/>
      <c r="X17" s="99"/>
      <c r="Y17" s="99"/>
      <c r="Z17" s="91"/>
      <c r="AA17" s="91"/>
      <c r="AB17" s="91"/>
      <c r="AC17" s="69" t="str">
        <f t="shared" si="4"/>
        <v/>
      </c>
      <c r="AD17" s="76" t="str">
        <f t="shared" si="12"/>
        <v>n.a.</v>
      </c>
      <c r="AE17" s="76" t="str">
        <f t="shared" si="13"/>
        <v>n.a.</v>
      </c>
      <c r="AF17" s="93" t="str">
        <f t="shared" si="14"/>
        <v>n.a.</v>
      </c>
      <c r="AG17" s="78" t="str">
        <f t="shared" si="15"/>
        <v>n.a.</v>
      </c>
      <c r="AH17" s="112" t="str">
        <f t="shared" si="16"/>
        <v>n.a.</v>
      </c>
      <c r="AI17" s="119" t="str">
        <f>IFERROR(VLOOKUP($B17,TW!$A:$AJ, 27,FALSE), "")</f>
        <v/>
      </c>
      <c r="AJ17" s="70" t="str">
        <f t="shared" si="6"/>
        <v>n.a.</v>
      </c>
      <c r="AK17" s="73" t="str">
        <f t="shared" si="7"/>
        <v>n.a.</v>
      </c>
      <c r="AL17" s="70" t="str">
        <f t="shared" si="8"/>
        <v>n.a.</v>
      </c>
      <c r="AM17" s="77" t="str">
        <f t="shared" si="17"/>
        <v>n.a.</v>
      </c>
      <c r="AN17" s="92" t="str">
        <f>IFERROR(AR17/M17*30,"n.a.")</f>
        <v>n.a.</v>
      </c>
      <c r="AO17" s="80" t="e">
        <f>VLOOKUP(B17,'Daily Inventory Value'!B:F,2,FALSE)</f>
        <v>#N/A</v>
      </c>
      <c r="AP17" s="80" t="e">
        <f>VLOOKUP(B17,'Daily Inventory Value'!B:F,3,FALSE)</f>
        <v>#N/A</v>
      </c>
      <c r="AQ17" s="80" t="e">
        <f>VLOOKUP(B17,'Daily Inventory Value'!B:F,4,FALSE)</f>
        <v>#N/A</v>
      </c>
      <c r="AR17" s="68" t="e">
        <f>VLOOKUP(B17,'Daily Inventory Value'!B:F,5,FALSE)</f>
        <v>#N/A</v>
      </c>
      <c r="AS17" s="75" t="str">
        <f>IFERROR(VLOOKUP($B17,TW!$A:$AJ, 32,FALSE), "")</f>
        <v/>
      </c>
      <c r="AT17" s="70" t="str">
        <f t="shared" si="9"/>
        <v>n.a.</v>
      </c>
      <c r="AU17" s="70" t="str">
        <f t="shared" si="10"/>
        <v>n.a.</v>
      </c>
      <c r="AV17" s="66" t="str">
        <f t="shared" si="11"/>
        <v>n.a.</v>
      </c>
      <c r="AW17" s="77" t="str">
        <f t="shared" si="18"/>
        <v>n.a.</v>
      </c>
      <c r="AX17" s="92" t="str">
        <f>IFERROR(BB17/M17*30,"n.a.")</f>
        <v>n.a.</v>
      </c>
      <c r="AY17" s="80" t="e">
        <f>VLOOKUP(B17,'Daily Accounts Payable'!B:F,2,FALSE)</f>
        <v>#N/A</v>
      </c>
      <c r="AZ17" s="80" t="e">
        <f>VLOOKUP(B17,'Daily Accounts Payable'!B:F,3,FALSE)</f>
        <v>#N/A</v>
      </c>
      <c r="BA17" s="80" t="e">
        <f>VLOOKUP(B17,'Daily Accounts Payable'!B:F,4,FALSE)</f>
        <v>#N/A</v>
      </c>
      <c r="BB17" s="80" t="e">
        <f>VLOOKUP(B17,'Daily Accounts Payable'!B:F,5,FALSE)</f>
        <v>#N/A</v>
      </c>
    </row>
    <row r="18" spans="1:54" s="27" customFormat="1" x14ac:dyDescent="0.35">
      <c r="A18" s="74"/>
      <c r="B18" s="83"/>
      <c r="C18" s="86"/>
      <c r="D18" s="86"/>
      <c r="E18" s="87"/>
      <c r="F18" s="81"/>
      <c r="G18" s="81"/>
      <c r="H18" s="81"/>
      <c r="I18" s="81"/>
      <c r="J18" s="68" t="e">
        <f>VLOOKUP($B18,'Daily COGS'!$B:$F,2,FALSE)</f>
        <v>#N/A</v>
      </c>
      <c r="K18" s="68" t="e">
        <f>VLOOKUP($B18,'Daily COGS'!$B:$F,3,FALSE)</f>
        <v>#N/A</v>
      </c>
      <c r="L18" s="68" t="e">
        <f>VLOOKUP($B18,'Daily COGS'!$B:$F,4,FALSE)</f>
        <v>#N/A</v>
      </c>
      <c r="M18" s="68" t="e">
        <f>VLOOKUP($B18,'Daily COGS'!$B:$F,5,FALSE)</f>
        <v>#N/A</v>
      </c>
      <c r="N18" s="68" t="e">
        <f>VLOOKUP($B18,'Daily Inbounds'!$B:$E,2,FALSE)</f>
        <v>#N/A</v>
      </c>
      <c r="O18" s="68" t="e">
        <f>VLOOKUP($B18,'Daily Inbounds'!$B:$E,3,FALSE)</f>
        <v>#N/A</v>
      </c>
      <c r="P18" s="68" t="e">
        <f>VLOOKUP($B18,'Daily Inbounds'!$B:$E,5,FALSE)</f>
        <v>#N/A</v>
      </c>
      <c r="Q18" s="91"/>
      <c r="R18" s="91"/>
      <c r="S18" s="91"/>
      <c r="T18" s="91"/>
      <c r="U18" s="91"/>
      <c r="V18" s="91"/>
      <c r="W18" s="99"/>
      <c r="X18" s="99"/>
      <c r="Y18" s="99"/>
      <c r="Z18" s="91"/>
      <c r="AA18" s="91"/>
      <c r="AB18" s="91"/>
      <c r="AC18" s="69" t="str">
        <f t="shared" si="4"/>
        <v/>
      </c>
      <c r="AD18" s="76" t="str">
        <f t="shared" si="12"/>
        <v>n.a.</v>
      </c>
      <c r="AE18" s="76" t="str">
        <f t="shared" si="13"/>
        <v>n.a.</v>
      </c>
      <c r="AF18" s="93" t="str">
        <f t="shared" si="14"/>
        <v>n.a.</v>
      </c>
      <c r="AG18" s="78" t="str">
        <f t="shared" si="15"/>
        <v>n.a.</v>
      </c>
      <c r="AH18" s="112" t="str">
        <f t="shared" si="16"/>
        <v>n.a.</v>
      </c>
      <c r="AI18" s="119" t="str">
        <f>IFERROR(VLOOKUP($B18,TW!$A:$AJ, 27,FALSE), "")</f>
        <v/>
      </c>
      <c r="AJ18" s="70" t="str">
        <f t="shared" si="6"/>
        <v>n.a.</v>
      </c>
      <c r="AK18" s="73" t="str">
        <f t="shared" si="7"/>
        <v>n.a.</v>
      </c>
      <c r="AL18" s="70" t="str">
        <f t="shared" si="8"/>
        <v>n.a.</v>
      </c>
      <c r="AM18" s="77" t="str">
        <f t="shared" si="17"/>
        <v>n.a.</v>
      </c>
      <c r="AN18" s="92" t="str">
        <f>IFERROR(AR18/M18*30,"n.a.")</f>
        <v>n.a.</v>
      </c>
      <c r="AO18" s="80" t="e">
        <f>VLOOKUP(B18,'Daily Inventory Value'!B:F,2,FALSE)</f>
        <v>#N/A</v>
      </c>
      <c r="AP18" s="80" t="e">
        <f>VLOOKUP(B18,'Daily Inventory Value'!B:F,3,FALSE)</f>
        <v>#N/A</v>
      </c>
      <c r="AQ18" s="80" t="e">
        <f>VLOOKUP(B18,'Daily Inventory Value'!B:F,4,FALSE)</f>
        <v>#N/A</v>
      </c>
      <c r="AR18" s="68" t="e">
        <f>VLOOKUP(B18,'Daily Inventory Value'!B:F,5,FALSE)</f>
        <v>#N/A</v>
      </c>
      <c r="AS18" s="75" t="str">
        <f>IFERROR(VLOOKUP($B18,TW!$A:$AJ, 32,FALSE), "")</f>
        <v/>
      </c>
      <c r="AT18" s="70" t="str">
        <f t="shared" si="9"/>
        <v>n.a.</v>
      </c>
      <c r="AU18" s="70" t="str">
        <f t="shared" si="10"/>
        <v>n.a.</v>
      </c>
      <c r="AV18" s="66" t="str">
        <f t="shared" si="11"/>
        <v>n.a.</v>
      </c>
      <c r="AW18" s="77" t="str">
        <f t="shared" si="18"/>
        <v>n.a.</v>
      </c>
      <c r="AX18" s="92" t="str">
        <f>IFERROR(BB18/M18*30,"n.a.")</f>
        <v>n.a.</v>
      </c>
      <c r="AY18" s="80" t="e">
        <f>VLOOKUP(B18,'Daily Accounts Payable'!B:F,2,FALSE)</f>
        <v>#N/A</v>
      </c>
      <c r="AZ18" s="80" t="e">
        <f>VLOOKUP(B18,'Daily Accounts Payable'!B:F,3,FALSE)</f>
        <v>#N/A</v>
      </c>
      <c r="BA18" s="80" t="e">
        <f>VLOOKUP(B18,'Daily Accounts Payable'!B:F,4,FALSE)</f>
        <v>#N/A</v>
      </c>
      <c r="BB18" s="80" t="e">
        <f>VLOOKUP(B18,'Daily Accounts Payable'!B:F,5,FALSE)</f>
        <v>#N/A</v>
      </c>
    </row>
    <row r="19" spans="1:54" s="27" customFormat="1" x14ac:dyDescent="0.35">
      <c r="A19" s="74"/>
      <c r="B19" s="83"/>
      <c r="C19" s="86"/>
      <c r="D19" s="86"/>
      <c r="E19" s="87"/>
      <c r="F19" s="81"/>
      <c r="G19" s="81"/>
      <c r="H19" s="81"/>
      <c r="I19" s="81"/>
      <c r="J19" s="68" t="e">
        <f>VLOOKUP($B19,'Daily COGS'!$B:$F,2,FALSE)</f>
        <v>#N/A</v>
      </c>
      <c r="K19" s="68" t="e">
        <f>VLOOKUP($B19,'Daily COGS'!$B:$F,3,FALSE)</f>
        <v>#N/A</v>
      </c>
      <c r="L19" s="68" t="e">
        <f>VLOOKUP($B19,'Daily COGS'!$B:$F,4,FALSE)</f>
        <v>#N/A</v>
      </c>
      <c r="M19" s="68" t="e">
        <f>VLOOKUP($B19,'Daily COGS'!$B:$F,5,FALSE)</f>
        <v>#N/A</v>
      </c>
      <c r="N19" s="68" t="e">
        <f>VLOOKUP($B19,'Daily Inbounds'!$B:$E,2,FALSE)</f>
        <v>#N/A</v>
      </c>
      <c r="O19" s="68" t="e">
        <f>VLOOKUP($B19,'Daily Inbounds'!$B:$E,3,FALSE)</f>
        <v>#N/A</v>
      </c>
      <c r="P19" s="68" t="e">
        <f>VLOOKUP($B19,'Daily Inbounds'!$B:$E,5,FALSE)</f>
        <v>#N/A</v>
      </c>
      <c r="Q19" s="91"/>
      <c r="R19" s="91"/>
      <c r="S19" s="91"/>
      <c r="T19" s="91"/>
      <c r="U19" s="91"/>
      <c r="V19" s="91"/>
      <c r="W19" s="99"/>
      <c r="X19" s="99"/>
      <c r="Y19" s="99"/>
      <c r="Z19" s="91"/>
      <c r="AA19" s="91"/>
      <c r="AB19" s="91"/>
      <c r="AC19" s="69" t="str">
        <f t="shared" si="4"/>
        <v/>
      </c>
      <c r="AD19" s="76" t="str">
        <f t="shared" si="12"/>
        <v>n.a.</v>
      </c>
      <c r="AE19" s="76" t="str">
        <f t="shared" si="13"/>
        <v>n.a.</v>
      </c>
      <c r="AF19" s="93" t="str">
        <f t="shared" si="14"/>
        <v>n.a.</v>
      </c>
      <c r="AG19" s="78" t="str">
        <f t="shared" si="15"/>
        <v>n.a.</v>
      </c>
      <c r="AH19" s="112" t="str">
        <f t="shared" si="16"/>
        <v>n.a.</v>
      </c>
      <c r="AI19" s="119" t="str">
        <f>IFERROR(VLOOKUP($B19,TW!$A:$AJ, 27,FALSE), "")</f>
        <v/>
      </c>
      <c r="AJ19" s="70" t="str">
        <f t="shared" si="6"/>
        <v>n.a.</v>
      </c>
      <c r="AK19" s="73" t="str">
        <f t="shared" si="7"/>
        <v>n.a.</v>
      </c>
      <c r="AL19" s="70" t="str">
        <f t="shared" si="8"/>
        <v>n.a.</v>
      </c>
      <c r="AM19" s="77" t="str">
        <f t="shared" si="17"/>
        <v>n.a.</v>
      </c>
      <c r="AN19" s="92" t="str">
        <f>IFERROR(AR19/M19*30,"n.a.")</f>
        <v>n.a.</v>
      </c>
      <c r="AO19" s="80" t="e">
        <f>VLOOKUP(B19,'Daily Inventory Value'!B:F,2,FALSE)</f>
        <v>#N/A</v>
      </c>
      <c r="AP19" s="80" t="e">
        <f>VLOOKUP(B19,'Daily Inventory Value'!B:F,3,FALSE)</f>
        <v>#N/A</v>
      </c>
      <c r="AQ19" s="80" t="e">
        <f>VLOOKUP(B19,'Daily Inventory Value'!B:F,4,FALSE)</f>
        <v>#N/A</v>
      </c>
      <c r="AR19" s="68" t="e">
        <f>VLOOKUP(B19,'Daily Inventory Value'!B:F,5,FALSE)</f>
        <v>#N/A</v>
      </c>
      <c r="AS19" s="75" t="str">
        <f>IFERROR(VLOOKUP($B19,TW!$A:$AJ, 32,FALSE), "")</f>
        <v/>
      </c>
      <c r="AT19" s="70" t="str">
        <f t="shared" si="9"/>
        <v>n.a.</v>
      </c>
      <c r="AU19" s="70" t="str">
        <f t="shared" si="10"/>
        <v>n.a.</v>
      </c>
      <c r="AV19" s="66" t="str">
        <f t="shared" si="11"/>
        <v>n.a.</v>
      </c>
      <c r="AW19" s="77" t="str">
        <f t="shared" si="18"/>
        <v>n.a.</v>
      </c>
      <c r="AX19" s="92" t="str">
        <f>IFERROR(BB19/M19*30,"n.a.")</f>
        <v>n.a.</v>
      </c>
      <c r="AY19" s="80" t="e">
        <f>VLOOKUP(B19,'Daily Accounts Payable'!B:F,2,FALSE)</f>
        <v>#N/A</v>
      </c>
      <c r="AZ19" s="80" t="e">
        <f>VLOOKUP(B19,'Daily Accounts Payable'!B:F,3,FALSE)</f>
        <v>#N/A</v>
      </c>
      <c r="BA19" s="80" t="e">
        <f>VLOOKUP(B19,'Daily Accounts Payable'!B:F,4,FALSE)</f>
        <v>#N/A</v>
      </c>
      <c r="BB19" s="80" t="e">
        <f>VLOOKUP(B19,'Daily Accounts Payable'!B:F,5,FALSE)</f>
        <v>#N/A</v>
      </c>
    </row>
    <row r="20" spans="1:54" s="27" customFormat="1" x14ac:dyDescent="0.35">
      <c r="A20" s="74"/>
      <c r="B20" s="83"/>
      <c r="C20" s="86"/>
      <c r="D20" s="86"/>
      <c r="E20" s="87"/>
      <c r="F20" s="81"/>
      <c r="G20" s="81"/>
      <c r="H20" s="81"/>
      <c r="I20" s="81"/>
      <c r="J20" s="68" t="e">
        <f>VLOOKUP($B20,'Daily COGS'!$B:$F,2,FALSE)</f>
        <v>#N/A</v>
      </c>
      <c r="K20" s="68" t="e">
        <f>VLOOKUP($B20,'Daily COGS'!$B:$F,3,FALSE)</f>
        <v>#N/A</v>
      </c>
      <c r="L20" s="68" t="e">
        <f>VLOOKUP($B20,'Daily COGS'!$B:$F,4,FALSE)</f>
        <v>#N/A</v>
      </c>
      <c r="M20" s="68" t="e">
        <f>VLOOKUP($B20,'Daily COGS'!$B:$F,5,FALSE)</f>
        <v>#N/A</v>
      </c>
      <c r="N20" s="68" t="e">
        <f>VLOOKUP($B20,'Daily Inbounds'!$B:$E,2,FALSE)</f>
        <v>#N/A</v>
      </c>
      <c r="O20" s="68" t="e">
        <f>VLOOKUP($B20,'Daily Inbounds'!$B:$E,3,FALSE)</f>
        <v>#N/A</v>
      </c>
      <c r="P20" s="68" t="e">
        <f>VLOOKUP($B20,'Daily Inbounds'!$B:$E,5,FALSE)</f>
        <v>#N/A</v>
      </c>
      <c r="Q20" s="91"/>
      <c r="R20" s="91"/>
      <c r="S20" s="91"/>
      <c r="T20" s="91"/>
      <c r="U20" s="91"/>
      <c r="V20" s="91"/>
      <c r="W20" s="99"/>
      <c r="X20" s="99"/>
      <c r="Y20" s="99"/>
      <c r="Z20" s="91"/>
      <c r="AA20" s="91"/>
      <c r="AB20" s="91"/>
      <c r="AC20" s="69" t="str">
        <f t="shared" si="4"/>
        <v/>
      </c>
      <c r="AD20" s="76" t="str">
        <f t="shared" si="12"/>
        <v>n.a.</v>
      </c>
      <c r="AE20" s="76" t="str">
        <f t="shared" si="13"/>
        <v>n.a.</v>
      </c>
      <c r="AF20" s="93" t="str">
        <f t="shared" si="14"/>
        <v>n.a.</v>
      </c>
      <c r="AG20" s="78" t="str">
        <f t="shared" si="15"/>
        <v>n.a.</v>
      </c>
      <c r="AH20" s="112" t="str">
        <f t="shared" si="16"/>
        <v>n.a.</v>
      </c>
      <c r="AI20" s="119" t="str">
        <f>IFERROR(VLOOKUP($B20,TW!$A:$AJ, 27,FALSE), "")</f>
        <v/>
      </c>
      <c r="AJ20" s="70" t="str">
        <f t="shared" si="6"/>
        <v>n.a.</v>
      </c>
      <c r="AK20" s="73" t="str">
        <f t="shared" si="7"/>
        <v>n.a.</v>
      </c>
      <c r="AL20" s="70" t="str">
        <f t="shared" si="8"/>
        <v>n.a.</v>
      </c>
      <c r="AM20" s="77" t="str">
        <f t="shared" si="17"/>
        <v>n.a.</v>
      </c>
      <c r="AN20" s="92" t="str">
        <f>IFERROR(AR20/M20*30,"n.a.")</f>
        <v>n.a.</v>
      </c>
      <c r="AO20" s="80" t="e">
        <f>VLOOKUP(B20,'Daily Inventory Value'!B:F,2,FALSE)</f>
        <v>#N/A</v>
      </c>
      <c r="AP20" s="80" t="e">
        <f>VLOOKUP(B20,'Daily Inventory Value'!B:F,3,FALSE)</f>
        <v>#N/A</v>
      </c>
      <c r="AQ20" s="80" t="e">
        <f>VLOOKUP(B20,'Daily Inventory Value'!B:F,4,FALSE)</f>
        <v>#N/A</v>
      </c>
      <c r="AR20" s="68" t="e">
        <f>VLOOKUP(B20,'Daily Inventory Value'!B:F,5,FALSE)</f>
        <v>#N/A</v>
      </c>
      <c r="AS20" s="75" t="str">
        <f>IFERROR(VLOOKUP($B20,TW!$A:$AJ, 32,FALSE), "")</f>
        <v/>
      </c>
      <c r="AT20" s="70" t="str">
        <f t="shared" si="9"/>
        <v>n.a.</v>
      </c>
      <c r="AU20" s="70" t="str">
        <f t="shared" si="10"/>
        <v>n.a.</v>
      </c>
      <c r="AV20" s="66" t="str">
        <f t="shared" si="11"/>
        <v>n.a.</v>
      </c>
      <c r="AW20" s="77" t="str">
        <f t="shared" si="18"/>
        <v>n.a.</v>
      </c>
      <c r="AX20" s="92" t="str">
        <f>IFERROR(BB20/M20*30,"n.a.")</f>
        <v>n.a.</v>
      </c>
      <c r="AY20" s="80" t="e">
        <f>VLOOKUP(B20,'Daily Accounts Payable'!B:F,2,FALSE)</f>
        <v>#N/A</v>
      </c>
      <c r="AZ20" s="80" t="e">
        <f>VLOOKUP(B20,'Daily Accounts Payable'!B:F,3,FALSE)</f>
        <v>#N/A</v>
      </c>
      <c r="BA20" s="80" t="e">
        <f>VLOOKUP(B20,'Daily Accounts Payable'!B:F,4,FALSE)</f>
        <v>#N/A</v>
      </c>
      <c r="BB20" s="80" t="e">
        <f>VLOOKUP(B20,'Daily Accounts Payable'!B:F,5,FALSE)</f>
        <v>#N/A</v>
      </c>
    </row>
    <row r="21" spans="1:54" s="27" customFormat="1" x14ac:dyDescent="0.35">
      <c r="A21" s="74"/>
      <c r="B21" s="83"/>
      <c r="C21" s="86"/>
      <c r="D21" s="86"/>
      <c r="E21" s="87"/>
      <c r="F21" s="81"/>
      <c r="G21" s="81"/>
      <c r="H21" s="81"/>
      <c r="I21" s="81"/>
      <c r="J21" s="68" t="e">
        <f>VLOOKUP($B21,'Daily COGS'!$B:$F,2,FALSE)</f>
        <v>#N/A</v>
      </c>
      <c r="K21" s="68" t="e">
        <f>VLOOKUP($B21,'Daily COGS'!$B:$F,3,FALSE)</f>
        <v>#N/A</v>
      </c>
      <c r="L21" s="68" t="e">
        <f>VLOOKUP($B21,'Daily COGS'!$B:$F,4,FALSE)</f>
        <v>#N/A</v>
      </c>
      <c r="M21" s="68" t="e">
        <f>VLOOKUP($B21,'Daily COGS'!$B:$F,5,FALSE)</f>
        <v>#N/A</v>
      </c>
      <c r="N21" s="68" t="e">
        <f>VLOOKUP($B21,'Daily Inbounds'!$B:$E,2,FALSE)</f>
        <v>#N/A</v>
      </c>
      <c r="O21" s="68" t="e">
        <f>VLOOKUP($B21,'Daily Inbounds'!$B:$E,3,FALSE)</f>
        <v>#N/A</v>
      </c>
      <c r="P21" s="68" t="e">
        <f>VLOOKUP($B21,'Daily Inbounds'!$B:$E,5,FALSE)</f>
        <v>#N/A</v>
      </c>
      <c r="Q21" s="91"/>
      <c r="R21" s="91"/>
      <c r="S21" s="91"/>
      <c r="T21" s="91"/>
      <c r="U21" s="91"/>
      <c r="V21" s="91"/>
      <c r="W21" s="99"/>
      <c r="X21" s="99"/>
      <c r="Y21" s="99"/>
      <c r="Z21" s="91"/>
      <c r="AA21" s="91"/>
      <c r="AB21" s="91"/>
      <c r="AC21" s="69" t="str">
        <f t="shared" si="4"/>
        <v/>
      </c>
      <c r="AD21" s="76" t="str">
        <f t="shared" si="12"/>
        <v>n.a.</v>
      </c>
      <c r="AE21" s="76" t="str">
        <f t="shared" si="13"/>
        <v>n.a.</v>
      </c>
      <c r="AF21" s="93" t="str">
        <f t="shared" si="14"/>
        <v>n.a.</v>
      </c>
      <c r="AG21" s="78" t="str">
        <f t="shared" si="15"/>
        <v>n.a.</v>
      </c>
      <c r="AH21" s="112" t="str">
        <f t="shared" si="16"/>
        <v>n.a.</v>
      </c>
      <c r="AI21" s="119" t="str">
        <f>IFERROR(VLOOKUP($B21,TW!$A:$AJ, 27,FALSE), "")</f>
        <v/>
      </c>
      <c r="AJ21" s="70" t="str">
        <f t="shared" si="6"/>
        <v>n.a.</v>
      </c>
      <c r="AK21" s="73" t="str">
        <f t="shared" si="7"/>
        <v>n.a.</v>
      </c>
      <c r="AL21" s="70" t="str">
        <f t="shared" si="8"/>
        <v>n.a.</v>
      </c>
      <c r="AM21" s="77" t="str">
        <f t="shared" si="17"/>
        <v>n.a.</v>
      </c>
      <c r="AN21" s="92" t="str">
        <f>IFERROR(AR21/M21*30,"n.a.")</f>
        <v>n.a.</v>
      </c>
      <c r="AO21" s="80" t="e">
        <f>VLOOKUP(B21,'Daily Inventory Value'!B:F,2,FALSE)</f>
        <v>#N/A</v>
      </c>
      <c r="AP21" s="80" t="e">
        <f>VLOOKUP(B21,'Daily Inventory Value'!B:F,3,FALSE)</f>
        <v>#N/A</v>
      </c>
      <c r="AQ21" s="80" t="e">
        <f>VLOOKUP(B21,'Daily Inventory Value'!B:F,4,FALSE)</f>
        <v>#N/A</v>
      </c>
      <c r="AR21" s="68" t="e">
        <f>VLOOKUP(B21,'Daily Inventory Value'!B:F,5,FALSE)</f>
        <v>#N/A</v>
      </c>
      <c r="AS21" s="75" t="str">
        <f>IFERROR(VLOOKUP($B21,TW!$A:$AJ, 32,FALSE), "")</f>
        <v/>
      </c>
      <c r="AT21" s="70" t="str">
        <f t="shared" si="9"/>
        <v>n.a.</v>
      </c>
      <c r="AU21" s="70" t="str">
        <f t="shared" si="10"/>
        <v>n.a.</v>
      </c>
      <c r="AV21" s="66" t="str">
        <f t="shared" si="11"/>
        <v>n.a.</v>
      </c>
      <c r="AW21" s="77" t="str">
        <f t="shared" si="18"/>
        <v>n.a.</v>
      </c>
      <c r="AX21" s="92" t="str">
        <f>IFERROR(BB21/M21*30,"n.a.")</f>
        <v>n.a.</v>
      </c>
      <c r="AY21" s="80" t="e">
        <f>VLOOKUP(B21,'Daily Accounts Payable'!B:F,2,FALSE)</f>
        <v>#N/A</v>
      </c>
      <c r="AZ21" s="80" t="e">
        <f>VLOOKUP(B21,'Daily Accounts Payable'!B:F,3,FALSE)</f>
        <v>#N/A</v>
      </c>
      <c r="BA21" s="80" t="e">
        <f>VLOOKUP(B21,'Daily Accounts Payable'!B:F,4,FALSE)</f>
        <v>#N/A</v>
      </c>
      <c r="BB21" s="80" t="e">
        <f>VLOOKUP(B21,'Daily Accounts Payable'!B:F,5,FALSE)</f>
        <v>#N/A</v>
      </c>
    </row>
    <row r="22" spans="1:54" s="27" customFormat="1" x14ac:dyDescent="0.35">
      <c r="A22" s="74"/>
      <c r="B22" s="83"/>
      <c r="C22" s="86"/>
      <c r="D22" s="86"/>
      <c r="E22" s="87"/>
      <c r="F22" s="81"/>
      <c r="G22" s="81"/>
      <c r="H22" s="81"/>
      <c r="I22" s="81"/>
      <c r="J22" s="68" t="e">
        <f>VLOOKUP($B22,'Daily COGS'!$B:$F,2,FALSE)</f>
        <v>#N/A</v>
      </c>
      <c r="K22" s="68" t="e">
        <f>VLOOKUP($B22,'Daily COGS'!$B:$F,3,FALSE)</f>
        <v>#N/A</v>
      </c>
      <c r="L22" s="68" t="e">
        <f>VLOOKUP($B22,'Daily COGS'!$B:$F,4,FALSE)</f>
        <v>#N/A</v>
      </c>
      <c r="M22" s="68" t="e">
        <f>VLOOKUP($B22,'Daily COGS'!$B:$F,5,FALSE)</f>
        <v>#N/A</v>
      </c>
      <c r="N22" s="68" t="e">
        <f>VLOOKUP($B22,'Daily Inbounds'!$B:$E,2,FALSE)</f>
        <v>#N/A</v>
      </c>
      <c r="O22" s="68" t="e">
        <f>VLOOKUP($B22,'Daily Inbounds'!$B:$E,3,FALSE)</f>
        <v>#N/A</v>
      </c>
      <c r="P22" s="68" t="e">
        <f>VLOOKUP($B22,'Daily Inbounds'!$B:$E,5,FALSE)</f>
        <v>#N/A</v>
      </c>
      <c r="Q22" s="91"/>
      <c r="R22" s="91"/>
      <c r="S22" s="91"/>
      <c r="T22" s="91"/>
      <c r="U22" s="91"/>
      <c r="V22" s="91"/>
      <c r="W22" s="99"/>
      <c r="X22" s="99"/>
      <c r="Y22" s="99"/>
      <c r="Z22" s="91"/>
      <c r="AA22" s="91"/>
      <c r="AB22" s="91"/>
      <c r="AC22" s="69" t="str">
        <f t="shared" si="4"/>
        <v/>
      </c>
      <c r="AD22" s="76" t="str">
        <f t="shared" si="12"/>
        <v>n.a.</v>
      </c>
      <c r="AE22" s="76" t="str">
        <f t="shared" si="13"/>
        <v>n.a.</v>
      </c>
      <c r="AF22" s="93" t="str">
        <f t="shared" si="14"/>
        <v>n.a.</v>
      </c>
      <c r="AG22" s="78" t="str">
        <f t="shared" si="15"/>
        <v>n.a.</v>
      </c>
      <c r="AH22" s="112" t="str">
        <f t="shared" si="16"/>
        <v>n.a.</v>
      </c>
      <c r="AI22" s="119" t="str">
        <f>IFERROR(VLOOKUP($B22,TW!$A:$AJ, 27,FALSE), "")</f>
        <v/>
      </c>
      <c r="AJ22" s="70" t="str">
        <f t="shared" si="6"/>
        <v>n.a.</v>
      </c>
      <c r="AK22" s="73" t="str">
        <f t="shared" si="7"/>
        <v>n.a.</v>
      </c>
      <c r="AL22" s="70" t="str">
        <f t="shared" si="8"/>
        <v>n.a.</v>
      </c>
      <c r="AM22" s="77" t="str">
        <f t="shared" si="17"/>
        <v>n.a.</v>
      </c>
      <c r="AN22" s="92" t="str">
        <f>IFERROR(AR22/M22*30,"n.a.")</f>
        <v>n.a.</v>
      </c>
      <c r="AO22" s="80" t="e">
        <f>VLOOKUP(B22,'Daily Inventory Value'!B:F,2,FALSE)</f>
        <v>#N/A</v>
      </c>
      <c r="AP22" s="80" t="e">
        <f>VLOOKUP(B22,'Daily Inventory Value'!B:F,3,FALSE)</f>
        <v>#N/A</v>
      </c>
      <c r="AQ22" s="80" t="e">
        <f>VLOOKUP(B22,'Daily Inventory Value'!B:F,4,FALSE)</f>
        <v>#N/A</v>
      </c>
      <c r="AR22" s="68" t="e">
        <f>VLOOKUP(B22,'Daily Inventory Value'!B:F,5,FALSE)</f>
        <v>#N/A</v>
      </c>
      <c r="AS22" s="75" t="str">
        <f>IFERROR(VLOOKUP($B22,TW!$A:$AJ, 32,FALSE), "")</f>
        <v/>
      </c>
      <c r="AT22" s="70" t="str">
        <f t="shared" si="9"/>
        <v>n.a.</v>
      </c>
      <c r="AU22" s="70" t="str">
        <f t="shared" si="10"/>
        <v>n.a.</v>
      </c>
      <c r="AV22" s="66" t="str">
        <f t="shared" si="11"/>
        <v>n.a.</v>
      </c>
      <c r="AW22" s="77" t="str">
        <f t="shared" si="18"/>
        <v>n.a.</v>
      </c>
      <c r="AX22" s="92" t="str">
        <f>IFERROR(BB22/M22*30,"n.a.")</f>
        <v>n.a.</v>
      </c>
      <c r="AY22" s="80" t="e">
        <f>VLOOKUP(B22,'Daily Accounts Payable'!B:F,2,FALSE)</f>
        <v>#N/A</v>
      </c>
      <c r="AZ22" s="80" t="e">
        <f>VLOOKUP(B22,'Daily Accounts Payable'!B:F,3,FALSE)</f>
        <v>#N/A</v>
      </c>
      <c r="BA22" s="80" t="e">
        <f>VLOOKUP(B22,'Daily Accounts Payable'!B:F,4,FALSE)</f>
        <v>#N/A</v>
      </c>
      <c r="BB22" s="80" t="e">
        <f>VLOOKUP(B22,'Daily Accounts Payable'!B:F,5,FALSE)</f>
        <v>#N/A</v>
      </c>
    </row>
    <row r="23" spans="1:54" s="27" customFormat="1" x14ac:dyDescent="0.35">
      <c r="A23" s="74"/>
      <c r="B23" s="83"/>
      <c r="C23" s="86"/>
      <c r="D23" s="86"/>
      <c r="E23" s="87"/>
      <c r="F23" s="81"/>
      <c r="G23" s="81"/>
      <c r="H23" s="81"/>
      <c r="I23" s="81"/>
      <c r="J23" s="68" t="e">
        <f>VLOOKUP($B23,'Daily COGS'!$B:$F,2,FALSE)</f>
        <v>#N/A</v>
      </c>
      <c r="K23" s="68" t="e">
        <f>VLOOKUP($B23,'Daily COGS'!$B:$F,3,FALSE)</f>
        <v>#N/A</v>
      </c>
      <c r="L23" s="68" t="e">
        <f>VLOOKUP($B23,'Daily COGS'!$B:$F,4,FALSE)</f>
        <v>#N/A</v>
      </c>
      <c r="M23" s="68" t="e">
        <f>VLOOKUP($B23,'Daily COGS'!$B:$F,5,FALSE)</f>
        <v>#N/A</v>
      </c>
      <c r="N23" s="68" t="e">
        <f>VLOOKUP($B23,'Daily Inbounds'!$B:$E,2,FALSE)</f>
        <v>#N/A</v>
      </c>
      <c r="O23" s="68" t="e">
        <f>VLOOKUP($B23,'Daily Inbounds'!$B:$E,3,FALSE)</f>
        <v>#N/A</v>
      </c>
      <c r="P23" s="68" t="e">
        <f>VLOOKUP($B23,'Daily Inbounds'!$B:$E,5,FALSE)</f>
        <v>#N/A</v>
      </c>
      <c r="Q23" s="91"/>
      <c r="R23" s="91"/>
      <c r="S23" s="91"/>
      <c r="T23" s="91"/>
      <c r="U23" s="91"/>
      <c r="V23" s="91"/>
      <c r="W23" s="99"/>
      <c r="X23" s="99"/>
      <c r="Y23" s="99"/>
      <c r="Z23" s="91"/>
      <c r="AA23" s="91"/>
      <c r="AB23" s="91"/>
      <c r="AC23" s="69" t="str">
        <f t="shared" si="4"/>
        <v/>
      </c>
      <c r="AD23" s="76" t="str">
        <f t="shared" si="12"/>
        <v>n.a.</v>
      </c>
      <c r="AE23" s="76" t="str">
        <f t="shared" si="13"/>
        <v>n.a.</v>
      </c>
      <c r="AF23" s="93" t="str">
        <f t="shared" si="14"/>
        <v>n.a.</v>
      </c>
      <c r="AG23" s="78" t="str">
        <f t="shared" si="15"/>
        <v>n.a.</v>
      </c>
      <c r="AH23" s="112" t="str">
        <f t="shared" si="16"/>
        <v>n.a.</v>
      </c>
      <c r="AI23" s="119" t="str">
        <f>IFERROR(VLOOKUP($B23,TW!$A:$AJ, 27,FALSE), "")</f>
        <v/>
      </c>
      <c r="AJ23" s="70" t="str">
        <f t="shared" si="6"/>
        <v>n.a.</v>
      </c>
      <c r="AK23" s="73" t="str">
        <f t="shared" si="7"/>
        <v>n.a.</v>
      </c>
      <c r="AL23" s="70" t="str">
        <f t="shared" si="8"/>
        <v>n.a.</v>
      </c>
      <c r="AM23" s="77" t="str">
        <f t="shared" si="17"/>
        <v>n.a.</v>
      </c>
      <c r="AN23" s="92" t="str">
        <f>IFERROR(AR23/M23*30,"n.a.")</f>
        <v>n.a.</v>
      </c>
      <c r="AO23" s="80" t="e">
        <f>VLOOKUP(B23,'Daily Inventory Value'!B:F,2,FALSE)</f>
        <v>#N/A</v>
      </c>
      <c r="AP23" s="80" t="e">
        <f>VLOOKUP(B23,'Daily Inventory Value'!B:F,3,FALSE)</f>
        <v>#N/A</v>
      </c>
      <c r="AQ23" s="80" t="e">
        <f>VLOOKUP(B23,'Daily Inventory Value'!B:F,4,FALSE)</f>
        <v>#N/A</v>
      </c>
      <c r="AR23" s="68" t="e">
        <f>VLOOKUP(B23,'Daily Inventory Value'!B:F,5,FALSE)</f>
        <v>#N/A</v>
      </c>
      <c r="AS23" s="75" t="str">
        <f>IFERROR(VLOOKUP($B23,TW!$A:$AJ, 32,FALSE), "")</f>
        <v/>
      </c>
      <c r="AT23" s="70" t="str">
        <f t="shared" si="9"/>
        <v>n.a.</v>
      </c>
      <c r="AU23" s="70" t="str">
        <f t="shared" si="10"/>
        <v>n.a.</v>
      </c>
      <c r="AV23" s="66" t="str">
        <f t="shared" si="11"/>
        <v>n.a.</v>
      </c>
      <c r="AW23" s="71" t="str">
        <f t="shared" si="18"/>
        <v>n.a.</v>
      </c>
      <c r="AX23" s="92" t="str">
        <f>IFERROR(BB23/M23*30,"n.a.")</f>
        <v>n.a.</v>
      </c>
      <c r="AY23" s="80" t="e">
        <f>VLOOKUP(B23,'Daily Accounts Payable'!B:F,2,FALSE)</f>
        <v>#N/A</v>
      </c>
      <c r="AZ23" s="80" t="e">
        <f>VLOOKUP(B23,'Daily Accounts Payable'!B:F,3,FALSE)</f>
        <v>#N/A</v>
      </c>
      <c r="BA23" s="80" t="e">
        <f>VLOOKUP(B23,'Daily Accounts Payable'!B:F,4,FALSE)</f>
        <v>#N/A</v>
      </c>
      <c r="BB23" s="80" t="e">
        <f>VLOOKUP(B23,'Daily Accounts Payable'!B:F,5,FALSE)</f>
        <v>#N/A</v>
      </c>
    </row>
    <row r="24" spans="1:54" s="139" customFormat="1" x14ac:dyDescent="0.35">
      <c r="A24" s="74"/>
      <c r="B24" s="83"/>
      <c r="C24" s="86"/>
      <c r="D24" s="86"/>
      <c r="E24" s="87"/>
      <c r="F24" s="81"/>
      <c r="G24" s="81"/>
      <c r="H24" s="81"/>
      <c r="I24" s="81"/>
      <c r="J24" s="80" t="e">
        <f>VLOOKUP($B24,'Daily COGS'!$B:$F,2,FALSE)</f>
        <v>#N/A</v>
      </c>
      <c r="K24" s="80" t="e">
        <f>VLOOKUP($B24,'Daily COGS'!$B:$F,3,FALSE)</f>
        <v>#N/A</v>
      </c>
      <c r="L24" s="80" t="e">
        <f>VLOOKUP($B24,'Daily COGS'!$B:$F,4,FALSE)</f>
        <v>#N/A</v>
      </c>
      <c r="M24" s="80" t="e">
        <f>VLOOKUP($B24,'Daily COGS'!$B:$F,5,FALSE)</f>
        <v>#N/A</v>
      </c>
      <c r="N24" s="80" t="e">
        <f>VLOOKUP($B24,'Daily Inbounds'!$B:$E,2,FALSE)</f>
        <v>#N/A</v>
      </c>
      <c r="O24" s="80" t="e">
        <f>VLOOKUP($B24,'Daily Inbounds'!$B:$E,3,FALSE)</f>
        <v>#N/A</v>
      </c>
      <c r="P24" s="80" t="e">
        <f>VLOOKUP($B24,'Daily Inbounds'!$B:$E,5,FALSE)</f>
        <v>#N/A</v>
      </c>
      <c r="Q24" s="105"/>
      <c r="R24" s="105"/>
      <c r="S24" s="105"/>
      <c r="T24" s="105"/>
      <c r="U24" s="105"/>
      <c r="V24" s="105"/>
      <c r="W24" s="106"/>
      <c r="X24" s="106"/>
      <c r="Y24" s="106"/>
      <c r="Z24" s="105"/>
      <c r="AA24" s="105"/>
      <c r="AB24" s="105"/>
      <c r="AC24" s="75" t="str">
        <f t="shared" si="4"/>
        <v/>
      </c>
      <c r="AD24" s="76" t="str">
        <f t="shared" si="0"/>
        <v>n.a.</v>
      </c>
      <c r="AE24" s="76" t="str">
        <f t="shared" si="0"/>
        <v>n.a.</v>
      </c>
      <c r="AF24" s="93" t="str">
        <f t="shared" si="0"/>
        <v>n.a.</v>
      </c>
      <c r="AG24" s="78" t="str">
        <f t="shared" si="1"/>
        <v>n.a.</v>
      </c>
      <c r="AH24" s="113" t="str">
        <f t="shared" si="5"/>
        <v>n.a.</v>
      </c>
      <c r="AI24" s="119" t="str">
        <f>IFERROR(VLOOKUP($B24,TW!$A:$AJ, 27,FALSE), "")</f>
        <v/>
      </c>
      <c r="AJ24" s="76" t="str">
        <f t="shared" si="6"/>
        <v>n.a.</v>
      </c>
      <c r="AK24" s="79" t="str">
        <f t="shared" si="7"/>
        <v>n.a.</v>
      </c>
      <c r="AL24" s="76" t="str">
        <f t="shared" si="8"/>
        <v>n.a.</v>
      </c>
      <c r="AM24" s="77" t="str">
        <f t="shared" si="2"/>
        <v>n.a.</v>
      </c>
      <c r="AN24" s="93" t="str">
        <f>IFERROR(AR24/M24*30,"n.a.")</f>
        <v>n.a.</v>
      </c>
      <c r="AO24" s="80" t="e">
        <f>VLOOKUP(B24,'Daily Inventory Value'!B:F,2,FALSE)</f>
        <v>#N/A</v>
      </c>
      <c r="AP24" s="80" t="e">
        <f>VLOOKUP(B24,'Daily Inventory Value'!B:F,3,FALSE)</f>
        <v>#N/A</v>
      </c>
      <c r="AQ24" s="80" t="e">
        <f>VLOOKUP(B24,'Daily Inventory Value'!B:F,4,FALSE)</f>
        <v>#N/A</v>
      </c>
      <c r="AR24" s="80" t="e">
        <f>VLOOKUP(B24,'Daily Inventory Value'!B:F,5,FALSE)</f>
        <v>#N/A</v>
      </c>
      <c r="AS24" s="75" t="str">
        <f>IFERROR(VLOOKUP($B24,TW!$A:$AJ, 32,FALSE), "")</f>
        <v/>
      </c>
      <c r="AT24" s="76" t="str">
        <f t="shared" si="9"/>
        <v>n.a.</v>
      </c>
      <c r="AU24" s="76" t="str">
        <f t="shared" si="10"/>
        <v>n.a.</v>
      </c>
      <c r="AV24" s="64" t="str">
        <f t="shared" si="11"/>
        <v>n.a.</v>
      </c>
      <c r="AW24" s="77" t="str">
        <f t="shared" ref="AW24" si="19">IFERROR(-AS24+AV24, "n.a.")</f>
        <v>n.a.</v>
      </c>
      <c r="AX24" s="133" t="str">
        <f>IFERROR(BB24/M24*30,"n.a.")</f>
        <v>n.a.</v>
      </c>
      <c r="AY24" s="80" t="e">
        <f>VLOOKUP(B24,'Daily Accounts Payable'!B:F,2,FALSE)</f>
        <v>#N/A</v>
      </c>
      <c r="AZ24" s="80" t="e">
        <f>VLOOKUP(B24,'Daily Accounts Payable'!B:F,3,FALSE)</f>
        <v>#N/A</v>
      </c>
      <c r="BA24" s="80" t="e">
        <f>VLOOKUP(B24,'Daily Accounts Payable'!B:F,4,FALSE)</f>
        <v>#N/A</v>
      </c>
      <c r="BB24" s="132" t="e">
        <f>VLOOKUP(B24,'Daily Accounts Payable'!B:F,5,FALSE)</f>
        <v>#N/A</v>
      </c>
    </row>
    <row r="25" spans="1:54" s="131" customFormat="1" x14ac:dyDescent="0.35">
      <c r="A25" s="121"/>
      <c r="B25" s="121"/>
      <c r="C25" s="122"/>
      <c r="D25" s="122"/>
      <c r="E25" s="123"/>
      <c r="F25" s="122"/>
      <c r="G25" s="122"/>
      <c r="H25" s="122"/>
      <c r="I25" s="12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4"/>
      <c r="X25" s="125"/>
      <c r="Y25" s="125"/>
      <c r="Z25" s="123"/>
      <c r="AA25" s="123"/>
      <c r="AB25" s="123"/>
      <c r="AC25" s="122"/>
      <c r="AD25" s="122"/>
      <c r="AE25" s="122"/>
      <c r="AF25" s="122"/>
      <c r="AG25" s="122"/>
      <c r="AH25" s="126"/>
      <c r="AI25" s="127"/>
      <c r="AJ25" s="128"/>
      <c r="AK25" s="128"/>
      <c r="AL25" s="128"/>
      <c r="AM25" s="122"/>
      <c r="AN25" s="129"/>
      <c r="AO25" s="123"/>
      <c r="AP25" s="123"/>
      <c r="AQ25" s="123"/>
      <c r="AR25" s="123"/>
      <c r="AS25" s="127"/>
      <c r="AT25" s="130"/>
      <c r="AU25" s="130"/>
      <c r="AV25" s="128"/>
      <c r="AW25" s="122"/>
      <c r="AX25" s="122"/>
      <c r="AY25" s="123"/>
      <c r="AZ25" s="123"/>
      <c r="BA25" s="123"/>
      <c r="BB25" s="123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01"/>
      <c r="X26" s="103"/>
      <c r="Y26" s="103"/>
      <c r="Z26" s="17"/>
      <c r="AA26" s="17"/>
      <c r="AB26" s="17"/>
      <c r="AC26" s="17"/>
      <c r="AD26" s="17"/>
      <c r="AE26" s="17"/>
      <c r="AF26" s="17"/>
      <c r="AG26" s="17"/>
      <c r="AH26" s="17"/>
      <c r="AI26" s="65"/>
      <c r="AJ26" s="17"/>
      <c r="AK26" s="17"/>
      <c r="AL26" s="17"/>
      <c r="AM26" s="17"/>
      <c r="AN26" s="17"/>
      <c r="AO26" s="17"/>
      <c r="AP26" s="17"/>
      <c r="AQ26" s="17"/>
      <c r="AR26" s="65"/>
      <c r="AS26" s="17"/>
      <c r="AT26" s="17"/>
      <c r="AU26" s="17"/>
      <c r="AV26" s="17"/>
      <c r="AW26" s="17"/>
      <c r="AX26" s="17"/>
      <c r="AY26" s="17"/>
      <c r="AZ26" s="17"/>
      <c r="BA26"/>
      <c r="BB26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1"/>
      <c r="X27" s="103"/>
      <c r="Y27" s="103"/>
      <c r="Z27" s="17"/>
      <c r="AA27" s="17"/>
      <c r="AB27" s="17"/>
      <c r="AC27" s="17"/>
      <c r="AD27" s="17"/>
      <c r="AE27" s="17"/>
      <c r="AF27" s="17"/>
      <c r="AG27" s="17"/>
      <c r="AH27" s="17"/>
      <c r="AI27" s="65"/>
      <c r="AJ27" s="17"/>
      <c r="AK27" s="17"/>
      <c r="AL27" s="17"/>
      <c r="AM27" s="17"/>
      <c r="AN27" s="17"/>
      <c r="AO27" s="17"/>
      <c r="AP27" s="17"/>
      <c r="AQ27" s="17"/>
      <c r="AR27" s="17"/>
      <c r="AS27" s="65"/>
      <c r="AT27" s="17"/>
      <c r="AU27" s="17"/>
      <c r="AV27" s="33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1"/>
      <c r="X28" s="103"/>
      <c r="Y28" s="103"/>
      <c r="Z28" s="17"/>
      <c r="AA28" s="17"/>
      <c r="AB28" s="17"/>
      <c r="AC28" s="17"/>
      <c r="AD28" s="17"/>
      <c r="AE28" s="17"/>
      <c r="AF28" s="17"/>
      <c r="AG28" s="17"/>
      <c r="AH28" s="17"/>
      <c r="AI28" s="65"/>
      <c r="AJ28" s="17"/>
      <c r="AK28" s="17"/>
      <c r="AL28" s="17"/>
      <c r="AM28" s="17"/>
      <c r="AN28" s="17"/>
      <c r="AO28" s="17"/>
      <c r="AP28" s="17"/>
      <c r="AQ28" s="17"/>
      <c r="AR28" s="17"/>
      <c r="AS28" s="65"/>
      <c r="AT28" s="17"/>
      <c r="AU28" s="17"/>
      <c r="AV28" s="33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01"/>
      <c r="X29" s="103"/>
      <c r="Y29" s="103"/>
      <c r="Z29" s="17"/>
      <c r="AA29" s="17"/>
      <c r="AB29" s="17"/>
      <c r="AC29" s="17"/>
      <c r="AD29" s="17"/>
      <c r="AE29" s="17"/>
      <c r="AF29" s="17"/>
      <c r="AG29" s="17"/>
      <c r="AH29" s="17"/>
      <c r="AI29" s="65"/>
      <c r="AJ29" s="17"/>
      <c r="AK29" s="17"/>
      <c r="AL29" s="17"/>
      <c r="AM29" s="17"/>
      <c r="AN29" s="17"/>
      <c r="AO29" s="17"/>
      <c r="AP29" s="17"/>
      <c r="AQ29" s="17"/>
      <c r="AR29" s="17"/>
      <c r="AS29" s="65"/>
      <c r="AT29" s="17"/>
      <c r="AU29" s="17"/>
      <c r="AV29" s="33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1"/>
      <c r="X30" s="103"/>
      <c r="Y30" s="103"/>
      <c r="Z30" s="17"/>
      <c r="AA30" s="17"/>
      <c r="AB30" s="17"/>
      <c r="AC30" s="17"/>
      <c r="AD30" s="17"/>
      <c r="AE30" s="17"/>
      <c r="AF30" s="17"/>
      <c r="AG30" s="17"/>
      <c r="AH30" s="17"/>
      <c r="AI30" s="65"/>
      <c r="AJ30" s="17"/>
      <c r="AK30" s="17"/>
      <c r="AL30" s="17"/>
      <c r="AM30" s="17"/>
      <c r="AN30" s="17"/>
      <c r="AO30" s="17"/>
      <c r="AP30" s="17"/>
      <c r="AQ30" s="17"/>
      <c r="AR30" s="17"/>
      <c r="AS30" s="65"/>
      <c r="AT30" s="17"/>
      <c r="AU30" s="17"/>
      <c r="AV30" s="33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1"/>
      <c r="X31" s="103"/>
      <c r="Y31" s="103"/>
      <c r="Z31" s="17"/>
      <c r="AA31" s="17"/>
      <c r="AB31" s="17"/>
      <c r="AC31" s="17"/>
      <c r="AD31" s="17"/>
      <c r="AE31" s="17"/>
      <c r="AF31" s="17"/>
      <c r="AG31" s="17"/>
      <c r="AH31" s="17"/>
      <c r="AI31" s="65"/>
      <c r="AJ31" s="17"/>
      <c r="AK31" s="17"/>
      <c r="AL31" s="17"/>
      <c r="AM31" s="17"/>
      <c r="AN31" s="17"/>
      <c r="AO31" s="17"/>
      <c r="AP31" s="17"/>
      <c r="AQ31" s="17"/>
      <c r="AR31" s="17"/>
      <c r="AS31" s="65"/>
      <c r="AT31" s="17"/>
      <c r="AU31" s="17"/>
      <c r="AV31" s="33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01"/>
      <c r="X32" s="103"/>
      <c r="Y32" s="103"/>
      <c r="Z32" s="17"/>
      <c r="AA32" s="17"/>
      <c r="AB32" s="17"/>
      <c r="AC32" s="17"/>
      <c r="AD32" s="17"/>
      <c r="AE32" s="17"/>
      <c r="AF32" s="17"/>
      <c r="AG32" s="17"/>
      <c r="AH32" s="17"/>
      <c r="AI32" s="65"/>
      <c r="AJ32" s="17"/>
      <c r="AK32" s="17"/>
      <c r="AL32" s="17"/>
      <c r="AM32" s="17"/>
      <c r="AN32" s="17"/>
      <c r="AO32" s="17"/>
      <c r="AP32" s="17"/>
      <c r="AQ32" s="17"/>
      <c r="AR32" s="17"/>
      <c r="AS32" s="65"/>
      <c r="AT32" s="17"/>
      <c r="AU32" s="17"/>
      <c r="AV32" s="33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01"/>
      <c r="X33" s="103"/>
      <c r="Y33" s="103"/>
      <c r="Z33" s="17"/>
      <c r="AA33" s="17"/>
      <c r="AB33" s="17"/>
      <c r="AC33" s="17"/>
      <c r="AD33" s="17"/>
      <c r="AE33" s="17"/>
      <c r="AF33" s="17"/>
      <c r="AG33" s="17"/>
      <c r="AH33" s="17"/>
      <c r="AI33" s="65"/>
      <c r="AJ33" s="17"/>
      <c r="AK33" s="17"/>
      <c r="AL33" s="17"/>
      <c r="AM33" s="17"/>
      <c r="AN33" s="17"/>
      <c r="AO33" s="17"/>
      <c r="AP33" s="17"/>
      <c r="AQ33" s="17"/>
      <c r="AR33" s="17"/>
      <c r="AS33" s="65"/>
      <c r="AT33" s="17"/>
      <c r="AU33" s="17"/>
      <c r="AV33" s="33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1"/>
      <c r="X34" s="103"/>
      <c r="Y34" s="103"/>
      <c r="Z34" s="17"/>
      <c r="AA34" s="17"/>
      <c r="AB34" s="17"/>
      <c r="AC34" s="17"/>
      <c r="AD34" s="17"/>
      <c r="AE34" s="17"/>
      <c r="AF34" s="17"/>
      <c r="AG34" s="17"/>
      <c r="AH34" s="17"/>
      <c r="AI34" s="65"/>
      <c r="AJ34" s="17"/>
      <c r="AK34" s="17"/>
      <c r="AL34" s="17"/>
      <c r="AM34" s="17"/>
      <c r="AN34" s="17"/>
      <c r="AO34" s="17"/>
      <c r="AP34" s="17"/>
      <c r="AQ34" s="17"/>
      <c r="AR34" s="17"/>
      <c r="AS34" s="65"/>
      <c r="AT34" s="17"/>
      <c r="AU34" s="17"/>
      <c r="AV34" s="33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01"/>
      <c r="X35" s="103"/>
      <c r="Y35" s="103"/>
      <c r="Z35" s="17"/>
      <c r="AA35" s="17"/>
      <c r="AB35" s="17"/>
      <c r="AC35" s="17"/>
      <c r="AD35" s="17"/>
      <c r="AE35" s="17"/>
      <c r="AF35" s="17"/>
      <c r="AG35" s="17"/>
      <c r="AH35" s="17"/>
      <c r="AI35" s="65"/>
      <c r="AJ35" s="17"/>
      <c r="AK35" s="17"/>
      <c r="AL35" s="17"/>
      <c r="AM35" s="17"/>
      <c r="AN35" s="17"/>
      <c r="AO35" s="17"/>
      <c r="AP35" s="17"/>
      <c r="AQ35" s="17"/>
      <c r="AR35" s="17"/>
      <c r="AS35" s="65"/>
      <c r="AT35" s="17"/>
      <c r="AU35" s="17"/>
      <c r="AV35" s="33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01"/>
      <c r="X36" s="103"/>
      <c r="Y36" s="103"/>
      <c r="Z36" s="17"/>
      <c r="AA36" s="17"/>
      <c r="AB36" s="17"/>
      <c r="AC36" s="17"/>
      <c r="AD36" s="17"/>
      <c r="AE36" s="17"/>
      <c r="AF36" s="17"/>
      <c r="AG36" s="17"/>
      <c r="AH36" s="17"/>
      <c r="AI36" s="65"/>
      <c r="AJ36" s="17"/>
      <c r="AK36" s="17"/>
      <c r="AL36" s="17"/>
      <c r="AM36" s="17"/>
      <c r="AN36" s="17"/>
      <c r="AO36" s="17"/>
      <c r="AP36" s="17"/>
      <c r="AQ36" s="17"/>
      <c r="AR36" s="17"/>
      <c r="AS36" s="65"/>
      <c r="AT36" s="17"/>
      <c r="AU36" s="17"/>
      <c r="AV36" s="33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01"/>
      <c r="X37" s="103"/>
      <c r="Y37" s="103"/>
      <c r="Z37" s="17"/>
      <c r="AA37" s="17"/>
      <c r="AB37" s="17"/>
      <c r="AC37" s="17"/>
      <c r="AD37" s="17"/>
      <c r="AE37" s="17"/>
      <c r="AF37" s="17"/>
      <c r="AG37" s="17"/>
      <c r="AH37" s="17"/>
      <c r="AI37" s="65"/>
      <c r="AJ37" s="17"/>
      <c r="AK37" s="17"/>
      <c r="AL37" s="17"/>
      <c r="AM37" s="17"/>
      <c r="AN37" s="17"/>
      <c r="AO37" s="17"/>
      <c r="AP37" s="17"/>
      <c r="AQ37" s="17"/>
      <c r="AR37" s="17"/>
      <c r="AS37" s="65"/>
      <c r="AT37" s="17"/>
      <c r="AU37" s="17"/>
      <c r="AV37" s="33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01"/>
      <c r="X38" s="103"/>
      <c r="Y38" s="103"/>
      <c r="Z38" s="17"/>
      <c r="AA38" s="17"/>
      <c r="AB38" s="17"/>
      <c r="AC38" s="17"/>
      <c r="AD38" s="17"/>
      <c r="AE38" s="17"/>
      <c r="AF38" s="17"/>
      <c r="AG38" s="17"/>
      <c r="AH38" s="17"/>
      <c r="AI38" s="65"/>
      <c r="AJ38" s="17"/>
      <c r="AK38" s="17"/>
      <c r="AL38" s="17"/>
      <c r="AM38" s="17"/>
      <c r="AN38" s="17"/>
      <c r="AO38" s="17"/>
      <c r="AP38" s="17"/>
      <c r="AQ38" s="17"/>
      <c r="AR38" s="17"/>
      <c r="AS38" s="65"/>
      <c r="AT38" s="17"/>
      <c r="AU38" s="17"/>
      <c r="AV38" s="33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01"/>
      <c r="X39" s="103"/>
      <c r="Y39" s="103"/>
      <c r="Z39" s="17"/>
      <c r="AA39" s="17"/>
      <c r="AB39" s="17"/>
      <c r="AC39" s="17"/>
      <c r="AD39" s="17"/>
      <c r="AE39" s="17"/>
      <c r="AF39" s="17"/>
      <c r="AG39" s="17"/>
      <c r="AH39" s="17"/>
      <c r="AI39" s="65"/>
      <c r="AJ39" s="17"/>
      <c r="AK39" s="17"/>
      <c r="AL39" s="17"/>
      <c r="AM39" s="17"/>
      <c r="AN39" s="17"/>
      <c r="AO39" s="17"/>
      <c r="AP39" s="17"/>
      <c r="AQ39" s="17"/>
      <c r="AR39" s="17"/>
      <c r="AS39" s="65"/>
      <c r="AT39" s="17"/>
      <c r="AU39" s="17"/>
      <c r="AV39" s="33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01"/>
      <c r="X40" s="103"/>
      <c r="Y40" s="103"/>
      <c r="Z40" s="17"/>
      <c r="AA40" s="17"/>
      <c r="AB40" s="17"/>
      <c r="AC40" s="17"/>
      <c r="AD40" s="17"/>
      <c r="AE40" s="17"/>
      <c r="AF40" s="17"/>
      <c r="AG40" s="17"/>
      <c r="AH40" s="17"/>
      <c r="AI40" s="65"/>
      <c r="AJ40" s="17"/>
      <c r="AK40" s="17"/>
      <c r="AL40" s="17"/>
      <c r="AM40" s="17"/>
      <c r="AN40" s="17"/>
      <c r="AO40" s="17"/>
      <c r="AP40" s="17"/>
      <c r="AQ40" s="17"/>
      <c r="AR40" s="17"/>
      <c r="AS40" s="65"/>
      <c r="AT40" s="17"/>
      <c r="AU40" s="17"/>
      <c r="AV40" s="33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01"/>
      <c r="X41" s="103"/>
      <c r="Y41" s="103"/>
      <c r="Z41" s="17"/>
      <c r="AA41" s="17"/>
      <c r="AB41" s="17"/>
      <c r="AC41" s="17"/>
      <c r="AD41" s="17"/>
      <c r="AE41" s="17"/>
      <c r="AF41" s="17"/>
      <c r="AG41" s="17"/>
      <c r="AH41" s="17"/>
      <c r="AI41" s="65"/>
      <c r="AJ41" s="17"/>
      <c r="AK41" s="17"/>
      <c r="AL41" s="17"/>
      <c r="AM41" s="17"/>
      <c r="AN41" s="17"/>
      <c r="AO41" s="17"/>
      <c r="AP41" s="17"/>
      <c r="AQ41" s="17"/>
      <c r="AR41" s="17"/>
      <c r="AS41" s="65"/>
      <c r="AT41" s="17"/>
      <c r="AU41" s="17"/>
      <c r="AV41" s="33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01"/>
      <c r="X42" s="103"/>
      <c r="Y42" s="103"/>
      <c r="Z42" s="17"/>
      <c r="AA42" s="17"/>
      <c r="AB42" s="17"/>
      <c r="AC42" s="17"/>
      <c r="AD42" s="17"/>
      <c r="AE42" s="17"/>
      <c r="AF42" s="17"/>
      <c r="AG42" s="17"/>
      <c r="AH42" s="17"/>
      <c r="AI42" s="65"/>
      <c r="AJ42" s="17"/>
      <c r="AK42" s="17"/>
      <c r="AL42" s="17"/>
      <c r="AM42" s="17"/>
      <c r="AN42" s="17"/>
      <c r="AO42" s="17"/>
      <c r="AP42" s="17"/>
      <c r="AQ42" s="17"/>
      <c r="AR42" s="17"/>
      <c r="AS42" s="65"/>
      <c r="AT42" s="17"/>
      <c r="AU42" s="17"/>
      <c r="AV42" s="33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01"/>
      <c r="X43" s="103"/>
      <c r="Y43" s="103"/>
      <c r="Z43" s="17"/>
      <c r="AA43" s="17"/>
      <c r="AB43" s="17"/>
      <c r="AC43" s="17"/>
      <c r="AD43" s="17"/>
      <c r="AE43" s="17"/>
      <c r="AF43" s="17"/>
      <c r="AG43" s="17"/>
      <c r="AH43" s="17"/>
      <c r="AI43" s="65"/>
      <c r="AJ43" s="17"/>
      <c r="AK43" s="17"/>
      <c r="AL43" s="17"/>
      <c r="AM43" s="17"/>
      <c r="AN43" s="17"/>
      <c r="AO43" s="17"/>
      <c r="AP43" s="17"/>
      <c r="AQ43" s="17"/>
      <c r="AR43" s="17"/>
      <c r="AS43" s="65"/>
      <c r="AT43" s="17"/>
      <c r="AU43" s="17"/>
      <c r="AV43" s="33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01"/>
      <c r="X44" s="103"/>
      <c r="Y44" s="103"/>
      <c r="Z44" s="17"/>
      <c r="AA44" s="17"/>
      <c r="AB44" s="17"/>
      <c r="AC44" s="17"/>
      <c r="AD44" s="17"/>
      <c r="AE44" s="17"/>
      <c r="AF44" s="17"/>
      <c r="AG44" s="17"/>
      <c r="AH44" s="17"/>
      <c r="AI44" s="65"/>
      <c r="AJ44" s="17"/>
      <c r="AK44" s="17"/>
      <c r="AL44" s="17"/>
      <c r="AM44" s="17"/>
      <c r="AN44" s="17"/>
      <c r="AO44" s="17"/>
      <c r="AP44" s="17"/>
      <c r="AQ44" s="17"/>
      <c r="AR44" s="17"/>
      <c r="AS44" s="65"/>
      <c r="AT44" s="17"/>
      <c r="AU44" s="17"/>
      <c r="AV44" s="33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01"/>
      <c r="X45" s="103"/>
      <c r="Y45" s="103"/>
      <c r="Z45" s="17"/>
      <c r="AA45" s="17"/>
      <c r="AB45" s="17"/>
      <c r="AC45" s="17"/>
      <c r="AD45" s="17"/>
      <c r="AE45" s="17"/>
      <c r="AF45" s="17"/>
      <c r="AG45" s="17"/>
      <c r="AH45" s="17"/>
      <c r="AI45" s="65"/>
      <c r="AJ45" s="17"/>
      <c r="AK45" s="17"/>
      <c r="AL45" s="17"/>
      <c r="AM45" s="17"/>
      <c r="AN45" s="17"/>
      <c r="AO45" s="17"/>
      <c r="AP45" s="17"/>
      <c r="AQ45" s="17"/>
      <c r="AR45" s="17"/>
      <c r="AS45" s="65"/>
      <c r="AT45" s="17"/>
      <c r="AU45" s="17"/>
      <c r="AV45" s="33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01"/>
      <c r="X46" s="103"/>
      <c r="Y46" s="103"/>
      <c r="Z46" s="17"/>
      <c r="AA46" s="17"/>
      <c r="AB46" s="17"/>
      <c r="AC46" s="17"/>
      <c r="AD46" s="17"/>
      <c r="AE46" s="17"/>
      <c r="AF46" s="17"/>
      <c r="AG46" s="17"/>
      <c r="AH46" s="17"/>
      <c r="AI46" s="65"/>
      <c r="AJ46" s="17"/>
      <c r="AK46" s="17"/>
      <c r="AL46" s="17"/>
      <c r="AM46" s="17"/>
      <c r="AN46" s="17"/>
      <c r="AO46" s="17"/>
      <c r="AP46" s="17"/>
      <c r="AQ46" s="17"/>
      <c r="AR46" s="17"/>
      <c r="AS46" s="65"/>
      <c r="AT46" s="17"/>
      <c r="AU46" s="17"/>
      <c r="AV46" s="33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01"/>
      <c r="X47" s="103"/>
      <c r="Y47" s="103"/>
      <c r="Z47" s="17"/>
      <c r="AA47" s="17"/>
      <c r="AB47" s="17"/>
      <c r="AC47" s="17"/>
      <c r="AD47" s="17"/>
      <c r="AE47" s="17"/>
      <c r="AF47" s="17"/>
      <c r="AG47" s="17"/>
      <c r="AH47" s="17"/>
      <c r="AI47" s="65"/>
      <c r="AJ47" s="17"/>
      <c r="AK47" s="17"/>
      <c r="AL47" s="17"/>
      <c r="AM47" s="17"/>
      <c r="AN47" s="17"/>
      <c r="AO47" s="17"/>
      <c r="AP47" s="17"/>
      <c r="AQ47" s="17"/>
      <c r="AR47" s="17"/>
      <c r="AS47" s="65"/>
      <c r="AT47" s="17"/>
      <c r="AU47" s="17"/>
      <c r="AV47" s="33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01"/>
      <c r="X48" s="103"/>
      <c r="Y48" s="103"/>
      <c r="Z48" s="17"/>
      <c r="AA48" s="17"/>
      <c r="AB48" s="17"/>
      <c r="AC48" s="17"/>
      <c r="AD48" s="17"/>
      <c r="AE48" s="17"/>
      <c r="AF48" s="17"/>
      <c r="AG48" s="17"/>
      <c r="AH48" s="17"/>
      <c r="AI48" s="65"/>
      <c r="AJ48" s="17"/>
      <c r="AK48" s="17"/>
      <c r="AL48" s="17"/>
      <c r="AM48" s="17"/>
      <c r="AN48" s="17"/>
      <c r="AO48" s="17"/>
      <c r="AP48" s="17"/>
      <c r="AQ48" s="17"/>
      <c r="AR48" s="17"/>
      <c r="AS48" s="65"/>
      <c r="AT48" s="17"/>
      <c r="AU48" s="17"/>
      <c r="AV48" s="33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01"/>
      <c r="X49" s="103"/>
      <c r="Y49" s="103"/>
      <c r="Z49" s="17"/>
      <c r="AA49" s="17"/>
      <c r="AB49" s="17"/>
      <c r="AC49" s="17"/>
      <c r="AD49" s="17"/>
      <c r="AE49" s="17"/>
      <c r="AF49" s="17"/>
      <c r="AG49" s="17"/>
      <c r="AH49" s="17"/>
      <c r="AI49" s="65"/>
      <c r="AJ49" s="17"/>
      <c r="AK49" s="17"/>
      <c r="AL49" s="17"/>
      <c r="AM49" s="17"/>
      <c r="AN49" s="17"/>
      <c r="AO49" s="17"/>
      <c r="AP49" s="17"/>
      <c r="AQ49" s="17"/>
      <c r="AR49" s="17"/>
      <c r="AS49" s="65"/>
      <c r="AT49" s="17"/>
      <c r="AU49" s="17"/>
      <c r="AV49" s="33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01"/>
      <c r="X50" s="103"/>
      <c r="Y50" s="103"/>
      <c r="Z50" s="17"/>
      <c r="AA50" s="17"/>
      <c r="AB50" s="17"/>
      <c r="AC50" s="17"/>
      <c r="AD50" s="17"/>
      <c r="AE50" s="17"/>
      <c r="AF50" s="17"/>
      <c r="AG50" s="17"/>
      <c r="AH50" s="17"/>
      <c r="AI50" s="65"/>
      <c r="AJ50" s="17"/>
      <c r="AK50" s="17"/>
      <c r="AL50" s="17"/>
      <c r="AM50" s="17"/>
      <c r="AN50" s="17"/>
      <c r="AO50" s="17"/>
      <c r="AP50" s="17"/>
      <c r="AQ50" s="17"/>
      <c r="AR50" s="17"/>
      <c r="AS50" s="65"/>
      <c r="AT50" s="17"/>
      <c r="AU50" s="17"/>
      <c r="AV50" s="33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01"/>
      <c r="X51" s="103"/>
      <c r="Y51" s="103"/>
      <c r="Z51" s="17"/>
      <c r="AA51" s="17"/>
      <c r="AB51" s="17"/>
      <c r="AC51" s="17"/>
      <c r="AD51" s="17"/>
      <c r="AE51" s="17"/>
      <c r="AF51" s="17"/>
      <c r="AG51" s="17"/>
      <c r="AH51" s="17"/>
      <c r="AI51" s="65"/>
      <c r="AJ51" s="17"/>
      <c r="AK51" s="17"/>
      <c r="AL51" s="17"/>
      <c r="AM51" s="17"/>
      <c r="AN51" s="17"/>
      <c r="AO51" s="17"/>
      <c r="AP51" s="17"/>
      <c r="AQ51" s="17"/>
      <c r="AR51" s="17"/>
      <c r="AS51" s="65"/>
      <c r="AT51" s="17"/>
      <c r="AU51" s="17"/>
      <c r="AV51" s="33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01"/>
      <c r="X52" s="103"/>
      <c r="Y52" s="103"/>
      <c r="Z52" s="17"/>
      <c r="AA52" s="17"/>
      <c r="AB52" s="17"/>
      <c r="AC52" s="17"/>
      <c r="AD52" s="17"/>
      <c r="AE52" s="17"/>
      <c r="AF52" s="17"/>
      <c r="AG52" s="17"/>
      <c r="AH52" s="17"/>
      <c r="AI52" s="65"/>
      <c r="AJ52" s="17"/>
      <c r="AK52" s="17"/>
      <c r="AL52" s="17"/>
      <c r="AM52" s="17"/>
      <c r="AN52" s="17"/>
      <c r="AO52" s="17"/>
      <c r="AP52" s="17"/>
      <c r="AQ52" s="17"/>
      <c r="AR52" s="17"/>
      <c r="AS52" s="65"/>
      <c r="AT52" s="17"/>
      <c r="AU52" s="17"/>
      <c r="AV52" s="33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01"/>
      <c r="X53" s="103"/>
      <c r="Y53" s="103"/>
      <c r="Z53" s="17"/>
      <c r="AA53" s="17"/>
      <c r="AB53" s="17"/>
      <c r="AC53" s="17"/>
      <c r="AD53" s="17"/>
      <c r="AE53" s="17"/>
      <c r="AF53" s="17"/>
      <c r="AG53" s="17"/>
      <c r="AH53" s="17"/>
      <c r="AI53" s="65"/>
      <c r="AJ53" s="17"/>
      <c r="AK53" s="17"/>
      <c r="AL53" s="17"/>
      <c r="AM53" s="17"/>
      <c r="AN53" s="17"/>
      <c r="AO53" s="17"/>
      <c r="AP53" s="17"/>
      <c r="AQ53" s="17"/>
      <c r="AR53" s="17"/>
      <c r="AS53" s="65"/>
      <c r="AT53" s="17"/>
      <c r="AU53" s="17"/>
      <c r="AV53" s="33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01"/>
      <c r="X54" s="103"/>
      <c r="Y54" s="103"/>
      <c r="Z54" s="17"/>
      <c r="AA54" s="17"/>
      <c r="AB54" s="17"/>
      <c r="AC54" s="17"/>
      <c r="AD54" s="17"/>
      <c r="AE54" s="17"/>
      <c r="AF54" s="17"/>
      <c r="AG54" s="17"/>
      <c r="AH54" s="17"/>
      <c r="AI54" s="65"/>
      <c r="AJ54" s="17"/>
      <c r="AK54" s="17"/>
      <c r="AL54" s="17"/>
      <c r="AM54" s="17"/>
      <c r="AN54" s="17"/>
      <c r="AO54" s="17"/>
      <c r="AP54" s="17"/>
      <c r="AQ54" s="17"/>
      <c r="AR54" s="17"/>
      <c r="AS54" s="65"/>
      <c r="AT54" s="17"/>
      <c r="AU54" s="17"/>
      <c r="AV54" s="33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01"/>
      <c r="X55" s="103"/>
      <c r="Y55" s="103"/>
      <c r="Z55" s="17"/>
      <c r="AA55" s="17"/>
      <c r="AB55" s="17"/>
      <c r="AC55" s="17"/>
      <c r="AD55" s="17"/>
      <c r="AE55" s="17"/>
      <c r="AF55" s="17"/>
      <c r="AG55" s="17"/>
      <c r="AH55" s="17"/>
      <c r="AI55" s="65"/>
      <c r="AJ55" s="17"/>
      <c r="AK55" s="17"/>
      <c r="AL55" s="17"/>
      <c r="AM55" s="17"/>
      <c r="AN55" s="17"/>
      <c r="AO55" s="17"/>
      <c r="AP55" s="17"/>
      <c r="AQ55" s="17"/>
      <c r="AR55" s="17"/>
      <c r="AS55" s="65"/>
      <c r="AT55" s="17"/>
      <c r="AU55" s="17"/>
      <c r="AV55" s="33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01"/>
      <c r="X56" s="103"/>
      <c r="Y56" s="103"/>
      <c r="Z56" s="17"/>
      <c r="AA56" s="17"/>
      <c r="AB56" s="17"/>
      <c r="AC56" s="17"/>
      <c r="AD56" s="17"/>
      <c r="AE56" s="17"/>
      <c r="AF56" s="17"/>
      <c r="AG56" s="17"/>
      <c r="AH56" s="17"/>
      <c r="AI56" s="65"/>
      <c r="AJ56" s="17"/>
      <c r="AK56" s="17"/>
      <c r="AL56" s="17"/>
      <c r="AM56" s="17"/>
      <c r="AN56" s="17"/>
      <c r="AO56" s="17"/>
      <c r="AP56" s="17"/>
      <c r="AQ56" s="17"/>
      <c r="AR56" s="17"/>
      <c r="AS56" s="65"/>
      <c r="AT56" s="17"/>
      <c r="AU56" s="17"/>
      <c r="AV56" s="33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01"/>
      <c r="X57" s="103"/>
      <c r="Y57" s="103"/>
      <c r="Z57" s="17"/>
      <c r="AA57" s="17"/>
      <c r="AB57" s="17"/>
      <c r="AC57" s="17"/>
      <c r="AD57" s="17"/>
      <c r="AE57" s="17"/>
      <c r="AF57" s="17"/>
      <c r="AG57" s="17"/>
      <c r="AH57" s="17"/>
      <c r="AI57" s="65"/>
      <c r="AJ57" s="17"/>
      <c r="AK57" s="17"/>
      <c r="AL57" s="17"/>
      <c r="AM57" s="17"/>
      <c r="AN57" s="17"/>
      <c r="AO57" s="17"/>
      <c r="AP57" s="17"/>
      <c r="AQ57" s="17"/>
      <c r="AR57" s="17"/>
      <c r="AS57" s="65"/>
      <c r="AT57" s="17"/>
      <c r="AU57" s="17"/>
      <c r="AV57" s="33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01"/>
      <c r="X58" s="103"/>
      <c r="Y58" s="103"/>
      <c r="Z58" s="17"/>
      <c r="AA58" s="17"/>
      <c r="AB58" s="17"/>
      <c r="AC58" s="17"/>
      <c r="AD58" s="17"/>
      <c r="AE58" s="17"/>
      <c r="AF58" s="17"/>
      <c r="AG58" s="17"/>
      <c r="AH58" s="17"/>
      <c r="AI58" s="65"/>
      <c r="AJ58" s="17"/>
      <c r="AK58" s="17"/>
      <c r="AL58" s="17"/>
      <c r="AM58" s="17"/>
      <c r="AN58" s="17"/>
      <c r="AO58" s="17"/>
      <c r="AP58" s="17"/>
      <c r="AQ58" s="17"/>
      <c r="AR58" s="17"/>
      <c r="AS58" s="65"/>
      <c r="AT58" s="17"/>
      <c r="AU58" s="17"/>
      <c r="AV58" s="33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01"/>
      <c r="X59" s="103"/>
      <c r="Y59" s="103"/>
      <c r="Z59" s="17"/>
      <c r="AA59" s="17"/>
      <c r="AB59" s="17"/>
      <c r="AC59" s="17"/>
      <c r="AD59" s="17"/>
      <c r="AE59" s="17"/>
      <c r="AF59" s="17"/>
      <c r="AG59" s="17"/>
      <c r="AH59" s="17"/>
      <c r="AI59" s="65"/>
      <c r="AJ59" s="17"/>
      <c r="AK59" s="17"/>
      <c r="AL59" s="17"/>
      <c r="AM59" s="17"/>
      <c r="AN59" s="17"/>
      <c r="AO59" s="17"/>
      <c r="AP59" s="17"/>
      <c r="AQ59" s="17"/>
      <c r="AR59" s="17"/>
      <c r="AS59" s="65"/>
      <c r="AT59" s="17"/>
      <c r="AU59" s="17"/>
      <c r="AV59" s="33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01"/>
      <c r="X60" s="103"/>
      <c r="Y60" s="103"/>
      <c r="Z60" s="17"/>
      <c r="AA60" s="17"/>
      <c r="AB60" s="17"/>
      <c r="AC60" s="17"/>
      <c r="AD60" s="17"/>
      <c r="AE60" s="17"/>
      <c r="AF60" s="17"/>
      <c r="AG60" s="17"/>
      <c r="AH60" s="17"/>
      <c r="AI60" s="65"/>
      <c r="AJ60" s="17"/>
      <c r="AK60" s="17"/>
      <c r="AL60" s="17"/>
      <c r="AM60" s="17"/>
      <c r="AN60" s="17"/>
      <c r="AO60" s="17"/>
      <c r="AP60" s="17"/>
      <c r="AQ60" s="17"/>
      <c r="AR60" s="17"/>
      <c r="AS60" s="65"/>
      <c r="AT60" s="17"/>
      <c r="AU60" s="17"/>
      <c r="AV60" s="33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01"/>
      <c r="X61" s="103"/>
      <c r="Y61" s="103"/>
      <c r="Z61" s="17"/>
      <c r="AA61" s="17"/>
      <c r="AB61" s="17"/>
      <c r="AC61" s="17"/>
      <c r="AD61" s="17"/>
      <c r="AE61" s="17"/>
      <c r="AF61" s="17"/>
      <c r="AG61" s="17"/>
      <c r="AH61" s="17"/>
      <c r="AI61" s="65"/>
      <c r="AJ61" s="17"/>
      <c r="AK61" s="17"/>
      <c r="AL61" s="17"/>
      <c r="AM61" s="17"/>
      <c r="AN61" s="17"/>
      <c r="AO61" s="17"/>
      <c r="AP61" s="17"/>
      <c r="AQ61" s="17"/>
      <c r="AR61" s="17"/>
      <c r="AS61" s="65"/>
      <c r="AT61" s="17"/>
      <c r="AU61" s="17"/>
      <c r="AV61" s="33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01"/>
      <c r="X62" s="103"/>
      <c r="Y62" s="103"/>
      <c r="Z62" s="17"/>
      <c r="AA62" s="17"/>
      <c r="AB62" s="17"/>
      <c r="AC62" s="17"/>
      <c r="AD62" s="17"/>
      <c r="AE62" s="17"/>
      <c r="AF62" s="17"/>
      <c r="AG62" s="17"/>
      <c r="AH62" s="17"/>
      <c r="AI62" s="65"/>
      <c r="AJ62" s="17"/>
      <c r="AK62" s="17"/>
      <c r="AL62" s="17"/>
      <c r="AM62" s="17"/>
      <c r="AN62" s="17"/>
      <c r="AO62" s="17"/>
      <c r="AP62" s="17"/>
      <c r="AQ62" s="17"/>
      <c r="AR62" s="17"/>
      <c r="AS62" s="65"/>
      <c r="AT62" s="17"/>
      <c r="AU62" s="17"/>
      <c r="AV62" s="33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01"/>
      <c r="X63" s="103"/>
      <c r="Y63" s="103"/>
      <c r="Z63" s="17"/>
      <c r="AA63" s="17"/>
      <c r="AB63" s="17"/>
      <c r="AC63" s="17"/>
      <c r="AD63" s="17"/>
      <c r="AE63" s="17"/>
      <c r="AF63" s="17"/>
      <c r="AG63" s="17"/>
      <c r="AH63" s="17"/>
      <c r="AI63" s="65"/>
      <c r="AJ63" s="17"/>
      <c r="AK63" s="17"/>
      <c r="AL63" s="17"/>
      <c r="AM63" s="17"/>
      <c r="AN63" s="17"/>
      <c r="AO63" s="17"/>
      <c r="AP63" s="17"/>
      <c r="AQ63" s="17"/>
      <c r="AR63" s="17"/>
      <c r="AS63" s="65"/>
      <c r="AT63" s="17"/>
      <c r="AU63" s="17"/>
      <c r="AV63" s="33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01"/>
      <c r="X64" s="103"/>
      <c r="Y64" s="103"/>
      <c r="Z64" s="17"/>
      <c r="AA64" s="17"/>
      <c r="AB64" s="17"/>
      <c r="AC64" s="17"/>
      <c r="AD64" s="17"/>
      <c r="AE64" s="17"/>
      <c r="AF64" s="17"/>
      <c r="AG64" s="17"/>
      <c r="AH64" s="17"/>
      <c r="AI64" s="65"/>
      <c r="AJ64" s="17"/>
      <c r="AK64" s="17"/>
      <c r="AL64" s="17"/>
      <c r="AM64" s="17"/>
      <c r="AN64" s="17"/>
      <c r="AO64" s="17"/>
      <c r="AP64" s="17"/>
      <c r="AQ64" s="17"/>
      <c r="AR64" s="17"/>
      <c r="AS64" s="65"/>
      <c r="AT64" s="17"/>
      <c r="AU64" s="17"/>
      <c r="AV64" s="33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01"/>
      <c r="X65" s="103"/>
      <c r="Y65" s="103"/>
      <c r="Z65" s="17"/>
      <c r="AA65" s="17"/>
      <c r="AB65" s="17"/>
      <c r="AC65" s="17"/>
      <c r="AD65" s="17"/>
      <c r="AE65" s="17"/>
      <c r="AF65" s="17"/>
      <c r="AG65" s="17"/>
      <c r="AH65" s="17"/>
      <c r="AI65" s="65"/>
      <c r="AJ65" s="17"/>
      <c r="AK65" s="17"/>
      <c r="AL65" s="17"/>
      <c r="AM65" s="17"/>
      <c r="AN65" s="17"/>
      <c r="AO65" s="17"/>
      <c r="AP65" s="17"/>
      <c r="AQ65" s="17"/>
      <c r="AR65" s="17"/>
      <c r="AS65" s="65"/>
      <c r="AT65" s="17"/>
      <c r="AU65" s="17"/>
      <c r="AV65" s="33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01"/>
      <c r="X66" s="103"/>
      <c r="Y66" s="103"/>
      <c r="Z66" s="17"/>
      <c r="AA66" s="17"/>
      <c r="AB66" s="17"/>
      <c r="AC66" s="17"/>
      <c r="AD66" s="17"/>
      <c r="AE66" s="17"/>
      <c r="AF66" s="17"/>
      <c r="AG66" s="17"/>
      <c r="AH66" s="17"/>
      <c r="AI66" s="65"/>
      <c r="AJ66" s="17"/>
      <c r="AK66" s="17"/>
      <c r="AL66" s="17"/>
      <c r="AM66" s="17"/>
      <c r="AN66" s="17"/>
      <c r="AO66" s="17"/>
      <c r="AP66" s="17"/>
      <c r="AQ66" s="17"/>
      <c r="AR66" s="17"/>
      <c r="AS66" s="65"/>
      <c r="AT66" s="17"/>
      <c r="AU66" s="17"/>
      <c r="AV66" s="33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01"/>
      <c r="X67" s="103"/>
      <c r="Y67" s="103"/>
      <c r="Z67" s="17"/>
      <c r="AA67" s="17"/>
      <c r="AB67" s="17"/>
      <c r="AC67" s="17"/>
      <c r="AD67" s="17"/>
      <c r="AE67" s="17"/>
      <c r="AF67" s="17"/>
      <c r="AG67" s="17"/>
      <c r="AH67" s="17"/>
      <c r="AI67" s="65"/>
      <c r="AJ67" s="17"/>
      <c r="AK67" s="17"/>
      <c r="AL67" s="17"/>
      <c r="AM67" s="17"/>
      <c r="AN67" s="17"/>
      <c r="AO67" s="17"/>
      <c r="AP67" s="17"/>
      <c r="AQ67" s="17"/>
      <c r="AR67" s="17"/>
      <c r="AS67" s="65"/>
      <c r="AT67" s="17"/>
      <c r="AU67" s="17"/>
      <c r="AV67" s="33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01"/>
      <c r="X68" s="103"/>
      <c r="Y68" s="103"/>
      <c r="Z68" s="17"/>
      <c r="AA68" s="17"/>
      <c r="AB68" s="17"/>
      <c r="AC68" s="17"/>
      <c r="AD68" s="17"/>
      <c r="AE68" s="17"/>
      <c r="AF68" s="17"/>
      <c r="AG68" s="17"/>
      <c r="AH68" s="17"/>
      <c r="AI68" s="65"/>
      <c r="AJ68" s="17"/>
      <c r="AK68" s="17"/>
      <c r="AL68" s="17"/>
      <c r="AM68" s="17"/>
      <c r="AN68" s="17"/>
      <c r="AO68" s="17"/>
      <c r="AP68" s="17"/>
      <c r="AQ68" s="17"/>
      <c r="AR68" s="17"/>
      <c r="AS68" s="65"/>
      <c r="AT68" s="17"/>
      <c r="AU68" s="17"/>
      <c r="AV68" s="33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01"/>
      <c r="X69" s="103"/>
      <c r="Y69" s="103"/>
      <c r="Z69" s="17"/>
      <c r="AA69" s="17"/>
      <c r="AB69" s="17"/>
      <c r="AC69" s="17"/>
      <c r="AD69" s="17"/>
      <c r="AE69" s="17"/>
      <c r="AF69" s="17"/>
      <c r="AG69" s="17"/>
      <c r="AH69" s="17"/>
      <c r="AI69" s="65"/>
      <c r="AJ69" s="17"/>
      <c r="AK69" s="17"/>
      <c r="AL69" s="17"/>
      <c r="AM69" s="17"/>
      <c r="AN69" s="17"/>
      <c r="AO69" s="17"/>
      <c r="AP69" s="17"/>
      <c r="AQ69" s="17"/>
      <c r="AR69" s="17"/>
      <c r="AS69" s="65"/>
      <c r="AT69" s="17"/>
      <c r="AU69" s="17"/>
      <c r="AV69" s="33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01"/>
      <c r="X70" s="103"/>
      <c r="Y70" s="103"/>
      <c r="Z70" s="17"/>
      <c r="AA70" s="17"/>
      <c r="AB70" s="17"/>
      <c r="AC70" s="17"/>
      <c r="AD70" s="17"/>
      <c r="AE70" s="17"/>
      <c r="AF70" s="17"/>
      <c r="AG70" s="17"/>
      <c r="AH70" s="17"/>
      <c r="AI70" s="65"/>
      <c r="AJ70" s="17"/>
      <c r="AK70" s="17"/>
      <c r="AL70" s="17"/>
      <c r="AM70" s="17"/>
      <c r="AN70" s="17"/>
      <c r="AO70" s="17"/>
      <c r="AP70" s="17"/>
      <c r="AQ70" s="17"/>
      <c r="AR70" s="17"/>
      <c r="AS70" s="65"/>
      <c r="AT70" s="17"/>
      <c r="AU70" s="17"/>
      <c r="AV70" s="33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01"/>
      <c r="X71" s="103"/>
      <c r="Y71" s="103"/>
      <c r="Z71" s="17"/>
      <c r="AA71" s="17"/>
      <c r="AB71" s="17"/>
      <c r="AC71" s="17"/>
      <c r="AD71" s="17"/>
      <c r="AE71" s="17"/>
      <c r="AF71" s="17"/>
      <c r="AG71" s="17"/>
      <c r="AH71" s="17"/>
      <c r="AI71" s="65"/>
      <c r="AJ71" s="17"/>
      <c r="AK71" s="17"/>
      <c r="AL71" s="17"/>
      <c r="AM71" s="17"/>
      <c r="AN71" s="17"/>
      <c r="AO71" s="17"/>
      <c r="AP71" s="17"/>
      <c r="AQ71" s="17"/>
      <c r="AR71" s="17"/>
      <c r="AS71" s="65"/>
      <c r="AT71" s="17"/>
      <c r="AU71" s="17"/>
      <c r="AV71" s="33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01"/>
      <c r="X72" s="103"/>
      <c r="Y72" s="103"/>
      <c r="Z72" s="17"/>
      <c r="AA72" s="17"/>
      <c r="AB72" s="17"/>
      <c r="AC72" s="17"/>
      <c r="AD72" s="17"/>
      <c r="AE72" s="17"/>
      <c r="AF72" s="17"/>
      <c r="AG72" s="17"/>
      <c r="AH72" s="17"/>
      <c r="AI72" s="65"/>
      <c r="AJ72" s="17"/>
      <c r="AK72" s="17"/>
      <c r="AL72" s="17"/>
      <c r="AM72" s="17"/>
      <c r="AN72" s="17"/>
      <c r="AO72" s="17"/>
      <c r="AP72" s="17"/>
      <c r="AQ72" s="17"/>
      <c r="AR72" s="17"/>
      <c r="AS72" s="65"/>
      <c r="AT72" s="17"/>
      <c r="AU72" s="17"/>
      <c r="AV72" s="33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01"/>
      <c r="X73" s="103"/>
      <c r="Y73" s="103"/>
      <c r="Z73" s="17"/>
      <c r="AA73" s="17"/>
      <c r="AB73" s="17"/>
      <c r="AC73" s="17"/>
      <c r="AD73" s="17"/>
      <c r="AE73" s="17"/>
      <c r="AF73" s="17"/>
      <c r="AG73" s="17"/>
      <c r="AH73" s="17"/>
      <c r="AI73" s="65"/>
      <c r="AJ73" s="17"/>
      <c r="AK73" s="17"/>
      <c r="AL73" s="17"/>
      <c r="AM73" s="17"/>
      <c r="AN73" s="17"/>
      <c r="AO73" s="17"/>
      <c r="AP73" s="17"/>
      <c r="AQ73" s="17"/>
      <c r="AR73" s="17"/>
      <c r="AS73" s="65"/>
      <c r="AT73" s="17"/>
      <c r="AU73" s="17"/>
      <c r="AV73" s="33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01"/>
      <c r="X74" s="103"/>
      <c r="Y74" s="103"/>
      <c r="Z74" s="17"/>
      <c r="AA74" s="17"/>
      <c r="AB74" s="17"/>
      <c r="AC74" s="17"/>
      <c r="AD74" s="17"/>
      <c r="AE74" s="17"/>
      <c r="AF74" s="17"/>
      <c r="AG74" s="17"/>
      <c r="AH74" s="17"/>
      <c r="AI74" s="65"/>
      <c r="AJ74" s="17"/>
      <c r="AK74" s="17"/>
      <c r="AL74" s="17"/>
      <c r="AM74" s="17"/>
      <c r="AN74" s="17"/>
      <c r="AO74" s="17"/>
      <c r="AP74" s="17"/>
      <c r="AQ74" s="17"/>
      <c r="AR74" s="17"/>
      <c r="AS74" s="65"/>
      <c r="AT74" s="17"/>
      <c r="AU74" s="17"/>
      <c r="AV74" s="33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01"/>
      <c r="X75" s="103"/>
      <c r="Y75" s="103"/>
      <c r="Z75" s="17"/>
      <c r="AA75" s="17"/>
      <c r="AB75" s="17"/>
      <c r="AC75" s="17"/>
      <c r="AD75" s="17"/>
      <c r="AE75" s="17"/>
      <c r="AF75" s="17"/>
      <c r="AG75" s="17"/>
      <c r="AH75" s="17"/>
      <c r="AI75" s="65"/>
      <c r="AJ75" s="17"/>
      <c r="AK75" s="17"/>
      <c r="AL75" s="17"/>
      <c r="AM75" s="17"/>
      <c r="AN75" s="17"/>
      <c r="AO75" s="17"/>
      <c r="AP75" s="17"/>
      <c r="AQ75" s="17"/>
      <c r="AR75" s="17"/>
      <c r="AS75" s="65"/>
      <c r="AT75" s="17"/>
      <c r="AU75" s="17"/>
      <c r="AV75" s="33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01"/>
      <c r="X76" s="103"/>
      <c r="Y76" s="103"/>
      <c r="Z76" s="17"/>
      <c r="AA76" s="17"/>
      <c r="AB76" s="17"/>
      <c r="AC76" s="17"/>
      <c r="AD76" s="17"/>
      <c r="AE76" s="17"/>
      <c r="AF76" s="17"/>
      <c r="AG76" s="17"/>
      <c r="AH76" s="17"/>
      <c r="AI76" s="65"/>
      <c r="AJ76" s="17"/>
      <c r="AK76" s="17"/>
      <c r="AL76" s="17"/>
      <c r="AM76" s="17"/>
      <c r="AN76" s="17"/>
      <c r="AO76" s="17"/>
      <c r="AP76" s="17"/>
      <c r="AQ76" s="17"/>
      <c r="AR76" s="17"/>
      <c r="AS76" s="65"/>
      <c r="AT76" s="17"/>
      <c r="AU76" s="17"/>
      <c r="AV76" s="33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01"/>
      <c r="X77" s="103"/>
      <c r="Y77" s="103"/>
      <c r="Z77" s="17"/>
      <c r="AA77" s="17"/>
      <c r="AB77" s="17"/>
      <c r="AC77" s="17"/>
      <c r="AD77" s="17"/>
      <c r="AE77" s="17"/>
      <c r="AF77" s="17"/>
      <c r="AG77" s="17"/>
      <c r="AH77" s="17"/>
      <c r="AI77" s="65"/>
      <c r="AJ77" s="17"/>
      <c r="AK77" s="17"/>
      <c r="AL77" s="17"/>
      <c r="AM77" s="17"/>
      <c r="AN77" s="17"/>
      <c r="AO77" s="17"/>
      <c r="AP77" s="17"/>
      <c r="AQ77" s="17"/>
      <c r="AR77" s="17"/>
      <c r="AS77" s="65"/>
      <c r="AT77" s="17"/>
      <c r="AU77" s="17"/>
      <c r="AV77" s="33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01"/>
      <c r="X78" s="103"/>
      <c r="Y78" s="103"/>
      <c r="Z78" s="17"/>
      <c r="AA78" s="17"/>
      <c r="AB78" s="17"/>
      <c r="AC78" s="17"/>
      <c r="AD78" s="17"/>
      <c r="AE78" s="17"/>
      <c r="AF78" s="17"/>
      <c r="AG78" s="17"/>
      <c r="AH78" s="17"/>
      <c r="AI78" s="65"/>
      <c r="AJ78" s="17"/>
      <c r="AK78" s="17"/>
      <c r="AL78" s="17"/>
      <c r="AM78" s="17"/>
      <c r="AN78" s="17"/>
      <c r="AO78" s="17"/>
      <c r="AP78" s="17"/>
      <c r="AQ78" s="17"/>
      <c r="AR78" s="17"/>
      <c r="AS78" s="65"/>
      <c r="AT78" s="17"/>
      <c r="AU78" s="17"/>
      <c r="AV78" s="33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AY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F295-0CF1-405D-97AF-E903128B75F9}">
  <dimension ref="A1:AJ3"/>
  <sheetViews>
    <sheetView zoomScale="70" zoomScaleNormal="70" workbookViewId="0"/>
  </sheetViews>
  <sheetFormatPr defaultRowHeight="14.5" x14ac:dyDescent="0.35"/>
  <cols>
    <col min="1" max="1" width="23.1796875" bestFit="1" customWidth="1"/>
  </cols>
  <sheetData>
    <row r="1" spans="1:36" s="27" customFormat="1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s="27" customFormat="1" ht="15" customHeight="1" x14ac:dyDescent="0.35">
      <c r="A2" s="24"/>
      <c r="B2" s="25"/>
      <c r="C2" s="26"/>
      <c r="D2" s="134" t="s">
        <v>21</v>
      </c>
      <c r="E2" s="135"/>
      <c r="F2" s="135"/>
      <c r="G2" s="136"/>
      <c r="H2" s="134" t="s">
        <v>22</v>
      </c>
      <c r="I2" s="135"/>
      <c r="J2" s="135"/>
      <c r="K2" s="136"/>
      <c r="L2" s="134" t="s">
        <v>23</v>
      </c>
      <c r="M2" s="135"/>
      <c r="N2" s="135"/>
      <c r="O2" s="136"/>
      <c r="P2" s="134" t="s">
        <v>24</v>
      </c>
      <c r="Q2" s="135"/>
      <c r="R2" s="135"/>
      <c r="S2" s="136"/>
      <c r="T2" s="138" t="s">
        <v>13</v>
      </c>
      <c r="U2" s="135"/>
      <c r="V2" s="135"/>
      <c r="W2" s="135"/>
      <c r="X2" s="134" t="s">
        <v>14</v>
      </c>
      <c r="Y2" s="135"/>
      <c r="Z2" s="135"/>
      <c r="AA2" s="135"/>
      <c r="AB2" s="136"/>
      <c r="AC2" s="134" t="s">
        <v>15</v>
      </c>
      <c r="AD2" s="135"/>
      <c r="AE2" s="135"/>
      <c r="AF2" s="135"/>
      <c r="AG2" s="136"/>
      <c r="AH2" s="137" t="s">
        <v>25</v>
      </c>
      <c r="AI2" s="135"/>
      <c r="AJ2" s="116"/>
    </row>
    <row r="3" spans="1:36" s="27" customFormat="1" ht="45" customHeight="1" x14ac:dyDescent="0.35">
      <c r="A3" s="28" t="s">
        <v>26</v>
      </c>
      <c r="B3" s="29" t="s">
        <v>16</v>
      </c>
      <c r="C3" s="30" t="s">
        <v>17</v>
      </c>
      <c r="D3" s="114" t="s">
        <v>18</v>
      </c>
      <c r="E3" s="115" t="s">
        <v>53</v>
      </c>
      <c r="F3" s="115" t="s">
        <v>54</v>
      </c>
      <c r="G3" s="116" t="s">
        <v>19</v>
      </c>
      <c r="H3" s="114" t="s">
        <v>18</v>
      </c>
      <c r="I3" s="115" t="s">
        <v>53</v>
      </c>
      <c r="J3" s="115" t="s">
        <v>54</v>
      </c>
      <c r="K3" s="116" t="s">
        <v>19</v>
      </c>
      <c r="L3" s="114" t="s">
        <v>18</v>
      </c>
      <c r="M3" s="115" t="s">
        <v>53</v>
      </c>
      <c r="N3" s="115" t="s">
        <v>54</v>
      </c>
      <c r="O3" s="116" t="s">
        <v>19</v>
      </c>
      <c r="P3" s="114" t="s">
        <v>18</v>
      </c>
      <c r="Q3" s="115" t="s">
        <v>53</v>
      </c>
      <c r="R3" s="115" t="s">
        <v>54</v>
      </c>
      <c r="S3" s="116" t="s">
        <v>27</v>
      </c>
      <c r="T3" s="114" t="s">
        <v>18</v>
      </c>
      <c r="U3" s="115" t="s">
        <v>53</v>
      </c>
      <c r="V3" s="115" t="s">
        <v>54</v>
      </c>
      <c r="W3" s="31" t="s">
        <v>19</v>
      </c>
      <c r="X3" s="114" t="s">
        <v>18</v>
      </c>
      <c r="Y3" s="115" t="s">
        <v>53</v>
      </c>
      <c r="Z3" s="115" t="s">
        <v>54</v>
      </c>
      <c r="AA3" s="32" t="s">
        <v>19</v>
      </c>
      <c r="AB3" s="116" t="s">
        <v>20</v>
      </c>
      <c r="AC3" s="114" t="s">
        <v>18</v>
      </c>
      <c r="AD3" s="115" t="s">
        <v>53</v>
      </c>
      <c r="AE3" s="115" t="s">
        <v>54</v>
      </c>
      <c r="AF3" s="32" t="s">
        <v>19</v>
      </c>
      <c r="AG3" s="116" t="s">
        <v>20</v>
      </c>
      <c r="AH3" s="117" t="s">
        <v>18</v>
      </c>
      <c r="AI3" s="118" t="s">
        <v>28</v>
      </c>
      <c r="AJ3" s="116" t="s">
        <v>20</v>
      </c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44</v>
      </c>
      <c r="G1" s="48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T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ref="CU2" si="2">CT2+1</f>
        <v>43801</v>
      </c>
      <c r="CV2" s="47">
        <f t="shared" ref="CV2" si="3">CU2+1</f>
        <v>43802</v>
      </c>
      <c r="CW2" s="47">
        <f t="shared" ref="CW2" si="4">CV2+1</f>
        <v>43803</v>
      </c>
      <c r="CX2" s="47">
        <f t="shared" ref="CX2" si="5">CW2+1</f>
        <v>43804</v>
      </c>
      <c r="CY2" s="47">
        <f t="shared" ref="CY2" si="6">CX2+1</f>
        <v>43805</v>
      </c>
      <c r="CZ2" s="47">
        <f t="shared" ref="CZ2" si="7">CY2+1</f>
        <v>43806</v>
      </c>
      <c r="DA2" s="47">
        <f t="shared" ref="DA2" si="8">CZ2+1</f>
        <v>43807</v>
      </c>
      <c r="DB2" s="47">
        <f t="shared" ref="DB2" si="9">DA2+1</f>
        <v>43808</v>
      </c>
      <c r="DC2" s="47">
        <f t="shared" ref="DC2" si="10">DB2+1</f>
        <v>43809</v>
      </c>
      <c r="DD2" s="47">
        <f t="shared" ref="DD2" si="11">DC2+1</f>
        <v>43810</v>
      </c>
      <c r="DE2" s="47">
        <f t="shared" ref="DE2" si="12">DD2+1</f>
        <v>43811</v>
      </c>
      <c r="DF2" s="47">
        <f t="shared" ref="DF2" si="13">DE2+1</f>
        <v>43812</v>
      </c>
      <c r="DG2" s="47">
        <f t="shared" ref="DG2" si="14">DF2+1</f>
        <v>43813</v>
      </c>
      <c r="DH2" s="47">
        <f t="shared" ref="DH2" si="15">DG2+1</f>
        <v>43814</v>
      </c>
      <c r="DI2" s="47">
        <f t="shared" ref="DI2" si="16">DH2+1</f>
        <v>43815</v>
      </c>
      <c r="DJ2" s="47">
        <f t="shared" ref="DJ2" si="17">DI2+1</f>
        <v>43816</v>
      </c>
      <c r="DK2" s="47">
        <f t="shared" ref="DK2" si="18">DJ2+1</f>
        <v>43817</v>
      </c>
      <c r="DL2" s="47">
        <f t="shared" ref="DL2" si="19">DK2+1</f>
        <v>43818</v>
      </c>
      <c r="DM2" s="47">
        <f t="shared" ref="DM2" si="20">DL2+1</f>
        <v>43819</v>
      </c>
      <c r="DN2" s="47">
        <f t="shared" ref="DN2" si="21">DM2+1</f>
        <v>43820</v>
      </c>
      <c r="DO2" s="47">
        <f t="shared" ref="DO2" si="22">DN2+1</f>
        <v>43821</v>
      </c>
      <c r="DP2" s="47">
        <f t="shared" ref="DP2" si="23">DO2+1</f>
        <v>43822</v>
      </c>
      <c r="DQ2" s="47">
        <f t="shared" ref="DQ2" si="24">DP2+1</f>
        <v>43823</v>
      </c>
      <c r="DR2" s="47">
        <f t="shared" ref="DR2" si="25">DQ2+1</f>
        <v>43824</v>
      </c>
      <c r="DS2" s="47">
        <f t="shared" ref="DS2" si="26">DR2+1</f>
        <v>43825</v>
      </c>
      <c r="DT2" s="47">
        <f t="shared" ref="DT2" si="27">DS2+1</f>
        <v>43826</v>
      </c>
      <c r="DU2" s="47">
        <f t="shared" ref="DU2" si="28">DT2+1</f>
        <v>43827</v>
      </c>
      <c r="DV2" s="47">
        <f t="shared" ref="DV2" si="29">DU2+1</f>
        <v>43828</v>
      </c>
      <c r="DW2" s="47">
        <f t="shared" ref="DW2" si="30">DV2+1</f>
        <v>43829</v>
      </c>
      <c r="DX2" s="47">
        <f t="shared" ref="DX2" si="31">DW2+1</f>
        <v>43830</v>
      </c>
      <c r="DY2" s="47">
        <f t="shared" ref="DY2" si="32">DX2+1</f>
        <v>43831</v>
      </c>
      <c r="DZ2" s="47">
        <f t="shared" ref="DZ2" si="33">DY2+1</f>
        <v>43832</v>
      </c>
      <c r="EA2" s="47">
        <f t="shared" ref="EA2" si="34">DZ2+1</f>
        <v>43833</v>
      </c>
      <c r="EB2" s="47">
        <f t="shared" ref="EB2" si="35">EA2+1</f>
        <v>43834</v>
      </c>
      <c r="EC2" s="47">
        <f t="shared" ref="EC2" si="36">EB2+1</f>
        <v>43835</v>
      </c>
      <c r="ED2" s="47">
        <f t="shared" ref="ED2" si="37">EC2+1</f>
        <v>43836</v>
      </c>
      <c r="EE2" s="47">
        <f t="shared" ref="EE2" si="38">ED2+1</f>
        <v>43837</v>
      </c>
      <c r="EF2" s="47">
        <f t="shared" ref="EF2" si="39">EE2+1</f>
        <v>43838</v>
      </c>
      <c r="EG2" s="47">
        <f t="shared" ref="EG2" si="40">EF2+1</f>
        <v>43839</v>
      </c>
      <c r="EH2" s="47">
        <f t="shared" ref="EH2" si="41">EG2+1</f>
        <v>43840</v>
      </c>
      <c r="EI2" s="47">
        <f t="shared" ref="EI2" si="42">EH2+1</f>
        <v>43841</v>
      </c>
      <c r="EJ2" s="47">
        <f t="shared" ref="EJ2" si="43">EI2+1</f>
        <v>43842</v>
      </c>
      <c r="EK2" s="47">
        <f t="shared" ref="EK2" si="44">EJ2+1</f>
        <v>43843</v>
      </c>
      <c r="EL2" s="47">
        <f t="shared" ref="EL2" si="45">EK2+1</f>
        <v>43844</v>
      </c>
      <c r="EM2" s="47">
        <f t="shared" ref="EM2" si="46">EL2+1</f>
        <v>43845</v>
      </c>
      <c r="EN2" s="47">
        <f t="shared" ref="EN2" si="47">EM2+1</f>
        <v>43846</v>
      </c>
      <c r="EO2" s="47">
        <f t="shared" ref="EO2" si="48">EN2+1</f>
        <v>43847</v>
      </c>
      <c r="EP2" s="47">
        <f t="shared" ref="EP2" si="49">EO2+1</f>
        <v>43848</v>
      </c>
      <c r="EQ2" s="47">
        <f t="shared" ref="EQ2" si="50">EP2+1</f>
        <v>43849</v>
      </c>
      <c r="ER2" s="47">
        <f t="shared" ref="ER2" si="51">EQ2+1</f>
        <v>43850</v>
      </c>
      <c r="ES2" s="47">
        <f t="shared" ref="ES2" si="52">ER2+1</f>
        <v>43851</v>
      </c>
      <c r="ET2" s="47">
        <f t="shared" ref="ET2" si="53">ES2+1</f>
        <v>43852</v>
      </c>
      <c r="EU2" s="47">
        <f t="shared" ref="EU2" si="54">ET2+1</f>
        <v>43853</v>
      </c>
      <c r="EV2" s="47">
        <f t="shared" ref="EV2" si="55">EU2+1</f>
        <v>43854</v>
      </c>
      <c r="EW2" s="47">
        <f t="shared" ref="EW2" si="56">EV2+1</f>
        <v>43855</v>
      </c>
      <c r="EX2" s="47">
        <f t="shared" ref="EX2" si="57">EW2+1</f>
        <v>43856</v>
      </c>
      <c r="EY2" s="47">
        <f t="shared" ref="EY2" si="58">EX2+1</f>
        <v>43857</v>
      </c>
      <c r="EZ2" s="47">
        <f t="shared" ref="EZ2" si="59">EY2+1</f>
        <v>43858</v>
      </c>
      <c r="FA2" s="47">
        <f t="shared" ref="FA2" si="60">EZ2+1</f>
        <v>43859</v>
      </c>
      <c r="FB2" s="47">
        <f t="shared" ref="FB2" si="61">FA2+1</f>
        <v>43860</v>
      </c>
      <c r="FC2" s="47">
        <f t="shared" ref="FC2" si="62">FB2+1</f>
        <v>43861</v>
      </c>
    </row>
    <row r="3" spans="1:159" s="18" customFormat="1" x14ac:dyDescent="0.35">
      <c r="A3" s="82"/>
      <c r="B3"/>
      <c r="E3" s="95"/>
      <c r="F3" s="9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2"/>
      <c r="B4"/>
      <c r="E4" s="95"/>
      <c r="F4" s="9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2"/>
      <c r="B5"/>
      <c r="E5" s="95"/>
      <c r="F5" s="9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2"/>
      <c r="B6"/>
      <c r="E6" s="95"/>
      <c r="F6" s="9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2"/>
      <c r="B7"/>
      <c r="E7" s="95"/>
      <c r="F7" s="9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2"/>
      <c r="B8"/>
      <c r="E8" s="95"/>
      <c r="F8" s="9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2"/>
      <c r="B9"/>
      <c r="E9" s="95"/>
      <c r="F9" s="9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2"/>
      <c r="B10"/>
      <c r="E10" s="95"/>
      <c r="F10" s="9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2"/>
      <c r="B11"/>
      <c r="E11" s="95"/>
      <c r="F11" s="9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2"/>
      <c r="B12"/>
      <c r="E12" s="95"/>
      <c r="F12" s="9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2"/>
      <c r="B13"/>
      <c r="E13" s="95"/>
      <c r="F13" s="9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2"/>
      <c r="B14"/>
      <c r="E14" s="95"/>
      <c r="F14" s="9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2"/>
      <c r="B15"/>
      <c r="E15" s="95"/>
      <c r="F15" s="9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5"/>
      <c r="F16" s="98"/>
      <c r="G16" s="95"/>
    </row>
    <row r="17" spans="1:7" s="18" customFormat="1" x14ac:dyDescent="0.35">
      <c r="A17"/>
      <c r="B17"/>
      <c r="E17" s="95"/>
      <c r="F17" s="98"/>
      <c r="G17" s="95"/>
    </row>
    <row r="18" spans="1:7" s="18" customFormat="1" x14ac:dyDescent="0.35">
      <c r="A18"/>
      <c r="B18"/>
      <c r="E18" s="95"/>
      <c r="F18" s="98"/>
      <c r="G18" s="95"/>
    </row>
    <row r="19" spans="1:7" s="18" customFormat="1" x14ac:dyDescent="0.35">
      <c r="A19"/>
      <c r="B19"/>
      <c r="E19" s="95"/>
      <c r="F19" s="98"/>
      <c r="G19" s="95"/>
    </row>
    <row r="20" spans="1:7" s="18" customFormat="1" x14ac:dyDescent="0.35">
      <c r="A20"/>
      <c r="B20"/>
      <c r="E20" s="95"/>
      <c r="F20" s="98"/>
      <c r="G20" s="95"/>
    </row>
    <row r="21" spans="1:7" s="18" customFormat="1" x14ac:dyDescent="0.35">
      <c r="A21"/>
      <c r="B21"/>
      <c r="F21" s="98"/>
      <c r="G21" s="95"/>
    </row>
    <row r="22" spans="1:7" s="18" customFormat="1" x14ac:dyDescent="0.35">
      <c r="A22"/>
      <c r="B22"/>
      <c r="F22" s="98"/>
      <c r="G22" s="95"/>
    </row>
    <row r="23" spans="1:7" s="18" customFormat="1" x14ac:dyDescent="0.35">
      <c r="A23"/>
      <c r="B23"/>
      <c r="F23" s="98"/>
      <c r="G23" s="95"/>
    </row>
    <row r="24" spans="1:7" s="18" customFormat="1" x14ac:dyDescent="0.35">
      <c r="A24"/>
      <c r="B24"/>
      <c r="F24" s="98"/>
      <c r="G24" s="95"/>
    </row>
    <row r="25" spans="1:7" s="18" customFormat="1" x14ac:dyDescent="0.35">
      <c r="A25"/>
      <c r="B25"/>
      <c r="G25" s="49"/>
    </row>
    <row r="26" spans="1:7" s="18" customFormat="1" x14ac:dyDescent="0.35">
      <c r="A26"/>
      <c r="B26"/>
      <c r="G26" s="49"/>
    </row>
    <row r="27" spans="1:7" s="18" customFormat="1" x14ac:dyDescent="0.35">
      <c r="A27"/>
      <c r="B27"/>
      <c r="G27" s="49"/>
    </row>
    <row r="28" spans="1:7" s="18" customFormat="1" x14ac:dyDescent="0.35">
      <c r="A28"/>
      <c r="B28"/>
      <c r="G28" s="49"/>
    </row>
    <row r="29" spans="1:7" s="18" customFormat="1" x14ac:dyDescent="0.35">
      <c r="A29"/>
      <c r="B29"/>
      <c r="G29" s="49"/>
    </row>
    <row r="30" spans="1:7" s="18" customFormat="1" x14ac:dyDescent="0.35">
      <c r="A30"/>
      <c r="B30"/>
      <c r="G30" s="49"/>
    </row>
    <row r="31" spans="1:7" s="18" customFormat="1" x14ac:dyDescent="0.35">
      <c r="A31"/>
      <c r="B31"/>
      <c r="G31" s="49"/>
    </row>
    <row r="32" spans="1:7" s="18" customFormat="1" x14ac:dyDescent="0.35">
      <c r="A32"/>
      <c r="B32"/>
      <c r="G32" s="49"/>
    </row>
    <row r="33" spans="1:109" s="18" customFormat="1" x14ac:dyDescent="0.35">
      <c r="A33"/>
      <c r="B33"/>
      <c r="G33" s="49"/>
    </row>
    <row r="34" spans="1:109" s="18" customFormat="1" x14ac:dyDescent="0.35">
      <c r="A34"/>
      <c r="B34"/>
      <c r="G34" s="49"/>
    </row>
    <row r="35" spans="1:109" s="18" customFormat="1" x14ac:dyDescent="0.35">
      <c r="A35"/>
      <c r="B35"/>
      <c r="G35" s="49"/>
    </row>
    <row r="36" spans="1:109" s="18" customFormat="1" x14ac:dyDescent="0.35">
      <c r="A36"/>
      <c r="B36"/>
      <c r="G36" s="49"/>
    </row>
    <row r="37" spans="1:109" s="18" customFormat="1" x14ac:dyDescent="0.35">
      <c r="A37"/>
      <c r="B37"/>
      <c r="G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49"/>
    </row>
    <row r="39" spans="1:109" s="18" customFormat="1" x14ac:dyDescent="0.35">
      <c r="A39"/>
      <c r="B39"/>
      <c r="G39" s="49"/>
    </row>
    <row r="40" spans="1:109" s="18" customFormat="1" x14ac:dyDescent="0.35">
      <c r="A40"/>
      <c r="B40"/>
      <c r="G40" s="49"/>
    </row>
    <row r="41" spans="1:109" s="18" customFormat="1" x14ac:dyDescent="0.35">
      <c r="A41"/>
      <c r="B41"/>
      <c r="G41" s="49"/>
    </row>
    <row r="42" spans="1:109" s="18" customFormat="1" x14ac:dyDescent="0.35">
      <c r="A42"/>
      <c r="B42"/>
      <c r="G42" s="49"/>
    </row>
    <row r="43" spans="1:109" s="18" customFormat="1" x14ac:dyDescent="0.35">
      <c r="A43"/>
      <c r="B43"/>
      <c r="G43" s="49"/>
    </row>
    <row r="44" spans="1:109" s="18" customFormat="1" x14ac:dyDescent="0.35">
      <c r="A44"/>
      <c r="B44"/>
      <c r="G44" s="49"/>
    </row>
    <row r="45" spans="1:109" s="18" customFormat="1" x14ac:dyDescent="0.35">
      <c r="A45"/>
      <c r="B45"/>
      <c r="G45" s="49"/>
    </row>
    <row r="46" spans="1:109" s="18" customFormat="1" x14ac:dyDescent="0.35">
      <c r="A46"/>
      <c r="B46"/>
      <c r="G46" s="49"/>
    </row>
    <row r="47" spans="1:109" s="18" customFormat="1" x14ac:dyDescent="0.35">
      <c r="A47"/>
      <c r="B47"/>
      <c r="G47" s="49"/>
    </row>
    <row r="48" spans="1:109" s="18" customFormat="1" x14ac:dyDescent="0.35">
      <c r="A48"/>
      <c r="B48"/>
      <c r="G48" s="49"/>
    </row>
    <row r="49" spans="1:7" s="18" customFormat="1" x14ac:dyDescent="0.35">
      <c r="A49"/>
      <c r="B49"/>
      <c r="G49" s="49"/>
    </row>
    <row r="50" spans="1:7" s="18" customFormat="1" x14ac:dyDescent="0.35">
      <c r="A50"/>
      <c r="B50"/>
      <c r="G50" s="49"/>
    </row>
    <row r="51" spans="1:7" s="18" customFormat="1" x14ac:dyDescent="0.35">
      <c r="A51"/>
      <c r="B51"/>
      <c r="G51" s="49"/>
    </row>
    <row r="52" spans="1:7" s="18" customFormat="1" x14ac:dyDescent="0.35">
      <c r="A52"/>
      <c r="B52"/>
      <c r="G52" s="49"/>
    </row>
    <row r="53" spans="1:7" s="18" customFormat="1" x14ac:dyDescent="0.35">
      <c r="A53"/>
      <c r="B53"/>
      <c r="G53" s="49"/>
    </row>
    <row r="54" spans="1:7" s="18" customFormat="1" x14ac:dyDescent="0.35">
      <c r="A54"/>
      <c r="B54"/>
      <c r="G54" s="49"/>
    </row>
    <row r="55" spans="1:7" s="18" customFormat="1" x14ac:dyDescent="0.35">
      <c r="A55"/>
      <c r="B55"/>
      <c r="G55" s="49"/>
    </row>
    <row r="56" spans="1:7" s="18" customFormat="1" x14ac:dyDescent="0.35">
      <c r="A56"/>
      <c r="B56"/>
      <c r="G56" s="49"/>
    </row>
    <row r="57" spans="1:7" s="18" customFormat="1" x14ac:dyDescent="0.35">
      <c r="A57"/>
      <c r="B57"/>
      <c r="G57" s="49"/>
    </row>
    <row r="58" spans="1:7" s="18" customFormat="1" x14ac:dyDescent="0.35">
      <c r="A58"/>
      <c r="B58"/>
      <c r="G58" s="49"/>
    </row>
    <row r="59" spans="1:7" s="18" customFormat="1" x14ac:dyDescent="0.35">
      <c r="A59"/>
      <c r="B59"/>
      <c r="G59" s="49"/>
    </row>
    <row r="60" spans="1:7" s="18" customFormat="1" x14ac:dyDescent="0.35">
      <c r="A60"/>
      <c r="B60"/>
      <c r="G60" s="49"/>
    </row>
    <row r="61" spans="1:7" s="18" customFormat="1" x14ac:dyDescent="0.35">
      <c r="A61"/>
      <c r="B61"/>
      <c r="G61" s="49"/>
    </row>
    <row r="62" spans="1:7" s="18" customFormat="1" x14ac:dyDescent="0.35">
      <c r="A62"/>
      <c r="B62"/>
      <c r="G62" s="49"/>
    </row>
    <row r="63" spans="1:7" s="18" customFormat="1" x14ac:dyDescent="0.35">
      <c r="A63"/>
      <c r="B63"/>
      <c r="G63" s="49"/>
    </row>
    <row r="64" spans="1:7" s="18" customFormat="1" x14ac:dyDescent="0.35">
      <c r="A64"/>
      <c r="B64"/>
      <c r="G64" s="49"/>
    </row>
    <row r="65" spans="1:7" s="18" customFormat="1" x14ac:dyDescent="0.35">
      <c r="A65"/>
      <c r="B65"/>
      <c r="G65" s="49"/>
    </row>
    <row r="66" spans="1:7" s="18" customFormat="1" x14ac:dyDescent="0.35">
      <c r="A66"/>
      <c r="B66"/>
      <c r="G66" s="49"/>
    </row>
    <row r="67" spans="1:7" s="18" customFormat="1" x14ac:dyDescent="0.35">
      <c r="A67"/>
      <c r="B67"/>
      <c r="G67" s="49"/>
    </row>
    <row r="68" spans="1:7" s="18" customFormat="1" x14ac:dyDescent="0.35">
      <c r="A68"/>
      <c r="B68"/>
      <c r="G68" s="49"/>
    </row>
    <row r="69" spans="1:7" s="18" customFormat="1" x14ac:dyDescent="0.35">
      <c r="A69"/>
      <c r="B69"/>
      <c r="G69" s="49"/>
    </row>
    <row r="70" spans="1:7" s="18" customFormat="1" x14ac:dyDescent="0.35">
      <c r="A70"/>
      <c r="B70"/>
      <c r="G70" s="49"/>
    </row>
    <row r="71" spans="1:7" s="18" customFormat="1" x14ac:dyDescent="0.35">
      <c r="A71"/>
      <c r="B71"/>
      <c r="G71" s="49"/>
    </row>
    <row r="72" spans="1:7" s="18" customFormat="1" x14ac:dyDescent="0.35">
      <c r="A72"/>
      <c r="B72"/>
      <c r="G72" s="49"/>
    </row>
    <row r="73" spans="1:7" s="18" customFormat="1" x14ac:dyDescent="0.35">
      <c r="A73"/>
      <c r="B73"/>
      <c r="G73" s="49"/>
    </row>
    <row r="74" spans="1:7" s="18" customFormat="1" x14ac:dyDescent="0.35">
      <c r="A74"/>
      <c r="B74"/>
      <c r="G74" s="49"/>
    </row>
    <row r="75" spans="1:7" s="18" customFormat="1" x14ac:dyDescent="0.35">
      <c r="A75"/>
      <c r="B75"/>
      <c r="G75" s="49"/>
    </row>
    <row r="76" spans="1:7" s="18" customFormat="1" x14ac:dyDescent="0.35">
      <c r="A76"/>
      <c r="B76"/>
      <c r="G76" s="49"/>
    </row>
    <row r="77" spans="1:7" s="18" customFormat="1" x14ac:dyDescent="0.35">
      <c r="A77"/>
      <c r="B77"/>
      <c r="G77" s="49"/>
    </row>
    <row r="78" spans="1:7" s="18" customFormat="1" x14ac:dyDescent="0.35">
      <c r="A78"/>
      <c r="B78"/>
      <c r="G78" s="49"/>
    </row>
    <row r="79" spans="1:7" s="18" customFormat="1" x14ac:dyDescent="0.35">
      <c r="A79"/>
      <c r="B79"/>
      <c r="G79" s="49"/>
    </row>
    <row r="80" spans="1:7" s="18" customFormat="1" x14ac:dyDescent="0.35">
      <c r="A80"/>
      <c r="B80"/>
      <c r="G80" s="49"/>
    </row>
    <row r="81" spans="1:7" s="18" customFormat="1" x14ac:dyDescent="0.35">
      <c r="A81"/>
      <c r="B81"/>
      <c r="G81" s="49"/>
    </row>
    <row r="82" spans="1:7" s="18" customFormat="1" x14ac:dyDescent="0.35">
      <c r="A82"/>
      <c r="B82"/>
      <c r="G82" s="49"/>
    </row>
    <row r="83" spans="1:7" s="18" customFormat="1" x14ac:dyDescent="0.35">
      <c r="A83"/>
      <c r="B83"/>
      <c r="G83" s="49"/>
    </row>
    <row r="84" spans="1:7" s="18" customFormat="1" x14ac:dyDescent="0.35">
      <c r="A84"/>
      <c r="B84"/>
      <c r="G84" s="49"/>
    </row>
    <row r="85" spans="1:7" s="18" customFormat="1" x14ac:dyDescent="0.35">
      <c r="A85"/>
      <c r="B85"/>
      <c r="G85" s="49"/>
    </row>
    <row r="86" spans="1:7" s="18" customFormat="1" x14ac:dyDescent="0.35">
      <c r="A86"/>
      <c r="B86"/>
      <c r="G86" s="49"/>
    </row>
    <row r="87" spans="1:7" s="18" customFormat="1" x14ac:dyDescent="0.35">
      <c r="A87"/>
      <c r="B87"/>
      <c r="G87" s="49"/>
    </row>
    <row r="88" spans="1:7" s="18" customFormat="1" x14ac:dyDescent="0.35">
      <c r="A88"/>
      <c r="B88"/>
      <c r="G88" s="49"/>
    </row>
    <row r="89" spans="1:7" s="18" customFormat="1" x14ac:dyDescent="0.35">
      <c r="A89"/>
      <c r="B89"/>
      <c r="G89" s="49"/>
    </row>
    <row r="90" spans="1:7" s="18" customFormat="1" x14ac:dyDescent="0.35">
      <c r="A90"/>
      <c r="B90"/>
      <c r="G90" s="49"/>
    </row>
    <row r="91" spans="1:7" s="18" customFormat="1" x14ac:dyDescent="0.35">
      <c r="A91"/>
      <c r="B91"/>
      <c r="G91" s="49"/>
    </row>
    <row r="92" spans="1:7" s="18" customFormat="1" x14ac:dyDescent="0.35">
      <c r="A92"/>
      <c r="B92"/>
      <c r="G92" s="49"/>
    </row>
    <row r="93" spans="1:7" s="18" customFormat="1" x14ac:dyDescent="0.35">
      <c r="A93"/>
      <c r="B93"/>
      <c r="G93" s="49"/>
    </row>
    <row r="94" spans="1:7" s="18" customFormat="1" x14ac:dyDescent="0.35">
      <c r="A94"/>
      <c r="B94"/>
      <c r="G94" s="49"/>
    </row>
    <row r="95" spans="1:7" s="18" customFormat="1" x14ac:dyDescent="0.35">
      <c r="A95"/>
      <c r="B95"/>
      <c r="G95" s="49"/>
    </row>
    <row r="96" spans="1:7" s="18" customFormat="1" x14ac:dyDescent="0.35">
      <c r="A96"/>
      <c r="B96"/>
      <c r="G96" s="49"/>
    </row>
    <row r="97" spans="1:7" s="18" customFormat="1" x14ac:dyDescent="0.35">
      <c r="A97"/>
      <c r="B97"/>
      <c r="G97" s="49"/>
    </row>
    <row r="98" spans="1:7" s="18" customFormat="1" x14ac:dyDescent="0.35">
      <c r="A98"/>
      <c r="B98"/>
      <c r="G98" s="49"/>
    </row>
    <row r="99" spans="1:7" s="18" customFormat="1" x14ac:dyDescent="0.35">
      <c r="A99"/>
      <c r="B99"/>
      <c r="G99" s="49"/>
    </row>
    <row r="100" spans="1:7" s="18" customFormat="1" x14ac:dyDescent="0.35">
      <c r="A100"/>
      <c r="B100"/>
      <c r="G100" s="49"/>
    </row>
    <row r="101" spans="1:7" s="18" customFormat="1" x14ac:dyDescent="0.35">
      <c r="A101"/>
      <c r="B101"/>
      <c r="G101" s="49"/>
    </row>
    <row r="102" spans="1:7" s="18" customFormat="1" x14ac:dyDescent="0.35">
      <c r="A102"/>
      <c r="B102"/>
      <c r="G102" s="49"/>
    </row>
    <row r="103" spans="1:7" s="18" customFormat="1" x14ac:dyDescent="0.35">
      <c r="A103"/>
      <c r="B103"/>
      <c r="G103" s="49"/>
    </row>
    <row r="104" spans="1:7" s="18" customFormat="1" x14ac:dyDescent="0.35">
      <c r="A104"/>
      <c r="B104"/>
      <c r="G104" s="49"/>
    </row>
    <row r="105" spans="1:7" s="18" customFormat="1" x14ac:dyDescent="0.35">
      <c r="A105"/>
      <c r="B105"/>
      <c r="G105" s="49"/>
    </row>
    <row r="106" spans="1:7" s="18" customFormat="1" x14ac:dyDescent="0.35">
      <c r="A106"/>
      <c r="B106"/>
      <c r="G106" s="49"/>
    </row>
    <row r="107" spans="1:7" s="18" customFormat="1" x14ac:dyDescent="0.35">
      <c r="A107"/>
      <c r="B107"/>
      <c r="G107" s="49"/>
    </row>
    <row r="108" spans="1:7" s="18" customFormat="1" x14ac:dyDescent="0.35">
      <c r="A108"/>
      <c r="B108"/>
      <c r="G108" s="49"/>
    </row>
    <row r="109" spans="1:7" s="18" customFormat="1" x14ac:dyDescent="0.35">
      <c r="A109"/>
      <c r="B109"/>
      <c r="G109" s="49"/>
    </row>
    <row r="110" spans="1:7" s="18" customFormat="1" x14ac:dyDescent="0.35">
      <c r="A110"/>
      <c r="B110"/>
      <c r="G110" s="49"/>
    </row>
    <row r="111" spans="1:7" s="18" customFormat="1" x14ac:dyDescent="0.35">
      <c r="A111"/>
      <c r="B111"/>
      <c r="G111" s="49"/>
    </row>
    <row r="112" spans="1:7" s="18" customFormat="1" x14ac:dyDescent="0.35">
      <c r="A112"/>
      <c r="B112"/>
      <c r="G112" s="49"/>
    </row>
    <row r="113" spans="1:7" s="18" customFormat="1" x14ac:dyDescent="0.35">
      <c r="A113"/>
      <c r="B113"/>
      <c r="G113" s="49"/>
    </row>
    <row r="114" spans="1:7" s="18" customFormat="1" x14ac:dyDescent="0.35">
      <c r="A114"/>
      <c r="B114"/>
      <c r="G114" s="49"/>
    </row>
    <row r="115" spans="1:7" s="18" customFormat="1" x14ac:dyDescent="0.35">
      <c r="A115"/>
      <c r="B115"/>
      <c r="G115" s="49"/>
    </row>
    <row r="116" spans="1:7" s="18" customFormat="1" x14ac:dyDescent="0.35">
      <c r="A116"/>
      <c r="B116"/>
      <c r="G116" s="49"/>
    </row>
    <row r="117" spans="1:7" s="18" customFormat="1" x14ac:dyDescent="0.35">
      <c r="A117"/>
      <c r="B117"/>
      <c r="G117" s="49"/>
    </row>
    <row r="118" spans="1:7" s="18" customFormat="1" x14ac:dyDescent="0.35">
      <c r="A118"/>
      <c r="B118"/>
      <c r="G118" s="49"/>
    </row>
    <row r="119" spans="1:7" s="18" customFormat="1" x14ac:dyDescent="0.35">
      <c r="A119"/>
      <c r="B119"/>
      <c r="G119" s="49"/>
    </row>
    <row r="120" spans="1:7" s="18" customFormat="1" x14ac:dyDescent="0.35">
      <c r="A120"/>
      <c r="B120"/>
      <c r="G120" s="49"/>
    </row>
    <row r="121" spans="1:7" s="18" customFormat="1" x14ac:dyDescent="0.35">
      <c r="A121"/>
      <c r="B121"/>
      <c r="G121" s="49"/>
    </row>
    <row r="122" spans="1:7" s="18" customFormat="1" x14ac:dyDescent="0.35">
      <c r="A122"/>
      <c r="B122"/>
      <c r="G122" s="49"/>
    </row>
    <row r="123" spans="1:7" s="18" customFormat="1" x14ac:dyDescent="0.35">
      <c r="A123"/>
      <c r="B123"/>
      <c r="G123" s="49"/>
    </row>
    <row r="124" spans="1:7" s="18" customFormat="1" x14ac:dyDescent="0.35">
      <c r="A124"/>
      <c r="B124"/>
      <c r="G124" s="49"/>
    </row>
    <row r="125" spans="1:7" s="18" customFormat="1" x14ac:dyDescent="0.35">
      <c r="A125"/>
      <c r="B125"/>
      <c r="G125" s="49"/>
    </row>
    <row r="126" spans="1:7" s="18" customFormat="1" x14ac:dyDescent="0.35">
      <c r="A126"/>
      <c r="B126"/>
      <c r="G126" s="49"/>
    </row>
    <row r="127" spans="1:7" s="18" customFormat="1" x14ac:dyDescent="0.35">
      <c r="A127"/>
      <c r="B127"/>
      <c r="G127" s="49"/>
    </row>
    <row r="128" spans="1:7" s="18" customFormat="1" x14ac:dyDescent="0.35">
      <c r="A128"/>
      <c r="B128"/>
      <c r="G128" s="49"/>
    </row>
    <row r="129" spans="1:7" s="18" customFormat="1" x14ac:dyDescent="0.35">
      <c r="A129"/>
      <c r="B129"/>
      <c r="G129" s="49"/>
    </row>
    <row r="130" spans="1:7" s="18" customFormat="1" x14ac:dyDescent="0.35">
      <c r="A130"/>
      <c r="B130"/>
      <c r="G130" s="49"/>
    </row>
    <row r="131" spans="1:7" s="18" customFormat="1" x14ac:dyDescent="0.35">
      <c r="A131"/>
      <c r="B131"/>
      <c r="G131" s="49"/>
    </row>
    <row r="132" spans="1:7" s="18" customFormat="1" x14ac:dyDescent="0.35">
      <c r="A132"/>
      <c r="B132"/>
      <c r="G132" s="49"/>
    </row>
    <row r="133" spans="1:7" s="18" customFormat="1" x14ac:dyDescent="0.35">
      <c r="A133"/>
      <c r="B133"/>
      <c r="G133" s="49"/>
    </row>
    <row r="134" spans="1:7" s="18" customFormat="1" x14ac:dyDescent="0.35">
      <c r="A134"/>
      <c r="B134"/>
      <c r="G134" s="49"/>
    </row>
    <row r="135" spans="1:7" s="18" customFormat="1" x14ac:dyDescent="0.35">
      <c r="A135"/>
      <c r="B135"/>
      <c r="G135" s="49"/>
    </row>
    <row r="136" spans="1:7" s="18" customFormat="1" x14ac:dyDescent="0.35">
      <c r="A136"/>
      <c r="B136"/>
      <c r="G136" s="49"/>
    </row>
    <row r="137" spans="1:7" s="18" customFormat="1" x14ac:dyDescent="0.35">
      <c r="A137"/>
      <c r="B137"/>
      <c r="G137" s="49"/>
    </row>
    <row r="138" spans="1:7" s="18" customFormat="1" x14ac:dyDescent="0.35">
      <c r="A138"/>
      <c r="B138"/>
      <c r="G138" s="49"/>
    </row>
    <row r="139" spans="1:7" s="18" customFormat="1" x14ac:dyDescent="0.35">
      <c r="A139"/>
      <c r="B139"/>
      <c r="G139" s="49"/>
    </row>
    <row r="140" spans="1:7" s="18" customFormat="1" x14ac:dyDescent="0.35">
      <c r="A140"/>
      <c r="B140"/>
      <c r="G140" s="49"/>
    </row>
    <row r="141" spans="1:7" s="18" customFormat="1" x14ac:dyDescent="0.35">
      <c r="A141"/>
      <c r="B141"/>
      <c r="G141" s="49"/>
    </row>
    <row r="142" spans="1:7" s="18" customFormat="1" x14ac:dyDescent="0.35">
      <c r="A142"/>
      <c r="B142"/>
      <c r="G142" s="49"/>
    </row>
    <row r="143" spans="1:7" s="18" customFormat="1" x14ac:dyDescent="0.35">
      <c r="A143"/>
      <c r="B143"/>
      <c r="G143" s="49"/>
    </row>
    <row r="144" spans="1:7" s="18" customFormat="1" x14ac:dyDescent="0.35">
      <c r="A144"/>
      <c r="B144"/>
      <c r="G144" s="49"/>
    </row>
    <row r="145" spans="1:7" s="18" customFormat="1" x14ac:dyDescent="0.35">
      <c r="A145"/>
      <c r="B145"/>
      <c r="G145" s="49"/>
    </row>
    <row r="146" spans="1:7" s="18" customFormat="1" x14ac:dyDescent="0.35">
      <c r="A146"/>
      <c r="B146"/>
      <c r="G146" s="49"/>
    </row>
    <row r="147" spans="1:7" s="18" customFormat="1" x14ac:dyDescent="0.35">
      <c r="A147"/>
      <c r="B147"/>
      <c r="G147" s="49"/>
    </row>
    <row r="148" spans="1:7" s="18" customFormat="1" x14ac:dyDescent="0.35">
      <c r="A148"/>
      <c r="B148"/>
      <c r="G148" s="49"/>
    </row>
    <row r="149" spans="1:7" s="18" customFormat="1" x14ac:dyDescent="0.35">
      <c r="A149"/>
      <c r="B149"/>
      <c r="G149" s="49"/>
    </row>
    <row r="150" spans="1:7" s="18" customFormat="1" x14ac:dyDescent="0.35">
      <c r="A150"/>
      <c r="B150"/>
      <c r="G150" s="49"/>
    </row>
    <row r="151" spans="1:7" s="18" customFormat="1" x14ac:dyDescent="0.35">
      <c r="A151"/>
      <c r="B151"/>
      <c r="G151" s="49"/>
    </row>
    <row r="152" spans="1:7" s="18" customFormat="1" x14ac:dyDescent="0.35">
      <c r="A152"/>
      <c r="B152"/>
      <c r="G152" s="49"/>
    </row>
    <row r="153" spans="1:7" s="18" customFormat="1" x14ac:dyDescent="0.35">
      <c r="A153"/>
      <c r="B153"/>
      <c r="G153" s="49"/>
    </row>
    <row r="154" spans="1:7" s="18" customFormat="1" x14ac:dyDescent="0.35">
      <c r="A154"/>
      <c r="B154"/>
      <c r="G154" s="49"/>
    </row>
    <row r="155" spans="1:7" s="18" customFormat="1" x14ac:dyDescent="0.35">
      <c r="A155"/>
      <c r="B155"/>
      <c r="G155" s="49"/>
    </row>
    <row r="156" spans="1:7" s="18" customFormat="1" x14ac:dyDescent="0.35">
      <c r="A156"/>
      <c r="B156"/>
      <c r="G156" s="49"/>
    </row>
    <row r="157" spans="1:7" s="18" customFormat="1" x14ac:dyDescent="0.35">
      <c r="A157"/>
      <c r="B157"/>
      <c r="G157" s="49"/>
    </row>
    <row r="158" spans="1:7" s="18" customFormat="1" x14ac:dyDescent="0.35">
      <c r="A158"/>
      <c r="B158"/>
      <c r="G158" s="49"/>
    </row>
    <row r="159" spans="1:7" s="18" customFormat="1" x14ac:dyDescent="0.35">
      <c r="A159"/>
      <c r="B159"/>
      <c r="G159" s="49"/>
    </row>
    <row r="160" spans="1:7" s="18" customFormat="1" x14ac:dyDescent="0.35">
      <c r="A160"/>
      <c r="B160"/>
      <c r="G160" s="49"/>
    </row>
    <row r="161" spans="1:7" s="18" customFormat="1" x14ac:dyDescent="0.35">
      <c r="A161"/>
      <c r="B161"/>
      <c r="G161" s="49"/>
    </row>
    <row r="162" spans="1:7" s="18" customFormat="1" x14ac:dyDescent="0.35">
      <c r="A162"/>
      <c r="B162"/>
      <c r="G162" s="49"/>
    </row>
    <row r="163" spans="1:7" s="18" customFormat="1" x14ac:dyDescent="0.35">
      <c r="A163"/>
      <c r="B163"/>
      <c r="G163" s="49"/>
    </row>
    <row r="164" spans="1:7" s="18" customFormat="1" x14ac:dyDescent="0.35">
      <c r="A164"/>
      <c r="B164"/>
      <c r="G164" s="49"/>
    </row>
    <row r="165" spans="1:7" s="18" customFormat="1" x14ac:dyDescent="0.35">
      <c r="A165"/>
      <c r="B165"/>
      <c r="G165" s="49"/>
    </row>
    <row r="166" spans="1:7" s="18" customFormat="1" x14ac:dyDescent="0.35">
      <c r="A166"/>
      <c r="B166"/>
      <c r="G166" s="49"/>
    </row>
    <row r="167" spans="1:7" s="18" customFormat="1" x14ac:dyDescent="0.35">
      <c r="A167"/>
      <c r="B167"/>
      <c r="G167" s="49"/>
    </row>
    <row r="168" spans="1:7" s="18" customFormat="1" x14ac:dyDescent="0.35">
      <c r="A168"/>
      <c r="B168"/>
      <c r="G168" s="49"/>
    </row>
    <row r="169" spans="1:7" s="18" customFormat="1" x14ac:dyDescent="0.35">
      <c r="A169"/>
      <c r="B169"/>
      <c r="G169" s="49"/>
    </row>
    <row r="170" spans="1:7" s="18" customFormat="1" x14ac:dyDescent="0.35">
      <c r="A170"/>
      <c r="B170"/>
      <c r="G170" s="49"/>
    </row>
    <row r="171" spans="1:7" s="18" customFormat="1" x14ac:dyDescent="0.35">
      <c r="A171"/>
      <c r="B171"/>
      <c r="G171" s="49"/>
    </row>
    <row r="172" spans="1:7" s="18" customFormat="1" x14ac:dyDescent="0.35">
      <c r="A172"/>
      <c r="B172"/>
      <c r="G172" s="49"/>
    </row>
    <row r="173" spans="1:7" s="18" customFormat="1" x14ac:dyDescent="0.35">
      <c r="A173"/>
      <c r="B173"/>
      <c r="G173" s="49"/>
    </row>
    <row r="174" spans="1:7" s="18" customFormat="1" x14ac:dyDescent="0.35">
      <c r="A174"/>
      <c r="B174"/>
      <c r="G174" s="49"/>
    </row>
    <row r="175" spans="1:7" s="18" customFormat="1" x14ac:dyDescent="0.35">
      <c r="A175"/>
      <c r="B175"/>
      <c r="G175" s="49"/>
    </row>
    <row r="176" spans="1:7" s="18" customFormat="1" x14ac:dyDescent="0.35">
      <c r="A176"/>
      <c r="B176"/>
      <c r="G176" s="49"/>
    </row>
    <row r="177" spans="1:7" s="18" customFormat="1" x14ac:dyDescent="0.35">
      <c r="A177"/>
      <c r="B177"/>
      <c r="G177" s="49"/>
    </row>
    <row r="178" spans="1:7" s="18" customFormat="1" x14ac:dyDescent="0.35">
      <c r="A178"/>
      <c r="B178"/>
      <c r="G178" s="49"/>
    </row>
    <row r="179" spans="1:7" s="18" customFormat="1" x14ac:dyDescent="0.35">
      <c r="A179"/>
      <c r="B179"/>
      <c r="G179" s="49"/>
    </row>
    <row r="180" spans="1:7" s="18" customFormat="1" x14ac:dyDescent="0.35">
      <c r="A180"/>
      <c r="B180"/>
      <c r="G180" s="49"/>
    </row>
    <row r="181" spans="1:7" s="18" customFormat="1" x14ac:dyDescent="0.35">
      <c r="A181"/>
      <c r="B181"/>
      <c r="G181" s="49"/>
    </row>
    <row r="182" spans="1:7" s="18" customFormat="1" x14ac:dyDescent="0.35">
      <c r="A182"/>
      <c r="B182"/>
      <c r="G182" s="49"/>
    </row>
    <row r="183" spans="1:7" s="18" customFormat="1" x14ac:dyDescent="0.35">
      <c r="A183"/>
      <c r="B183"/>
      <c r="G183" s="49"/>
    </row>
    <row r="184" spans="1:7" s="18" customFormat="1" x14ac:dyDescent="0.35">
      <c r="A184"/>
      <c r="B184"/>
      <c r="G184" s="49"/>
    </row>
    <row r="185" spans="1:7" s="18" customFormat="1" x14ac:dyDescent="0.35">
      <c r="A185"/>
      <c r="B185"/>
      <c r="G185" s="49"/>
    </row>
    <row r="186" spans="1:7" s="18" customFormat="1" x14ac:dyDescent="0.35">
      <c r="A186"/>
      <c r="B186"/>
      <c r="G186" s="49"/>
    </row>
    <row r="187" spans="1:7" s="18" customFormat="1" x14ac:dyDescent="0.35">
      <c r="A187"/>
      <c r="B187"/>
      <c r="G187" s="49"/>
    </row>
    <row r="188" spans="1:7" s="18" customFormat="1" x14ac:dyDescent="0.35">
      <c r="A188"/>
      <c r="B188"/>
      <c r="G188" s="49"/>
    </row>
    <row r="189" spans="1:7" s="18" customFormat="1" x14ac:dyDescent="0.35">
      <c r="A189"/>
      <c r="B189"/>
      <c r="G189" s="49"/>
    </row>
    <row r="190" spans="1:7" s="18" customFormat="1" x14ac:dyDescent="0.35">
      <c r="A190"/>
      <c r="B190"/>
      <c r="G190" s="49"/>
    </row>
    <row r="191" spans="1:7" s="18" customFormat="1" x14ac:dyDescent="0.35">
      <c r="A191"/>
      <c r="B191"/>
      <c r="G191" s="49"/>
    </row>
    <row r="192" spans="1:7" s="18" customFormat="1" x14ac:dyDescent="0.35">
      <c r="A192"/>
      <c r="B192"/>
      <c r="G192" s="49"/>
    </row>
    <row r="193" spans="1:7" s="18" customFormat="1" x14ac:dyDescent="0.35">
      <c r="A193"/>
      <c r="B193"/>
      <c r="G193" s="49"/>
    </row>
    <row r="194" spans="1:7" s="18" customFormat="1" x14ac:dyDescent="0.35">
      <c r="A194"/>
      <c r="B194"/>
      <c r="G194" s="49"/>
    </row>
    <row r="195" spans="1:7" s="18" customFormat="1" x14ac:dyDescent="0.35">
      <c r="A195"/>
      <c r="B195"/>
      <c r="G195" s="49"/>
    </row>
    <row r="196" spans="1:7" s="18" customFormat="1" x14ac:dyDescent="0.35">
      <c r="A196"/>
      <c r="B196"/>
      <c r="G196" s="49"/>
    </row>
    <row r="197" spans="1:7" s="18" customFormat="1" x14ac:dyDescent="0.35">
      <c r="A197"/>
      <c r="B197"/>
      <c r="G197" s="49"/>
    </row>
    <row r="198" spans="1:7" s="18" customFormat="1" x14ac:dyDescent="0.35">
      <c r="A198"/>
      <c r="B198"/>
      <c r="G198" s="49"/>
    </row>
    <row r="199" spans="1:7" s="18" customFormat="1" x14ac:dyDescent="0.35">
      <c r="A199"/>
      <c r="B199"/>
      <c r="G199" s="49"/>
    </row>
    <row r="200" spans="1:7" s="18" customFormat="1" x14ac:dyDescent="0.35">
      <c r="A200"/>
      <c r="B200"/>
      <c r="G200" s="49"/>
    </row>
    <row r="201" spans="1:7" s="18" customFormat="1" x14ac:dyDescent="0.35">
      <c r="A201"/>
      <c r="B201"/>
      <c r="G201" s="49"/>
    </row>
    <row r="202" spans="1:7" s="18" customFormat="1" x14ac:dyDescent="0.35">
      <c r="A202"/>
      <c r="B202"/>
      <c r="G202" s="49"/>
    </row>
    <row r="203" spans="1:7" s="18" customFormat="1" x14ac:dyDescent="0.35">
      <c r="A203"/>
      <c r="B203"/>
      <c r="G203" s="49"/>
    </row>
    <row r="204" spans="1:7" s="18" customFormat="1" x14ac:dyDescent="0.35">
      <c r="A204"/>
      <c r="B204"/>
      <c r="G204" s="49"/>
    </row>
    <row r="205" spans="1:7" s="18" customFormat="1" x14ac:dyDescent="0.35">
      <c r="A205"/>
      <c r="B205"/>
      <c r="G205" s="49"/>
    </row>
    <row r="206" spans="1:7" s="18" customFormat="1" x14ac:dyDescent="0.35">
      <c r="A206"/>
      <c r="B206"/>
      <c r="G206" s="49"/>
    </row>
    <row r="207" spans="1:7" s="18" customFormat="1" x14ac:dyDescent="0.35">
      <c r="A207"/>
      <c r="B207"/>
      <c r="G207" s="49"/>
    </row>
    <row r="208" spans="1:7" s="18" customFormat="1" x14ac:dyDescent="0.35">
      <c r="A208"/>
      <c r="B208"/>
      <c r="G208" s="49"/>
    </row>
    <row r="209" spans="1:7" s="18" customFormat="1" x14ac:dyDescent="0.35">
      <c r="A209"/>
      <c r="B209"/>
      <c r="G209" s="49"/>
    </row>
    <row r="210" spans="1:7" s="18" customFormat="1" x14ac:dyDescent="0.35">
      <c r="A210"/>
      <c r="B210"/>
      <c r="G210" s="49"/>
    </row>
    <row r="211" spans="1:7" s="18" customFormat="1" x14ac:dyDescent="0.35">
      <c r="A211"/>
      <c r="B211"/>
      <c r="G211" s="49"/>
    </row>
    <row r="212" spans="1:7" s="18" customFormat="1" x14ac:dyDescent="0.35">
      <c r="A212"/>
      <c r="B212"/>
      <c r="G212" s="49"/>
    </row>
    <row r="213" spans="1:7" s="18" customFormat="1" x14ac:dyDescent="0.35">
      <c r="A213"/>
      <c r="B213"/>
      <c r="G213" s="49"/>
    </row>
    <row r="214" spans="1:7" s="18" customFormat="1" x14ac:dyDescent="0.35">
      <c r="A214"/>
      <c r="B214"/>
      <c r="G214" s="49"/>
    </row>
    <row r="215" spans="1:7" s="18" customFormat="1" x14ac:dyDescent="0.35">
      <c r="A215"/>
      <c r="B215"/>
      <c r="G215" s="49"/>
    </row>
    <row r="216" spans="1:7" s="18" customFormat="1" x14ac:dyDescent="0.35">
      <c r="A216"/>
      <c r="B216"/>
      <c r="G216" s="49"/>
    </row>
    <row r="217" spans="1:7" s="18" customFormat="1" x14ac:dyDescent="0.35">
      <c r="A217"/>
      <c r="B217"/>
      <c r="G217" s="49"/>
    </row>
    <row r="218" spans="1:7" s="18" customFormat="1" x14ac:dyDescent="0.35">
      <c r="A218"/>
      <c r="B218"/>
      <c r="G218" s="49"/>
    </row>
    <row r="219" spans="1:7" s="18" customFormat="1" x14ac:dyDescent="0.35">
      <c r="A219"/>
      <c r="B219"/>
      <c r="G219" s="49"/>
    </row>
    <row r="220" spans="1:7" s="18" customFormat="1" x14ac:dyDescent="0.35">
      <c r="A220"/>
      <c r="B220"/>
      <c r="G220" s="49"/>
    </row>
    <row r="221" spans="1:7" s="18" customFormat="1" x14ac:dyDescent="0.35">
      <c r="A221"/>
      <c r="B221"/>
      <c r="G221" s="49"/>
    </row>
    <row r="222" spans="1:7" s="18" customFormat="1" x14ac:dyDescent="0.35">
      <c r="A222"/>
      <c r="B222"/>
      <c r="G222" s="49"/>
    </row>
    <row r="223" spans="1:7" s="18" customFormat="1" x14ac:dyDescent="0.35">
      <c r="A223"/>
      <c r="B223"/>
      <c r="G223" s="49"/>
    </row>
    <row r="224" spans="1:7" s="18" customFormat="1" x14ac:dyDescent="0.35">
      <c r="A224"/>
      <c r="B224"/>
      <c r="G224" s="49"/>
    </row>
    <row r="225" spans="1:7" s="18" customFormat="1" x14ac:dyDescent="0.35">
      <c r="A225"/>
      <c r="B225"/>
      <c r="G225" s="49"/>
    </row>
    <row r="226" spans="1:7" s="18" customFormat="1" x14ac:dyDescent="0.35">
      <c r="A226"/>
      <c r="B226"/>
      <c r="G226" s="49"/>
    </row>
    <row r="227" spans="1:7" s="18" customFormat="1" x14ac:dyDescent="0.35">
      <c r="A227"/>
      <c r="B227"/>
      <c r="G227" s="49"/>
    </row>
    <row r="228" spans="1:7" s="18" customFormat="1" x14ac:dyDescent="0.35">
      <c r="A228"/>
      <c r="B228"/>
      <c r="G228" s="49"/>
    </row>
    <row r="229" spans="1:7" s="18" customFormat="1" x14ac:dyDescent="0.35">
      <c r="A229"/>
      <c r="B229"/>
      <c r="G229" s="49"/>
    </row>
    <row r="230" spans="1:7" s="18" customFormat="1" x14ac:dyDescent="0.35">
      <c r="A230"/>
      <c r="B230"/>
      <c r="G230" s="49"/>
    </row>
    <row r="231" spans="1:7" s="18" customFormat="1" x14ac:dyDescent="0.35">
      <c r="A231"/>
      <c r="B231"/>
      <c r="G231" s="49"/>
    </row>
    <row r="232" spans="1:7" s="18" customFormat="1" x14ac:dyDescent="0.35">
      <c r="A232"/>
      <c r="B232"/>
      <c r="G232" s="49"/>
    </row>
    <row r="233" spans="1:7" s="18" customFormat="1" x14ac:dyDescent="0.35">
      <c r="A233"/>
      <c r="B233"/>
      <c r="G233" s="49"/>
    </row>
    <row r="234" spans="1:7" s="18" customFormat="1" x14ac:dyDescent="0.35">
      <c r="A234"/>
      <c r="B234"/>
      <c r="G234" s="49"/>
    </row>
    <row r="235" spans="1:7" s="18" customFormat="1" x14ac:dyDescent="0.35">
      <c r="A235"/>
      <c r="B235"/>
      <c r="G235" s="49"/>
    </row>
    <row r="236" spans="1:7" s="18" customFormat="1" x14ac:dyDescent="0.35">
      <c r="A236"/>
      <c r="B236"/>
      <c r="G236" s="49"/>
    </row>
    <row r="237" spans="1:7" s="18" customFormat="1" x14ac:dyDescent="0.35">
      <c r="A237"/>
      <c r="B237"/>
      <c r="G237" s="49"/>
    </row>
    <row r="238" spans="1:7" s="18" customFormat="1" x14ac:dyDescent="0.35">
      <c r="A238"/>
      <c r="B238"/>
      <c r="G238" s="49"/>
    </row>
    <row r="239" spans="1:7" s="18" customFormat="1" x14ac:dyDescent="0.35">
      <c r="A239"/>
      <c r="B239"/>
      <c r="G239" s="49"/>
    </row>
    <row r="240" spans="1:7" s="18" customFormat="1" x14ac:dyDescent="0.35">
      <c r="A240"/>
      <c r="B240"/>
      <c r="G240" s="49"/>
    </row>
    <row r="241" spans="1:7" s="18" customFormat="1" x14ac:dyDescent="0.35">
      <c r="A241"/>
      <c r="B241"/>
      <c r="G241" s="49"/>
    </row>
    <row r="242" spans="1:7" s="18" customFormat="1" x14ac:dyDescent="0.35">
      <c r="A242"/>
      <c r="B242"/>
      <c r="G242" s="49"/>
    </row>
    <row r="243" spans="1:7" s="18" customFormat="1" x14ac:dyDescent="0.35">
      <c r="A243"/>
      <c r="B243"/>
      <c r="G243" s="49"/>
    </row>
    <row r="244" spans="1:7" s="18" customFormat="1" x14ac:dyDescent="0.35">
      <c r="A244"/>
      <c r="B244"/>
      <c r="G244" s="49"/>
    </row>
    <row r="245" spans="1:7" s="18" customFormat="1" x14ac:dyDescent="0.35">
      <c r="A245"/>
      <c r="B245"/>
      <c r="G245" s="49"/>
    </row>
    <row r="246" spans="1:7" s="18" customFormat="1" x14ac:dyDescent="0.35">
      <c r="A246"/>
      <c r="B246"/>
      <c r="G246" s="49"/>
    </row>
    <row r="247" spans="1:7" s="18" customFormat="1" x14ac:dyDescent="0.35">
      <c r="A247"/>
      <c r="B247"/>
      <c r="G247" s="49"/>
    </row>
    <row r="248" spans="1:7" s="18" customFormat="1" x14ac:dyDescent="0.35">
      <c r="A248"/>
      <c r="B248"/>
      <c r="G248" s="49"/>
    </row>
    <row r="249" spans="1:7" s="18" customFormat="1" x14ac:dyDescent="0.35">
      <c r="A249"/>
      <c r="B249"/>
      <c r="G249" s="49"/>
    </row>
    <row r="250" spans="1:7" s="18" customFormat="1" x14ac:dyDescent="0.35">
      <c r="A250"/>
      <c r="B250"/>
      <c r="G250" s="49"/>
    </row>
    <row r="251" spans="1:7" s="18" customFormat="1" x14ac:dyDescent="0.35">
      <c r="A251"/>
      <c r="B251"/>
      <c r="G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48" t="s">
        <v>37</v>
      </c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98"/>
      <c r="G18" s="9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43</v>
      </c>
      <c r="E1" s="96"/>
      <c r="F1" s="94" t="s">
        <v>34</v>
      </c>
    </row>
    <row r="2" spans="1:158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7" t="s">
        <v>52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47">
        <f t="shared" si="0"/>
        <v>43738</v>
      </c>
      <c r="AJ2" s="47">
        <f>AI2+1</f>
        <v>43739</v>
      </c>
      <c r="AK2" s="47">
        <f t="shared" ref="AK2:CV2" si="1">AJ2+1</f>
        <v>43740</v>
      </c>
      <c r="AL2" s="47">
        <f t="shared" si="1"/>
        <v>43741</v>
      </c>
      <c r="AM2" s="47">
        <f t="shared" si="1"/>
        <v>43742</v>
      </c>
      <c r="AN2" s="47">
        <f t="shared" si="1"/>
        <v>43743</v>
      </c>
      <c r="AO2" s="47">
        <f t="shared" si="1"/>
        <v>43744</v>
      </c>
      <c r="AP2" s="47">
        <f t="shared" si="1"/>
        <v>43745</v>
      </c>
      <c r="AQ2" s="47">
        <f t="shared" si="1"/>
        <v>43746</v>
      </c>
      <c r="AR2" s="47">
        <f t="shared" si="1"/>
        <v>43747</v>
      </c>
      <c r="AS2" s="47">
        <f t="shared" si="1"/>
        <v>43748</v>
      </c>
      <c r="AT2" s="47">
        <f t="shared" si="1"/>
        <v>43749</v>
      </c>
      <c r="AU2" s="47">
        <f t="shared" si="1"/>
        <v>43750</v>
      </c>
      <c r="AV2" s="47">
        <f t="shared" si="1"/>
        <v>43751</v>
      </c>
      <c r="AW2" s="47">
        <f t="shared" si="1"/>
        <v>43752</v>
      </c>
      <c r="AX2" s="47">
        <f t="shared" si="1"/>
        <v>43753</v>
      </c>
      <c r="AY2" s="47">
        <f t="shared" si="1"/>
        <v>43754</v>
      </c>
      <c r="AZ2" s="47">
        <f t="shared" si="1"/>
        <v>43755</v>
      </c>
      <c r="BA2" s="47">
        <f t="shared" si="1"/>
        <v>43756</v>
      </c>
      <c r="BB2" s="47">
        <f t="shared" si="1"/>
        <v>43757</v>
      </c>
      <c r="BC2" s="47">
        <f t="shared" si="1"/>
        <v>43758</v>
      </c>
      <c r="BD2" s="47">
        <f t="shared" si="1"/>
        <v>43759</v>
      </c>
      <c r="BE2" s="47">
        <f t="shared" si="1"/>
        <v>43760</v>
      </c>
      <c r="BF2" s="47">
        <f t="shared" si="1"/>
        <v>43761</v>
      </c>
      <c r="BG2" s="47">
        <f t="shared" si="1"/>
        <v>43762</v>
      </c>
      <c r="BH2" s="47">
        <f t="shared" si="1"/>
        <v>43763</v>
      </c>
      <c r="BI2" s="47">
        <f t="shared" si="1"/>
        <v>43764</v>
      </c>
      <c r="BJ2" s="47">
        <f t="shared" si="1"/>
        <v>43765</v>
      </c>
      <c r="BK2" s="47">
        <f t="shared" si="1"/>
        <v>43766</v>
      </c>
      <c r="BL2" s="47">
        <f t="shared" si="1"/>
        <v>43767</v>
      </c>
      <c r="BM2" s="47">
        <f t="shared" si="1"/>
        <v>43768</v>
      </c>
      <c r="BN2" s="47">
        <f t="shared" si="1"/>
        <v>43769</v>
      </c>
      <c r="BO2" s="47">
        <f t="shared" si="1"/>
        <v>43770</v>
      </c>
      <c r="BP2" s="47">
        <f t="shared" si="1"/>
        <v>43771</v>
      </c>
      <c r="BQ2" s="47">
        <f t="shared" si="1"/>
        <v>43772</v>
      </c>
      <c r="BR2" s="47">
        <f t="shared" si="1"/>
        <v>43773</v>
      </c>
      <c r="BS2" s="47">
        <f t="shared" si="1"/>
        <v>43774</v>
      </c>
      <c r="BT2" s="47">
        <f t="shared" si="1"/>
        <v>43775</v>
      </c>
      <c r="BU2" s="47">
        <f t="shared" si="1"/>
        <v>43776</v>
      </c>
      <c r="BV2" s="47">
        <f t="shared" si="1"/>
        <v>43777</v>
      </c>
      <c r="BW2" s="47">
        <f t="shared" si="1"/>
        <v>43778</v>
      </c>
      <c r="BX2" s="47">
        <f t="shared" si="1"/>
        <v>43779</v>
      </c>
      <c r="BY2" s="47">
        <f t="shared" si="1"/>
        <v>43780</v>
      </c>
      <c r="BZ2" s="47">
        <f t="shared" si="1"/>
        <v>43781</v>
      </c>
      <c r="CA2" s="47">
        <f t="shared" si="1"/>
        <v>43782</v>
      </c>
      <c r="CB2" s="47">
        <f t="shared" si="1"/>
        <v>43783</v>
      </c>
      <c r="CC2" s="47">
        <f t="shared" si="1"/>
        <v>43784</v>
      </c>
      <c r="CD2" s="47">
        <f t="shared" si="1"/>
        <v>43785</v>
      </c>
      <c r="CE2" s="47">
        <f t="shared" si="1"/>
        <v>43786</v>
      </c>
      <c r="CF2" s="47">
        <f t="shared" si="1"/>
        <v>43787</v>
      </c>
      <c r="CG2" s="47">
        <f t="shared" si="1"/>
        <v>43788</v>
      </c>
      <c r="CH2" s="47">
        <f t="shared" si="1"/>
        <v>43789</v>
      </c>
      <c r="CI2" s="47">
        <f t="shared" si="1"/>
        <v>43790</v>
      </c>
      <c r="CJ2" s="47">
        <f t="shared" si="1"/>
        <v>43791</v>
      </c>
      <c r="CK2" s="47">
        <f t="shared" si="1"/>
        <v>43792</v>
      </c>
      <c r="CL2" s="47">
        <f t="shared" si="1"/>
        <v>43793</v>
      </c>
      <c r="CM2" s="47">
        <f t="shared" si="1"/>
        <v>43794</v>
      </c>
      <c r="CN2" s="47">
        <f t="shared" si="1"/>
        <v>43795</v>
      </c>
      <c r="CO2" s="47">
        <f t="shared" si="1"/>
        <v>43796</v>
      </c>
      <c r="CP2" s="47">
        <f t="shared" si="1"/>
        <v>43797</v>
      </c>
      <c r="CQ2" s="47">
        <f t="shared" si="1"/>
        <v>43798</v>
      </c>
      <c r="CR2" s="47">
        <f t="shared" si="1"/>
        <v>43799</v>
      </c>
      <c r="CS2" s="47">
        <f t="shared" si="1"/>
        <v>43800</v>
      </c>
      <c r="CT2" s="47">
        <f t="shared" si="1"/>
        <v>43801</v>
      </c>
      <c r="CU2" s="47">
        <f t="shared" si="1"/>
        <v>43802</v>
      </c>
      <c r="CV2" s="47">
        <f t="shared" si="1"/>
        <v>43803</v>
      </c>
      <c r="CW2" s="47">
        <f t="shared" ref="CW2:FB2" si="2">CV2+1</f>
        <v>43804</v>
      </c>
      <c r="CX2" s="47">
        <f t="shared" si="2"/>
        <v>43805</v>
      </c>
      <c r="CY2" s="47">
        <f t="shared" si="2"/>
        <v>43806</v>
      </c>
      <c r="CZ2" s="47">
        <f t="shared" si="2"/>
        <v>43807</v>
      </c>
      <c r="DA2" s="47">
        <f t="shared" si="2"/>
        <v>43808</v>
      </c>
      <c r="DB2" s="47">
        <f t="shared" si="2"/>
        <v>43809</v>
      </c>
      <c r="DC2" s="47">
        <f t="shared" si="2"/>
        <v>43810</v>
      </c>
      <c r="DD2" s="47">
        <f t="shared" si="2"/>
        <v>43811</v>
      </c>
      <c r="DE2" s="47">
        <f t="shared" si="2"/>
        <v>43812</v>
      </c>
      <c r="DF2" s="47">
        <f t="shared" si="2"/>
        <v>43813</v>
      </c>
      <c r="DG2" s="47">
        <f t="shared" si="2"/>
        <v>43814</v>
      </c>
      <c r="DH2" s="47">
        <f t="shared" si="2"/>
        <v>43815</v>
      </c>
      <c r="DI2" s="47">
        <f t="shared" si="2"/>
        <v>43816</v>
      </c>
      <c r="DJ2" s="47">
        <f t="shared" si="2"/>
        <v>43817</v>
      </c>
      <c r="DK2" s="47">
        <f t="shared" si="2"/>
        <v>43818</v>
      </c>
      <c r="DL2" s="47">
        <f t="shared" si="2"/>
        <v>43819</v>
      </c>
      <c r="DM2" s="47">
        <f t="shared" si="2"/>
        <v>43820</v>
      </c>
      <c r="DN2" s="47">
        <f t="shared" si="2"/>
        <v>43821</v>
      </c>
      <c r="DO2" s="47">
        <f t="shared" si="2"/>
        <v>43822</v>
      </c>
      <c r="DP2" s="47">
        <f t="shared" si="2"/>
        <v>43823</v>
      </c>
      <c r="DQ2" s="47">
        <f t="shared" si="2"/>
        <v>43824</v>
      </c>
      <c r="DR2" s="47">
        <f t="shared" si="2"/>
        <v>43825</v>
      </c>
      <c r="DS2" s="47">
        <f t="shared" si="2"/>
        <v>43826</v>
      </c>
      <c r="DT2" s="47">
        <f t="shared" si="2"/>
        <v>43827</v>
      </c>
      <c r="DU2" s="47">
        <f t="shared" si="2"/>
        <v>43828</v>
      </c>
      <c r="DV2" s="47">
        <f t="shared" si="2"/>
        <v>43829</v>
      </c>
      <c r="DW2" s="47">
        <f t="shared" si="2"/>
        <v>43830</v>
      </c>
      <c r="DX2" s="47">
        <f t="shared" si="2"/>
        <v>43831</v>
      </c>
      <c r="DY2" s="47">
        <f t="shared" si="2"/>
        <v>43832</v>
      </c>
      <c r="DZ2" s="47">
        <f t="shared" si="2"/>
        <v>43833</v>
      </c>
      <c r="EA2" s="47">
        <f t="shared" si="2"/>
        <v>43834</v>
      </c>
      <c r="EB2" s="47">
        <f t="shared" si="2"/>
        <v>43835</v>
      </c>
      <c r="EC2" s="47">
        <f t="shared" si="2"/>
        <v>43836</v>
      </c>
      <c r="ED2" s="47">
        <f t="shared" si="2"/>
        <v>43837</v>
      </c>
      <c r="EE2" s="47">
        <f t="shared" si="2"/>
        <v>43838</v>
      </c>
      <c r="EF2" s="47">
        <f t="shared" si="2"/>
        <v>43839</v>
      </c>
      <c r="EG2" s="47">
        <f t="shared" si="2"/>
        <v>43840</v>
      </c>
      <c r="EH2" s="47">
        <f t="shared" si="2"/>
        <v>43841</v>
      </c>
      <c r="EI2" s="47">
        <f t="shared" si="2"/>
        <v>43842</v>
      </c>
      <c r="EJ2" s="47">
        <f t="shared" si="2"/>
        <v>43843</v>
      </c>
      <c r="EK2" s="47">
        <f t="shared" si="2"/>
        <v>43844</v>
      </c>
      <c r="EL2" s="47">
        <f t="shared" si="2"/>
        <v>43845</v>
      </c>
      <c r="EM2" s="47">
        <f t="shared" si="2"/>
        <v>43846</v>
      </c>
      <c r="EN2" s="47">
        <f t="shared" si="2"/>
        <v>43847</v>
      </c>
      <c r="EO2" s="47">
        <f t="shared" si="2"/>
        <v>43848</v>
      </c>
      <c r="EP2" s="47">
        <f t="shared" si="2"/>
        <v>43849</v>
      </c>
      <c r="EQ2" s="47">
        <f t="shared" si="2"/>
        <v>43850</v>
      </c>
      <c r="ER2" s="47">
        <f t="shared" si="2"/>
        <v>43851</v>
      </c>
      <c r="ES2" s="47">
        <f t="shared" si="2"/>
        <v>43852</v>
      </c>
      <c r="ET2" s="47">
        <f t="shared" si="2"/>
        <v>43853</v>
      </c>
      <c r="EU2" s="47">
        <f t="shared" si="2"/>
        <v>43854</v>
      </c>
      <c r="EV2" s="47">
        <f t="shared" si="2"/>
        <v>43855</v>
      </c>
      <c r="EW2" s="47">
        <f t="shared" si="2"/>
        <v>43856</v>
      </c>
      <c r="EX2" s="47">
        <f t="shared" si="2"/>
        <v>43857</v>
      </c>
      <c r="EY2" s="47">
        <f t="shared" si="2"/>
        <v>43858</v>
      </c>
      <c r="EZ2" s="47">
        <f t="shared" si="2"/>
        <v>43859</v>
      </c>
      <c r="FA2" s="47">
        <f t="shared" si="2"/>
        <v>43860</v>
      </c>
      <c r="FB2" s="47">
        <f t="shared" si="2"/>
        <v>43861</v>
      </c>
    </row>
    <row r="3" spans="1:158" s="18" customFormat="1" x14ac:dyDescent="0.35">
      <c r="A3"/>
      <c r="B3"/>
      <c r="E3" s="9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9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9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9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9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9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9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9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9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8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9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9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9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9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98"/>
      <c r="F16" s="95"/>
    </row>
    <row r="17" spans="1:6" s="18" customFormat="1" x14ac:dyDescent="0.35">
      <c r="A17"/>
      <c r="B17"/>
      <c r="E17" s="98"/>
      <c r="F17" s="95"/>
    </row>
    <row r="18" spans="1:6" s="18" customFormat="1" x14ac:dyDescent="0.35">
      <c r="A18"/>
      <c r="B18"/>
      <c r="F18" s="49"/>
    </row>
    <row r="19" spans="1:6" s="18" customFormat="1" x14ac:dyDescent="0.35">
      <c r="A19"/>
      <c r="B19"/>
      <c r="F19" s="49"/>
    </row>
    <row r="20" spans="1:6" s="18" customFormat="1" x14ac:dyDescent="0.35">
      <c r="A20"/>
      <c r="B20"/>
      <c r="F20" s="49"/>
    </row>
    <row r="21" spans="1:6" s="18" customFormat="1" x14ac:dyDescent="0.35">
      <c r="A21"/>
      <c r="B21"/>
      <c r="F21" s="49"/>
    </row>
    <row r="22" spans="1:6" s="18" customFormat="1" x14ac:dyDescent="0.35">
      <c r="A22"/>
      <c r="B22"/>
      <c r="F22" s="49"/>
    </row>
    <row r="23" spans="1:6" s="18" customFormat="1" x14ac:dyDescent="0.35">
      <c r="A23"/>
      <c r="B23"/>
      <c r="F23" s="49"/>
    </row>
    <row r="24" spans="1:6" s="18" customFormat="1" x14ac:dyDescent="0.35">
      <c r="A24"/>
      <c r="B24"/>
      <c r="F24" s="49"/>
    </row>
    <row r="25" spans="1:6" s="18" customFormat="1" x14ac:dyDescent="0.35">
      <c r="A25"/>
      <c r="B25"/>
      <c r="F25" s="49"/>
    </row>
    <row r="26" spans="1:6" s="18" customFormat="1" x14ac:dyDescent="0.35">
      <c r="A26"/>
      <c r="B26"/>
      <c r="F26" s="49"/>
    </row>
    <row r="27" spans="1:6" s="18" customFormat="1" x14ac:dyDescent="0.35">
      <c r="A27"/>
      <c r="B27"/>
      <c r="F27" s="49"/>
    </row>
    <row r="28" spans="1:6" s="18" customFormat="1" x14ac:dyDescent="0.35">
      <c r="A28"/>
      <c r="B28"/>
      <c r="F28" s="49"/>
    </row>
    <row r="29" spans="1:6" s="18" customFormat="1" x14ac:dyDescent="0.35">
      <c r="A29"/>
      <c r="B29"/>
      <c r="F29" s="49"/>
    </row>
    <row r="30" spans="1:6" s="18" customFormat="1" x14ac:dyDescent="0.35">
      <c r="A30"/>
      <c r="B30"/>
      <c r="F30" s="49"/>
    </row>
    <row r="31" spans="1:6" s="18" customFormat="1" x14ac:dyDescent="0.35">
      <c r="A31"/>
      <c r="B31"/>
      <c r="F31" s="49"/>
    </row>
    <row r="32" spans="1:6" s="18" customFormat="1" x14ac:dyDescent="0.35">
      <c r="A32"/>
      <c r="B32"/>
      <c r="F32" s="49"/>
    </row>
    <row r="33" spans="1:6" s="18" customFormat="1" x14ac:dyDescent="0.35">
      <c r="A33"/>
      <c r="B33"/>
      <c r="F33" s="49"/>
    </row>
    <row r="34" spans="1:6" s="18" customFormat="1" x14ac:dyDescent="0.35">
      <c r="A34"/>
      <c r="B34"/>
      <c r="F34" s="49"/>
    </row>
    <row r="35" spans="1:6" s="18" customFormat="1" x14ac:dyDescent="0.35">
      <c r="A35"/>
      <c r="B35"/>
      <c r="F35" s="49"/>
    </row>
    <row r="36" spans="1:6" s="18" customFormat="1" x14ac:dyDescent="0.35">
      <c r="A36"/>
      <c r="B36"/>
      <c r="F36" s="49"/>
    </row>
    <row r="37" spans="1:6" s="18" customFormat="1" x14ac:dyDescent="0.35">
      <c r="A37"/>
      <c r="B37"/>
      <c r="F37" s="49"/>
    </row>
    <row r="38" spans="1:6" s="18" customFormat="1" x14ac:dyDescent="0.35">
      <c r="A38"/>
      <c r="B38"/>
      <c r="F38" s="49"/>
    </row>
    <row r="39" spans="1:6" s="18" customFormat="1" x14ac:dyDescent="0.35">
      <c r="A39"/>
      <c r="B39"/>
      <c r="F39" s="49"/>
    </row>
    <row r="40" spans="1:6" s="18" customFormat="1" x14ac:dyDescent="0.35">
      <c r="A40"/>
      <c r="B40"/>
      <c r="F40" s="49"/>
    </row>
    <row r="41" spans="1:6" s="18" customFormat="1" x14ac:dyDescent="0.35">
      <c r="A41"/>
      <c r="B41"/>
      <c r="F41" s="49"/>
    </row>
    <row r="42" spans="1:6" s="18" customFormat="1" x14ac:dyDescent="0.35">
      <c r="A42"/>
      <c r="B42"/>
      <c r="F42" s="49"/>
    </row>
    <row r="43" spans="1:6" s="18" customFormat="1" x14ac:dyDescent="0.35">
      <c r="A43"/>
      <c r="B43"/>
      <c r="F43" s="49"/>
    </row>
    <row r="44" spans="1:6" s="18" customFormat="1" x14ac:dyDescent="0.35">
      <c r="A44"/>
      <c r="B44"/>
      <c r="F44" s="49"/>
    </row>
    <row r="45" spans="1:6" s="18" customFormat="1" x14ac:dyDescent="0.35">
      <c r="A45"/>
      <c r="B45"/>
      <c r="F45" s="49"/>
    </row>
    <row r="46" spans="1:6" s="18" customFormat="1" x14ac:dyDescent="0.35">
      <c r="A46"/>
      <c r="B46"/>
      <c r="F46" s="49"/>
    </row>
    <row r="47" spans="1:6" s="18" customFormat="1" x14ac:dyDescent="0.35">
      <c r="A47"/>
      <c r="B47"/>
      <c r="F47" s="49"/>
    </row>
    <row r="48" spans="1:6" s="18" customFormat="1" x14ac:dyDescent="0.35">
      <c r="A48"/>
      <c r="B48"/>
      <c r="F48" s="49"/>
    </row>
    <row r="49" spans="1:6" s="18" customFormat="1" x14ac:dyDescent="0.35">
      <c r="A49"/>
      <c r="B49"/>
      <c r="F49" s="49"/>
    </row>
    <row r="50" spans="1:6" s="18" customFormat="1" x14ac:dyDescent="0.35">
      <c r="A50"/>
      <c r="B50"/>
      <c r="F50" s="49"/>
    </row>
    <row r="51" spans="1:6" s="18" customFormat="1" x14ac:dyDescent="0.35">
      <c r="A51"/>
      <c r="B51"/>
      <c r="F51" s="49"/>
    </row>
    <row r="52" spans="1:6" s="18" customFormat="1" x14ac:dyDescent="0.35">
      <c r="A52"/>
      <c r="B52"/>
      <c r="F52" s="49"/>
    </row>
    <row r="53" spans="1:6" s="18" customFormat="1" x14ac:dyDescent="0.35">
      <c r="A53"/>
      <c r="B53"/>
      <c r="F53" s="49"/>
    </row>
    <row r="54" spans="1:6" s="18" customFormat="1" x14ac:dyDescent="0.35">
      <c r="A54"/>
      <c r="B54"/>
      <c r="F54" s="49"/>
    </row>
    <row r="55" spans="1:6" s="18" customFormat="1" x14ac:dyDescent="0.35">
      <c r="A55"/>
      <c r="B55"/>
      <c r="F55" s="49"/>
    </row>
    <row r="56" spans="1:6" s="18" customFormat="1" x14ac:dyDescent="0.35">
      <c r="A56"/>
      <c r="B56"/>
      <c r="F56" s="49"/>
    </row>
    <row r="57" spans="1:6" s="18" customFormat="1" x14ac:dyDescent="0.35">
      <c r="A57"/>
      <c r="B57"/>
      <c r="F57" s="49"/>
    </row>
    <row r="58" spans="1:6" s="18" customFormat="1" x14ac:dyDescent="0.35">
      <c r="A58"/>
      <c r="B58"/>
      <c r="F58" s="49"/>
    </row>
    <row r="59" spans="1:6" s="18" customFormat="1" x14ac:dyDescent="0.35">
      <c r="A59"/>
      <c r="B59"/>
      <c r="F59" s="49"/>
    </row>
    <row r="60" spans="1:6" s="18" customFormat="1" x14ac:dyDescent="0.35">
      <c r="A60"/>
      <c r="B60"/>
      <c r="F60" s="49"/>
    </row>
    <row r="61" spans="1:6" s="18" customFormat="1" x14ac:dyDescent="0.35">
      <c r="A61"/>
      <c r="B61"/>
      <c r="F61" s="49"/>
    </row>
    <row r="62" spans="1:6" s="18" customFormat="1" x14ac:dyDescent="0.35">
      <c r="A62"/>
      <c r="B62"/>
      <c r="F62" s="49"/>
    </row>
    <row r="63" spans="1:6" s="18" customFormat="1" x14ac:dyDescent="0.35">
      <c r="A63"/>
      <c r="B63"/>
      <c r="F63" s="49"/>
    </row>
    <row r="64" spans="1:6" s="18" customFormat="1" x14ac:dyDescent="0.35">
      <c r="A64"/>
      <c r="B64"/>
      <c r="F64" s="49"/>
    </row>
    <row r="65" spans="1:6" s="18" customFormat="1" x14ac:dyDescent="0.35">
      <c r="A65"/>
      <c r="B65"/>
      <c r="F65" s="49"/>
    </row>
    <row r="66" spans="1:6" s="18" customFormat="1" x14ac:dyDescent="0.35">
      <c r="A66"/>
      <c r="B66"/>
      <c r="F66" s="49"/>
    </row>
    <row r="67" spans="1:6" s="18" customFormat="1" x14ac:dyDescent="0.35">
      <c r="A67"/>
      <c r="B67"/>
      <c r="F67" s="49"/>
    </row>
    <row r="68" spans="1:6" s="18" customFormat="1" x14ac:dyDescent="0.35">
      <c r="A68"/>
      <c r="B68"/>
      <c r="F68" s="49"/>
    </row>
    <row r="69" spans="1:6" s="18" customFormat="1" x14ac:dyDescent="0.35">
      <c r="A69"/>
      <c r="B69"/>
      <c r="F69" s="49"/>
    </row>
    <row r="70" spans="1:6" s="18" customFormat="1" x14ac:dyDescent="0.35">
      <c r="A70"/>
      <c r="B70"/>
      <c r="F70" s="49"/>
    </row>
    <row r="71" spans="1:6" s="18" customFormat="1" x14ac:dyDescent="0.35">
      <c r="A71"/>
      <c r="B71"/>
      <c r="F71" s="49"/>
    </row>
    <row r="72" spans="1:6" s="18" customFormat="1" x14ac:dyDescent="0.35">
      <c r="A72"/>
      <c r="B72"/>
      <c r="F72" s="49"/>
    </row>
    <row r="73" spans="1:6" s="18" customFormat="1" x14ac:dyDescent="0.35">
      <c r="A73"/>
      <c r="B73"/>
      <c r="F73" s="49"/>
    </row>
    <row r="74" spans="1:6" s="18" customFormat="1" x14ac:dyDescent="0.35">
      <c r="A74"/>
      <c r="B74"/>
      <c r="F74" s="49"/>
    </row>
    <row r="75" spans="1:6" s="18" customFormat="1" x14ac:dyDescent="0.35">
      <c r="A75"/>
      <c r="B75"/>
      <c r="F75" s="49"/>
    </row>
    <row r="76" spans="1:6" s="18" customFormat="1" x14ac:dyDescent="0.35">
      <c r="A76"/>
      <c r="B76"/>
      <c r="F76" s="49"/>
    </row>
    <row r="77" spans="1:6" s="18" customFormat="1" x14ac:dyDescent="0.35">
      <c r="A77"/>
      <c r="B77"/>
      <c r="F77" s="49"/>
    </row>
    <row r="78" spans="1:6" s="18" customFormat="1" x14ac:dyDescent="0.35">
      <c r="A78"/>
      <c r="B78"/>
      <c r="F78" s="49"/>
    </row>
    <row r="79" spans="1:6" s="18" customFormat="1" x14ac:dyDescent="0.35">
      <c r="A79"/>
      <c r="B79"/>
      <c r="F79" s="49"/>
    </row>
    <row r="80" spans="1:6" s="18" customFormat="1" x14ac:dyDescent="0.35">
      <c r="A80"/>
      <c r="B80"/>
      <c r="F80" s="49"/>
    </row>
    <row r="81" spans="1:6" s="18" customFormat="1" x14ac:dyDescent="0.35">
      <c r="A81"/>
      <c r="B81"/>
      <c r="F81" s="49"/>
    </row>
    <row r="82" spans="1:6" s="18" customFormat="1" x14ac:dyDescent="0.35">
      <c r="A82"/>
      <c r="B82"/>
      <c r="F82" s="49"/>
    </row>
    <row r="83" spans="1:6" s="18" customFormat="1" x14ac:dyDescent="0.35">
      <c r="A83"/>
      <c r="B83"/>
      <c r="F83" s="49"/>
    </row>
    <row r="84" spans="1:6" s="18" customFormat="1" x14ac:dyDescent="0.35">
      <c r="A84"/>
      <c r="B84"/>
      <c r="F84" s="49"/>
    </row>
    <row r="85" spans="1:6" s="18" customFormat="1" x14ac:dyDescent="0.35">
      <c r="A85"/>
      <c r="B85"/>
      <c r="F85" s="49"/>
    </row>
    <row r="86" spans="1:6" s="18" customFormat="1" x14ac:dyDescent="0.35">
      <c r="A86"/>
      <c r="B86"/>
      <c r="F86" s="49"/>
    </row>
    <row r="87" spans="1:6" s="18" customFormat="1" x14ac:dyDescent="0.35">
      <c r="A87"/>
      <c r="B87"/>
      <c r="F87" s="49"/>
    </row>
    <row r="88" spans="1:6" s="18" customFormat="1" x14ac:dyDescent="0.35">
      <c r="A88"/>
      <c r="B88"/>
      <c r="F88" s="49"/>
    </row>
    <row r="89" spans="1:6" s="18" customFormat="1" x14ac:dyDescent="0.35">
      <c r="A89"/>
      <c r="B89"/>
      <c r="F89" s="49"/>
    </row>
    <row r="90" spans="1:6" s="18" customFormat="1" x14ac:dyDescent="0.35">
      <c r="A90"/>
      <c r="B90"/>
      <c r="F90" s="49"/>
    </row>
    <row r="91" spans="1:6" s="18" customFormat="1" x14ac:dyDescent="0.35">
      <c r="A91"/>
      <c r="B91"/>
      <c r="F91" s="49"/>
    </row>
    <row r="92" spans="1:6" s="18" customFormat="1" x14ac:dyDescent="0.35">
      <c r="A92"/>
      <c r="B92"/>
      <c r="F92" s="49"/>
    </row>
    <row r="93" spans="1:6" s="18" customFormat="1" x14ac:dyDescent="0.35">
      <c r="A93"/>
      <c r="B93"/>
      <c r="F93" s="49"/>
    </row>
    <row r="94" spans="1:6" s="18" customFormat="1" x14ac:dyDescent="0.35">
      <c r="A94"/>
      <c r="B94"/>
      <c r="F94" s="49"/>
    </row>
    <row r="95" spans="1:6" s="18" customFormat="1" x14ac:dyDescent="0.35">
      <c r="A95"/>
      <c r="B95"/>
      <c r="F95" s="49"/>
    </row>
    <row r="96" spans="1:6" s="18" customFormat="1" x14ac:dyDescent="0.35">
      <c r="A96"/>
      <c r="B96"/>
      <c r="F96" s="49"/>
    </row>
    <row r="97" spans="1:6" s="18" customFormat="1" x14ac:dyDescent="0.35">
      <c r="A97"/>
      <c r="B97"/>
      <c r="F97" s="49"/>
    </row>
    <row r="98" spans="1:6" s="18" customFormat="1" x14ac:dyDescent="0.35">
      <c r="A98"/>
      <c r="B98"/>
      <c r="F98" s="49"/>
    </row>
    <row r="99" spans="1:6" s="18" customFormat="1" x14ac:dyDescent="0.35">
      <c r="A99"/>
      <c r="B99"/>
      <c r="F99" s="49"/>
    </row>
    <row r="100" spans="1:6" s="18" customFormat="1" x14ac:dyDescent="0.35">
      <c r="A100"/>
      <c r="B100"/>
      <c r="F100" s="49"/>
    </row>
    <row r="101" spans="1:6" s="18" customFormat="1" x14ac:dyDescent="0.35">
      <c r="A101"/>
      <c r="B101"/>
      <c r="F101" s="49"/>
    </row>
    <row r="102" spans="1:6" s="18" customFormat="1" x14ac:dyDescent="0.35">
      <c r="A102"/>
      <c r="B102"/>
      <c r="F102" s="49"/>
    </row>
    <row r="103" spans="1:6" s="18" customFormat="1" x14ac:dyDescent="0.35">
      <c r="A103"/>
      <c r="B103"/>
      <c r="F103" s="49"/>
    </row>
    <row r="104" spans="1:6" s="18" customFormat="1" x14ac:dyDescent="0.35">
      <c r="A104"/>
      <c r="B104"/>
      <c r="F104" s="49"/>
    </row>
    <row r="105" spans="1:6" s="18" customFormat="1" x14ac:dyDescent="0.35">
      <c r="A105"/>
      <c r="B105"/>
      <c r="F105" s="49"/>
    </row>
    <row r="106" spans="1:6" s="18" customFormat="1" x14ac:dyDescent="0.35">
      <c r="A106"/>
      <c r="B106"/>
      <c r="F106" s="49"/>
    </row>
    <row r="107" spans="1:6" s="18" customFormat="1" x14ac:dyDescent="0.35">
      <c r="A107"/>
      <c r="B107"/>
      <c r="F107" s="49"/>
    </row>
    <row r="108" spans="1:6" s="18" customFormat="1" x14ac:dyDescent="0.35">
      <c r="A108"/>
      <c r="B108"/>
      <c r="F108" s="49"/>
    </row>
    <row r="109" spans="1:6" s="18" customFormat="1" x14ac:dyDescent="0.35">
      <c r="A109"/>
      <c r="B109"/>
      <c r="F109" s="49"/>
    </row>
    <row r="110" spans="1:6" s="18" customFormat="1" x14ac:dyDescent="0.35">
      <c r="A110"/>
      <c r="B110"/>
      <c r="F110" s="49"/>
    </row>
    <row r="111" spans="1:6" s="18" customFormat="1" x14ac:dyDescent="0.35">
      <c r="A111"/>
      <c r="B111"/>
      <c r="F111" s="49"/>
    </row>
    <row r="112" spans="1:6" s="18" customFormat="1" x14ac:dyDescent="0.35">
      <c r="A112"/>
      <c r="B112"/>
      <c r="F112" s="49"/>
    </row>
    <row r="113" spans="1:6" s="18" customFormat="1" x14ac:dyDescent="0.35">
      <c r="A113"/>
      <c r="B113"/>
      <c r="F113" s="49"/>
    </row>
    <row r="114" spans="1:6" s="18" customFormat="1" x14ac:dyDescent="0.35">
      <c r="A114"/>
      <c r="B114"/>
      <c r="F114" s="49"/>
    </row>
    <row r="115" spans="1:6" s="18" customFormat="1" x14ac:dyDescent="0.35">
      <c r="A115"/>
      <c r="B115"/>
      <c r="F115" s="49"/>
    </row>
    <row r="116" spans="1:6" s="18" customFormat="1" x14ac:dyDescent="0.35">
      <c r="A116"/>
      <c r="B116"/>
      <c r="F116" s="49"/>
    </row>
    <row r="117" spans="1:6" s="18" customFormat="1" x14ac:dyDescent="0.35">
      <c r="A117"/>
      <c r="B117"/>
      <c r="F117" s="49"/>
    </row>
    <row r="118" spans="1:6" s="18" customFormat="1" x14ac:dyDescent="0.35">
      <c r="A118"/>
      <c r="B118"/>
      <c r="F118" s="49"/>
    </row>
    <row r="119" spans="1:6" s="18" customFormat="1" x14ac:dyDescent="0.35">
      <c r="A119"/>
      <c r="B119"/>
      <c r="F119" s="49"/>
    </row>
    <row r="120" spans="1:6" s="18" customFormat="1" x14ac:dyDescent="0.35">
      <c r="A120"/>
      <c r="B120"/>
      <c r="F120" s="49"/>
    </row>
    <row r="121" spans="1:6" s="18" customFormat="1" x14ac:dyDescent="0.35">
      <c r="A121"/>
      <c r="B121"/>
      <c r="F121" s="49"/>
    </row>
    <row r="122" spans="1:6" s="18" customFormat="1" x14ac:dyDescent="0.35">
      <c r="A122"/>
      <c r="B122"/>
      <c r="F122" s="49"/>
    </row>
    <row r="123" spans="1:6" s="18" customFormat="1" x14ac:dyDescent="0.35">
      <c r="A123"/>
      <c r="B123"/>
      <c r="F123" s="49"/>
    </row>
    <row r="124" spans="1:6" s="18" customFormat="1" x14ac:dyDescent="0.35">
      <c r="A124"/>
      <c r="B124"/>
      <c r="F124" s="49"/>
    </row>
    <row r="125" spans="1:6" s="18" customFormat="1" x14ac:dyDescent="0.35">
      <c r="A125"/>
      <c r="B125"/>
      <c r="F125" s="49"/>
    </row>
    <row r="126" spans="1:6" s="18" customFormat="1" x14ac:dyDescent="0.35">
      <c r="A126"/>
      <c r="B126"/>
      <c r="F126" s="49"/>
    </row>
    <row r="127" spans="1:6" s="18" customFormat="1" x14ac:dyDescent="0.35">
      <c r="A127"/>
      <c r="B127"/>
      <c r="F127" s="49"/>
    </row>
    <row r="128" spans="1:6" s="18" customFormat="1" x14ac:dyDescent="0.35">
      <c r="A128"/>
      <c r="B128"/>
      <c r="F128" s="49"/>
    </row>
    <row r="129" spans="1:6" s="18" customFormat="1" x14ac:dyDescent="0.35">
      <c r="A129"/>
      <c r="B129"/>
      <c r="F129" s="49"/>
    </row>
    <row r="130" spans="1:6" s="18" customFormat="1" x14ac:dyDescent="0.35">
      <c r="A130"/>
      <c r="B130"/>
      <c r="F130" s="49"/>
    </row>
    <row r="131" spans="1:6" s="18" customFormat="1" x14ac:dyDescent="0.35">
      <c r="A131"/>
      <c r="B131"/>
      <c r="F131" s="49"/>
    </row>
    <row r="132" spans="1:6" s="18" customFormat="1" x14ac:dyDescent="0.35">
      <c r="A132"/>
      <c r="B132"/>
      <c r="F132" s="49"/>
    </row>
    <row r="133" spans="1:6" s="18" customFormat="1" x14ac:dyDescent="0.35">
      <c r="A133"/>
      <c r="B133"/>
      <c r="F133" s="49"/>
    </row>
    <row r="134" spans="1:6" s="18" customFormat="1" x14ac:dyDescent="0.35">
      <c r="A134"/>
      <c r="B134"/>
      <c r="F134" s="49"/>
    </row>
    <row r="135" spans="1:6" s="18" customFormat="1" x14ac:dyDescent="0.35">
      <c r="A135"/>
      <c r="B135"/>
      <c r="F135" s="49"/>
    </row>
    <row r="136" spans="1:6" s="18" customFormat="1" x14ac:dyDescent="0.35">
      <c r="A136"/>
      <c r="B136"/>
      <c r="F136" s="49"/>
    </row>
    <row r="137" spans="1:6" s="18" customFormat="1" x14ac:dyDescent="0.35">
      <c r="A137"/>
      <c r="B137"/>
      <c r="F137" s="49"/>
    </row>
    <row r="138" spans="1:6" s="18" customFormat="1" x14ac:dyDescent="0.35">
      <c r="A138"/>
      <c r="B138"/>
      <c r="F138" s="49"/>
    </row>
    <row r="139" spans="1:6" s="18" customFormat="1" x14ac:dyDescent="0.35">
      <c r="A139"/>
      <c r="B139"/>
      <c r="F139" s="49"/>
    </row>
    <row r="140" spans="1:6" s="18" customFormat="1" x14ac:dyDescent="0.35">
      <c r="A140"/>
      <c r="B140"/>
      <c r="F140" s="49"/>
    </row>
    <row r="141" spans="1:6" s="18" customFormat="1" x14ac:dyDescent="0.35">
      <c r="A141"/>
      <c r="B141"/>
      <c r="F141" s="49"/>
    </row>
    <row r="142" spans="1:6" s="18" customFormat="1" x14ac:dyDescent="0.35">
      <c r="A142"/>
      <c r="B142"/>
      <c r="F142" s="49"/>
    </row>
    <row r="143" spans="1:6" s="18" customFormat="1" x14ac:dyDescent="0.35">
      <c r="A143"/>
      <c r="B143"/>
      <c r="F143" s="49"/>
    </row>
    <row r="144" spans="1:6" s="18" customFormat="1" x14ac:dyDescent="0.35">
      <c r="A144"/>
      <c r="B144"/>
      <c r="F144" s="49"/>
    </row>
    <row r="145" spans="1:6" s="18" customFormat="1" x14ac:dyDescent="0.35">
      <c r="A145"/>
      <c r="B145"/>
      <c r="F145" s="49"/>
    </row>
    <row r="146" spans="1:6" s="18" customFormat="1" x14ac:dyDescent="0.35">
      <c r="A146"/>
      <c r="B146"/>
      <c r="F146" s="49"/>
    </row>
    <row r="147" spans="1:6" s="18" customFormat="1" x14ac:dyDescent="0.35">
      <c r="A147"/>
      <c r="B147"/>
      <c r="F147" s="49"/>
    </row>
    <row r="148" spans="1:6" s="18" customFormat="1" x14ac:dyDescent="0.35">
      <c r="A148"/>
      <c r="B148"/>
      <c r="F148" s="49"/>
    </row>
    <row r="149" spans="1:6" s="18" customFormat="1" x14ac:dyDescent="0.35">
      <c r="A149"/>
      <c r="B149"/>
      <c r="F149" s="49"/>
    </row>
    <row r="150" spans="1:6" s="18" customFormat="1" x14ac:dyDescent="0.35">
      <c r="A150"/>
      <c r="B150"/>
      <c r="F150" s="49"/>
    </row>
    <row r="151" spans="1:6" s="18" customFormat="1" x14ac:dyDescent="0.35">
      <c r="A151"/>
      <c r="B151"/>
      <c r="F151" s="49"/>
    </row>
    <row r="152" spans="1:6" s="18" customFormat="1" x14ac:dyDescent="0.35">
      <c r="A152"/>
      <c r="B152"/>
      <c r="F152" s="49"/>
    </row>
    <row r="153" spans="1:6" s="18" customFormat="1" x14ac:dyDescent="0.35">
      <c r="A153"/>
      <c r="B153"/>
      <c r="F153" s="49"/>
    </row>
    <row r="154" spans="1:6" s="18" customFormat="1" x14ac:dyDescent="0.35">
      <c r="A154"/>
      <c r="B154"/>
      <c r="F154" s="49"/>
    </row>
    <row r="155" spans="1:6" s="18" customFormat="1" x14ac:dyDescent="0.35">
      <c r="A155"/>
      <c r="B155"/>
      <c r="F155" s="49"/>
    </row>
    <row r="156" spans="1:6" s="18" customFormat="1" x14ac:dyDescent="0.35">
      <c r="A156"/>
      <c r="B156"/>
      <c r="F156" s="49"/>
    </row>
    <row r="157" spans="1:6" s="18" customFormat="1" x14ac:dyDescent="0.35">
      <c r="A157"/>
      <c r="B157"/>
      <c r="F157" s="49"/>
    </row>
    <row r="158" spans="1:6" s="18" customFormat="1" x14ac:dyDescent="0.35">
      <c r="A158"/>
      <c r="B158"/>
      <c r="F158" s="49"/>
    </row>
    <row r="159" spans="1:6" s="18" customFormat="1" x14ac:dyDescent="0.35">
      <c r="A159"/>
      <c r="B159"/>
      <c r="F159" s="49"/>
    </row>
    <row r="160" spans="1:6" s="18" customFormat="1" x14ac:dyDescent="0.35">
      <c r="A160"/>
      <c r="B160"/>
      <c r="F160" s="49"/>
    </row>
    <row r="161" spans="1:6" s="18" customFormat="1" x14ac:dyDescent="0.35">
      <c r="A161"/>
      <c r="B161"/>
      <c r="F161" s="49"/>
    </row>
    <row r="162" spans="1:6" s="18" customFormat="1" x14ac:dyDescent="0.35">
      <c r="A162"/>
      <c r="B162"/>
      <c r="F162" s="49"/>
    </row>
    <row r="163" spans="1:6" s="18" customFormat="1" x14ac:dyDescent="0.35">
      <c r="A163"/>
      <c r="B163"/>
      <c r="F163" s="49"/>
    </row>
    <row r="164" spans="1:6" s="18" customFormat="1" x14ac:dyDescent="0.35">
      <c r="A164"/>
      <c r="B164"/>
      <c r="F164" s="49"/>
    </row>
    <row r="165" spans="1:6" s="18" customFormat="1" x14ac:dyDescent="0.35">
      <c r="A165"/>
      <c r="B165"/>
      <c r="F165" s="49"/>
    </row>
    <row r="166" spans="1:6" s="18" customFormat="1" x14ac:dyDescent="0.35">
      <c r="A166"/>
      <c r="B166"/>
      <c r="F166" s="49"/>
    </row>
    <row r="167" spans="1:6" s="18" customFormat="1" x14ac:dyDescent="0.35">
      <c r="A167"/>
      <c r="B167"/>
      <c r="F167" s="49"/>
    </row>
    <row r="168" spans="1:6" s="18" customFormat="1" x14ac:dyDescent="0.35">
      <c r="A168"/>
      <c r="B168"/>
      <c r="F168" s="49"/>
    </row>
    <row r="169" spans="1:6" s="18" customFormat="1" x14ac:dyDescent="0.35">
      <c r="A169"/>
      <c r="B169"/>
      <c r="F169" s="49"/>
    </row>
    <row r="170" spans="1:6" s="18" customFormat="1" x14ac:dyDescent="0.35">
      <c r="A170"/>
      <c r="B170"/>
      <c r="F170" s="49"/>
    </row>
    <row r="171" spans="1:6" s="18" customFormat="1" x14ac:dyDescent="0.35">
      <c r="A171"/>
      <c r="B171"/>
      <c r="F171" s="49"/>
    </row>
    <row r="172" spans="1:6" s="18" customFormat="1" x14ac:dyDescent="0.35">
      <c r="A172"/>
      <c r="B172"/>
      <c r="F172" s="49"/>
    </row>
    <row r="173" spans="1:6" s="18" customFormat="1" x14ac:dyDescent="0.35">
      <c r="A173"/>
      <c r="B173"/>
      <c r="F173" s="49"/>
    </row>
    <row r="174" spans="1:6" s="18" customFormat="1" x14ac:dyDescent="0.35">
      <c r="A174"/>
      <c r="B174"/>
      <c r="F174" s="49"/>
    </row>
    <row r="175" spans="1:6" s="18" customFormat="1" x14ac:dyDescent="0.35">
      <c r="A175"/>
      <c r="B175"/>
      <c r="F175" s="49"/>
    </row>
    <row r="176" spans="1:6" s="18" customFormat="1" x14ac:dyDescent="0.35">
      <c r="A176"/>
      <c r="B176"/>
      <c r="F176" s="49"/>
    </row>
    <row r="177" spans="1:6" s="18" customFormat="1" x14ac:dyDescent="0.35">
      <c r="A177"/>
      <c r="B177"/>
      <c r="F177" s="49"/>
    </row>
    <row r="178" spans="1:6" s="18" customFormat="1" x14ac:dyDescent="0.35">
      <c r="A178"/>
      <c r="B178"/>
      <c r="F178" s="49"/>
    </row>
    <row r="179" spans="1:6" s="18" customFormat="1" x14ac:dyDescent="0.35">
      <c r="A179"/>
      <c r="B179"/>
      <c r="F179" s="49"/>
    </row>
    <row r="180" spans="1:6" s="18" customFormat="1" x14ac:dyDescent="0.35">
      <c r="A180"/>
      <c r="B180"/>
      <c r="F180" s="49"/>
    </row>
    <row r="181" spans="1:6" s="18" customFormat="1" x14ac:dyDescent="0.35">
      <c r="A181"/>
      <c r="B181"/>
      <c r="F181" s="49"/>
    </row>
    <row r="182" spans="1:6" s="18" customFormat="1" x14ac:dyDescent="0.35">
      <c r="A182"/>
      <c r="B182"/>
      <c r="F182" s="49"/>
    </row>
    <row r="183" spans="1:6" s="18" customFormat="1" x14ac:dyDescent="0.35">
      <c r="A183"/>
      <c r="B183"/>
      <c r="F183" s="49"/>
    </row>
    <row r="184" spans="1:6" s="18" customFormat="1" x14ac:dyDescent="0.35">
      <c r="A184"/>
      <c r="B184"/>
      <c r="F184" s="49"/>
    </row>
    <row r="185" spans="1:6" s="18" customFormat="1" x14ac:dyDescent="0.35">
      <c r="A185"/>
      <c r="B185"/>
      <c r="F185" s="49"/>
    </row>
    <row r="186" spans="1:6" s="18" customFormat="1" x14ac:dyDescent="0.35">
      <c r="A186"/>
      <c r="B186"/>
      <c r="F186" s="49"/>
    </row>
    <row r="187" spans="1:6" s="18" customFormat="1" x14ac:dyDescent="0.35">
      <c r="A187"/>
      <c r="B187"/>
      <c r="F187" s="49"/>
    </row>
    <row r="188" spans="1:6" s="18" customFormat="1" x14ac:dyDescent="0.35">
      <c r="A188"/>
      <c r="B188"/>
      <c r="F188" s="49"/>
    </row>
    <row r="189" spans="1:6" s="18" customFormat="1" x14ac:dyDescent="0.35">
      <c r="A189"/>
      <c r="B189"/>
      <c r="F189" s="49"/>
    </row>
    <row r="190" spans="1:6" s="18" customFormat="1" x14ac:dyDescent="0.35">
      <c r="A190"/>
      <c r="B190"/>
      <c r="F190" s="49"/>
    </row>
    <row r="191" spans="1:6" s="18" customFormat="1" x14ac:dyDescent="0.35">
      <c r="A191"/>
      <c r="B191"/>
      <c r="F191" s="49"/>
    </row>
    <row r="192" spans="1:6" s="18" customFormat="1" x14ac:dyDescent="0.35">
      <c r="A192"/>
      <c r="B192"/>
      <c r="F192" s="49"/>
    </row>
    <row r="193" spans="1:6" s="18" customFormat="1" x14ac:dyDescent="0.35">
      <c r="A193"/>
      <c r="B193"/>
      <c r="F193" s="49"/>
    </row>
    <row r="194" spans="1:6" s="18" customFormat="1" x14ac:dyDescent="0.35">
      <c r="A194"/>
      <c r="B194"/>
      <c r="F194" s="49"/>
    </row>
    <row r="195" spans="1:6" s="18" customFormat="1" x14ac:dyDescent="0.35">
      <c r="A195"/>
      <c r="B195"/>
      <c r="F195" s="49"/>
    </row>
    <row r="196" spans="1:6" s="18" customFormat="1" x14ac:dyDescent="0.35">
      <c r="A196"/>
      <c r="B196"/>
      <c r="F196" s="49"/>
    </row>
    <row r="197" spans="1:6" s="18" customFormat="1" x14ac:dyDescent="0.35">
      <c r="A197"/>
      <c r="B197"/>
      <c r="F197" s="49"/>
    </row>
    <row r="198" spans="1:6" s="18" customFormat="1" x14ac:dyDescent="0.35">
      <c r="A198"/>
      <c r="B198"/>
      <c r="F198" s="49"/>
    </row>
    <row r="199" spans="1:6" s="18" customFormat="1" x14ac:dyDescent="0.35">
      <c r="A199"/>
      <c r="B199"/>
      <c r="F199" s="49"/>
    </row>
    <row r="200" spans="1:6" s="18" customFormat="1" x14ac:dyDescent="0.35">
      <c r="A200"/>
      <c r="B200"/>
      <c r="F200" s="49"/>
    </row>
    <row r="201" spans="1:6" s="18" customFormat="1" x14ac:dyDescent="0.35">
      <c r="A201"/>
      <c r="B201"/>
      <c r="F201" s="49"/>
    </row>
    <row r="202" spans="1:6" s="18" customFormat="1" x14ac:dyDescent="0.35">
      <c r="A202"/>
      <c r="B202"/>
      <c r="F202" s="49"/>
    </row>
    <row r="203" spans="1:6" s="18" customFormat="1" x14ac:dyDescent="0.35">
      <c r="A203"/>
      <c r="B203"/>
      <c r="F203" s="49"/>
    </row>
    <row r="204" spans="1:6" s="18" customFormat="1" x14ac:dyDescent="0.35">
      <c r="A204"/>
      <c r="B204"/>
      <c r="F204" s="49"/>
    </row>
    <row r="205" spans="1:6" s="18" customFormat="1" x14ac:dyDescent="0.35">
      <c r="A205"/>
      <c r="B205"/>
      <c r="F205" s="49"/>
    </row>
    <row r="206" spans="1:6" s="18" customFormat="1" x14ac:dyDescent="0.35">
      <c r="A206"/>
      <c r="B206"/>
      <c r="F206" s="49"/>
    </row>
    <row r="207" spans="1:6" s="18" customFormat="1" x14ac:dyDescent="0.35">
      <c r="A207"/>
      <c r="B207"/>
      <c r="F207" s="49"/>
    </row>
    <row r="208" spans="1:6" s="18" customFormat="1" x14ac:dyDescent="0.35">
      <c r="A208"/>
      <c r="B208"/>
      <c r="F208" s="49"/>
    </row>
    <row r="209" spans="1:6" s="18" customFormat="1" x14ac:dyDescent="0.35">
      <c r="A209"/>
      <c r="B209"/>
      <c r="F209" s="49"/>
    </row>
    <row r="210" spans="1:6" s="18" customFormat="1" x14ac:dyDescent="0.35">
      <c r="A210"/>
      <c r="B210"/>
      <c r="F210" s="49"/>
    </row>
    <row r="211" spans="1:6" s="18" customFormat="1" x14ac:dyDescent="0.35">
      <c r="A211"/>
      <c r="B211"/>
      <c r="F211" s="49"/>
    </row>
    <row r="212" spans="1:6" s="18" customFormat="1" x14ac:dyDescent="0.35">
      <c r="A212"/>
      <c r="B212"/>
      <c r="F212" s="49"/>
    </row>
    <row r="213" spans="1:6" s="18" customFormat="1" x14ac:dyDescent="0.35">
      <c r="A213"/>
      <c r="B213"/>
      <c r="F213" s="49"/>
    </row>
    <row r="214" spans="1:6" s="18" customFormat="1" x14ac:dyDescent="0.35">
      <c r="A214"/>
      <c r="B214"/>
      <c r="F214" s="49"/>
    </row>
    <row r="215" spans="1:6" s="18" customFormat="1" x14ac:dyDescent="0.35">
      <c r="A215"/>
      <c r="B215"/>
      <c r="F215" s="49"/>
    </row>
    <row r="216" spans="1:6" s="18" customFormat="1" x14ac:dyDescent="0.35">
      <c r="A216"/>
      <c r="B216"/>
      <c r="F216" s="49"/>
    </row>
    <row r="217" spans="1:6" s="18" customFormat="1" x14ac:dyDescent="0.35">
      <c r="A217"/>
      <c r="B217"/>
      <c r="F217" s="49"/>
    </row>
    <row r="218" spans="1:6" s="18" customFormat="1" x14ac:dyDescent="0.35">
      <c r="A218"/>
      <c r="B218"/>
      <c r="F218" s="49"/>
    </row>
    <row r="219" spans="1:6" s="18" customFormat="1" x14ac:dyDescent="0.35">
      <c r="A219"/>
      <c r="B219"/>
      <c r="F219" s="49"/>
    </row>
    <row r="220" spans="1:6" s="18" customFormat="1" x14ac:dyDescent="0.35">
      <c r="A220"/>
      <c r="B220"/>
      <c r="F220" s="49"/>
    </row>
    <row r="221" spans="1:6" s="18" customFormat="1" x14ac:dyDescent="0.35">
      <c r="A221"/>
      <c r="B221"/>
      <c r="F221" s="49"/>
    </row>
    <row r="222" spans="1:6" s="18" customFormat="1" x14ac:dyDescent="0.35">
      <c r="A222"/>
      <c r="B222"/>
      <c r="F222" s="49"/>
    </row>
    <row r="223" spans="1:6" s="18" customFormat="1" x14ac:dyDescent="0.35">
      <c r="A223"/>
      <c r="B223"/>
      <c r="F223" s="49"/>
    </row>
    <row r="224" spans="1:6" s="18" customFormat="1" x14ac:dyDescent="0.35">
      <c r="A224"/>
      <c r="B224"/>
      <c r="F224" s="49"/>
    </row>
    <row r="225" spans="1:6" s="18" customFormat="1" x14ac:dyDescent="0.35">
      <c r="A225"/>
      <c r="B225"/>
      <c r="F225" s="49"/>
    </row>
    <row r="226" spans="1:6" s="18" customFormat="1" x14ac:dyDescent="0.35">
      <c r="A226"/>
      <c r="B226"/>
      <c r="F226" s="49"/>
    </row>
    <row r="227" spans="1:6" s="18" customFormat="1" x14ac:dyDescent="0.35">
      <c r="A227"/>
      <c r="B227"/>
      <c r="F227" s="49"/>
    </row>
    <row r="228" spans="1:6" s="18" customFormat="1" x14ac:dyDescent="0.35">
      <c r="A228"/>
      <c r="B228"/>
      <c r="F228" s="49"/>
    </row>
    <row r="229" spans="1:6" s="18" customFormat="1" x14ac:dyDescent="0.35">
      <c r="A229"/>
      <c r="B229"/>
      <c r="F229" s="49"/>
    </row>
    <row r="230" spans="1:6" s="18" customFormat="1" x14ac:dyDescent="0.35">
      <c r="A230"/>
      <c r="B230"/>
      <c r="F230" s="49"/>
    </row>
    <row r="231" spans="1:6" s="18" customFormat="1" x14ac:dyDescent="0.35">
      <c r="A231"/>
      <c r="B231"/>
      <c r="F231" s="49"/>
    </row>
    <row r="232" spans="1:6" s="18" customFormat="1" x14ac:dyDescent="0.35">
      <c r="A232"/>
      <c r="B232"/>
      <c r="F232" s="49"/>
    </row>
    <row r="233" spans="1:6" s="18" customFormat="1" x14ac:dyDescent="0.35">
      <c r="A233"/>
      <c r="B233"/>
      <c r="F233" s="49"/>
    </row>
    <row r="234" spans="1:6" s="18" customFormat="1" x14ac:dyDescent="0.35">
      <c r="A234"/>
      <c r="B234"/>
      <c r="F234" s="49"/>
    </row>
    <row r="235" spans="1:6" s="18" customFormat="1" x14ac:dyDescent="0.35">
      <c r="A235"/>
      <c r="B235"/>
      <c r="F235" s="49"/>
    </row>
    <row r="236" spans="1:6" s="18" customFormat="1" x14ac:dyDescent="0.35">
      <c r="A236"/>
      <c r="B236"/>
      <c r="F236" s="49"/>
    </row>
    <row r="237" spans="1:6" s="18" customFormat="1" x14ac:dyDescent="0.35">
      <c r="A237"/>
      <c r="B237"/>
      <c r="F237" s="49"/>
    </row>
    <row r="238" spans="1:6" s="18" customFormat="1" x14ac:dyDescent="0.35">
      <c r="A238"/>
      <c r="B238"/>
      <c r="F238" s="49"/>
    </row>
    <row r="239" spans="1:6" s="18" customFormat="1" x14ac:dyDescent="0.35">
      <c r="A239"/>
      <c r="B239"/>
      <c r="F239" s="49"/>
    </row>
    <row r="240" spans="1:6" s="18" customFormat="1" x14ac:dyDescent="0.35">
      <c r="A240"/>
      <c r="B240"/>
      <c r="F240" s="49"/>
    </row>
    <row r="241" spans="1:6" s="18" customFormat="1" x14ac:dyDescent="0.35">
      <c r="A241"/>
      <c r="B241"/>
      <c r="F241" s="49"/>
    </row>
    <row r="242" spans="1:6" s="18" customFormat="1" x14ac:dyDescent="0.35">
      <c r="A242"/>
      <c r="B242"/>
      <c r="F242" s="49"/>
    </row>
    <row r="243" spans="1:6" s="18" customFormat="1" x14ac:dyDescent="0.35">
      <c r="A243"/>
      <c r="B243"/>
      <c r="F243" s="49"/>
    </row>
    <row r="244" spans="1:6" s="18" customFormat="1" x14ac:dyDescent="0.35">
      <c r="A244"/>
      <c r="B244"/>
      <c r="F244" s="49"/>
    </row>
    <row r="245" spans="1:6" s="18" customFormat="1" x14ac:dyDescent="0.35">
      <c r="A245"/>
      <c r="B245"/>
      <c r="F245" s="49"/>
    </row>
    <row r="246" spans="1:6" s="18" customFormat="1" x14ac:dyDescent="0.35">
      <c r="A246"/>
      <c r="B246"/>
      <c r="F246" s="49"/>
    </row>
    <row r="247" spans="1:6" s="18" customFormat="1" x14ac:dyDescent="0.35">
      <c r="A247"/>
      <c r="B247"/>
      <c r="F247" s="49"/>
    </row>
    <row r="248" spans="1:6" s="18" customFormat="1" x14ac:dyDescent="0.35">
      <c r="A248"/>
      <c r="B248"/>
      <c r="F248" s="49"/>
    </row>
    <row r="249" spans="1:6" s="18" customFormat="1" x14ac:dyDescent="0.35">
      <c r="A249"/>
      <c r="B249"/>
      <c r="F249" s="49"/>
    </row>
    <row r="250" spans="1:6" s="18" customFormat="1" x14ac:dyDescent="0.35">
      <c r="A250"/>
      <c r="B250"/>
      <c r="F250" s="49"/>
    </row>
    <row r="251" spans="1:6" s="18" customFormat="1" x14ac:dyDescent="0.35">
      <c r="A251"/>
      <c r="B251"/>
      <c r="F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48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97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4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TW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2019-11-21T09:36:48Z</dcterms:modified>
</cp:coreProperties>
</file>