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yutong.zou\Desktop\weekly_wc_th\TW\"/>
    </mc:Choice>
  </mc:AlternateContent>
  <xr:revisionPtr revIDLastSave="0" documentId="13_ncr:1_{9A522731-AD11-418C-85DA-454288229064}" xr6:coauthVersionLast="41" xr6:coauthVersionMax="41" xr10:uidLastSave="{00000000-0000-0000-0000-000000000000}"/>
  <bookViews>
    <workbookView xWindow="31830" yWindow="2055" windowWidth="23475" windowHeight="12660" xr2:uid="{00000000-000D-0000-FFFF-FFFF00000000}"/>
  </bookViews>
  <sheets>
    <sheet name="Tracking" sheetId="1" r:id="rId1"/>
    <sheet name="TW" sheetId="7" r:id="rId2"/>
    <sheet name="Daily COGS" sheetId="3" r:id="rId3"/>
    <sheet name="Daily Inventory Value" sheetId="4" r:id="rId4"/>
    <sheet name="Daily Inbounds" sheetId="5" r:id="rId5"/>
    <sheet name="Daily Accounts Payable" sheetId="6" r:id="rId6"/>
  </sheets>
  <externalReferences>
    <externalReference r:id="rId7"/>
  </externalReferences>
  <definedNames>
    <definedName name="_xlnm._FilterDatabase" localSheetId="0" hidden="1">Tracking!$A$3:$AG$16</definedName>
    <definedName name="_xlnm._FilterDatabase" localSheetId="1" hidden="1">TW!$A$3:$AG$3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5" i="1" l="1"/>
  <c r="AC6" i="1"/>
  <c r="AC7" i="1"/>
  <c r="AC8" i="1"/>
  <c r="AC9" i="1"/>
  <c r="AC10" i="1"/>
  <c r="AC11" i="1"/>
  <c r="AC12" i="1"/>
  <c r="AC13" i="1"/>
  <c r="AC14" i="1"/>
  <c r="AC15" i="1"/>
  <c r="AC16" i="1"/>
  <c r="AC4" i="1"/>
  <c r="U5" i="1"/>
  <c r="U6" i="1"/>
  <c r="U7" i="1"/>
  <c r="U8" i="1"/>
  <c r="U9" i="1"/>
  <c r="U10" i="1"/>
  <c r="U11" i="1"/>
  <c r="U12" i="1"/>
  <c r="U13" i="1"/>
  <c r="U14" i="1"/>
  <c r="U15" i="1"/>
  <c r="U16" i="1"/>
  <c r="U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AI4" i="7" l="1"/>
  <c r="AH4" i="7"/>
  <c r="S4" i="7"/>
  <c r="R4" i="7"/>
  <c r="Q4" i="7"/>
  <c r="P4" i="7"/>
  <c r="O4" i="7"/>
  <c r="AF4" i="7" s="1"/>
  <c r="N4" i="7"/>
  <c r="AE4" i="7" s="1"/>
  <c r="M4" i="7"/>
  <c r="AD4" i="7" s="1"/>
  <c r="L4" i="7"/>
  <c r="K4" i="7"/>
  <c r="AA4" i="7" s="1"/>
  <c r="J4" i="7"/>
  <c r="Z4" i="7" s="1"/>
  <c r="I4" i="7"/>
  <c r="Y4" i="7" s="1"/>
  <c r="H4" i="7"/>
  <c r="G4" i="7"/>
  <c r="W4" i="7" s="1"/>
  <c r="F4" i="7"/>
  <c r="V4" i="7" s="1"/>
  <c r="E4" i="7"/>
  <c r="U4" i="7" s="1"/>
  <c r="D4" i="7"/>
  <c r="X4" i="7" l="1"/>
  <c r="T4" i="7"/>
  <c r="AC4" i="7"/>
  <c r="G2" i="6"/>
  <c r="H2" i="5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G2" i="5"/>
  <c r="G2" i="4"/>
  <c r="G2" i="3"/>
  <c r="AL2" i="5" l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N13" i="1"/>
  <c r="N10" i="1"/>
  <c r="N6" i="1"/>
  <c r="N7" i="1"/>
  <c r="N11" i="1"/>
  <c r="N9" i="1"/>
  <c r="N5" i="1"/>
  <c r="N4" i="1"/>
  <c r="N16" i="1"/>
  <c r="N15" i="1"/>
  <c r="N14" i="1"/>
  <c r="N12" i="1"/>
  <c r="N8" i="1"/>
  <c r="H2" i="3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H2" i="4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O13" i="1"/>
  <c r="O16" i="1"/>
  <c r="O15" i="1"/>
  <c r="O10" i="1"/>
  <c r="O5" i="1"/>
  <c r="M10" i="1"/>
  <c r="M16" i="1"/>
  <c r="M5" i="1"/>
  <c r="M15" i="1"/>
  <c r="O14" i="1"/>
  <c r="O12" i="1"/>
  <c r="M14" i="1"/>
  <c r="M12" i="1"/>
  <c r="M13" i="1"/>
  <c r="O11" i="1"/>
  <c r="O4" i="1"/>
  <c r="M6" i="1"/>
  <c r="O8" i="1"/>
  <c r="M7" i="1"/>
  <c r="M9" i="1"/>
  <c r="M8" i="1"/>
  <c r="O7" i="1"/>
  <c r="O6" i="1"/>
  <c r="O9" i="1"/>
  <c r="M11" i="1"/>
  <c r="M4" i="1"/>
  <c r="H2" i="6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l="1"/>
  <c r="AL2" i="3"/>
  <c r="AL2" i="4"/>
  <c r="AM2" i="4" l="1"/>
  <c r="AM2" i="3"/>
  <c r="AM2" i="6"/>
  <c r="AN2" i="3" l="1"/>
  <c r="AN2" i="6"/>
  <c r="AN2" i="4"/>
  <c r="AO2" i="4" l="1"/>
  <c r="AO2" i="6"/>
  <c r="AO2" i="3"/>
  <c r="AP2" i="3" l="1"/>
  <c r="AP2" i="6"/>
  <c r="AP2" i="4"/>
  <c r="AQ2" i="3" l="1"/>
  <c r="AQ2" i="4"/>
  <c r="AQ2" i="6"/>
  <c r="AR2" i="6" l="1"/>
  <c r="AR2" i="4"/>
  <c r="AR2" i="3"/>
  <c r="AS2" i="4" l="1"/>
  <c r="AS2" i="3"/>
  <c r="AS2" i="6"/>
  <c r="AT2" i="4" l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AA15" i="1"/>
  <c r="AA11" i="1"/>
  <c r="AA13" i="1"/>
  <c r="AA4" i="1"/>
  <c r="AA8" i="1"/>
  <c r="AA6" i="1"/>
  <c r="AA14" i="1"/>
  <c r="AA9" i="1"/>
  <c r="AA12" i="1"/>
  <c r="AA10" i="1"/>
  <c r="AA16" i="1"/>
  <c r="AA5" i="1"/>
  <c r="AT2" i="6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AI15" i="1" s="1"/>
  <c r="AI9" i="1"/>
  <c r="AI4" i="1"/>
  <c r="AI5" i="1"/>
  <c r="AI8" i="1"/>
  <c r="AI16" i="1"/>
  <c r="AI14" i="1"/>
  <c r="AI13" i="1"/>
  <c r="AI6" i="1"/>
  <c r="AT2" i="3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AI11" i="1" l="1"/>
  <c r="L6" i="1"/>
  <c r="L11" i="1"/>
  <c r="L14" i="1"/>
  <c r="J15" i="1"/>
  <c r="L9" i="1"/>
  <c r="J9" i="1"/>
  <c r="J16" i="1"/>
  <c r="J11" i="1"/>
  <c r="J6" i="1"/>
  <c r="J8" i="1"/>
  <c r="J7" i="1"/>
  <c r="J5" i="1"/>
  <c r="L8" i="1"/>
  <c r="J13" i="1"/>
  <c r="L13" i="1"/>
  <c r="J4" i="1"/>
  <c r="L4" i="1"/>
  <c r="J12" i="1"/>
  <c r="J10" i="1"/>
  <c r="L7" i="1"/>
  <c r="L15" i="1"/>
  <c r="L5" i="1"/>
  <c r="L16" i="1"/>
  <c r="J14" i="1"/>
  <c r="L12" i="1"/>
  <c r="L10" i="1"/>
  <c r="K14" i="1"/>
  <c r="AE14" i="1" s="1"/>
  <c r="K15" i="1"/>
  <c r="AE15" i="1" s="1"/>
  <c r="K12" i="1"/>
  <c r="W12" i="1" s="1"/>
  <c r="K6" i="1"/>
  <c r="AE6" i="1" s="1"/>
  <c r="K5" i="1"/>
  <c r="AE5" i="1" s="1"/>
  <c r="K8" i="1"/>
  <c r="W8" i="1" s="1"/>
  <c r="K9" i="1"/>
  <c r="W9" i="1" s="1"/>
  <c r="K10" i="1"/>
  <c r="W10" i="1" s="1"/>
  <c r="K4" i="1"/>
  <c r="K16" i="1"/>
  <c r="AE16" i="1" s="1"/>
  <c r="K7" i="1"/>
  <c r="K11" i="1"/>
  <c r="K13" i="1"/>
  <c r="AE13" i="1" s="1"/>
  <c r="AI7" i="1"/>
  <c r="AI12" i="1"/>
  <c r="AH4" i="1"/>
  <c r="AJ11" i="1"/>
  <c r="AH7" i="1"/>
  <c r="AD7" i="1" s="1"/>
  <c r="AH15" i="1"/>
  <c r="AH5" i="1"/>
  <c r="AH11" i="1"/>
  <c r="AJ15" i="1"/>
  <c r="AJ10" i="1"/>
  <c r="AF10" i="1" s="1"/>
  <c r="AG10" i="1" s="1"/>
  <c r="AH14" i="1"/>
  <c r="AD14" i="1" s="1"/>
  <c r="AJ12" i="1"/>
  <c r="AF12" i="1" s="1"/>
  <c r="AG12" i="1" s="1"/>
  <c r="AH12" i="1"/>
  <c r="AD12" i="1" s="1"/>
  <c r="AJ8" i="1"/>
  <c r="AJ9" i="1"/>
  <c r="AJ13" i="1"/>
  <c r="AH8" i="1"/>
  <c r="AJ7" i="1"/>
  <c r="AH9" i="1"/>
  <c r="AH6" i="1"/>
  <c r="AH10" i="1"/>
  <c r="AJ6" i="1"/>
  <c r="AH16" i="1"/>
  <c r="AD16" i="1" s="1"/>
  <c r="AJ5" i="1"/>
  <c r="AJ14" i="1"/>
  <c r="AH13" i="1"/>
  <c r="AJ4" i="1"/>
  <c r="AJ16" i="1"/>
  <c r="AI10" i="1"/>
  <c r="W11" i="1"/>
  <c r="Z6" i="1"/>
  <c r="Z11" i="1"/>
  <c r="AB14" i="1"/>
  <c r="Z7" i="1"/>
  <c r="V7" i="1" s="1"/>
  <c r="Z14" i="1"/>
  <c r="V14" i="1" s="1"/>
  <c r="Z4" i="1"/>
  <c r="AB5" i="1"/>
  <c r="AB11" i="1"/>
  <c r="AB4" i="1"/>
  <c r="AB9" i="1"/>
  <c r="Z9" i="1"/>
  <c r="AB16" i="1"/>
  <c r="AB8" i="1"/>
  <c r="Z16" i="1"/>
  <c r="V16" i="1" s="1"/>
  <c r="AA7" i="1"/>
  <c r="AB10" i="1"/>
  <c r="Z10" i="1"/>
  <c r="Z12" i="1"/>
  <c r="Z13" i="1"/>
  <c r="AB12" i="1"/>
  <c r="AB7" i="1"/>
  <c r="X7" i="1" s="1"/>
  <c r="Z8" i="1"/>
  <c r="V8" i="1" s="1"/>
  <c r="AB15" i="1"/>
  <c r="Z5" i="1"/>
  <c r="AB13" i="1"/>
  <c r="Z15" i="1"/>
  <c r="AB6" i="1"/>
  <c r="Q16" i="1" l="1"/>
  <c r="W15" i="1"/>
  <c r="R15" i="1" s="1"/>
  <c r="AD5" i="1"/>
  <c r="AF7" i="1"/>
  <c r="AG7" i="1" s="1"/>
  <c r="Q14" i="1"/>
  <c r="W5" i="1"/>
  <c r="R5" i="1" s="1"/>
  <c r="AF6" i="1"/>
  <c r="AG6" i="1" s="1"/>
  <c r="X6" i="1"/>
  <c r="AD11" i="1"/>
  <c r="V11" i="1"/>
  <c r="V9" i="1"/>
  <c r="AD10" i="1"/>
  <c r="AD6" i="1"/>
  <c r="AD9" i="1"/>
  <c r="AF15" i="1"/>
  <c r="AG15" i="1" s="1"/>
  <c r="Q7" i="1"/>
  <c r="AF16" i="1"/>
  <c r="AG16" i="1" s="1"/>
  <c r="AF9" i="1"/>
  <c r="AG9" i="1" s="1"/>
  <c r="V12" i="1"/>
  <c r="X16" i="1"/>
  <c r="X9" i="1"/>
  <c r="Y9" i="1" s="1"/>
  <c r="V6" i="1"/>
  <c r="AD15" i="1"/>
  <c r="AE12" i="1"/>
  <c r="R12" i="1" s="1"/>
  <c r="V15" i="1"/>
  <c r="W16" i="1"/>
  <c r="R16" i="1" s="1"/>
  <c r="AF11" i="1"/>
  <c r="AG11" i="1" s="1"/>
  <c r="X15" i="1"/>
  <c r="V10" i="1"/>
  <c r="Q10" i="1" s="1"/>
  <c r="X10" i="1"/>
  <c r="S10" i="1" s="1"/>
  <c r="T10" i="1" s="1"/>
  <c r="X11" i="1"/>
  <c r="Y11" i="1" s="1"/>
  <c r="AE9" i="1"/>
  <c r="R9" i="1" s="1"/>
  <c r="AD8" i="1"/>
  <c r="Q8" i="1" s="1"/>
  <c r="AE10" i="1"/>
  <c r="R10" i="1" s="1"/>
  <c r="AE8" i="1"/>
  <c r="R8" i="1" s="1"/>
  <c r="V5" i="1"/>
  <c r="Q5" i="1" s="1"/>
  <c r="Q12" i="1"/>
  <c r="AF14" i="1"/>
  <c r="AG14" i="1" s="1"/>
  <c r="AF5" i="1"/>
  <c r="AG5" i="1" s="1"/>
  <c r="X12" i="1"/>
  <c r="Y12" i="1" s="1"/>
  <c r="X5" i="1"/>
  <c r="Y5" i="1" s="1"/>
  <c r="X14" i="1"/>
  <c r="Y14" i="1" s="1"/>
  <c r="W13" i="1"/>
  <c r="R13" i="1" s="1"/>
  <c r="W4" i="1"/>
  <c r="W14" i="1"/>
  <c r="R14" i="1" s="1"/>
  <c r="AD4" i="1"/>
  <c r="AE7" i="1"/>
  <c r="Y6" i="1"/>
  <c r="V4" i="1"/>
  <c r="AF4" i="1"/>
  <c r="AG4" i="1" s="1"/>
  <c r="X8" i="1"/>
  <c r="X13" i="1"/>
  <c r="X4" i="1"/>
  <c r="AF8" i="1"/>
  <c r="AG8" i="1" s="1"/>
  <c r="AD13" i="1"/>
  <c r="AF13" i="1"/>
  <c r="AG13" i="1" s="1"/>
  <c r="W6" i="1"/>
  <c r="R6" i="1" s="1"/>
  <c r="S7" i="1"/>
  <c r="T7" i="1" s="1"/>
  <c r="Y7" i="1"/>
  <c r="V13" i="1"/>
  <c r="W7" i="1"/>
  <c r="AE4" i="1"/>
  <c r="AE11" i="1"/>
  <c r="R11" i="1" s="1"/>
  <c r="S6" i="1" l="1"/>
  <c r="T6" i="1" s="1"/>
  <c r="S15" i="1"/>
  <c r="T15" i="1" s="1"/>
  <c r="Q15" i="1"/>
  <c r="S16" i="1"/>
  <c r="T16" i="1" s="1"/>
  <c r="S11" i="1"/>
  <c r="T11" i="1" s="1"/>
  <c r="Q11" i="1"/>
  <c r="Q6" i="1"/>
  <c r="Y16" i="1"/>
  <c r="Y15" i="1"/>
  <c r="S9" i="1"/>
  <c r="T9" i="1" s="1"/>
  <c r="Y10" i="1"/>
  <c r="Q9" i="1"/>
  <c r="S14" i="1"/>
  <c r="T14" i="1" s="1"/>
  <c r="S12" i="1"/>
  <c r="T12" i="1" s="1"/>
  <c r="S5" i="1"/>
  <c r="T5" i="1" s="1"/>
  <c r="Y4" i="1"/>
  <c r="S4" i="1"/>
  <c r="T4" i="1" s="1"/>
  <c r="Y8" i="1"/>
  <c r="S8" i="1"/>
  <c r="T8" i="1" s="1"/>
  <c r="Q4" i="1"/>
  <c r="R4" i="1"/>
  <c r="R7" i="1"/>
  <c r="Q13" i="1"/>
  <c r="Y13" i="1"/>
  <c r="S13" i="1"/>
  <c r="T13" i="1" s="1"/>
</calcChain>
</file>

<file path=xl/sharedStrings.xml><?xml version="1.0" encoding="utf-8"?>
<sst xmlns="http://schemas.openxmlformats.org/spreadsheetml/2006/main" count="111" uniqueCount="60">
  <si>
    <t>Today's Date:</t>
  </si>
  <si>
    <t>Inventory</t>
  </si>
  <si>
    <t>Working Capital</t>
  </si>
  <si>
    <t>supplier_name</t>
  </si>
  <si>
    <t>COGS (US$)</t>
  </si>
  <si>
    <t>Inbounds (US$)</t>
  </si>
  <si>
    <t>WC days</t>
  </si>
  <si>
    <t>Inventory Days</t>
  </si>
  <si>
    <t>Average Daily Inventory (US$)</t>
  </si>
  <si>
    <t>Payable days</t>
  </si>
  <si>
    <t>Average Daily Payables (US$)</t>
  </si>
  <si>
    <t>Supplier Name</t>
  </si>
  <si>
    <t># of SKUs in Warehouse (Stock &gt; 0)</t>
  </si>
  <si>
    <t>Inventory count</t>
  </si>
  <si>
    <t>Inventory value ($US)</t>
  </si>
  <si>
    <t>Brand 1</t>
  </si>
  <si>
    <t>Brand 2</t>
  </si>
  <si>
    <t>Brand 3</t>
  </si>
  <si>
    <t>Current 
Payment 
terms</t>
  </si>
  <si>
    <t>L30D</t>
  </si>
  <si>
    <t>Target</t>
  </si>
  <si>
    <t>Current</t>
  </si>
  <si>
    <t>Current vs Target</t>
  </si>
  <si>
    <t>Current (1)</t>
  </si>
  <si>
    <t>Current (2)</t>
  </si>
  <si>
    <t>On track</t>
  </si>
  <si>
    <t>Not on track</t>
  </si>
  <si>
    <t xml:space="preserve">(1) Average daily inventory value over the last 30 days / L30D COGS x 30
</t>
  </si>
  <si>
    <t xml:space="preserve">(2) Average daily accounts payable over the last 30 days / L30D COGS x 30
</t>
  </si>
  <si>
    <t>WC $</t>
  </si>
  <si>
    <t>Inv Value $</t>
  </si>
  <si>
    <t>Payables $</t>
  </si>
  <si>
    <t>COGS $</t>
  </si>
  <si>
    <t>WC Days</t>
  </si>
  <si>
    <t>Inv Days</t>
  </si>
  <si>
    <t>Payable Days</t>
  </si>
  <si>
    <t>Deposit Days</t>
  </si>
  <si>
    <t>Top Suppliers 
(Top 10 by WC or COGS, excl Xiaomi)</t>
  </si>
  <si>
    <t>Payment Terms</t>
  </si>
  <si>
    <t>Top Brands</t>
  </si>
  <si>
    <t>May</t>
  </si>
  <si>
    <t>Jun</t>
  </si>
  <si>
    <t>Jul</t>
  </si>
  <si>
    <t>L3M Average</t>
  </si>
  <si>
    <t>Comments</t>
  </si>
  <si>
    <t>Long Term</t>
  </si>
  <si>
    <t>TOTAL</t>
  </si>
  <si>
    <t>COGS</t>
  </si>
  <si>
    <t>Daily COGS</t>
  </si>
  <si>
    <t>Main Cat Cluster</t>
  </si>
  <si>
    <t>Supplier</t>
  </si>
  <si>
    <t>Aug</t>
  </si>
  <si>
    <t>Average daily Inventory Value</t>
  </si>
  <si>
    <t>Daily Inventory Value</t>
  </si>
  <si>
    <t>Total Inbounds</t>
  </si>
  <si>
    <t>Daily Purchases</t>
  </si>
  <si>
    <t>Average daily Payables</t>
  </si>
  <si>
    <t>Daily Accounts Payable</t>
  </si>
  <si>
    <t>Main Category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</si>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</sst>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6" fillId="11" borderId="0"/>
  </cellStyleXfs>
  <cellXfs count="125">
    <xf numFmtId="0" fontId="0" fillId="0" borderId="0" xfId="0"/>
    <xf numFmtId="9" fontId="2" fillId="3" borderId="2" xfId="1" applyNumberFormat="1" applyFont="1" applyFill="1" applyBorder="1" applyAlignment="1">
      <alignment horizontal="left" vertical="center"/>
    </xf>
    <xf numFmtId="15" fontId="0" fillId="0" borderId="0" xfId="0" applyNumberFormat="1"/>
    <xf numFmtId="0" fontId="2" fillId="0" borderId="0" xfId="0" applyFont="1"/>
    <xf numFmtId="0" fontId="3" fillId="0" borderId="0" xfId="0" applyFont="1"/>
    <xf numFmtId="15" fontId="3" fillId="0" borderId="6" xfId="0" applyNumberFormat="1" applyFont="1" applyBorder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4" borderId="8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3" fontId="0" fillId="0" borderId="0" xfId="0" applyNumberFormat="1" applyAlignment="1">
      <alignment horizontal="left"/>
    </xf>
    <xf numFmtId="3" fontId="0" fillId="0" borderId="0" xfId="0" applyNumberFormat="1"/>
    <xf numFmtId="3" fontId="2" fillId="3" borderId="2" xfId="1" applyNumberFormat="1" applyFont="1" applyFill="1" applyBorder="1" applyAlignment="1">
      <alignment horizontal="left" vertical="center"/>
    </xf>
    <xf numFmtId="3" fontId="2" fillId="4" borderId="6" xfId="1" applyNumberFormat="1" applyFont="1" applyFill="1" applyBorder="1" applyAlignment="1">
      <alignment horizontal="left" vertical="center"/>
    </xf>
    <xf numFmtId="3" fontId="2" fillId="4" borderId="7" xfId="1" applyNumberFormat="1" applyFont="1" applyFill="1" applyBorder="1" applyAlignment="1">
      <alignment horizontal="left" vertical="center"/>
    </xf>
    <xf numFmtId="0" fontId="3" fillId="8" borderId="3" xfId="0" applyFont="1" applyFill="1" applyBorder="1" applyAlignment="1">
      <alignment vertical="top" wrapText="1"/>
    </xf>
    <xf numFmtId="0" fontId="3" fillId="8" borderId="2" xfId="0" applyFont="1" applyFill="1" applyBorder="1" applyAlignment="1">
      <alignment vertical="top" wrapText="1"/>
    </xf>
    <xf numFmtId="0" fontId="3" fillId="8" borderId="4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3" fillId="8" borderId="8" xfId="0" applyFont="1" applyFill="1" applyBorder="1" applyAlignment="1">
      <alignment vertical="top" wrapText="1"/>
    </xf>
    <xf numFmtId="0" fontId="3" fillId="8" borderId="6" xfId="0" applyFont="1" applyFill="1" applyBorder="1" applyAlignment="1">
      <alignment vertical="top" wrapText="1"/>
    </xf>
    <xf numFmtId="0" fontId="3" fillId="8" borderId="5" xfId="0" applyFont="1" applyFill="1" applyBorder="1" applyAlignment="1">
      <alignment vertical="top" wrapText="1"/>
    </xf>
    <xf numFmtId="0" fontId="4" fillId="8" borderId="4" xfId="0" applyFont="1" applyFill="1" applyBorder="1" applyAlignment="1">
      <alignment horizontal="left" vertical="top" wrapText="1"/>
    </xf>
    <xf numFmtId="0" fontId="4" fillId="8" borderId="2" xfId="0" applyFont="1" applyFill="1" applyBorder="1" applyAlignment="1">
      <alignment horizontal="left" vertical="top" wrapText="1"/>
    </xf>
    <xf numFmtId="0" fontId="3" fillId="0" borderId="14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0" fillId="0" borderId="16" xfId="0" applyBorder="1" applyAlignment="1">
      <alignment vertical="top"/>
    </xf>
    <xf numFmtId="3" fontId="0" fillId="0" borderId="14" xfId="0" applyNumberFormat="1" applyBorder="1" applyAlignment="1">
      <alignment horizontal="left" vertical="top"/>
    </xf>
    <xf numFmtId="3" fontId="0" fillId="0" borderId="15" xfId="0" applyNumberFormat="1" applyBorder="1" applyAlignment="1">
      <alignment horizontal="left" vertical="top"/>
    </xf>
    <xf numFmtId="3" fontId="0" fillId="0" borderId="16" xfId="0" applyNumberFormat="1" applyBorder="1" applyAlignment="1">
      <alignment horizontal="left" vertical="top"/>
    </xf>
    <xf numFmtId="3" fontId="3" fillId="0" borderId="14" xfId="0" applyNumberFormat="1" applyFont="1" applyBorder="1" applyAlignment="1">
      <alignment horizontal="left" vertical="top"/>
    </xf>
    <xf numFmtId="3" fontId="3" fillId="0" borderId="15" xfId="0" applyNumberFormat="1" applyFont="1" applyBorder="1" applyAlignment="1">
      <alignment horizontal="left" vertical="top"/>
    </xf>
    <xf numFmtId="3" fontId="3" fillId="0" borderId="16" xfId="0" applyNumberFormat="1" applyFont="1" applyBorder="1" applyAlignment="1">
      <alignment horizontal="left" vertical="top"/>
    </xf>
    <xf numFmtId="3" fontId="4" fillId="0" borderId="15" xfId="0" applyNumberFormat="1" applyFont="1" applyBorder="1" applyAlignment="1">
      <alignment horizontal="left" vertical="top"/>
    </xf>
    <xf numFmtId="3" fontId="0" fillId="0" borderId="14" xfId="0" applyNumberFormat="1" applyBorder="1" applyAlignment="1">
      <alignment horizontal="center" vertical="top"/>
    </xf>
    <xf numFmtId="3" fontId="0" fillId="0" borderId="15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/>
    </xf>
    <xf numFmtId="4" fontId="0" fillId="0" borderId="0" xfId="0" applyNumberFormat="1"/>
    <xf numFmtId="4" fontId="2" fillId="5" borderId="2" xfId="0" applyNumberFormat="1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left"/>
    </xf>
    <xf numFmtId="3" fontId="2" fillId="3" borderId="3" xfId="1" applyNumberFormat="1" applyFont="1" applyFill="1" applyBorder="1" applyAlignment="1">
      <alignment horizontal="left" vertical="center"/>
    </xf>
    <xf numFmtId="0" fontId="3" fillId="2" borderId="0" xfId="0" applyFont="1" applyFill="1" applyAlignment="1">
      <alignment horizontal="left"/>
    </xf>
    <xf numFmtId="14" fontId="3" fillId="0" borderId="0" xfId="0" applyNumberFormat="1" applyFont="1" applyAlignment="1">
      <alignment horizontal="left"/>
    </xf>
    <xf numFmtId="4" fontId="2" fillId="6" borderId="3" xfId="0" applyNumberFormat="1" applyFont="1" applyFill="1" applyBorder="1" applyAlignment="1">
      <alignment horizontal="left"/>
    </xf>
    <xf numFmtId="4" fontId="2" fillId="6" borderId="4" xfId="0" applyNumberFormat="1" applyFont="1" applyFill="1" applyBorder="1" applyAlignment="1">
      <alignment horizontal="left"/>
    </xf>
    <xf numFmtId="4" fontId="3" fillId="7" borderId="9" xfId="0" applyNumberFormat="1" applyFont="1" applyFill="1" applyBorder="1" applyAlignment="1">
      <alignment horizontal="left" wrapText="1"/>
    </xf>
    <xf numFmtId="4" fontId="3" fillId="7" borderId="11" xfId="0" applyNumberFormat="1" applyFont="1" applyFill="1" applyBorder="1" applyAlignment="1">
      <alignment horizontal="left" wrapText="1"/>
    </xf>
    <xf numFmtId="4" fontId="3" fillId="7" borderId="17" xfId="0" applyNumberFormat="1" applyFont="1" applyFill="1" applyBorder="1" applyAlignment="1">
      <alignment horizontal="left" wrapText="1"/>
    </xf>
    <xf numFmtId="4" fontId="2" fillId="5" borderId="3" xfId="0" applyNumberFormat="1" applyFont="1" applyFill="1" applyBorder="1" applyAlignment="1">
      <alignment horizontal="left"/>
    </xf>
    <xf numFmtId="4" fontId="5" fillId="5" borderId="2" xfId="0" applyNumberFormat="1" applyFont="1" applyFill="1" applyBorder="1" applyAlignment="1">
      <alignment horizontal="left"/>
    </xf>
    <xf numFmtId="15" fontId="3" fillId="0" borderId="0" xfId="0" applyNumberFormat="1" applyFont="1"/>
    <xf numFmtId="0" fontId="3" fillId="0" borderId="12" xfId="0" applyFont="1" applyBorder="1"/>
    <xf numFmtId="15" fontId="3" fillId="0" borderId="8" xfId="0" applyNumberFormat="1" applyFont="1" applyBorder="1"/>
    <xf numFmtId="3" fontId="0" fillId="0" borderId="12" xfId="0" applyNumberFormat="1" applyBorder="1"/>
    <xf numFmtId="17" fontId="3" fillId="7" borderId="9" xfId="0" applyNumberFormat="1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9" fontId="2" fillId="3" borderId="10" xfId="1" applyNumberFormat="1" applyFont="1" applyFill="1" applyBorder="1" applyAlignment="1">
      <alignment horizontal="left" vertical="center"/>
    </xf>
    <xf numFmtId="17" fontId="3" fillId="2" borderId="12" xfId="0" applyNumberFormat="1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13" xfId="0" applyFont="1" applyBorder="1" applyAlignment="1">
      <alignment horizontal="left" wrapText="1"/>
    </xf>
    <xf numFmtId="3" fontId="3" fillId="2" borderId="9" xfId="0" applyNumberFormat="1" applyFont="1" applyFill="1" applyBorder="1" applyAlignment="1">
      <alignment horizontal="left" wrapText="1"/>
    </xf>
    <xf numFmtId="3" fontId="3" fillId="2" borderId="17" xfId="0" applyNumberFormat="1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 vertical="top"/>
    </xf>
    <xf numFmtId="3" fontId="0" fillId="0" borderId="1" xfId="0" applyNumberFormat="1" applyBorder="1" applyAlignment="1">
      <alignment horizontal="left" vertical="top" wrapText="1"/>
    </xf>
    <xf numFmtId="3" fontId="6" fillId="11" borderId="1" xfId="2" applyNumberFormat="1" applyBorder="1" applyAlignment="1">
      <alignment horizontal="left" vertical="top"/>
    </xf>
    <xf numFmtId="3" fontId="3" fillId="0" borderId="0" xfId="0" applyNumberFormat="1" applyFont="1" applyAlignment="1">
      <alignment horizontal="left"/>
    </xf>
    <xf numFmtId="3" fontId="3" fillId="0" borderId="0" xfId="0" quotePrefix="1" applyNumberFormat="1" applyFont="1" applyAlignment="1">
      <alignment horizontal="left"/>
    </xf>
    <xf numFmtId="3" fontId="0" fillId="0" borderId="17" xfId="0" applyNumberForma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3" fontId="3" fillId="9" borderId="17" xfId="0" applyNumberFormat="1" applyFont="1" applyFill="1" applyBorder="1" applyAlignment="1">
      <alignment horizontal="left" vertical="top" wrapText="1"/>
    </xf>
    <xf numFmtId="3" fontId="0" fillId="10" borderId="17" xfId="0" applyNumberFormat="1" applyFill="1" applyBorder="1" applyAlignment="1">
      <alignment horizontal="left" vertical="top" wrapText="1"/>
    </xf>
    <xf numFmtId="3" fontId="3" fillId="10" borderId="17" xfId="0" applyNumberFormat="1" applyFont="1" applyFill="1" applyBorder="1" applyAlignment="1">
      <alignment horizontal="left" vertical="top" wrapText="1"/>
    </xf>
    <xf numFmtId="3" fontId="3" fillId="0" borderId="17" xfId="0" applyNumberFormat="1" applyFont="1" applyBorder="1" applyAlignment="1">
      <alignment horizontal="left" vertical="top" wrapText="1"/>
    </xf>
    <xf numFmtId="3" fontId="0" fillId="10" borderId="9" xfId="0" applyNumberForma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3" fontId="3" fillId="9" borderId="1" xfId="0" applyNumberFormat="1" applyFont="1" applyFill="1" applyBorder="1" applyAlignment="1">
      <alignment horizontal="left" vertical="top" wrapText="1"/>
    </xf>
    <xf numFmtId="3" fontId="0" fillId="10" borderId="1" xfId="0" applyNumberFormat="1" applyFill="1" applyBorder="1" applyAlignment="1">
      <alignment horizontal="left" vertical="top" wrapText="1"/>
    </xf>
    <xf numFmtId="3" fontId="3" fillId="10" borderId="1" xfId="0" applyNumberFormat="1" applyFont="1" applyFill="1" applyBorder="1" applyAlignment="1">
      <alignment horizontal="left" vertical="top" wrapText="1"/>
    </xf>
    <xf numFmtId="3" fontId="0" fillId="10" borderId="3" xfId="0" applyNumberForma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3" fontId="3" fillId="9" borderId="9" xfId="0" applyNumberFormat="1" applyFont="1" applyFill="1" applyBorder="1" applyAlignment="1">
      <alignment horizontal="left" vertical="top" wrapText="1"/>
    </xf>
    <xf numFmtId="3" fontId="3" fillId="9" borderId="3" xfId="0" applyNumberFormat="1" applyFont="1" applyFill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3" fillId="8" borderId="3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center" vertical="top" wrapText="1"/>
    </xf>
    <xf numFmtId="8" fontId="0" fillId="0" borderId="0" xfId="0" applyNumberFormat="1"/>
    <xf numFmtId="8" fontId="2" fillId="3" borderId="2" xfId="1" applyNumberFormat="1" applyFont="1" applyFill="1" applyBorder="1" applyAlignment="1">
      <alignment horizontal="left" vertical="center"/>
    </xf>
    <xf numFmtId="8" fontId="2" fillId="4" borderId="6" xfId="1" applyNumberFormat="1" applyFont="1" applyFill="1" applyBorder="1" applyAlignment="1">
      <alignment horizontal="left" vertical="center"/>
    </xf>
    <xf numFmtId="8" fontId="3" fillId="2" borderId="10" xfId="0" applyNumberFormat="1" applyFont="1" applyFill="1" applyBorder="1" applyAlignment="1">
      <alignment horizontal="left" wrapText="1"/>
    </xf>
    <xf numFmtId="6" fontId="0" fillId="0" borderId="17" xfId="0" applyNumberFormat="1" applyBorder="1" applyAlignment="1">
      <alignment horizontal="left" vertical="top" wrapText="1"/>
    </xf>
    <xf numFmtId="6" fontId="0" fillId="0" borderId="1" xfId="0" applyNumberFormat="1" applyBorder="1" applyAlignment="1">
      <alignment horizontal="left" vertical="top" wrapText="1"/>
    </xf>
    <xf numFmtId="6" fontId="0" fillId="0" borderId="7" xfId="0" applyNumberFormat="1" applyBorder="1" applyAlignment="1">
      <alignment horizontal="left" vertical="top" wrapText="1"/>
    </xf>
    <xf numFmtId="8" fontId="0" fillId="0" borderId="0" xfId="0" applyNumberFormat="1" applyAlignment="1">
      <alignment horizontal="left"/>
    </xf>
    <xf numFmtId="3" fontId="0" fillId="0" borderId="0" xfId="0" applyNumberFormat="1" applyBorder="1"/>
    <xf numFmtId="3" fontId="0" fillId="0" borderId="13" xfId="0" applyNumberFormat="1" applyBorder="1"/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left" vertical="top" wrapText="1"/>
    </xf>
    <xf numFmtId="3" fontId="0" fillId="0" borderId="0" xfId="0" applyNumberFormat="1" applyBorder="1" applyAlignment="1">
      <alignment horizontal="left" vertical="top"/>
    </xf>
    <xf numFmtId="3" fontId="4" fillId="0" borderId="15" xfId="0" applyNumberFormat="1" applyFont="1" applyFill="1" applyBorder="1" applyAlignment="1">
      <alignment horizontal="left" vertical="top"/>
    </xf>
    <xf numFmtId="3" fontId="3" fillId="0" borderId="1" xfId="0" applyNumberFormat="1" applyFont="1" applyBorder="1" applyAlignment="1">
      <alignment horizontal="left" vertical="top" wrapText="1"/>
    </xf>
    <xf numFmtId="0" fontId="0" fillId="0" borderId="6" xfId="0" applyBorder="1" applyAlignment="1">
      <alignment vertical="top"/>
    </xf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0" fontId="0" fillId="0" borderId="13" xfId="0" applyBorder="1"/>
    <xf numFmtId="0" fontId="0" fillId="0" borderId="0" xfId="0" applyBorder="1"/>
  </cellXfs>
  <cellStyles count="3">
    <cellStyle name="Bad" xfId="2" builtinId="27"/>
    <cellStyle name="Normal" xfId="0" builtinId="0"/>
    <cellStyle name="Percent 2" xfId="1" xr:uid="{00000000-0005-0000-0000-000002000000}"/>
  </cellStyles>
  <dxfs count="3"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W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W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</sheetPr>
  <dimension ref="A1:AP69"/>
  <sheetViews>
    <sheetView showGridLines="0"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" sqref="A2"/>
    </sheetView>
  </sheetViews>
  <sheetFormatPr defaultColWidth="8.81640625" defaultRowHeight="14.5" outlineLevelCol="1" x14ac:dyDescent="0.35"/>
  <cols>
    <col min="1" max="1" width="13.54296875" customWidth="1"/>
    <col min="2" max="2" width="50.54296875" bestFit="1" customWidth="1"/>
    <col min="3" max="4" width="10" style="16" customWidth="1"/>
    <col min="5" max="5" width="12.54296875" style="102" customWidth="1"/>
    <col min="6" max="8" width="12.1796875" customWidth="1"/>
    <col min="9" max="9" width="14.453125" customWidth="1"/>
    <col min="10" max="15" width="13.1796875" style="16" hidden="1" customWidth="1" outlineLevel="1"/>
    <col min="16" max="16" width="13.1796875" style="16" customWidth="1" collapsed="1"/>
    <col min="17" max="25" width="13.1796875" style="16" customWidth="1"/>
    <col min="26" max="28" width="13.1796875" style="16" hidden="1" customWidth="1" outlineLevel="1"/>
    <col min="29" max="29" width="13.1796875" style="16" customWidth="1" collapsed="1"/>
    <col min="30" max="31" width="13.1796875" style="16" customWidth="1"/>
    <col min="32" max="32" width="13.1796875" style="44" customWidth="1"/>
    <col min="33" max="33" width="13.1796875" style="16" customWidth="1"/>
    <col min="34" max="36" width="13.1796875" style="16" hidden="1" customWidth="1" outlineLevel="1"/>
    <col min="37" max="37" width="8.81640625" customWidth="1" collapsed="1"/>
    <col min="41" max="41" width="8.81640625" hidden="1" customWidth="1" outlineLevel="1"/>
    <col min="42" max="42" width="8.81640625" customWidth="1" collapsed="1"/>
  </cols>
  <sheetData>
    <row r="1" spans="1:41" x14ac:dyDescent="0.35">
      <c r="A1" s="48" t="s">
        <v>0</v>
      </c>
      <c r="B1" s="49">
        <v>43733</v>
      </c>
      <c r="C1" s="47" t="s">
        <v>1</v>
      </c>
      <c r="D1" s="17"/>
      <c r="E1" s="103"/>
      <c r="F1" s="1"/>
      <c r="G1" s="1"/>
      <c r="H1" s="1"/>
      <c r="I1" s="1"/>
      <c r="J1" s="63"/>
      <c r="K1" s="63"/>
      <c r="L1" s="63"/>
      <c r="M1" s="63"/>
      <c r="N1" s="63"/>
      <c r="O1" s="63"/>
      <c r="P1" s="55" t="s">
        <v>2</v>
      </c>
      <c r="Q1" s="45"/>
      <c r="R1" s="45"/>
      <c r="S1" s="45"/>
      <c r="T1" s="45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</row>
    <row r="2" spans="1:41" s="3" customFormat="1" x14ac:dyDescent="0.35">
      <c r="A2" s="11"/>
      <c r="B2" s="11" t="s">
        <v>3</v>
      </c>
      <c r="C2" s="19"/>
      <c r="D2" s="18"/>
      <c r="E2" s="104"/>
      <c r="F2" s="12"/>
      <c r="G2" s="13"/>
      <c r="H2" s="14"/>
      <c r="I2" s="12"/>
      <c r="J2" s="65" t="s">
        <v>4</v>
      </c>
      <c r="K2" s="66"/>
      <c r="L2" s="67"/>
      <c r="M2" s="65" t="s">
        <v>5</v>
      </c>
      <c r="N2" s="66"/>
      <c r="O2" s="67"/>
      <c r="P2" s="50" t="s">
        <v>6</v>
      </c>
      <c r="Q2" s="46"/>
      <c r="R2" s="46"/>
      <c r="S2" s="46"/>
      <c r="T2" s="51"/>
      <c r="U2" s="50" t="s">
        <v>7</v>
      </c>
      <c r="V2" s="46"/>
      <c r="W2" s="46"/>
      <c r="X2" s="46"/>
      <c r="Y2" s="51"/>
      <c r="Z2" s="46" t="s">
        <v>8</v>
      </c>
      <c r="AA2" s="46"/>
      <c r="AB2" s="46"/>
      <c r="AC2" s="50" t="s">
        <v>9</v>
      </c>
      <c r="AD2" s="46"/>
      <c r="AE2" s="46"/>
      <c r="AF2" s="46"/>
      <c r="AG2" s="51"/>
      <c r="AH2" s="46" t="s">
        <v>10</v>
      </c>
      <c r="AI2" s="46"/>
      <c r="AJ2" s="46"/>
    </row>
    <row r="3" spans="1:41" ht="75" customHeight="1" x14ac:dyDescent="0.35">
      <c r="A3" s="69" t="s">
        <v>58</v>
      </c>
      <c r="B3" s="70" t="s">
        <v>11</v>
      </c>
      <c r="C3" s="71" t="s">
        <v>12</v>
      </c>
      <c r="D3" s="72" t="s">
        <v>13</v>
      </c>
      <c r="E3" s="105" t="s">
        <v>14</v>
      </c>
      <c r="F3" s="62" t="s">
        <v>15</v>
      </c>
      <c r="G3" s="73" t="s">
        <v>16</v>
      </c>
      <c r="H3" s="74" t="s">
        <v>17</v>
      </c>
      <c r="I3" s="62" t="s">
        <v>18</v>
      </c>
      <c r="J3" s="64">
        <v>43678</v>
      </c>
      <c r="K3" s="64">
        <v>43709</v>
      </c>
      <c r="L3" s="68" t="s">
        <v>19</v>
      </c>
      <c r="M3" s="64">
        <v>43678</v>
      </c>
      <c r="N3" s="64">
        <v>43709</v>
      </c>
      <c r="O3" s="68" t="s">
        <v>19</v>
      </c>
      <c r="P3" s="54" t="s">
        <v>20</v>
      </c>
      <c r="Q3" s="61">
        <v>43678</v>
      </c>
      <c r="R3" s="61">
        <v>43709</v>
      </c>
      <c r="S3" s="61" t="s">
        <v>21</v>
      </c>
      <c r="T3" s="54" t="s">
        <v>22</v>
      </c>
      <c r="U3" s="52" t="s">
        <v>20</v>
      </c>
      <c r="V3" s="61">
        <v>43678</v>
      </c>
      <c r="W3" s="61">
        <v>43709</v>
      </c>
      <c r="X3" s="54" t="s">
        <v>23</v>
      </c>
      <c r="Y3" s="54" t="s">
        <v>22</v>
      </c>
      <c r="Z3" s="61">
        <v>43678</v>
      </c>
      <c r="AA3" s="61">
        <v>43709</v>
      </c>
      <c r="AB3" s="54" t="s">
        <v>21</v>
      </c>
      <c r="AC3" s="54" t="s">
        <v>20</v>
      </c>
      <c r="AD3" s="61">
        <v>43678</v>
      </c>
      <c r="AE3" s="61">
        <v>43709</v>
      </c>
      <c r="AF3" s="54" t="s">
        <v>24</v>
      </c>
      <c r="AG3" s="53" t="s">
        <v>22</v>
      </c>
      <c r="AH3" s="61">
        <v>43678</v>
      </c>
      <c r="AI3" s="61">
        <v>43709</v>
      </c>
      <c r="AJ3" s="54" t="s">
        <v>24</v>
      </c>
      <c r="AK3" s="2"/>
      <c r="AL3" s="2"/>
    </row>
    <row r="4" spans="1:41" s="23" customFormat="1" x14ac:dyDescent="0.35">
      <c r="A4" s="81"/>
      <c r="B4" s="82"/>
      <c r="C4" s="76"/>
      <c r="D4" s="76"/>
      <c r="E4" s="76"/>
      <c r="F4" s="81"/>
      <c r="G4" s="81"/>
      <c r="H4" s="81"/>
      <c r="I4" s="81"/>
      <c r="J4" s="106" t="e">
        <f>VLOOKUP($B4,'Daily COGS'!$B:$E,2,FALSE)</f>
        <v>#N/A</v>
      </c>
      <c r="K4" s="106" t="e">
        <f>VLOOKUP($B4,'Daily COGS'!$B:$E,3,FALSE)</f>
        <v>#N/A</v>
      </c>
      <c r="L4" s="106" t="e">
        <f>VLOOKUP($B4,'Daily COGS'!$B:$E,4,FALSE)</f>
        <v>#N/A</v>
      </c>
      <c r="M4" s="106" t="e">
        <f>VLOOKUP($B4,'Daily Inbounds'!$B:$E,2,FALSE)</f>
        <v>#N/A</v>
      </c>
      <c r="N4" s="106" t="e">
        <f>VLOOKUP($B4,'Daily Inbounds'!$B:$E,3,FALSE)</f>
        <v>#N/A</v>
      </c>
      <c r="O4" s="106" t="e">
        <f>VLOOKUP($B4,'Daily Inbounds'!$B:$E,4,FALSE)</f>
        <v>#N/A</v>
      </c>
      <c r="P4" s="83" t="str">
        <f>IFERROR(VLOOKUP($B4,[1]TW!$A:$AJ,23,FALSE), "")</f>
        <v/>
      </c>
      <c r="Q4" s="84" t="str">
        <f t="shared" ref="Q4:Q16" si="0">IFERROR(IF(V4="n.a.", -AD4, IF(AD4="n.a.", V4, V4-AD4)),"n.a.")</f>
        <v>n.a.</v>
      </c>
      <c r="R4" s="84" t="str">
        <f t="shared" ref="R4:R16" si="1">IFERROR(IF(W4="n.a.", -AE4, IF(AE4="n.a.", W4, W4-AE4)),"n.a.")</f>
        <v>n.a.</v>
      </c>
      <c r="S4" s="85" t="str">
        <f t="shared" ref="S4:S16" si="2">IFERROR(IF(X4="n.a.", -AF4, IF(AF4="n.a.", X4, X4-AF4)),"n.a.")</f>
        <v>n.a.</v>
      </c>
      <c r="T4" s="86" t="str">
        <f t="shared" ref="T4:T16" si="3">IFERROR(P4-S4, "n.a.")</f>
        <v>n.a.</v>
      </c>
      <c r="U4" s="96" t="str">
        <f>IFERROR(VLOOKUP($B4,[1]TW!$A:$AJ, 27,FALSE), "")</f>
        <v/>
      </c>
      <c r="V4" s="84" t="str">
        <f t="shared" ref="V4:V16" si="4">IFERROR(Z4/J4*30,"n.a.")</f>
        <v>n.a.</v>
      </c>
      <c r="W4" s="87" t="str">
        <f t="shared" ref="W4:W16" si="5">IFERROR(AA4/K4*30,"n.a.")</f>
        <v>n.a.</v>
      </c>
      <c r="X4" s="84" t="str">
        <f t="shared" ref="X4:X16" si="6">IFERROR(AB4/L4*30,"n.a.")</f>
        <v>n.a.</v>
      </c>
      <c r="Y4" s="86" t="str">
        <f t="shared" ref="Y4:Y16" si="7">IFERROR(-X4+U4,"n.a.")</f>
        <v>n.a.</v>
      </c>
      <c r="Z4" s="106" t="e">
        <f>VLOOKUP(B4,'Daily Inventory Value'!B:E,2,FALSE)</f>
        <v>#N/A</v>
      </c>
      <c r="AA4" s="106" t="e">
        <f>VLOOKUP(B4,'Daily Inventory Value'!B:E,3,FALSE)</f>
        <v>#N/A</v>
      </c>
      <c r="AB4" s="106" t="e">
        <f>VLOOKUP(B4,'Daily Inventory Value'!B:E,4,FALSE)</f>
        <v>#N/A</v>
      </c>
      <c r="AC4" s="83" t="str">
        <f>IFERROR(VLOOKUP($B4,[1]TW!$A:$AJ, 32,FALSE), "")</f>
        <v/>
      </c>
      <c r="AD4" s="84" t="str">
        <f t="shared" ref="AD4:AD16" si="8">IFERROR(AH4/J4*30,"n.a.")</f>
        <v>n.a.</v>
      </c>
      <c r="AE4" s="84" t="str">
        <f t="shared" ref="AE4:AE16" si="9">IFERROR(AI4/K4*30,"n.a.")</f>
        <v>n.a.</v>
      </c>
      <c r="AF4" s="80" t="str">
        <f t="shared" ref="AF4:AF16" si="10">IFERROR(AJ4/L4*30,"n.a.")</f>
        <v>n.a.</v>
      </c>
      <c r="AG4" s="86" t="str">
        <f t="shared" ref="AG4:AG16" si="11">IFERROR(-AC4+AF4, "n.a.")</f>
        <v>n.a.</v>
      </c>
      <c r="AH4" s="106" t="e">
        <f>VLOOKUP(B4,'Daily Accounts Payable'!B:E,2,FALSE)</f>
        <v>#N/A</v>
      </c>
      <c r="AI4" s="106" t="e">
        <f>VLOOKUP(B4,'Daily Accounts Payable'!B:E,3,FALSE)</f>
        <v>#N/A</v>
      </c>
      <c r="AJ4" s="106" t="e">
        <f>VLOOKUP(B4,'Daily Accounts Payable'!B:E,4,FALSE)</f>
        <v>#N/A</v>
      </c>
    </row>
    <row r="5" spans="1:41" s="23" customFormat="1" x14ac:dyDescent="0.35">
      <c r="A5" s="88"/>
      <c r="B5" s="89"/>
      <c r="C5" s="76"/>
      <c r="D5" s="76"/>
      <c r="E5" s="76"/>
      <c r="F5" s="81"/>
      <c r="G5" s="81"/>
      <c r="H5" s="81"/>
      <c r="I5" s="88"/>
      <c r="J5" s="106" t="e">
        <f>VLOOKUP($B5,'Daily COGS'!$B:$E,2,FALSE)</f>
        <v>#N/A</v>
      </c>
      <c r="K5" s="106" t="e">
        <f>VLOOKUP($B5,'Daily COGS'!$B:$E,3,FALSE)</f>
        <v>#N/A</v>
      </c>
      <c r="L5" s="106" t="e">
        <f>VLOOKUP($B5,'Daily COGS'!$B:$E,4,FALSE)</f>
        <v>#N/A</v>
      </c>
      <c r="M5" s="106" t="e">
        <f>VLOOKUP($B5,'Daily Inbounds'!$B:$E,2,FALSE)</f>
        <v>#N/A</v>
      </c>
      <c r="N5" s="106" t="e">
        <f>VLOOKUP($B5,'Daily Inbounds'!$B:$E,3,FALSE)</f>
        <v>#N/A</v>
      </c>
      <c r="O5" s="106" t="e">
        <f>VLOOKUP($B5,'Daily Inbounds'!$B:$E,4,FALSE)</f>
        <v>#N/A</v>
      </c>
      <c r="P5" s="83" t="str">
        <f>IFERROR(VLOOKUP($B5,[1]TW!$A:$AJ,23,FALSE), "")</f>
        <v/>
      </c>
      <c r="Q5" s="91" t="str">
        <f t="shared" si="0"/>
        <v>n.a.</v>
      </c>
      <c r="R5" s="91" t="str">
        <f t="shared" si="1"/>
        <v>n.a.</v>
      </c>
      <c r="S5" s="92" t="str">
        <f t="shared" si="2"/>
        <v>n.a.</v>
      </c>
      <c r="T5" s="86" t="str">
        <f t="shared" si="3"/>
        <v>n.a.</v>
      </c>
      <c r="U5" s="96" t="str">
        <f>IFERROR(VLOOKUP($B5,[1]TW!$A:$AJ, 27,FALSE), "")</f>
        <v/>
      </c>
      <c r="V5" s="91" t="str">
        <f t="shared" si="4"/>
        <v>n.a.</v>
      </c>
      <c r="W5" s="93" t="str">
        <f t="shared" si="5"/>
        <v>n.a.</v>
      </c>
      <c r="X5" s="91" t="str">
        <f t="shared" si="6"/>
        <v>n.a.</v>
      </c>
      <c r="Y5" s="86" t="str">
        <f t="shared" si="7"/>
        <v>n.a.</v>
      </c>
      <c r="Z5" s="107" t="e">
        <f>VLOOKUP(B5,'Daily Inventory Value'!B:E,2,FALSE)</f>
        <v>#N/A</v>
      </c>
      <c r="AA5" s="107" t="e">
        <f>VLOOKUP(B5,'Daily Inventory Value'!B:E,3,FALSE)</f>
        <v>#N/A</v>
      </c>
      <c r="AB5" s="107" t="e">
        <f>VLOOKUP(B5,'Daily Inventory Value'!B:E,4,FALSE)</f>
        <v>#N/A</v>
      </c>
      <c r="AC5" s="83" t="str">
        <f>IFERROR(VLOOKUP($B5,[1]TW!$A:$AJ, 32,FALSE), "")</f>
        <v/>
      </c>
      <c r="AD5" s="91" t="str">
        <f t="shared" si="8"/>
        <v>n.a.</v>
      </c>
      <c r="AE5" s="91" t="str">
        <f t="shared" si="9"/>
        <v>n.a.</v>
      </c>
      <c r="AF5" s="76" t="str">
        <f t="shared" si="10"/>
        <v>n.a.</v>
      </c>
      <c r="AG5" s="86" t="str">
        <f t="shared" si="11"/>
        <v>n.a.</v>
      </c>
      <c r="AH5" s="107" t="e">
        <f>VLOOKUP(B5,'Daily Accounts Payable'!B:E,2,FALSE)</f>
        <v>#N/A</v>
      </c>
      <c r="AI5" s="107" t="e">
        <f>VLOOKUP(B5,'Daily Accounts Payable'!B:E,3,FALSE)</f>
        <v>#N/A</v>
      </c>
      <c r="AJ5" s="107" t="e">
        <f>VLOOKUP(B5,'Daily Accounts Payable'!B:E,4,FALSE)</f>
        <v>#N/A</v>
      </c>
    </row>
    <row r="6" spans="1:41" s="23" customFormat="1" x14ac:dyDescent="0.35">
      <c r="A6" s="88"/>
      <c r="B6" s="89"/>
      <c r="C6" s="76"/>
      <c r="D6" s="76"/>
      <c r="E6" s="76"/>
      <c r="F6" s="81"/>
      <c r="G6" s="81"/>
      <c r="H6" s="81"/>
      <c r="I6" s="88"/>
      <c r="J6" s="106" t="e">
        <f>VLOOKUP($B6,'Daily COGS'!$B:$E,2,FALSE)</f>
        <v>#N/A</v>
      </c>
      <c r="K6" s="106" t="e">
        <f>VLOOKUP($B6,'Daily COGS'!$B:$E,3,FALSE)</f>
        <v>#N/A</v>
      </c>
      <c r="L6" s="106" t="e">
        <f>VLOOKUP($B6,'Daily COGS'!$B:$E,4,FALSE)</f>
        <v>#N/A</v>
      </c>
      <c r="M6" s="106" t="e">
        <f>VLOOKUP($B6,'Daily Inbounds'!$B:$E,2,FALSE)</f>
        <v>#N/A</v>
      </c>
      <c r="N6" s="106" t="e">
        <f>VLOOKUP($B6,'Daily Inbounds'!$B:$E,3,FALSE)</f>
        <v>#N/A</v>
      </c>
      <c r="O6" s="106" t="e">
        <f>VLOOKUP($B6,'Daily Inbounds'!$B:$E,4,FALSE)</f>
        <v>#N/A</v>
      </c>
      <c r="P6" s="83" t="str">
        <f>IFERROR(VLOOKUP($B6,[1]TW!$A:$AJ,23,FALSE), "")</f>
        <v/>
      </c>
      <c r="Q6" s="91" t="str">
        <f t="shared" si="0"/>
        <v>n.a.</v>
      </c>
      <c r="R6" s="91" t="str">
        <f t="shared" si="1"/>
        <v>n.a.</v>
      </c>
      <c r="S6" s="92" t="str">
        <f t="shared" si="2"/>
        <v>n.a.</v>
      </c>
      <c r="T6" s="86" t="str">
        <f t="shared" si="3"/>
        <v>n.a.</v>
      </c>
      <c r="U6" s="96" t="str">
        <f>IFERROR(VLOOKUP($B6,[1]TW!$A:$AJ, 27,FALSE), "")</f>
        <v/>
      </c>
      <c r="V6" s="91" t="str">
        <f t="shared" si="4"/>
        <v>n.a.</v>
      </c>
      <c r="W6" s="93" t="str">
        <f t="shared" si="5"/>
        <v>n.a.</v>
      </c>
      <c r="X6" s="91" t="str">
        <f t="shared" si="6"/>
        <v>n.a.</v>
      </c>
      <c r="Y6" s="86" t="str">
        <f t="shared" si="7"/>
        <v>n.a.</v>
      </c>
      <c r="Z6" s="107" t="e">
        <f>VLOOKUP(B6,'Daily Inventory Value'!B:E,2,FALSE)</f>
        <v>#N/A</v>
      </c>
      <c r="AA6" s="107" t="e">
        <f>VLOOKUP(B6,'Daily Inventory Value'!B:E,3,FALSE)</f>
        <v>#N/A</v>
      </c>
      <c r="AB6" s="107" t="e">
        <f>VLOOKUP(B6,'Daily Inventory Value'!B:E,4,FALSE)</f>
        <v>#N/A</v>
      </c>
      <c r="AC6" s="83" t="str">
        <f>IFERROR(VLOOKUP($B6,[1]TW!$A:$AJ, 32,FALSE), "")</f>
        <v/>
      </c>
      <c r="AD6" s="91" t="str">
        <f t="shared" si="8"/>
        <v>n.a.</v>
      </c>
      <c r="AE6" s="91" t="str">
        <f t="shared" si="9"/>
        <v>n.a.</v>
      </c>
      <c r="AF6" s="76" t="str">
        <f t="shared" si="10"/>
        <v>n.a.</v>
      </c>
      <c r="AG6" s="86" t="str">
        <f t="shared" si="11"/>
        <v>n.a.</v>
      </c>
      <c r="AH6" s="107" t="e">
        <f>VLOOKUP(B6,'Daily Accounts Payable'!B:E,2,FALSE)</f>
        <v>#N/A</v>
      </c>
      <c r="AI6" s="107" t="e">
        <f>VLOOKUP(B6,'Daily Accounts Payable'!B:E,3,FALSE)</f>
        <v>#N/A</v>
      </c>
      <c r="AJ6" s="107" t="e">
        <f>VLOOKUP(B6,'Daily Accounts Payable'!B:E,4,FALSE)</f>
        <v>#N/A</v>
      </c>
    </row>
    <row r="7" spans="1:41" s="23" customFormat="1" x14ac:dyDescent="0.35">
      <c r="A7" s="88"/>
      <c r="B7" s="89"/>
      <c r="C7" s="76"/>
      <c r="D7" s="76"/>
      <c r="E7" s="76"/>
      <c r="F7" s="81"/>
      <c r="G7" s="81"/>
      <c r="H7" s="81"/>
      <c r="I7" s="88"/>
      <c r="J7" s="106" t="e">
        <f>VLOOKUP($B7,'Daily COGS'!$B:$E,2,FALSE)</f>
        <v>#N/A</v>
      </c>
      <c r="K7" s="106" t="e">
        <f>VLOOKUP($B7,'Daily COGS'!$B:$E,3,FALSE)</f>
        <v>#N/A</v>
      </c>
      <c r="L7" s="106" t="e">
        <f>VLOOKUP($B7,'Daily COGS'!$B:$E,4,FALSE)</f>
        <v>#N/A</v>
      </c>
      <c r="M7" s="106" t="e">
        <f>VLOOKUP($B7,'Daily Inbounds'!$B:$E,2,FALSE)</f>
        <v>#N/A</v>
      </c>
      <c r="N7" s="106" t="e">
        <f>VLOOKUP($B7,'Daily Inbounds'!$B:$E,3,FALSE)</f>
        <v>#N/A</v>
      </c>
      <c r="O7" s="106" t="e">
        <f>VLOOKUP($B7,'Daily Inbounds'!$B:$E,4,FALSE)</f>
        <v>#N/A</v>
      </c>
      <c r="P7" s="83" t="str">
        <f>IFERROR(VLOOKUP($B7,[1]TW!$A:$AJ,23,FALSE), "")</f>
        <v/>
      </c>
      <c r="Q7" s="91" t="str">
        <f t="shared" si="0"/>
        <v>n.a.</v>
      </c>
      <c r="R7" s="91" t="str">
        <f t="shared" si="1"/>
        <v>n.a.</v>
      </c>
      <c r="S7" s="92" t="str">
        <f t="shared" si="2"/>
        <v>n.a.</v>
      </c>
      <c r="T7" s="86" t="str">
        <f t="shared" si="3"/>
        <v>n.a.</v>
      </c>
      <c r="U7" s="96" t="str">
        <f>IFERROR(VLOOKUP($B7,[1]TW!$A:$AJ, 27,FALSE), "")</f>
        <v/>
      </c>
      <c r="V7" s="91" t="str">
        <f t="shared" si="4"/>
        <v>n.a.</v>
      </c>
      <c r="W7" s="93" t="str">
        <f t="shared" si="5"/>
        <v>n.a.</v>
      </c>
      <c r="X7" s="91" t="str">
        <f t="shared" si="6"/>
        <v>n.a.</v>
      </c>
      <c r="Y7" s="86" t="str">
        <f t="shared" si="7"/>
        <v>n.a.</v>
      </c>
      <c r="Z7" s="107" t="e">
        <f>VLOOKUP(B7,'Daily Inventory Value'!B:E,2,FALSE)</f>
        <v>#N/A</v>
      </c>
      <c r="AA7" s="107" t="e">
        <f>VLOOKUP(B7,'Daily Inventory Value'!B:E,3,FALSE)</f>
        <v>#N/A</v>
      </c>
      <c r="AB7" s="107" t="e">
        <f>VLOOKUP(B7,'Daily Inventory Value'!B:E,4,FALSE)</f>
        <v>#N/A</v>
      </c>
      <c r="AC7" s="83" t="str">
        <f>IFERROR(VLOOKUP($B7,[1]TW!$A:$AJ, 32,FALSE), "")</f>
        <v/>
      </c>
      <c r="AD7" s="91" t="str">
        <f t="shared" si="8"/>
        <v>n.a.</v>
      </c>
      <c r="AE7" s="91" t="str">
        <f t="shared" si="9"/>
        <v>n.a.</v>
      </c>
      <c r="AF7" s="76" t="str">
        <f t="shared" si="10"/>
        <v>n.a.</v>
      </c>
      <c r="AG7" s="86" t="str">
        <f t="shared" si="11"/>
        <v>n.a.</v>
      </c>
      <c r="AH7" s="107" t="e">
        <f>VLOOKUP(B7,'Daily Accounts Payable'!B:E,2,FALSE)</f>
        <v>#N/A</v>
      </c>
      <c r="AI7" s="107" t="e">
        <f>VLOOKUP(B7,'Daily Accounts Payable'!B:E,3,FALSE)</f>
        <v>#N/A</v>
      </c>
      <c r="AJ7" s="107" t="e">
        <f>VLOOKUP(B7,'Daily Accounts Payable'!B:E,4,FALSE)</f>
        <v>#N/A</v>
      </c>
    </row>
    <row r="8" spans="1:41" s="23" customFormat="1" x14ac:dyDescent="0.35">
      <c r="A8" s="88"/>
      <c r="B8" s="89"/>
      <c r="C8" s="76"/>
      <c r="D8" s="76"/>
      <c r="E8" s="76"/>
      <c r="F8" s="81"/>
      <c r="G8" s="81"/>
      <c r="H8" s="81"/>
      <c r="I8" s="88"/>
      <c r="J8" s="106" t="e">
        <f>VLOOKUP($B8,'Daily COGS'!$B:$E,2,FALSE)</f>
        <v>#N/A</v>
      </c>
      <c r="K8" s="106" t="e">
        <f>VLOOKUP($B8,'Daily COGS'!$B:$E,3,FALSE)</f>
        <v>#N/A</v>
      </c>
      <c r="L8" s="106" t="e">
        <f>VLOOKUP($B8,'Daily COGS'!$B:$E,4,FALSE)</f>
        <v>#N/A</v>
      </c>
      <c r="M8" s="106" t="e">
        <f>VLOOKUP($B8,'Daily Inbounds'!$B:$E,2,FALSE)</f>
        <v>#N/A</v>
      </c>
      <c r="N8" s="106" t="e">
        <f>VLOOKUP($B8,'Daily Inbounds'!$B:$E,3,FALSE)</f>
        <v>#N/A</v>
      </c>
      <c r="O8" s="106" t="e">
        <f>VLOOKUP($B8,'Daily Inbounds'!$B:$E,4,FALSE)</f>
        <v>#N/A</v>
      </c>
      <c r="P8" s="83" t="str">
        <f>IFERROR(VLOOKUP($B8,[1]TW!$A:$AJ,23,FALSE), "")</f>
        <v/>
      </c>
      <c r="Q8" s="91" t="str">
        <f t="shared" si="0"/>
        <v>n.a.</v>
      </c>
      <c r="R8" s="91" t="str">
        <f t="shared" si="1"/>
        <v>n.a.</v>
      </c>
      <c r="S8" s="92" t="str">
        <f t="shared" si="2"/>
        <v>n.a.</v>
      </c>
      <c r="T8" s="86" t="str">
        <f t="shared" si="3"/>
        <v>n.a.</v>
      </c>
      <c r="U8" s="96" t="str">
        <f>IFERROR(VLOOKUP($B8,[1]TW!$A:$AJ, 27,FALSE), "")</f>
        <v/>
      </c>
      <c r="V8" s="91" t="str">
        <f t="shared" si="4"/>
        <v>n.a.</v>
      </c>
      <c r="W8" s="93" t="str">
        <f t="shared" si="5"/>
        <v>n.a.</v>
      </c>
      <c r="X8" s="91" t="str">
        <f t="shared" si="6"/>
        <v>n.a.</v>
      </c>
      <c r="Y8" s="86" t="str">
        <f t="shared" si="7"/>
        <v>n.a.</v>
      </c>
      <c r="Z8" s="107" t="e">
        <f>VLOOKUP(B8,'Daily Inventory Value'!B:E,2,FALSE)</f>
        <v>#N/A</v>
      </c>
      <c r="AA8" s="107" t="e">
        <f>VLOOKUP(B8,'Daily Inventory Value'!B:E,3,FALSE)</f>
        <v>#N/A</v>
      </c>
      <c r="AB8" s="107" t="e">
        <f>VLOOKUP(B8,'Daily Inventory Value'!B:E,4,FALSE)</f>
        <v>#N/A</v>
      </c>
      <c r="AC8" s="83" t="str">
        <f>IFERROR(VLOOKUP($B8,[1]TW!$A:$AJ, 32,FALSE), "")</f>
        <v/>
      </c>
      <c r="AD8" s="91" t="str">
        <f t="shared" si="8"/>
        <v>n.a.</v>
      </c>
      <c r="AE8" s="91" t="str">
        <f t="shared" si="9"/>
        <v>n.a.</v>
      </c>
      <c r="AF8" s="76" t="str">
        <f t="shared" si="10"/>
        <v>n.a.</v>
      </c>
      <c r="AG8" s="86" t="str">
        <f t="shared" si="11"/>
        <v>n.a.</v>
      </c>
      <c r="AH8" s="107" t="e">
        <f>VLOOKUP(B8,'Daily Accounts Payable'!B:E,2,FALSE)</f>
        <v>#N/A</v>
      </c>
      <c r="AI8" s="107" t="e">
        <f>VLOOKUP(B8,'Daily Accounts Payable'!B:E,3,FALSE)</f>
        <v>#N/A</v>
      </c>
      <c r="AJ8" s="107" t="e">
        <f>VLOOKUP(B8,'Daily Accounts Payable'!B:E,4,FALSE)</f>
        <v>#N/A</v>
      </c>
    </row>
    <row r="9" spans="1:41" s="23" customFormat="1" x14ac:dyDescent="0.35">
      <c r="A9" s="88"/>
      <c r="B9" s="89"/>
      <c r="C9" s="76"/>
      <c r="D9" s="76"/>
      <c r="E9" s="76"/>
      <c r="F9" s="81"/>
      <c r="G9" s="81"/>
      <c r="H9" s="81"/>
      <c r="I9" s="88"/>
      <c r="J9" s="106" t="e">
        <f>VLOOKUP($B9,'Daily COGS'!$B:$E,2,FALSE)</f>
        <v>#N/A</v>
      </c>
      <c r="K9" s="106" t="e">
        <f>VLOOKUP($B9,'Daily COGS'!$B:$E,3,FALSE)</f>
        <v>#N/A</v>
      </c>
      <c r="L9" s="106" t="e">
        <f>VLOOKUP($B9,'Daily COGS'!$B:$E,4,FALSE)</f>
        <v>#N/A</v>
      </c>
      <c r="M9" s="106" t="e">
        <f>VLOOKUP($B9,'Daily Inbounds'!$B:$E,2,FALSE)</f>
        <v>#N/A</v>
      </c>
      <c r="N9" s="106" t="e">
        <f>VLOOKUP($B9,'Daily Inbounds'!$B:$E,3,FALSE)</f>
        <v>#N/A</v>
      </c>
      <c r="O9" s="106" t="e">
        <f>VLOOKUP($B9,'Daily Inbounds'!$B:$E,4,FALSE)</f>
        <v>#N/A</v>
      </c>
      <c r="P9" s="83" t="str">
        <f>IFERROR(VLOOKUP($B9,[1]TW!$A:$AJ,23,FALSE), "")</f>
        <v/>
      </c>
      <c r="Q9" s="91" t="str">
        <f t="shared" si="0"/>
        <v>n.a.</v>
      </c>
      <c r="R9" s="91" t="str">
        <f t="shared" si="1"/>
        <v>n.a.</v>
      </c>
      <c r="S9" s="92" t="str">
        <f t="shared" si="2"/>
        <v>n.a.</v>
      </c>
      <c r="T9" s="86" t="str">
        <f t="shared" si="3"/>
        <v>n.a.</v>
      </c>
      <c r="U9" s="96" t="str">
        <f>IFERROR(VLOOKUP($B9,[1]TW!$A:$AJ, 27,FALSE), "")</f>
        <v/>
      </c>
      <c r="V9" s="91" t="str">
        <f t="shared" si="4"/>
        <v>n.a.</v>
      </c>
      <c r="W9" s="93" t="str">
        <f t="shared" si="5"/>
        <v>n.a.</v>
      </c>
      <c r="X9" s="91" t="str">
        <f t="shared" si="6"/>
        <v>n.a.</v>
      </c>
      <c r="Y9" s="86" t="str">
        <f t="shared" si="7"/>
        <v>n.a.</v>
      </c>
      <c r="Z9" s="107" t="e">
        <f>VLOOKUP(B9,'Daily Inventory Value'!B:E,2,FALSE)</f>
        <v>#N/A</v>
      </c>
      <c r="AA9" s="107" t="e">
        <f>VLOOKUP(B9,'Daily Inventory Value'!B:E,3,FALSE)</f>
        <v>#N/A</v>
      </c>
      <c r="AB9" s="107" t="e">
        <f>VLOOKUP(B9,'Daily Inventory Value'!B:E,4,FALSE)</f>
        <v>#N/A</v>
      </c>
      <c r="AC9" s="83" t="str">
        <f>IFERROR(VLOOKUP($B9,[1]TW!$A:$AJ, 32,FALSE), "")</f>
        <v/>
      </c>
      <c r="AD9" s="91" t="str">
        <f t="shared" si="8"/>
        <v>n.a.</v>
      </c>
      <c r="AE9" s="91" t="str">
        <f t="shared" si="9"/>
        <v>n.a.</v>
      </c>
      <c r="AF9" s="76" t="str">
        <f t="shared" si="10"/>
        <v>n.a.</v>
      </c>
      <c r="AG9" s="86" t="str">
        <f t="shared" si="11"/>
        <v>n.a.</v>
      </c>
      <c r="AH9" s="107" t="e">
        <f>VLOOKUP(B9,'Daily Accounts Payable'!B:E,2,FALSE)</f>
        <v>#N/A</v>
      </c>
      <c r="AI9" s="107" t="e">
        <f>VLOOKUP(B9,'Daily Accounts Payable'!B:E,3,FALSE)</f>
        <v>#N/A</v>
      </c>
      <c r="AJ9" s="107" t="e">
        <f>VLOOKUP(B9,'Daily Accounts Payable'!B:E,4,FALSE)</f>
        <v>#N/A</v>
      </c>
    </row>
    <row r="10" spans="1:41" s="23" customFormat="1" x14ac:dyDescent="0.35">
      <c r="A10" s="88"/>
      <c r="B10" s="89"/>
      <c r="C10" s="76"/>
      <c r="D10" s="76"/>
      <c r="E10" s="76"/>
      <c r="F10" s="81"/>
      <c r="G10" s="81"/>
      <c r="H10" s="81"/>
      <c r="I10" s="88"/>
      <c r="J10" s="106" t="e">
        <f>VLOOKUP($B10,'Daily COGS'!$B:$E,2,FALSE)</f>
        <v>#N/A</v>
      </c>
      <c r="K10" s="106" t="e">
        <f>VLOOKUP($B10,'Daily COGS'!$B:$E,3,FALSE)</f>
        <v>#N/A</v>
      </c>
      <c r="L10" s="106" t="e">
        <f>VLOOKUP($B10,'Daily COGS'!$B:$E,4,FALSE)</f>
        <v>#N/A</v>
      </c>
      <c r="M10" s="106" t="e">
        <f>VLOOKUP($B10,'Daily Inbounds'!$B:$E,2,FALSE)</f>
        <v>#N/A</v>
      </c>
      <c r="N10" s="106" t="e">
        <f>VLOOKUP($B10,'Daily Inbounds'!$B:$E,3,FALSE)</f>
        <v>#N/A</v>
      </c>
      <c r="O10" s="106" t="e">
        <f>VLOOKUP($B10,'Daily Inbounds'!$B:$E,4,FALSE)</f>
        <v>#N/A</v>
      </c>
      <c r="P10" s="83" t="str">
        <f>IFERROR(VLOOKUP($B10,[1]TW!$A:$AJ,23,FALSE), "")</f>
        <v/>
      </c>
      <c r="Q10" s="91" t="str">
        <f t="shared" si="0"/>
        <v>n.a.</v>
      </c>
      <c r="R10" s="91" t="str">
        <f t="shared" si="1"/>
        <v>n.a.</v>
      </c>
      <c r="S10" s="92" t="str">
        <f t="shared" si="2"/>
        <v>n.a.</v>
      </c>
      <c r="T10" s="86" t="str">
        <f t="shared" si="3"/>
        <v>n.a.</v>
      </c>
      <c r="U10" s="96" t="str">
        <f>IFERROR(VLOOKUP($B10,[1]TW!$A:$AJ, 27,FALSE), "")</f>
        <v/>
      </c>
      <c r="V10" s="91" t="str">
        <f t="shared" si="4"/>
        <v>n.a.</v>
      </c>
      <c r="W10" s="93" t="str">
        <f t="shared" si="5"/>
        <v>n.a.</v>
      </c>
      <c r="X10" s="91" t="str">
        <f t="shared" si="6"/>
        <v>n.a.</v>
      </c>
      <c r="Y10" s="86" t="str">
        <f t="shared" si="7"/>
        <v>n.a.</v>
      </c>
      <c r="Z10" s="107" t="e">
        <f>VLOOKUP(B10,'Daily Inventory Value'!B:E,2,FALSE)</f>
        <v>#N/A</v>
      </c>
      <c r="AA10" s="107" t="e">
        <f>VLOOKUP(B10,'Daily Inventory Value'!B:E,3,FALSE)</f>
        <v>#N/A</v>
      </c>
      <c r="AB10" s="107" t="e">
        <f>VLOOKUP(B10,'Daily Inventory Value'!B:E,4,FALSE)</f>
        <v>#N/A</v>
      </c>
      <c r="AC10" s="83" t="str">
        <f>IFERROR(VLOOKUP($B10,[1]TW!$A:$AJ, 32,FALSE), "")</f>
        <v/>
      </c>
      <c r="AD10" s="91" t="str">
        <f t="shared" si="8"/>
        <v>n.a.</v>
      </c>
      <c r="AE10" s="91" t="str">
        <f t="shared" si="9"/>
        <v>n.a.</v>
      </c>
      <c r="AF10" s="76" t="str">
        <f t="shared" si="10"/>
        <v>n.a.</v>
      </c>
      <c r="AG10" s="86" t="str">
        <f t="shared" si="11"/>
        <v>n.a.</v>
      </c>
      <c r="AH10" s="107" t="e">
        <f>VLOOKUP(B10,'Daily Accounts Payable'!B:E,2,FALSE)</f>
        <v>#N/A</v>
      </c>
      <c r="AI10" s="107" t="e">
        <f>VLOOKUP(B10,'Daily Accounts Payable'!B:E,3,FALSE)</f>
        <v>#N/A</v>
      </c>
      <c r="AJ10" s="107" t="e">
        <f>VLOOKUP(B10,'Daily Accounts Payable'!B:E,4,FALSE)</f>
        <v>#N/A</v>
      </c>
    </row>
    <row r="11" spans="1:41" s="23" customFormat="1" x14ac:dyDescent="0.35">
      <c r="A11" s="88"/>
      <c r="B11" s="89"/>
      <c r="C11" s="76"/>
      <c r="D11" s="76"/>
      <c r="E11" s="76"/>
      <c r="F11" s="81"/>
      <c r="G11" s="81"/>
      <c r="H11" s="81"/>
      <c r="I11" s="88"/>
      <c r="J11" s="106" t="e">
        <f>VLOOKUP($B11,'Daily COGS'!$B:$E,2,FALSE)</f>
        <v>#N/A</v>
      </c>
      <c r="K11" s="106" t="e">
        <f>VLOOKUP($B11,'Daily COGS'!$B:$E,3,FALSE)</f>
        <v>#N/A</v>
      </c>
      <c r="L11" s="106" t="e">
        <f>VLOOKUP($B11,'Daily COGS'!$B:$E,4,FALSE)</f>
        <v>#N/A</v>
      </c>
      <c r="M11" s="106" t="e">
        <f>VLOOKUP($B11,'Daily Inbounds'!$B:$E,2,FALSE)</f>
        <v>#N/A</v>
      </c>
      <c r="N11" s="106" t="e">
        <f>VLOOKUP($B11,'Daily Inbounds'!$B:$E,3,FALSE)</f>
        <v>#N/A</v>
      </c>
      <c r="O11" s="106" t="e">
        <f>VLOOKUP($B11,'Daily Inbounds'!$B:$E,4,FALSE)</f>
        <v>#N/A</v>
      </c>
      <c r="P11" s="83" t="str">
        <f>IFERROR(VLOOKUP($B11,[1]TW!$A:$AJ,23,FALSE), "")</f>
        <v/>
      </c>
      <c r="Q11" s="91" t="str">
        <f t="shared" si="0"/>
        <v>n.a.</v>
      </c>
      <c r="R11" s="91" t="str">
        <f t="shared" si="1"/>
        <v>n.a.</v>
      </c>
      <c r="S11" s="92" t="str">
        <f t="shared" si="2"/>
        <v>n.a.</v>
      </c>
      <c r="T11" s="86" t="str">
        <f t="shared" si="3"/>
        <v>n.a.</v>
      </c>
      <c r="U11" s="96" t="str">
        <f>IFERROR(VLOOKUP($B11,[1]TW!$A:$AJ, 27,FALSE), "")</f>
        <v/>
      </c>
      <c r="V11" s="91" t="str">
        <f t="shared" si="4"/>
        <v>n.a.</v>
      </c>
      <c r="W11" s="93" t="str">
        <f t="shared" si="5"/>
        <v>n.a.</v>
      </c>
      <c r="X11" s="91" t="str">
        <f t="shared" si="6"/>
        <v>n.a.</v>
      </c>
      <c r="Y11" s="86" t="str">
        <f t="shared" si="7"/>
        <v>n.a.</v>
      </c>
      <c r="Z11" s="107" t="e">
        <f>VLOOKUP(B11,'Daily Inventory Value'!B:E,2,FALSE)</f>
        <v>#N/A</v>
      </c>
      <c r="AA11" s="107" t="e">
        <f>VLOOKUP(B11,'Daily Inventory Value'!B:E,3,FALSE)</f>
        <v>#N/A</v>
      </c>
      <c r="AB11" s="107" t="e">
        <f>VLOOKUP(B11,'Daily Inventory Value'!B:E,4,FALSE)</f>
        <v>#N/A</v>
      </c>
      <c r="AC11" s="83" t="str">
        <f>IFERROR(VLOOKUP($B11,[1]TW!$A:$AJ, 32,FALSE), "")</f>
        <v/>
      </c>
      <c r="AD11" s="91" t="str">
        <f t="shared" si="8"/>
        <v>n.a.</v>
      </c>
      <c r="AE11" s="91" t="str">
        <f t="shared" si="9"/>
        <v>n.a.</v>
      </c>
      <c r="AF11" s="76" t="str">
        <f t="shared" si="10"/>
        <v>n.a.</v>
      </c>
      <c r="AG11" s="86" t="str">
        <f t="shared" si="11"/>
        <v>n.a.</v>
      </c>
      <c r="AH11" s="107" t="e">
        <f>VLOOKUP(B11,'Daily Accounts Payable'!B:E,2,FALSE)</f>
        <v>#N/A</v>
      </c>
      <c r="AI11" s="107" t="e">
        <f>VLOOKUP(B11,'Daily Accounts Payable'!B:E,3,FALSE)</f>
        <v>#N/A</v>
      </c>
      <c r="AJ11" s="107" t="e">
        <f>VLOOKUP(B11,'Daily Accounts Payable'!B:E,4,FALSE)</f>
        <v>#N/A</v>
      </c>
    </row>
    <row r="12" spans="1:41" s="23" customFormat="1" x14ac:dyDescent="0.35">
      <c r="A12" s="88"/>
      <c r="B12" s="89"/>
      <c r="C12" s="76"/>
      <c r="D12" s="76"/>
      <c r="E12" s="76"/>
      <c r="F12" s="81"/>
      <c r="G12" s="81"/>
      <c r="H12" s="81"/>
      <c r="I12" s="88"/>
      <c r="J12" s="106" t="e">
        <f>VLOOKUP($B12,'Daily COGS'!$B:$E,2,FALSE)</f>
        <v>#N/A</v>
      </c>
      <c r="K12" s="106" t="e">
        <f>VLOOKUP($B12,'Daily COGS'!$B:$E,3,FALSE)</f>
        <v>#N/A</v>
      </c>
      <c r="L12" s="106" t="e">
        <f>VLOOKUP($B12,'Daily COGS'!$B:$E,4,FALSE)</f>
        <v>#N/A</v>
      </c>
      <c r="M12" s="106" t="e">
        <f>VLOOKUP($B12,'Daily Inbounds'!$B:$E,2,FALSE)</f>
        <v>#N/A</v>
      </c>
      <c r="N12" s="106" t="e">
        <f>VLOOKUP($B12,'Daily Inbounds'!$B:$E,3,FALSE)</f>
        <v>#N/A</v>
      </c>
      <c r="O12" s="106" t="e">
        <f>VLOOKUP($B12,'Daily Inbounds'!$B:$E,4,FALSE)</f>
        <v>#N/A</v>
      </c>
      <c r="P12" s="83" t="str">
        <f>IFERROR(VLOOKUP($B12,[1]TW!$A:$AJ,23,FALSE), "")</f>
        <v/>
      </c>
      <c r="Q12" s="91" t="str">
        <f t="shared" si="0"/>
        <v>n.a.</v>
      </c>
      <c r="R12" s="91" t="str">
        <f t="shared" si="1"/>
        <v>n.a.</v>
      </c>
      <c r="S12" s="92" t="str">
        <f t="shared" si="2"/>
        <v>n.a.</v>
      </c>
      <c r="T12" s="86" t="str">
        <f t="shared" si="3"/>
        <v>n.a.</v>
      </c>
      <c r="U12" s="96" t="str">
        <f>IFERROR(VLOOKUP($B12,[1]TW!$A:$AJ, 27,FALSE), "")</f>
        <v/>
      </c>
      <c r="V12" s="91" t="str">
        <f t="shared" si="4"/>
        <v>n.a.</v>
      </c>
      <c r="W12" s="93" t="str">
        <f t="shared" si="5"/>
        <v>n.a.</v>
      </c>
      <c r="X12" s="91" t="str">
        <f t="shared" si="6"/>
        <v>n.a.</v>
      </c>
      <c r="Y12" s="86" t="str">
        <f t="shared" si="7"/>
        <v>n.a.</v>
      </c>
      <c r="Z12" s="107" t="e">
        <f>VLOOKUP(B12,'Daily Inventory Value'!B:E,2,FALSE)</f>
        <v>#N/A</v>
      </c>
      <c r="AA12" s="107" t="e">
        <f>VLOOKUP(B12,'Daily Inventory Value'!B:E,3,FALSE)</f>
        <v>#N/A</v>
      </c>
      <c r="AB12" s="107" t="e">
        <f>VLOOKUP(B12,'Daily Inventory Value'!B:E,4,FALSE)</f>
        <v>#N/A</v>
      </c>
      <c r="AC12" s="83" t="str">
        <f>IFERROR(VLOOKUP($B12,[1]TW!$A:$AJ, 32,FALSE), "")</f>
        <v/>
      </c>
      <c r="AD12" s="91" t="str">
        <f t="shared" si="8"/>
        <v>n.a.</v>
      </c>
      <c r="AE12" s="91" t="str">
        <f t="shared" si="9"/>
        <v>n.a.</v>
      </c>
      <c r="AF12" s="76" t="str">
        <f t="shared" si="10"/>
        <v>n.a.</v>
      </c>
      <c r="AG12" s="86" t="str">
        <f t="shared" si="11"/>
        <v>n.a.</v>
      </c>
      <c r="AH12" s="107" t="e">
        <f>VLOOKUP(B12,'Daily Accounts Payable'!B:E,2,FALSE)</f>
        <v>#N/A</v>
      </c>
      <c r="AI12" s="107" t="e">
        <f>VLOOKUP(B12,'Daily Accounts Payable'!B:E,3,FALSE)</f>
        <v>#N/A</v>
      </c>
      <c r="AJ12" s="107" t="e">
        <f>VLOOKUP(B12,'Daily Accounts Payable'!B:E,4,FALSE)</f>
        <v>#N/A</v>
      </c>
      <c r="AO12" s="42" t="s">
        <v>25</v>
      </c>
    </row>
    <row r="13" spans="1:41" s="23" customFormat="1" x14ac:dyDescent="0.35">
      <c r="A13" s="88"/>
      <c r="B13" s="89"/>
      <c r="C13" s="76"/>
      <c r="D13" s="76"/>
      <c r="E13" s="76"/>
      <c r="F13" s="81"/>
      <c r="G13" s="81"/>
      <c r="H13" s="81"/>
      <c r="I13" s="88"/>
      <c r="J13" s="106" t="e">
        <f>VLOOKUP($B13,'Daily COGS'!$B:$E,2,FALSE)</f>
        <v>#N/A</v>
      </c>
      <c r="K13" s="106" t="e">
        <f>VLOOKUP($B13,'Daily COGS'!$B:$E,3,FALSE)</f>
        <v>#N/A</v>
      </c>
      <c r="L13" s="106" t="e">
        <f>VLOOKUP($B13,'Daily COGS'!$B:$E,4,FALSE)</f>
        <v>#N/A</v>
      </c>
      <c r="M13" s="106" t="e">
        <f>VLOOKUP($B13,'Daily Inbounds'!$B:$E,2,FALSE)</f>
        <v>#N/A</v>
      </c>
      <c r="N13" s="106" t="e">
        <f>VLOOKUP($B13,'Daily Inbounds'!$B:$E,3,FALSE)</f>
        <v>#N/A</v>
      </c>
      <c r="O13" s="106" t="e">
        <f>VLOOKUP($B13,'Daily Inbounds'!$B:$E,4,FALSE)</f>
        <v>#N/A</v>
      </c>
      <c r="P13" s="83" t="str">
        <f>IFERROR(VLOOKUP($B13,[1]TW!$A:$AJ,23,FALSE), "")</f>
        <v/>
      </c>
      <c r="Q13" s="91" t="str">
        <f t="shared" si="0"/>
        <v>n.a.</v>
      </c>
      <c r="R13" s="91" t="str">
        <f t="shared" si="1"/>
        <v>n.a.</v>
      </c>
      <c r="S13" s="92" t="str">
        <f t="shared" si="2"/>
        <v>n.a.</v>
      </c>
      <c r="T13" s="86" t="str">
        <f t="shared" si="3"/>
        <v>n.a.</v>
      </c>
      <c r="U13" s="96" t="str">
        <f>IFERROR(VLOOKUP($B13,[1]TW!$A:$AJ, 27,FALSE), "")</f>
        <v/>
      </c>
      <c r="V13" s="91" t="str">
        <f t="shared" si="4"/>
        <v>n.a.</v>
      </c>
      <c r="W13" s="93" t="str">
        <f t="shared" si="5"/>
        <v>n.a.</v>
      </c>
      <c r="X13" s="91" t="str">
        <f t="shared" si="6"/>
        <v>n.a.</v>
      </c>
      <c r="Y13" s="86" t="str">
        <f t="shared" si="7"/>
        <v>n.a.</v>
      </c>
      <c r="Z13" s="107" t="e">
        <f>VLOOKUP(B13,'Daily Inventory Value'!B:E,2,FALSE)</f>
        <v>#N/A</v>
      </c>
      <c r="AA13" s="107" t="e">
        <f>VLOOKUP(B13,'Daily Inventory Value'!B:E,3,FALSE)</f>
        <v>#N/A</v>
      </c>
      <c r="AB13" s="107" t="e">
        <f>VLOOKUP(B13,'Daily Inventory Value'!B:E,4,FALSE)</f>
        <v>#N/A</v>
      </c>
      <c r="AC13" s="83" t="str">
        <f>IFERROR(VLOOKUP($B13,[1]TW!$A:$AJ, 32,FALSE), "")</f>
        <v/>
      </c>
      <c r="AD13" s="91" t="str">
        <f t="shared" si="8"/>
        <v>n.a.</v>
      </c>
      <c r="AE13" s="91" t="str">
        <f t="shared" si="9"/>
        <v>n.a.</v>
      </c>
      <c r="AF13" s="76" t="str">
        <f t="shared" si="10"/>
        <v>n.a.</v>
      </c>
      <c r="AG13" s="86" t="str">
        <f t="shared" si="11"/>
        <v>n.a.</v>
      </c>
      <c r="AH13" s="107" t="e">
        <f>VLOOKUP(B13,'Daily Accounts Payable'!B:E,2,FALSE)</f>
        <v>#N/A</v>
      </c>
      <c r="AI13" s="107" t="e">
        <f>VLOOKUP(B13,'Daily Accounts Payable'!B:E,3,FALSE)</f>
        <v>#N/A</v>
      </c>
      <c r="AJ13" s="107" t="e">
        <f>VLOOKUP(B13,'Daily Accounts Payable'!B:E,4,FALSE)</f>
        <v>#N/A</v>
      </c>
      <c r="AO13" s="77" t="s">
        <v>26</v>
      </c>
    </row>
    <row r="14" spans="1:41" s="23" customFormat="1" x14ac:dyDescent="0.35">
      <c r="A14" s="88"/>
      <c r="B14" s="89"/>
      <c r="C14" s="76"/>
      <c r="D14" s="76"/>
      <c r="E14" s="76"/>
      <c r="F14" s="81"/>
      <c r="G14" s="81"/>
      <c r="H14" s="81"/>
      <c r="I14" s="88"/>
      <c r="J14" s="106" t="e">
        <f>VLOOKUP($B14,'Daily COGS'!$B:$E,2,FALSE)</f>
        <v>#N/A</v>
      </c>
      <c r="K14" s="106" t="e">
        <f>VLOOKUP($B14,'Daily COGS'!$B:$E,3,FALSE)</f>
        <v>#N/A</v>
      </c>
      <c r="L14" s="106" t="e">
        <f>VLOOKUP($B14,'Daily COGS'!$B:$E,4,FALSE)</f>
        <v>#N/A</v>
      </c>
      <c r="M14" s="106" t="e">
        <f>VLOOKUP($B14,'Daily Inbounds'!$B:$E,2,FALSE)</f>
        <v>#N/A</v>
      </c>
      <c r="N14" s="106" t="e">
        <f>VLOOKUP($B14,'Daily Inbounds'!$B:$E,3,FALSE)</f>
        <v>#N/A</v>
      </c>
      <c r="O14" s="106" t="e">
        <f>VLOOKUP($B14,'Daily Inbounds'!$B:$E,4,FALSE)</f>
        <v>#N/A</v>
      </c>
      <c r="P14" s="83" t="str">
        <f>IFERROR(VLOOKUP($B14,[1]TW!$A:$AJ,23,FALSE), "")</f>
        <v/>
      </c>
      <c r="Q14" s="91" t="str">
        <f t="shared" si="0"/>
        <v>n.a.</v>
      </c>
      <c r="R14" s="91" t="str">
        <f t="shared" si="1"/>
        <v>n.a.</v>
      </c>
      <c r="S14" s="92" t="str">
        <f t="shared" si="2"/>
        <v>n.a.</v>
      </c>
      <c r="T14" s="86" t="str">
        <f t="shared" si="3"/>
        <v>n.a.</v>
      </c>
      <c r="U14" s="96" t="str">
        <f>IFERROR(VLOOKUP($B14,[1]TW!$A:$AJ, 27,FALSE), "")</f>
        <v/>
      </c>
      <c r="V14" s="91" t="str">
        <f t="shared" si="4"/>
        <v>n.a.</v>
      </c>
      <c r="W14" s="93" t="str">
        <f t="shared" si="5"/>
        <v>n.a.</v>
      </c>
      <c r="X14" s="91" t="str">
        <f t="shared" si="6"/>
        <v>n.a.</v>
      </c>
      <c r="Y14" s="86" t="str">
        <f t="shared" si="7"/>
        <v>n.a.</v>
      </c>
      <c r="Z14" s="107" t="e">
        <f>VLOOKUP(B14,'Daily Inventory Value'!B:E,2,FALSE)</f>
        <v>#N/A</v>
      </c>
      <c r="AA14" s="107" t="e">
        <f>VLOOKUP(B14,'Daily Inventory Value'!B:E,3,FALSE)</f>
        <v>#N/A</v>
      </c>
      <c r="AB14" s="107" t="e">
        <f>VLOOKUP(B14,'Daily Inventory Value'!B:E,4,FALSE)</f>
        <v>#N/A</v>
      </c>
      <c r="AC14" s="83" t="str">
        <f>IFERROR(VLOOKUP($B14,[1]TW!$A:$AJ, 32,FALSE), "")</f>
        <v/>
      </c>
      <c r="AD14" s="91" t="str">
        <f t="shared" si="8"/>
        <v>n.a.</v>
      </c>
      <c r="AE14" s="91" t="str">
        <f t="shared" si="9"/>
        <v>n.a.</v>
      </c>
      <c r="AF14" s="76" t="str">
        <f t="shared" si="10"/>
        <v>n.a.</v>
      </c>
      <c r="AG14" s="86" t="str">
        <f t="shared" si="11"/>
        <v>n.a.</v>
      </c>
      <c r="AH14" s="107" t="e">
        <f>VLOOKUP(B14,'Daily Accounts Payable'!B:E,2,FALSE)</f>
        <v>#N/A</v>
      </c>
      <c r="AI14" s="107" t="e">
        <f>VLOOKUP(B14,'Daily Accounts Payable'!B:E,3,FALSE)</f>
        <v>#N/A</v>
      </c>
      <c r="AJ14" s="107" t="e">
        <f>VLOOKUP(B14,'Daily Accounts Payable'!B:E,4,FALSE)</f>
        <v>#N/A</v>
      </c>
      <c r="AO14" s="75" t="s">
        <v>25</v>
      </c>
    </row>
    <row r="15" spans="1:41" s="23" customFormat="1" x14ac:dyDescent="0.35">
      <c r="A15" s="88"/>
      <c r="B15" s="89"/>
      <c r="C15" s="76"/>
      <c r="D15" s="76"/>
      <c r="E15" s="76"/>
      <c r="F15" s="81"/>
      <c r="G15" s="81"/>
      <c r="H15" s="81"/>
      <c r="I15" s="88"/>
      <c r="J15" s="106" t="e">
        <f>VLOOKUP($B15,'Daily COGS'!$B:$E,2,FALSE)</f>
        <v>#N/A</v>
      </c>
      <c r="K15" s="106" t="e">
        <f>VLOOKUP($B15,'Daily COGS'!$B:$E,3,FALSE)</f>
        <v>#N/A</v>
      </c>
      <c r="L15" s="106" t="e">
        <f>VLOOKUP($B15,'Daily COGS'!$B:$E,4,FALSE)</f>
        <v>#N/A</v>
      </c>
      <c r="M15" s="106" t="e">
        <f>VLOOKUP($B15,'Daily Inbounds'!$B:$E,2,FALSE)</f>
        <v>#N/A</v>
      </c>
      <c r="N15" s="106" t="e">
        <f>VLOOKUP($B15,'Daily Inbounds'!$B:$E,3,FALSE)</f>
        <v>#N/A</v>
      </c>
      <c r="O15" s="106" t="e">
        <f>VLOOKUP($B15,'Daily Inbounds'!$B:$E,4,FALSE)</f>
        <v>#N/A</v>
      </c>
      <c r="P15" s="83" t="str">
        <f>IFERROR(VLOOKUP($B15,[1]TW!$A:$AJ,23,FALSE), "")</f>
        <v/>
      </c>
      <c r="Q15" s="91" t="str">
        <f t="shared" si="0"/>
        <v>n.a.</v>
      </c>
      <c r="R15" s="91" t="str">
        <f t="shared" si="1"/>
        <v>n.a.</v>
      </c>
      <c r="S15" s="92" t="str">
        <f t="shared" si="2"/>
        <v>n.a.</v>
      </c>
      <c r="T15" s="86" t="str">
        <f t="shared" si="3"/>
        <v>n.a.</v>
      </c>
      <c r="U15" s="96" t="str">
        <f>IFERROR(VLOOKUP($B15,[1]TW!$A:$AJ, 27,FALSE), "")</f>
        <v/>
      </c>
      <c r="V15" s="91" t="str">
        <f t="shared" si="4"/>
        <v>n.a.</v>
      </c>
      <c r="W15" s="93" t="str">
        <f t="shared" si="5"/>
        <v>n.a.</v>
      </c>
      <c r="X15" s="91" t="str">
        <f t="shared" si="6"/>
        <v>n.a.</v>
      </c>
      <c r="Y15" s="86" t="str">
        <f t="shared" si="7"/>
        <v>n.a.</v>
      </c>
      <c r="Z15" s="107" t="e">
        <f>VLOOKUP(B15,'Daily Inventory Value'!B:E,2,FALSE)</f>
        <v>#N/A</v>
      </c>
      <c r="AA15" s="107" t="e">
        <f>VLOOKUP(B15,'Daily Inventory Value'!B:E,3,FALSE)</f>
        <v>#N/A</v>
      </c>
      <c r="AB15" s="107" t="e">
        <f>VLOOKUP(B15,'Daily Inventory Value'!B:E,4,FALSE)</f>
        <v>#N/A</v>
      </c>
      <c r="AC15" s="83" t="str">
        <f>IFERROR(VLOOKUP($B15,[1]TW!$A:$AJ, 32,FALSE), "")</f>
        <v/>
      </c>
      <c r="AD15" s="91" t="str">
        <f t="shared" si="8"/>
        <v>n.a.</v>
      </c>
      <c r="AE15" s="91" t="str">
        <f t="shared" si="9"/>
        <v>n.a.</v>
      </c>
      <c r="AF15" s="76" t="str">
        <f t="shared" si="10"/>
        <v>n.a.</v>
      </c>
      <c r="AG15" s="86" t="str">
        <f t="shared" si="11"/>
        <v>n.a.</v>
      </c>
      <c r="AH15" s="107" t="e">
        <f>VLOOKUP(B15,'Daily Accounts Payable'!B:E,2,FALSE)</f>
        <v>#N/A</v>
      </c>
      <c r="AI15" s="107" t="e">
        <f>VLOOKUP(B15,'Daily Accounts Payable'!B:E,3,FALSE)</f>
        <v>#N/A</v>
      </c>
      <c r="AJ15" s="107" t="e">
        <f>VLOOKUP(B15,'Daily Accounts Payable'!B:E,4,FALSE)</f>
        <v>#N/A</v>
      </c>
      <c r="AO15" s="75"/>
    </row>
    <row r="16" spans="1:41" s="117" customFormat="1" x14ac:dyDescent="0.35">
      <c r="A16" s="94"/>
      <c r="B16" s="95"/>
      <c r="C16" s="76"/>
      <c r="D16" s="76"/>
      <c r="E16" s="76"/>
      <c r="F16" s="88"/>
      <c r="G16" s="88"/>
      <c r="H16" s="88"/>
      <c r="I16" s="88"/>
      <c r="J16" s="107" t="e">
        <f>VLOOKUP($B16,'Daily COGS'!$B:$E,2,FALSE)</f>
        <v>#N/A</v>
      </c>
      <c r="K16" s="107" t="e">
        <f>VLOOKUP($B16,'Daily COGS'!$B:$E,3,FALSE)</f>
        <v>#N/A</v>
      </c>
      <c r="L16" s="107" t="e">
        <f>VLOOKUP($B16,'Daily COGS'!$B:$E,4,FALSE)</f>
        <v>#N/A</v>
      </c>
      <c r="M16" s="107" t="e">
        <f>VLOOKUP($B16,'Daily Inbounds'!$B:$E,2,FALSE)</f>
        <v>#N/A</v>
      </c>
      <c r="N16" s="107" t="e">
        <f>VLOOKUP($B16,'Daily Inbounds'!$B:$E,3,FALSE)</f>
        <v>#N/A</v>
      </c>
      <c r="O16" s="107" t="e">
        <f>VLOOKUP($B16,'Daily Inbounds'!$B:$E,4,FALSE)</f>
        <v>#N/A</v>
      </c>
      <c r="P16" s="90" t="str">
        <f>IFERROR(VLOOKUP($B16,[1]TW!$A:$AJ,23,FALSE), "")</f>
        <v/>
      </c>
      <c r="Q16" s="91" t="str">
        <f t="shared" si="0"/>
        <v>n.a.</v>
      </c>
      <c r="R16" s="91" t="str">
        <f t="shared" si="1"/>
        <v>n.a.</v>
      </c>
      <c r="S16" s="92" t="str">
        <f t="shared" si="2"/>
        <v>n.a.</v>
      </c>
      <c r="T16" s="116" t="str">
        <f t="shared" si="3"/>
        <v>n.a.</v>
      </c>
      <c r="U16" s="97" t="str">
        <f>IFERROR(VLOOKUP($B16,[1]TW!$A:$AJ, 27,FALSE), "")</f>
        <v/>
      </c>
      <c r="V16" s="91" t="str">
        <f t="shared" si="4"/>
        <v>n.a.</v>
      </c>
      <c r="W16" s="93" t="str">
        <f t="shared" si="5"/>
        <v>n.a.</v>
      </c>
      <c r="X16" s="91" t="str">
        <f t="shared" si="6"/>
        <v>n.a.</v>
      </c>
      <c r="Y16" s="116" t="str">
        <f t="shared" si="7"/>
        <v>n.a.</v>
      </c>
      <c r="Z16" s="107" t="e">
        <f>VLOOKUP(B16,'Daily Inventory Value'!B:E,2,FALSE)</f>
        <v>#N/A</v>
      </c>
      <c r="AA16" s="107" t="e">
        <f>VLOOKUP(B16,'Daily Inventory Value'!B:E,3,FALSE)</f>
        <v>#N/A</v>
      </c>
      <c r="AB16" s="107" t="e">
        <f>VLOOKUP(B16,'Daily Inventory Value'!B:E,4,FALSE)</f>
        <v>#N/A</v>
      </c>
      <c r="AC16" s="90" t="str">
        <f>IFERROR(VLOOKUP($B16,[1]TW!$A:$AJ, 32,FALSE), "")</f>
        <v/>
      </c>
      <c r="AD16" s="91" t="str">
        <f t="shared" si="8"/>
        <v>n.a.</v>
      </c>
      <c r="AE16" s="91" t="str">
        <f t="shared" si="9"/>
        <v>n.a.</v>
      </c>
      <c r="AF16" s="76" t="str">
        <f t="shared" si="10"/>
        <v>n.a.</v>
      </c>
      <c r="AG16" s="116" t="str">
        <f t="shared" si="11"/>
        <v>n.a.</v>
      </c>
      <c r="AH16" s="108" t="e">
        <f>VLOOKUP(B16,'Daily Accounts Payable'!B:E,2,FALSE)</f>
        <v>#N/A</v>
      </c>
      <c r="AI16" s="108" t="e">
        <f>VLOOKUP(B16,'Daily Accounts Payable'!B:E,3,FALSE)</f>
        <v>#N/A</v>
      </c>
      <c r="AJ16" s="108" t="e">
        <f>VLOOKUP(B16,'Daily Accounts Payable'!B:E,4,FALSE)</f>
        <v>#N/A</v>
      </c>
      <c r="AO16" s="98"/>
    </row>
    <row r="17" spans="1:36" x14ac:dyDescent="0.35">
      <c r="A17" s="10"/>
      <c r="B17" s="10"/>
      <c r="C17" s="15"/>
      <c r="D17" s="15"/>
      <c r="E17" s="109"/>
      <c r="F17" s="10"/>
      <c r="G17" s="10"/>
      <c r="H17" s="10"/>
      <c r="I17" s="10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78" t="s">
        <v>27</v>
      </c>
      <c r="Y17" s="15"/>
      <c r="Z17" s="15"/>
      <c r="AA17" s="15"/>
      <c r="AB17" s="15"/>
      <c r="AC17" s="15"/>
      <c r="AD17" s="15"/>
      <c r="AE17" s="15"/>
      <c r="AF17" s="79" t="s">
        <v>28</v>
      </c>
      <c r="AG17" s="15"/>
      <c r="AH17" s="15"/>
      <c r="AI17" s="15"/>
      <c r="AJ17" s="15"/>
    </row>
    <row r="18" spans="1:36" x14ac:dyDescent="0.35">
      <c r="A18" s="10"/>
      <c r="B18" s="10"/>
      <c r="C18" s="15"/>
      <c r="D18" s="15"/>
      <c r="E18" s="109"/>
      <c r="F18" s="10"/>
      <c r="G18" s="10"/>
      <c r="H18" s="10"/>
      <c r="I18" s="10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43"/>
      <c r="AG18" s="15"/>
      <c r="AH18" s="15"/>
      <c r="AI18" s="15"/>
      <c r="AJ18" s="15"/>
    </row>
    <row r="19" spans="1:36" x14ac:dyDescent="0.35">
      <c r="A19" s="10"/>
      <c r="B19" s="10"/>
      <c r="C19" s="15"/>
      <c r="D19" s="15"/>
      <c r="E19" s="109"/>
      <c r="F19" s="10"/>
      <c r="G19" s="10"/>
      <c r="H19" s="10"/>
      <c r="I19" s="10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43"/>
      <c r="AG19" s="15"/>
      <c r="AH19" s="15"/>
      <c r="AI19" s="15"/>
      <c r="AJ19" s="15"/>
    </row>
    <row r="20" spans="1:36" x14ac:dyDescent="0.35">
      <c r="A20" s="10"/>
      <c r="B20" s="10"/>
      <c r="C20" s="15"/>
      <c r="D20" s="15"/>
      <c r="E20" s="109"/>
      <c r="F20" s="10"/>
      <c r="G20" s="10"/>
      <c r="H20" s="10"/>
      <c r="I20" s="10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43"/>
      <c r="AG20" s="15"/>
      <c r="AH20" s="15"/>
      <c r="AI20" s="15"/>
      <c r="AJ20" s="15"/>
    </row>
    <row r="21" spans="1:36" x14ac:dyDescent="0.35">
      <c r="A21" s="10"/>
      <c r="B21" s="10"/>
      <c r="C21" s="15"/>
      <c r="D21" s="15"/>
      <c r="E21" s="109"/>
      <c r="F21" s="10"/>
      <c r="G21" s="10"/>
      <c r="H21" s="10"/>
      <c r="I21" s="10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43"/>
      <c r="AG21" s="15"/>
      <c r="AH21" s="15"/>
      <c r="AI21" s="15"/>
      <c r="AJ21" s="15"/>
    </row>
    <row r="22" spans="1:36" x14ac:dyDescent="0.35">
      <c r="A22" s="10"/>
      <c r="B22" s="10"/>
      <c r="C22" s="15"/>
      <c r="D22" s="15"/>
      <c r="E22" s="109"/>
      <c r="F22" s="10"/>
      <c r="G22" s="10"/>
      <c r="H22" s="10"/>
      <c r="I22" s="10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43"/>
      <c r="AG22" s="15"/>
      <c r="AH22" s="15"/>
      <c r="AI22" s="15"/>
      <c r="AJ22" s="15"/>
    </row>
    <row r="23" spans="1:36" x14ac:dyDescent="0.35">
      <c r="A23" s="10"/>
      <c r="B23" s="10"/>
      <c r="C23" s="15"/>
      <c r="D23" s="15"/>
      <c r="E23" s="109"/>
      <c r="F23" s="10"/>
      <c r="G23" s="10"/>
      <c r="H23" s="10"/>
      <c r="I23" s="10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43"/>
      <c r="AG23" s="15"/>
      <c r="AH23" s="15"/>
      <c r="AI23" s="15"/>
      <c r="AJ23" s="15"/>
    </row>
    <row r="24" spans="1:36" x14ac:dyDescent="0.35">
      <c r="A24" s="10"/>
      <c r="B24" s="10"/>
      <c r="C24" s="15"/>
      <c r="D24" s="15"/>
      <c r="E24" s="109"/>
      <c r="F24" s="10"/>
      <c r="G24" s="10"/>
      <c r="H24" s="10"/>
      <c r="I24" s="10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43"/>
      <c r="AG24" s="15"/>
      <c r="AH24" s="15"/>
      <c r="AI24" s="15"/>
      <c r="AJ24" s="15"/>
    </row>
    <row r="25" spans="1:36" x14ac:dyDescent="0.35">
      <c r="A25" s="10"/>
      <c r="B25" s="10"/>
      <c r="C25" s="15"/>
      <c r="D25" s="15"/>
      <c r="E25" s="109"/>
      <c r="F25" s="10"/>
      <c r="G25" s="10"/>
      <c r="H25" s="10"/>
      <c r="I25" s="10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43"/>
      <c r="AG25" s="15"/>
      <c r="AH25" s="15"/>
      <c r="AI25" s="15"/>
      <c r="AJ25" s="15"/>
    </row>
    <row r="26" spans="1:36" x14ac:dyDescent="0.35">
      <c r="A26" s="10"/>
      <c r="B26" s="10"/>
      <c r="C26" s="15"/>
      <c r="D26" s="15"/>
      <c r="E26" s="109"/>
      <c r="F26" s="10"/>
      <c r="G26" s="10"/>
      <c r="H26" s="10"/>
      <c r="I26" s="10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43"/>
      <c r="AG26" s="15"/>
      <c r="AH26" s="15"/>
      <c r="AI26" s="15"/>
      <c r="AJ26" s="15"/>
    </row>
    <row r="27" spans="1:36" x14ac:dyDescent="0.35">
      <c r="A27" s="10"/>
      <c r="B27" s="10"/>
      <c r="C27" s="15"/>
      <c r="D27" s="15"/>
      <c r="E27" s="109"/>
      <c r="F27" s="10"/>
      <c r="G27" s="10"/>
      <c r="H27" s="10"/>
      <c r="I27" s="10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43"/>
      <c r="AG27" s="15"/>
      <c r="AH27" s="15"/>
      <c r="AI27" s="15"/>
      <c r="AJ27" s="15"/>
    </row>
    <row r="28" spans="1:36" x14ac:dyDescent="0.35">
      <c r="A28" s="10"/>
      <c r="B28" s="10"/>
      <c r="C28" s="15"/>
      <c r="D28" s="15"/>
      <c r="E28" s="109"/>
      <c r="F28" s="10"/>
      <c r="G28" s="10"/>
      <c r="H28" s="10"/>
      <c r="I28" s="10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43"/>
      <c r="AG28" s="15"/>
      <c r="AH28" s="15"/>
      <c r="AI28" s="15"/>
      <c r="AJ28" s="15"/>
    </row>
    <row r="29" spans="1:36" x14ac:dyDescent="0.35">
      <c r="A29" s="10"/>
      <c r="B29" s="10"/>
      <c r="C29" s="15"/>
      <c r="D29" s="15"/>
      <c r="E29" s="109"/>
      <c r="F29" s="10"/>
      <c r="G29" s="10"/>
      <c r="H29" s="10"/>
      <c r="I29" s="10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43"/>
      <c r="AG29" s="15"/>
      <c r="AH29" s="15"/>
      <c r="AI29" s="15"/>
      <c r="AJ29" s="15"/>
    </row>
    <row r="30" spans="1:36" x14ac:dyDescent="0.35">
      <c r="A30" s="10"/>
      <c r="B30" s="10"/>
      <c r="C30" s="15"/>
      <c r="D30" s="15"/>
      <c r="E30" s="109"/>
      <c r="F30" s="10"/>
      <c r="G30" s="10"/>
      <c r="H30" s="10"/>
      <c r="I30" s="10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43"/>
      <c r="AG30" s="15"/>
      <c r="AH30" s="15"/>
      <c r="AI30" s="15"/>
      <c r="AJ30" s="15"/>
    </row>
    <row r="31" spans="1:36" x14ac:dyDescent="0.35">
      <c r="A31" s="10"/>
      <c r="B31" s="10"/>
      <c r="C31" s="15"/>
      <c r="D31" s="15"/>
      <c r="E31" s="109"/>
      <c r="F31" s="10"/>
      <c r="G31" s="10"/>
      <c r="H31" s="10"/>
      <c r="I31" s="10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43"/>
      <c r="AG31" s="15"/>
      <c r="AH31" s="15"/>
      <c r="AI31" s="15"/>
      <c r="AJ31" s="15"/>
    </row>
    <row r="32" spans="1:36" x14ac:dyDescent="0.35">
      <c r="A32" s="10"/>
      <c r="B32" s="10"/>
      <c r="C32" s="15"/>
      <c r="D32" s="15"/>
      <c r="E32" s="109"/>
      <c r="F32" s="10"/>
      <c r="G32" s="10"/>
      <c r="H32" s="10"/>
      <c r="I32" s="10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43"/>
      <c r="AG32" s="15"/>
      <c r="AH32" s="15"/>
      <c r="AI32" s="15"/>
      <c r="AJ32" s="15"/>
    </row>
    <row r="33" spans="1:36" x14ac:dyDescent="0.35">
      <c r="A33" s="10"/>
      <c r="B33" s="10"/>
      <c r="C33" s="15"/>
      <c r="D33" s="15"/>
      <c r="E33" s="109"/>
      <c r="F33" s="10"/>
      <c r="G33" s="10"/>
      <c r="H33" s="10"/>
      <c r="I33" s="10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43"/>
      <c r="AG33" s="15"/>
      <c r="AH33" s="15"/>
      <c r="AI33" s="15"/>
      <c r="AJ33" s="15"/>
    </row>
    <row r="34" spans="1:36" x14ac:dyDescent="0.35">
      <c r="A34" s="10"/>
      <c r="B34" s="10"/>
      <c r="C34" s="15"/>
      <c r="D34" s="15"/>
      <c r="E34" s="109"/>
      <c r="F34" s="10"/>
      <c r="G34" s="10"/>
      <c r="H34" s="10"/>
      <c r="I34" s="10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43"/>
      <c r="AG34" s="15"/>
      <c r="AH34" s="15"/>
      <c r="AI34" s="15"/>
      <c r="AJ34" s="15"/>
    </row>
    <row r="35" spans="1:36" x14ac:dyDescent="0.35">
      <c r="A35" s="10"/>
      <c r="B35" s="10"/>
      <c r="C35" s="15"/>
      <c r="D35" s="15"/>
      <c r="E35" s="109"/>
      <c r="F35" s="10"/>
      <c r="G35" s="10"/>
      <c r="H35" s="10"/>
      <c r="I35" s="10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43"/>
      <c r="AG35" s="15"/>
      <c r="AH35" s="15"/>
      <c r="AI35" s="15"/>
      <c r="AJ35" s="15"/>
    </row>
    <row r="36" spans="1:36" x14ac:dyDescent="0.35">
      <c r="A36" s="10"/>
      <c r="B36" s="10"/>
      <c r="C36" s="15"/>
      <c r="D36" s="15"/>
      <c r="E36" s="109"/>
      <c r="F36" s="10"/>
      <c r="G36" s="10"/>
      <c r="H36" s="10"/>
      <c r="I36" s="10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43"/>
      <c r="AG36" s="15"/>
      <c r="AH36" s="15"/>
      <c r="AI36" s="15"/>
      <c r="AJ36" s="15"/>
    </row>
    <row r="37" spans="1:36" x14ac:dyDescent="0.35">
      <c r="A37" s="10"/>
      <c r="B37" s="10"/>
      <c r="C37" s="15"/>
      <c r="D37" s="15"/>
      <c r="E37" s="109"/>
      <c r="F37" s="10"/>
      <c r="G37" s="10"/>
      <c r="H37" s="10"/>
      <c r="I37" s="10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43"/>
      <c r="AG37" s="15"/>
      <c r="AH37" s="15"/>
      <c r="AI37" s="15"/>
      <c r="AJ37" s="15"/>
    </row>
    <row r="38" spans="1:36" x14ac:dyDescent="0.35">
      <c r="A38" s="10"/>
      <c r="B38" s="10"/>
      <c r="C38" s="15"/>
      <c r="D38" s="15"/>
      <c r="E38" s="109"/>
      <c r="F38" s="10"/>
      <c r="G38" s="10"/>
      <c r="H38" s="10"/>
      <c r="I38" s="10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43"/>
      <c r="AG38" s="15"/>
      <c r="AH38" s="15"/>
      <c r="AI38" s="15"/>
      <c r="AJ38" s="15"/>
    </row>
    <row r="39" spans="1:36" x14ac:dyDescent="0.35">
      <c r="A39" s="10"/>
      <c r="B39" s="10"/>
      <c r="C39" s="15"/>
      <c r="D39" s="15"/>
      <c r="E39" s="109"/>
      <c r="F39" s="10"/>
      <c r="G39" s="10"/>
      <c r="H39" s="10"/>
      <c r="I39" s="10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43"/>
      <c r="AG39" s="15"/>
      <c r="AH39" s="15"/>
      <c r="AI39" s="15"/>
      <c r="AJ39" s="15"/>
    </row>
    <row r="40" spans="1:36" x14ac:dyDescent="0.35">
      <c r="A40" s="10"/>
      <c r="B40" s="10"/>
      <c r="C40" s="15"/>
      <c r="D40" s="15"/>
      <c r="E40" s="109"/>
      <c r="F40" s="10"/>
      <c r="G40" s="10"/>
      <c r="H40" s="10"/>
      <c r="I40" s="10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43"/>
      <c r="AG40" s="15"/>
      <c r="AH40" s="15"/>
      <c r="AI40" s="15"/>
      <c r="AJ40" s="15"/>
    </row>
    <row r="41" spans="1:36" x14ac:dyDescent="0.35">
      <c r="A41" s="10"/>
      <c r="B41" s="10"/>
      <c r="C41" s="15"/>
      <c r="D41" s="15"/>
      <c r="E41" s="109"/>
      <c r="F41" s="10"/>
      <c r="G41" s="10"/>
      <c r="H41" s="10"/>
      <c r="I41" s="10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43"/>
      <c r="AG41" s="15"/>
      <c r="AH41" s="15"/>
      <c r="AI41" s="15"/>
      <c r="AJ41" s="15"/>
    </row>
    <row r="42" spans="1:36" x14ac:dyDescent="0.35">
      <c r="A42" s="10"/>
      <c r="B42" s="10"/>
      <c r="C42" s="15"/>
      <c r="D42" s="15"/>
      <c r="E42" s="109"/>
      <c r="F42" s="10"/>
      <c r="G42" s="10"/>
      <c r="H42" s="10"/>
      <c r="I42" s="10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43"/>
      <c r="AG42" s="15"/>
      <c r="AH42" s="15"/>
      <c r="AI42" s="15"/>
      <c r="AJ42" s="15"/>
    </row>
    <row r="43" spans="1:36" x14ac:dyDescent="0.35">
      <c r="A43" s="10"/>
      <c r="B43" s="10"/>
      <c r="C43" s="15"/>
      <c r="D43" s="15"/>
      <c r="E43" s="109"/>
      <c r="F43" s="10"/>
      <c r="G43" s="10"/>
      <c r="H43" s="10"/>
      <c r="I43" s="10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43"/>
      <c r="AG43" s="15"/>
      <c r="AH43" s="15"/>
      <c r="AI43" s="15"/>
      <c r="AJ43" s="15"/>
    </row>
    <row r="44" spans="1:36" x14ac:dyDescent="0.35">
      <c r="A44" s="10"/>
      <c r="B44" s="10"/>
      <c r="C44" s="15"/>
      <c r="D44" s="15"/>
      <c r="E44" s="109"/>
      <c r="F44" s="10"/>
      <c r="G44" s="10"/>
      <c r="H44" s="10"/>
      <c r="I44" s="10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43"/>
      <c r="AG44" s="15"/>
      <c r="AH44" s="15"/>
      <c r="AI44" s="15"/>
      <c r="AJ44" s="15"/>
    </row>
    <row r="45" spans="1:36" x14ac:dyDescent="0.35">
      <c r="A45" s="10"/>
      <c r="B45" s="10"/>
      <c r="C45" s="15"/>
      <c r="D45" s="15"/>
      <c r="E45" s="109"/>
      <c r="F45" s="10"/>
      <c r="G45" s="10"/>
      <c r="H45" s="10"/>
      <c r="I45" s="10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43"/>
      <c r="AG45" s="15"/>
      <c r="AH45" s="15"/>
      <c r="AI45" s="15"/>
      <c r="AJ45" s="15"/>
    </row>
    <row r="46" spans="1:36" x14ac:dyDescent="0.35">
      <c r="A46" s="10"/>
      <c r="B46" s="10"/>
      <c r="C46" s="15"/>
      <c r="D46" s="15"/>
      <c r="E46" s="109"/>
      <c r="F46" s="10"/>
      <c r="G46" s="10"/>
      <c r="H46" s="10"/>
      <c r="I46" s="10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43"/>
      <c r="AG46" s="15"/>
      <c r="AH46" s="15"/>
      <c r="AI46" s="15"/>
      <c r="AJ46" s="15"/>
    </row>
    <row r="47" spans="1:36" x14ac:dyDescent="0.35">
      <c r="A47" s="10"/>
      <c r="B47" s="10"/>
      <c r="C47" s="15"/>
      <c r="D47" s="15"/>
      <c r="E47" s="109"/>
      <c r="F47" s="10"/>
      <c r="G47" s="10"/>
      <c r="H47" s="10"/>
      <c r="I47" s="10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43"/>
      <c r="AG47" s="15"/>
      <c r="AH47" s="15"/>
      <c r="AI47" s="15"/>
      <c r="AJ47" s="15"/>
    </row>
    <row r="48" spans="1:36" x14ac:dyDescent="0.35">
      <c r="A48" s="10"/>
      <c r="B48" s="10"/>
      <c r="C48" s="15"/>
      <c r="D48" s="15"/>
      <c r="E48" s="109"/>
      <c r="F48" s="10"/>
      <c r="G48" s="10"/>
      <c r="H48" s="10"/>
      <c r="I48" s="10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43"/>
      <c r="AG48" s="15"/>
      <c r="AH48" s="15"/>
      <c r="AI48" s="15"/>
      <c r="AJ48" s="15"/>
    </row>
    <row r="49" spans="1:36" x14ac:dyDescent="0.35">
      <c r="A49" s="10"/>
      <c r="B49" s="10"/>
      <c r="C49" s="15"/>
      <c r="D49" s="15"/>
      <c r="E49" s="109"/>
      <c r="F49" s="10"/>
      <c r="G49" s="10"/>
      <c r="H49" s="10"/>
      <c r="I49" s="10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43"/>
      <c r="AG49" s="15"/>
      <c r="AH49" s="15"/>
      <c r="AI49" s="15"/>
      <c r="AJ49" s="15"/>
    </row>
    <row r="50" spans="1:36" x14ac:dyDescent="0.35">
      <c r="A50" s="10"/>
      <c r="B50" s="10"/>
      <c r="C50" s="15"/>
      <c r="D50" s="15"/>
      <c r="E50" s="109"/>
      <c r="F50" s="10"/>
      <c r="G50" s="10"/>
      <c r="H50" s="10"/>
      <c r="I50" s="10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43"/>
      <c r="AG50" s="15"/>
      <c r="AH50" s="15"/>
      <c r="AI50" s="15"/>
      <c r="AJ50" s="15"/>
    </row>
    <row r="51" spans="1:36" x14ac:dyDescent="0.35">
      <c r="A51" s="10"/>
      <c r="B51" s="10"/>
      <c r="C51" s="15"/>
      <c r="D51" s="15"/>
      <c r="E51" s="109"/>
      <c r="F51" s="10"/>
      <c r="G51" s="10"/>
      <c r="H51" s="10"/>
      <c r="I51" s="10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43"/>
      <c r="AG51" s="15"/>
      <c r="AH51" s="15"/>
      <c r="AI51" s="15"/>
      <c r="AJ51" s="15"/>
    </row>
    <row r="52" spans="1:36" x14ac:dyDescent="0.35">
      <c r="A52" s="10"/>
      <c r="B52" s="10"/>
      <c r="C52" s="15"/>
      <c r="D52" s="15"/>
      <c r="E52" s="109"/>
      <c r="F52" s="10"/>
      <c r="G52" s="10"/>
      <c r="H52" s="10"/>
      <c r="I52" s="10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43"/>
      <c r="AG52" s="15"/>
      <c r="AH52" s="15"/>
      <c r="AI52" s="15"/>
      <c r="AJ52" s="15"/>
    </row>
    <row r="53" spans="1:36" x14ac:dyDescent="0.35">
      <c r="A53" s="10"/>
      <c r="B53" s="10"/>
      <c r="C53" s="15"/>
      <c r="D53" s="15"/>
      <c r="E53" s="109"/>
      <c r="F53" s="10"/>
      <c r="G53" s="10"/>
      <c r="H53" s="10"/>
      <c r="I53" s="10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43"/>
      <c r="AG53" s="15"/>
      <c r="AH53" s="15"/>
      <c r="AI53" s="15"/>
      <c r="AJ53" s="15"/>
    </row>
    <row r="54" spans="1:36" x14ac:dyDescent="0.35">
      <c r="A54" s="10"/>
      <c r="B54" s="10"/>
      <c r="C54" s="15"/>
      <c r="D54" s="15"/>
      <c r="E54" s="109"/>
      <c r="F54" s="10"/>
      <c r="G54" s="10"/>
      <c r="H54" s="10"/>
      <c r="I54" s="10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43"/>
      <c r="AG54" s="15"/>
      <c r="AH54" s="15"/>
      <c r="AI54" s="15"/>
      <c r="AJ54" s="15"/>
    </row>
    <row r="55" spans="1:36" x14ac:dyDescent="0.35">
      <c r="A55" s="10"/>
      <c r="B55" s="10"/>
      <c r="C55" s="15"/>
      <c r="D55" s="15"/>
      <c r="E55" s="109"/>
      <c r="F55" s="10"/>
      <c r="G55" s="10"/>
      <c r="H55" s="10"/>
      <c r="I55" s="10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43"/>
      <c r="AG55" s="15"/>
      <c r="AH55" s="15"/>
      <c r="AI55" s="15"/>
      <c r="AJ55" s="15"/>
    </row>
    <row r="56" spans="1:36" x14ac:dyDescent="0.35">
      <c r="A56" s="10"/>
      <c r="B56" s="10"/>
      <c r="C56" s="15"/>
      <c r="D56" s="15"/>
      <c r="E56" s="109"/>
      <c r="F56" s="10"/>
      <c r="G56" s="10"/>
      <c r="H56" s="10"/>
      <c r="I56" s="10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43"/>
      <c r="AG56" s="15"/>
      <c r="AH56" s="15"/>
      <c r="AI56" s="15"/>
      <c r="AJ56" s="15"/>
    </row>
    <row r="57" spans="1:36" x14ac:dyDescent="0.35">
      <c r="A57" s="10"/>
      <c r="B57" s="10"/>
      <c r="C57" s="15"/>
      <c r="D57" s="15"/>
      <c r="E57" s="109"/>
      <c r="F57" s="10"/>
      <c r="G57" s="10"/>
      <c r="H57" s="10"/>
      <c r="I57" s="10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43"/>
      <c r="AG57" s="15"/>
      <c r="AH57" s="15"/>
      <c r="AI57" s="15"/>
      <c r="AJ57" s="15"/>
    </row>
    <row r="58" spans="1:36" x14ac:dyDescent="0.35">
      <c r="A58" s="10"/>
      <c r="B58" s="10"/>
      <c r="C58" s="15"/>
      <c r="D58" s="15"/>
      <c r="E58" s="109"/>
      <c r="F58" s="10"/>
      <c r="G58" s="10"/>
      <c r="H58" s="10"/>
      <c r="I58" s="10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43"/>
      <c r="AG58" s="15"/>
      <c r="AH58" s="15"/>
      <c r="AI58" s="15"/>
      <c r="AJ58" s="15"/>
    </row>
    <row r="59" spans="1:36" x14ac:dyDescent="0.35">
      <c r="A59" s="10"/>
      <c r="B59" s="10"/>
      <c r="C59" s="15"/>
      <c r="D59" s="15"/>
      <c r="E59" s="109"/>
      <c r="F59" s="10"/>
      <c r="G59" s="10"/>
      <c r="H59" s="10"/>
      <c r="I59" s="10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43"/>
      <c r="AG59" s="15"/>
      <c r="AH59" s="15"/>
      <c r="AI59" s="15"/>
      <c r="AJ59" s="15"/>
    </row>
    <row r="60" spans="1:36" x14ac:dyDescent="0.35">
      <c r="A60" s="10"/>
      <c r="B60" s="10"/>
      <c r="C60" s="15"/>
      <c r="D60" s="15"/>
      <c r="E60" s="109"/>
      <c r="F60" s="10"/>
      <c r="G60" s="10"/>
      <c r="H60" s="10"/>
      <c r="I60" s="10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43"/>
      <c r="AG60" s="15"/>
      <c r="AH60" s="15"/>
      <c r="AI60" s="15"/>
      <c r="AJ60" s="15"/>
    </row>
    <row r="61" spans="1:36" x14ac:dyDescent="0.35">
      <c r="A61" s="10"/>
      <c r="B61" s="10"/>
      <c r="C61" s="15"/>
      <c r="D61" s="15"/>
      <c r="E61" s="109"/>
      <c r="F61" s="10"/>
      <c r="G61" s="10"/>
      <c r="H61" s="10"/>
      <c r="I61" s="10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43"/>
      <c r="AG61" s="15"/>
      <c r="AH61" s="15"/>
      <c r="AI61" s="15"/>
      <c r="AJ61" s="15"/>
    </row>
    <row r="62" spans="1:36" x14ac:dyDescent="0.35">
      <c r="A62" s="10"/>
      <c r="B62" s="10"/>
      <c r="C62" s="15"/>
      <c r="D62" s="15"/>
      <c r="E62" s="109"/>
      <c r="F62" s="10"/>
      <c r="G62" s="10"/>
      <c r="H62" s="10"/>
      <c r="I62" s="10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43"/>
      <c r="AG62" s="15"/>
      <c r="AH62" s="15"/>
      <c r="AI62" s="15"/>
      <c r="AJ62" s="15"/>
    </row>
    <row r="63" spans="1:36" x14ac:dyDescent="0.35">
      <c r="A63" s="10"/>
      <c r="B63" s="10"/>
      <c r="C63" s="15"/>
      <c r="D63" s="15"/>
      <c r="E63" s="109"/>
      <c r="F63" s="10"/>
      <c r="G63" s="10"/>
      <c r="H63" s="10"/>
      <c r="I63" s="10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43"/>
      <c r="AG63" s="15"/>
      <c r="AH63" s="15"/>
      <c r="AI63" s="15"/>
      <c r="AJ63" s="15"/>
    </row>
    <row r="64" spans="1:36" x14ac:dyDescent="0.35">
      <c r="A64" s="10"/>
      <c r="B64" s="10"/>
      <c r="C64" s="15"/>
      <c r="D64" s="15"/>
      <c r="E64" s="109"/>
      <c r="F64" s="10"/>
      <c r="G64" s="10"/>
      <c r="H64" s="10"/>
      <c r="I64" s="10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43"/>
      <c r="AG64" s="15"/>
      <c r="AH64" s="15"/>
      <c r="AI64" s="15"/>
      <c r="AJ64" s="15"/>
    </row>
    <row r="65" spans="1:36" x14ac:dyDescent="0.35">
      <c r="A65" s="10"/>
      <c r="B65" s="10"/>
      <c r="C65" s="15"/>
      <c r="D65" s="15"/>
      <c r="E65" s="109"/>
      <c r="F65" s="10"/>
      <c r="G65" s="10"/>
      <c r="H65" s="10"/>
      <c r="I65" s="10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43"/>
      <c r="AG65" s="15"/>
      <c r="AH65" s="15"/>
      <c r="AI65" s="15"/>
      <c r="AJ65" s="15"/>
    </row>
    <row r="66" spans="1:36" x14ac:dyDescent="0.35">
      <c r="A66" s="10"/>
      <c r="B66" s="10"/>
      <c r="C66" s="15"/>
      <c r="D66" s="15"/>
      <c r="E66" s="109"/>
      <c r="F66" s="10"/>
      <c r="G66" s="10"/>
      <c r="H66" s="10"/>
      <c r="I66" s="10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43"/>
      <c r="AG66" s="15"/>
      <c r="AH66" s="15"/>
      <c r="AI66" s="15"/>
      <c r="AJ66" s="15"/>
    </row>
    <row r="67" spans="1:36" x14ac:dyDescent="0.35">
      <c r="A67" s="10"/>
      <c r="B67" s="10"/>
      <c r="C67" s="15"/>
      <c r="D67" s="15"/>
      <c r="E67" s="109"/>
      <c r="F67" s="10"/>
      <c r="G67" s="10"/>
      <c r="H67" s="10"/>
      <c r="I67" s="10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43"/>
      <c r="AG67" s="15"/>
      <c r="AH67" s="15"/>
      <c r="AI67" s="15"/>
      <c r="AJ67" s="15"/>
    </row>
    <row r="68" spans="1:36" x14ac:dyDescent="0.35">
      <c r="A68" s="10"/>
      <c r="B68" s="10"/>
      <c r="C68" s="15"/>
      <c r="D68" s="15"/>
      <c r="E68" s="109"/>
      <c r="F68" s="10"/>
      <c r="G68" s="10"/>
      <c r="H68" s="10"/>
      <c r="I68" s="10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43"/>
      <c r="AG68" s="15"/>
      <c r="AH68" s="15"/>
      <c r="AI68" s="15"/>
      <c r="AJ68" s="15"/>
    </row>
    <row r="69" spans="1:36" x14ac:dyDescent="0.35">
      <c r="A69" s="10"/>
      <c r="B69" s="10"/>
      <c r="C69" s="15"/>
      <c r="D69" s="15"/>
      <c r="E69" s="109"/>
      <c r="F69" s="10"/>
      <c r="G69" s="10"/>
      <c r="H69" s="10"/>
      <c r="I69" s="10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43"/>
      <c r="AG69" s="15"/>
      <c r="AH69" s="15"/>
      <c r="AI69" s="15"/>
      <c r="AJ69" s="15"/>
    </row>
  </sheetData>
  <conditionalFormatting sqref="AO15">
    <cfRule type="cellIs" dxfId="2" priority="17" operator="equal">
      <formula>$AO$16</formula>
    </cfRule>
  </conditionalFormatting>
  <conditionalFormatting sqref="AO13">
    <cfRule type="cellIs" dxfId="1" priority="15" operator="equal">
      <formula>$AO$16</formula>
    </cfRule>
  </conditionalFormatting>
  <conditionalFormatting sqref="AO14:AO15">
    <cfRule type="cellIs" dxfId="0" priority="7" operator="equal">
      <formula>$AO$16</formula>
    </cfRule>
  </conditionalFormatting>
  <conditionalFormatting sqref="AG4:AG1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{A02CB5BF-91A0-41F3-9CB3-823B93D32521}</x14:id>
        </ext>
      </extLst>
    </cfRule>
  </conditionalFormatting>
  <conditionalFormatting sqref="Y4:Y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{CAE5AB71-F357-4B97-8946-BC09C5993BBF}</x14:id>
        </ext>
      </extLst>
    </cfRule>
  </conditionalFormatting>
  <conditionalFormatting sqref="T4:T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{E4C8FC83-5585-4F66-8B23-33CA1981F162}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2CB5BF-91A0-41F3-9CB3-823B93D325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AG4:AG16</xm:sqref>
        </x14:conditionalFormatting>
        <x14:conditionalFormatting xmlns:xm="http://schemas.microsoft.com/office/excel/2006/main">
          <x14:cfRule type="dataBar" id="{CAE5AB71-F357-4B97-8946-BC09C5993B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Y4:Y16</xm:sqref>
        </x14:conditionalFormatting>
        <x14:conditionalFormatting xmlns:xm="http://schemas.microsoft.com/office/excel/2006/main">
          <x14:cfRule type="dataBar" id="{E4C8FC83-5585-4F66-8B23-33CA1981F1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T4:T16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86BD9-1E28-4158-81A6-7BFB0BC3E61B}">
  <dimension ref="A1:AK7"/>
  <sheetViews>
    <sheetView showGridLines="0" zoomScale="70" zoomScaleNormal="70" workbookViewId="0">
      <pane xSplit="3" ySplit="3" topLeftCell="D4" activePane="bottomRight" state="frozen"/>
      <selection pane="topRight" activeCell="D1" sqref="D1"/>
      <selection pane="bottomLeft" activeCell="A3" sqref="A3"/>
      <selection pane="bottomRight"/>
    </sheetView>
  </sheetViews>
  <sheetFormatPr defaultColWidth="9.1796875" defaultRowHeight="14.5" outlineLevelCol="1" x14ac:dyDescent="0.35"/>
  <cols>
    <col min="1" max="1" width="32.453125" style="23" customWidth="1"/>
    <col min="2" max="2" width="9.81640625" style="23" customWidth="1"/>
    <col min="3" max="3" width="27.453125" style="23" customWidth="1"/>
    <col min="4" max="5" width="10.1796875" style="23" customWidth="1" outlineLevel="1"/>
    <col min="6" max="15" width="9.1796875" style="23" customWidth="1" outlineLevel="1"/>
    <col min="16" max="17" width="10.1796875" style="41" customWidth="1"/>
    <col min="18" max="19" width="9.1796875" style="41"/>
    <col min="20" max="27" width="6.453125" style="41" customWidth="1"/>
    <col min="28" max="28" width="41.54296875" style="41" customWidth="1"/>
    <col min="29" max="32" width="6.453125" style="41" customWidth="1"/>
    <col min="33" max="33" width="41.54296875" style="41" customWidth="1"/>
    <col min="34" max="35" width="9.1796875" style="23" hidden="1" customWidth="1" outlineLevel="1"/>
    <col min="36" max="36" width="41.54296875" style="41" hidden="1" customWidth="1" outlineLevel="1"/>
    <col min="37" max="37" width="9.1796875" style="23" collapsed="1"/>
    <col min="38" max="16384" width="9.1796875" style="23"/>
  </cols>
  <sheetData>
    <row r="1" spans="1:36" x14ac:dyDescent="0.35">
      <c r="A1" s="23">
        <v>1</v>
      </c>
      <c r="B1" s="23">
        <v>2</v>
      </c>
      <c r="C1" s="23">
        <v>3</v>
      </c>
      <c r="D1" s="23">
        <v>4</v>
      </c>
      <c r="E1" s="23">
        <v>5</v>
      </c>
      <c r="F1" s="23">
        <v>6</v>
      </c>
      <c r="G1" s="23">
        <v>7</v>
      </c>
      <c r="H1" s="23">
        <v>8</v>
      </c>
      <c r="I1" s="23">
        <v>9</v>
      </c>
      <c r="J1" s="23">
        <v>10</v>
      </c>
      <c r="K1" s="23">
        <v>11</v>
      </c>
      <c r="L1" s="23">
        <v>12</v>
      </c>
      <c r="M1" s="23">
        <v>13</v>
      </c>
      <c r="N1" s="23">
        <v>14</v>
      </c>
      <c r="O1" s="23">
        <v>15</v>
      </c>
      <c r="P1" s="23">
        <v>16</v>
      </c>
      <c r="Q1" s="23">
        <v>17</v>
      </c>
      <c r="R1" s="23">
        <v>18</v>
      </c>
      <c r="S1" s="23">
        <v>19</v>
      </c>
      <c r="T1" s="23">
        <v>20</v>
      </c>
      <c r="U1" s="23">
        <v>21</v>
      </c>
      <c r="V1" s="23">
        <v>22</v>
      </c>
      <c r="W1" s="23">
        <v>23</v>
      </c>
      <c r="X1" s="23">
        <v>24</v>
      </c>
      <c r="Y1" s="23">
        <v>25</v>
      </c>
      <c r="Z1" s="23">
        <v>26</v>
      </c>
      <c r="AA1" s="23">
        <v>27</v>
      </c>
      <c r="AB1" s="23">
        <v>28</v>
      </c>
      <c r="AC1" s="23">
        <v>29</v>
      </c>
      <c r="AD1" s="23">
        <v>30</v>
      </c>
      <c r="AE1" s="23">
        <v>31</v>
      </c>
      <c r="AF1" s="23">
        <v>32</v>
      </c>
      <c r="AG1" s="23">
        <v>33</v>
      </c>
      <c r="AH1" s="23">
        <v>34</v>
      </c>
      <c r="AI1" s="23">
        <v>35</v>
      </c>
      <c r="AJ1" s="23">
        <v>36</v>
      </c>
    </row>
    <row r="2" spans="1:36" ht="15" customHeight="1" x14ac:dyDescent="0.35">
      <c r="A2" s="20"/>
      <c r="B2" s="21"/>
      <c r="C2" s="22"/>
      <c r="D2" s="118" t="s">
        <v>29</v>
      </c>
      <c r="E2" s="119"/>
      <c r="F2" s="119"/>
      <c r="G2" s="120"/>
      <c r="H2" s="118" t="s">
        <v>30</v>
      </c>
      <c r="I2" s="119"/>
      <c r="J2" s="119"/>
      <c r="K2" s="120"/>
      <c r="L2" s="118" t="s">
        <v>31</v>
      </c>
      <c r="M2" s="119"/>
      <c r="N2" s="119"/>
      <c r="O2" s="120"/>
      <c r="P2" s="118" t="s">
        <v>32</v>
      </c>
      <c r="Q2" s="119"/>
      <c r="R2" s="119"/>
      <c r="S2" s="120"/>
      <c r="T2" s="119" t="s">
        <v>33</v>
      </c>
      <c r="U2" s="119"/>
      <c r="V2" s="119"/>
      <c r="W2" s="119"/>
      <c r="X2" s="118" t="s">
        <v>34</v>
      </c>
      <c r="Y2" s="119"/>
      <c r="Z2" s="119"/>
      <c r="AA2" s="119"/>
      <c r="AB2" s="120"/>
      <c r="AC2" s="118" t="s">
        <v>35</v>
      </c>
      <c r="AD2" s="119"/>
      <c r="AE2" s="119"/>
      <c r="AF2" s="119"/>
      <c r="AG2" s="120"/>
      <c r="AH2" s="121" t="s">
        <v>36</v>
      </c>
      <c r="AI2" s="122"/>
      <c r="AJ2" s="100"/>
    </row>
    <row r="3" spans="1:36" ht="29" x14ac:dyDescent="0.35">
      <c r="A3" s="24" t="s">
        <v>37</v>
      </c>
      <c r="B3" s="25" t="s">
        <v>38</v>
      </c>
      <c r="C3" s="26" t="s">
        <v>39</v>
      </c>
      <c r="D3" s="99" t="s">
        <v>40</v>
      </c>
      <c r="E3" s="113" t="s">
        <v>41</v>
      </c>
      <c r="F3" s="113" t="s">
        <v>42</v>
      </c>
      <c r="G3" s="100" t="s">
        <v>20</v>
      </c>
      <c r="H3" s="99" t="s">
        <v>40</v>
      </c>
      <c r="I3" s="113" t="s">
        <v>41</v>
      </c>
      <c r="J3" s="113" t="s">
        <v>42</v>
      </c>
      <c r="K3" s="100" t="s">
        <v>20</v>
      </c>
      <c r="L3" s="99" t="s">
        <v>40</v>
      </c>
      <c r="M3" s="113" t="s">
        <v>41</v>
      </c>
      <c r="N3" s="113" t="s">
        <v>42</v>
      </c>
      <c r="O3" s="100" t="s">
        <v>20</v>
      </c>
      <c r="P3" s="99" t="s">
        <v>40</v>
      </c>
      <c r="Q3" s="113" t="s">
        <v>41</v>
      </c>
      <c r="R3" s="113" t="s">
        <v>42</v>
      </c>
      <c r="S3" s="100" t="s">
        <v>43</v>
      </c>
      <c r="T3" s="113" t="s">
        <v>40</v>
      </c>
      <c r="U3" s="113" t="s">
        <v>41</v>
      </c>
      <c r="V3" s="113" t="s">
        <v>42</v>
      </c>
      <c r="W3" s="27" t="s">
        <v>20</v>
      </c>
      <c r="X3" s="113" t="s">
        <v>40</v>
      </c>
      <c r="Y3" s="113" t="s">
        <v>41</v>
      </c>
      <c r="Z3" s="113" t="s">
        <v>42</v>
      </c>
      <c r="AA3" s="28" t="s">
        <v>20</v>
      </c>
      <c r="AB3" s="100" t="s">
        <v>44</v>
      </c>
      <c r="AC3" s="99" t="s">
        <v>40</v>
      </c>
      <c r="AD3" s="113" t="s">
        <v>41</v>
      </c>
      <c r="AE3" s="113" t="s">
        <v>42</v>
      </c>
      <c r="AF3" s="28" t="s">
        <v>20</v>
      </c>
      <c r="AG3" s="100" t="s">
        <v>44</v>
      </c>
      <c r="AH3" s="112" t="s">
        <v>42</v>
      </c>
      <c r="AI3" s="101" t="s">
        <v>45</v>
      </c>
      <c r="AJ3" s="100" t="s">
        <v>44</v>
      </c>
    </row>
    <row r="4" spans="1:36" ht="15" thickBot="1" x14ac:dyDescent="0.4">
      <c r="A4" s="29" t="s">
        <v>46</v>
      </c>
      <c r="B4" s="30"/>
      <c r="C4" s="31"/>
      <c r="D4" s="32" t="e">
        <f>SUM(#REF!)</f>
        <v>#REF!</v>
      </c>
      <c r="E4" s="33" t="e">
        <f>SUM(#REF!)</f>
        <v>#REF!</v>
      </c>
      <c r="F4" s="33" t="e">
        <f>SUM(#REF!)</f>
        <v>#REF!</v>
      </c>
      <c r="G4" s="34" t="e">
        <f>SUM(#REF!)</f>
        <v>#REF!</v>
      </c>
      <c r="H4" s="32" t="e">
        <f>SUM(#REF!)</f>
        <v>#REF!</v>
      </c>
      <c r="I4" s="33" t="e">
        <f>SUM(#REF!)</f>
        <v>#REF!</v>
      </c>
      <c r="J4" s="33" t="e">
        <f>SUM(#REF!)</f>
        <v>#REF!</v>
      </c>
      <c r="K4" s="34" t="e">
        <f>SUM(#REF!)</f>
        <v>#REF!</v>
      </c>
      <c r="L4" s="32" t="e">
        <f>SUM(#REF!)</f>
        <v>#REF!</v>
      </c>
      <c r="M4" s="33" t="e">
        <f>SUM(#REF!)</f>
        <v>#REF!</v>
      </c>
      <c r="N4" s="33" t="e">
        <f>SUM(#REF!)</f>
        <v>#REF!</v>
      </c>
      <c r="O4" s="34" t="e">
        <f>SUM(#REF!)</f>
        <v>#REF!</v>
      </c>
      <c r="P4" s="35" t="e">
        <f>SUM(#REF!)</f>
        <v>#REF!</v>
      </c>
      <c r="Q4" s="36" t="e">
        <f>SUM(#REF!)</f>
        <v>#REF!</v>
      </c>
      <c r="R4" s="36" t="e">
        <f>SUM(#REF!)</f>
        <v>#REF!</v>
      </c>
      <c r="S4" s="37" t="e">
        <f>SUM(#REF!)</f>
        <v>#REF!</v>
      </c>
      <c r="T4" s="36" t="e">
        <f>D4/P4*30</f>
        <v>#REF!</v>
      </c>
      <c r="U4" s="36" t="e">
        <f>E4/Q4*30</f>
        <v>#REF!</v>
      </c>
      <c r="V4" s="36" t="e">
        <f>F4/R4*30</f>
        <v>#REF!</v>
      </c>
      <c r="W4" s="38" t="e">
        <f>G4/S4*30</f>
        <v>#REF!</v>
      </c>
      <c r="X4" s="35" t="e">
        <f>H4/P4*30</f>
        <v>#REF!</v>
      </c>
      <c r="Y4" s="36" t="e">
        <f>I4/Q4*30</f>
        <v>#REF!</v>
      </c>
      <c r="Z4" s="36" t="e">
        <f>J4/R4*30</f>
        <v>#REF!</v>
      </c>
      <c r="AA4" s="115" t="e">
        <f>K4/S4*30</f>
        <v>#REF!</v>
      </c>
      <c r="AB4" s="37"/>
      <c r="AC4" s="35" t="e">
        <f>L4/P4*30</f>
        <v>#REF!</v>
      </c>
      <c r="AD4" s="36" t="e">
        <f>M4/Q4*30</f>
        <v>#REF!</v>
      </c>
      <c r="AE4" s="36" t="e">
        <f>N4/R4*30</f>
        <v>#REF!</v>
      </c>
      <c r="AF4" s="115" t="e">
        <f>O4/S4*30</f>
        <v>#REF!</v>
      </c>
      <c r="AG4" s="37"/>
      <c r="AH4" s="39" t="e">
        <f>#REF!</f>
        <v>#REF!</v>
      </c>
      <c r="AI4" s="40" t="e">
        <f>#REF!</f>
        <v>#REF!</v>
      </c>
      <c r="AJ4" s="34"/>
    </row>
    <row r="5" spans="1:36" ht="15" thickTop="1" x14ac:dyDescent="0.35"/>
    <row r="6" spans="1:36" x14ac:dyDescent="0.35">
      <c r="F6" s="114"/>
      <c r="R6" s="114"/>
      <c r="X6" s="42"/>
      <c r="Y6" s="42"/>
      <c r="Z6" s="42"/>
      <c r="AA6" s="42"/>
      <c r="AB6" s="42"/>
      <c r="AC6" s="42"/>
      <c r="AD6" s="42"/>
      <c r="AG6" s="42"/>
      <c r="AJ6" s="42"/>
    </row>
    <row r="7" spans="1:36" x14ac:dyDescent="0.35">
      <c r="R7" s="23"/>
      <c r="Z7" s="42"/>
    </row>
  </sheetData>
  <mergeCells count="8">
    <mergeCell ref="AC2:AG2"/>
    <mergeCell ref="AH2:AI2"/>
    <mergeCell ref="D2:G2"/>
    <mergeCell ref="H2:K2"/>
    <mergeCell ref="L2:O2"/>
    <mergeCell ref="P2:S2"/>
    <mergeCell ref="T2:W2"/>
    <mergeCell ref="X2:A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428"/>
  <sheetViews>
    <sheetView showGridLines="0" zoomScale="55" zoomScaleNormal="55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50.54296875" bestFit="1" customWidth="1"/>
    <col min="3" max="5" width="20.453125" customWidth="1"/>
    <col min="6" max="6" width="11.453125" bestFit="1" customWidth="1"/>
    <col min="7" max="9" width="11.81640625" bestFit="1" customWidth="1"/>
    <col min="10" max="10" width="11.54296875" bestFit="1" customWidth="1"/>
    <col min="11" max="11" width="11.81640625" bestFit="1" customWidth="1"/>
    <col min="12" max="12" width="11.54296875" bestFit="1" customWidth="1"/>
    <col min="13" max="14" width="11.81640625" bestFit="1" customWidth="1"/>
    <col min="15" max="15" width="12.81640625" bestFit="1" customWidth="1"/>
    <col min="16" max="16" width="12.453125" bestFit="1" customWidth="1"/>
    <col min="17" max="19" width="12.81640625" bestFit="1" customWidth="1"/>
    <col min="20" max="20" width="12.54296875" bestFit="1" customWidth="1"/>
    <col min="21" max="21" width="12.81640625" bestFit="1" customWidth="1"/>
    <col min="22" max="22" width="12.54296875" bestFit="1" customWidth="1"/>
    <col min="23" max="24" width="12.81640625" bestFit="1" customWidth="1"/>
    <col min="25" max="25" width="13.453125" bestFit="1" customWidth="1"/>
    <col min="26" max="26" width="12.81640625" bestFit="1" customWidth="1"/>
    <col min="27" max="29" width="13.453125" bestFit="1" customWidth="1"/>
    <col min="30" max="30" width="13.1796875" bestFit="1" customWidth="1"/>
    <col min="31" max="31" width="13.453125" bestFit="1" customWidth="1"/>
    <col min="32" max="32" width="13.1796875" bestFit="1" customWidth="1"/>
    <col min="33" max="35" width="13.453125" bestFit="1" customWidth="1"/>
    <col min="36" max="36" width="12.81640625" bestFit="1" customWidth="1"/>
    <col min="37" max="37" width="12.54296875" bestFit="1" customWidth="1"/>
    <col min="38" max="40" width="13.1796875" bestFit="1" customWidth="1"/>
    <col min="41" max="41" width="12.81640625" bestFit="1" customWidth="1"/>
    <col min="42" max="42" width="13.1796875" bestFit="1" customWidth="1"/>
    <col min="43" max="43" width="12.81640625" bestFit="1" customWidth="1"/>
    <col min="44" max="45" width="13.1796875" bestFit="1" customWidth="1"/>
    <col min="46" max="46" width="14.1796875" bestFit="1" customWidth="1"/>
    <col min="47" max="47" width="13.54296875" bestFit="1" customWidth="1"/>
    <col min="48" max="50" width="14.1796875" bestFit="1" customWidth="1"/>
    <col min="51" max="51" width="13.81640625" bestFit="1" customWidth="1"/>
    <col min="52" max="52" width="14.1796875" bestFit="1" customWidth="1"/>
    <col min="53" max="53" width="13.81640625" bestFit="1" customWidth="1"/>
    <col min="54" max="55" width="14.1796875" bestFit="1" customWidth="1"/>
    <col min="56" max="56" width="14.54296875" bestFit="1" customWidth="1"/>
    <col min="57" max="57" width="14.1796875" bestFit="1" customWidth="1"/>
    <col min="58" max="60" width="14.54296875" bestFit="1" customWidth="1"/>
    <col min="61" max="61" width="14.453125" bestFit="1" customWidth="1"/>
    <col min="62" max="62" width="14.54296875" bestFit="1" customWidth="1"/>
    <col min="63" max="63" width="14.453125" bestFit="1" customWidth="1"/>
    <col min="64" max="66" width="14.54296875" bestFit="1" customWidth="1"/>
    <col min="67" max="67" width="14.1796875" bestFit="1" customWidth="1"/>
    <col min="68" max="68" width="12.453125" bestFit="1" customWidth="1"/>
    <col min="69" max="71" width="12.81640625" bestFit="1" customWidth="1"/>
    <col min="72" max="72" width="12.54296875" bestFit="1" customWidth="1"/>
    <col min="73" max="73" width="12.81640625" bestFit="1" customWidth="1"/>
    <col min="74" max="74" width="12.54296875" bestFit="1" customWidth="1"/>
    <col min="75" max="76" width="12.81640625" bestFit="1" customWidth="1"/>
    <col min="77" max="77" width="13.81640625" bestFit="1" customWidth="1"/>
    <col min="78" max="78" width="13.453125" bestFit="1" customWidth="1"/>
    <col min="79" max="81" width="13.81640625" bestFit="1" customWidth="1"/>
    <col min="82" max="82" width="13.54296875" bestFit="1" customWidth="1"/>
    <col min="83" max="83" width="13.81640625" bestFit="1" customWidth="1"/>
    <col min="84" max="84" width="13.54296875" bestFit="1" customWidth="1"/>
    <col min="85" max="86" width="13.81640625" bestFit="1" customWidth="1"/>
    <col min="87" max="87" width="14.453125" bestFit="1" customWidth="1"/>
    <col min="88" max="88" width="13.81640625" bestFit="1" customWidth="1"/>
    <col min="89" max="91" width="14.453125" bestFit="1" customWidth="1"/>
    <col min="92" max="92" width="14.1796875" bestFit="1" customWidth="1"/>
    <col min="93" max="93" width="14.453125" bestFit="1" customWidth="1"/>
    <col min="94" max="94" width="14.1796875" bestFit="1" customWidth="1"/>
    <col min="95" max="97" width="14.453125" bestFit="1" customWidth="1"/>
  </cols>
  <sheetData>
    <row r="1" spans="1:134" x14ac:dyDescent="0.35">
      <c r="C1" s="4" t="s">
        <v>47</v>
      </c>
      <c r="F1" s="58" t="s">
        <v>48</v>
      </c>
      <c r="G1" s="2"/>
    </row>
    <row r="2" spans="1:134" ht="30" customHeight="1" x14ac:dyDescent="0.35">
      <c r="A2" s="9" t="s">
        <v>49</v>
      </c>
      <c r="B2" s="4" t="s">
        <v>50</v>
      </c>
      <c r="C2" s="4" t="s">
        <v>51</v>
      </c>
      <c r="D2" s="4" t="s">
        <v>59</v>
      </c>
      <c r="E2" s="4" t="s">
        <v>21</v>
      </c>
      <c r="F2" s="59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57">
        <f t="shared" si="0"/>
        <v>43676</v>
      </c>
      <c r="AJ2" s="57">
        <f t="shared" si="0"/>
        <v>43677</v>
      </c>
      <c r="AK2" s="57">
        <f t="shared" si="0"/>
        <v>43678</v>
      </c>
      <c r="AL2" s="57">
        <f t="shared" si="0"/>
        <v>43679</v>
      </c>
      <c r="AM2" s="57">
        <f t="shared" ref="AM2:BR2" si="1">AL2+1</f>
        <v>43680</v>
      </c>
      <c r="AN2" s="57">
        <f t="shared" si="1"/>
        <v>43681</v>
      </c>
      <c r="AO2" s="57">
        <f t="shared" si="1"/>
        <v>43682</v>
      </c>
      <c r="AP2" s="57">
        <f t="shared" si="1"/>
        <v>43683</v>
      </c>
      <c r="AQ2" s="57">
        <f t="shared" si="1"/>
        <v>43684</v>
      </c>
      <c r="AR2" s="57">
        <f t="shared" si="1"/>
        <v>43685</v>
      </c>
      <c r="AS2" s="57">
        <f t="shared" si="1"/>
        <v>43686</v>
      </c>
      <c r="AT2" s="57">
        <f t="shared" si="1"/>
        <v>43687</v>
      </c>
      <c r="AU2" s="57">
        <f t="shared" si="1"/>
        <v>43688</v>
      </c>
      <c r="AV2" s="57">
        <f t="shared" si="1"/>
        <v>43689</v>
      </c>
      <c r="AW2" s="57">
        <f t="shared" si="1"/>
        <v>43690</v>
      </c>
      <c r="AX2" s="57">
        <f t="shared" si="1"/>
        <v>43691</v>
      </c>
      <c r="AY2" s="57">
        <f t="shared" si="1"/>
        <v>43692</v>
      </c>
      <c r="AZ2" s="57">
        <f t="shared" si="1"/>
        <v>43693</v>
      </c>
      <c r="BA2" s="57">
        <f t="shared" si="1"/>
        <v>43694</v>
      </c>
      <c r="BB2" s="57">
        <f t="shared" si="1"/>
        <v>43695</v>
      </c>
      <c r="BC2" s="57">
        <f t="shared" si="1"/>
        <v>43696</v>
      </c>
      <c r="BD2" s="57">
        <f t="shared" si="1"/>
        <v>43697</v>
      </c>
      <c r="BE2" s="57">
        <f t="shared" si="1"/>
        <v>43698</v>
      </c>
      <c r="BF2" s="57">
        <f t="shared" si="1"/>
        <v>43699</v>
      </c>
      <c r="BG2" s="57">
        <f t="shared" si="1"/>
        <v>43700</v>
      </c>
      <c r="BH2" s="57">
        <f t="shared" si="1"/>
        <v>43701</v>
      </c>
      <c r="BI2" s="57">
        <f t="shared" si="1"/>
        <v>43702</v>
      </c>
      <c r="BJ2" s="57">
        <f t="shared" si="1"/>
        <v>43703</v>
      </c>
      <c r="BK2" s="57">
        <f t="shared" si="1"/>
        <v>43704</v>
      </c>
      <c r="BL2" s="57">
        <f t="shared" si="1"/>
        <v>43705</v>
      </c>
      <c r="BM2" s="57">
        <f t="shared" si="1"/>
        <v>43706</v>
      </c>
      <c r="BN2" s="57">
        <f t="shared" si="1"/>
        <v>43707</v>
      </c>
      <c r="BO2" s="57">
        <f t="shared" si="1"/>
        <v>43708</v>
      </c>
      <c r="BP2" s="57">
        <f t="shared" si="1"/>
        <v>43709</v>
      </c>
      <c r="BQ2" s="57">
        <f t="shared" si="1"/>
        <v>43710</v>
      </c>
      <c r="BR2" s="57">
        <f t="shared" si="1"/>
        <v>43711</v>
      </c>
      <c r="BS2" s="57">
        <f t="shared" ref="BS2:CS2" si="2">BR2+1</f>
        <v>43712</v>
      </c>
      <c r="BT2" s="57">
        <f t="shared" si="2"/>
        <v>43713</v>
      </c>
      <c r="BU2" s="57">
        <f t="shared" si="2"/>
        <v>43714</v>
      </c>
      <c r="BV2" s="57">
        <f t="shared" si="2"/>
        <v>43715</v>
      </c>
      <c r="BW2" s="57">
        <f t="shared" si="2"/>
        <v>43716</v>
      </c>
      <c r="BX2" s="57">
        <f t="shared" si="2"/>
        <v>43717</v>
      </c>
      <c r="BY2" s="57">
        <f t="shared" si="2"/>
        <v>43718</v>
      </c>
      <c r="BZ2" s="57">
        <f t="shared" si="2"/>
        <v>43719</v>
      </c>
      <c r="CA2" s="57">
        <f t="shared" si="2"/>
        <v>43720</v>
      </c>
      <c r="CB2" s="57">
        <f t="shared" si="2"/>
        <v>43721</v>
      </c>
      <c r="CC2" s="57">
        <f t="shared" si="2"/>
        <v>43722</v>
      </c>
      <c r="CD2" s="57">
        <f t="shared" si="2"/>
        <v>43723</v>
      </c>
      <c r="CE2" s="57">
        <f t="shared" si="2"/>
        <v>43724</v>
      </c>
      <c r="CF2" s="57">
        <f t="shared" si="2"/>
        <v>43725</v>
      </c>
      <c r="CG2" s="57">
        <f t="shared" si="2"/>
        <v>43726</v>
      </c>
      <c r="CH2" s="57">
        <f t="shared" si="2"/>
        <v>43727</v>
      </c>
      <c r="CI2" s="57">
        <f t="shared" si="2"/>
        <v>43728</v>
      </c>
      <c r="CJ2" s="57">
        <f t="shared" si="2"/>
        <v>43729</v>
      </c>
      <c r="CK2" s="57">
        <f t="shared" si="2"/>
        <v>43730</v>
      </c>
      <c r="CL2" s="57">
        <f t="shared" si="2"/>
        <v>43731</v>
      </c>
      <c r="CM2" s="57">
        <f t="shared" si="2"/>
        <v>43732</v>
      </c>
      <c r="CN2" s="57">
        <f t="shared" si="2"/>
        <v>43733</v>
      </c>
      <c r="CO2" s="57">
        <f t="shared" si="2"/>
        <v>43734</v>
      </c>
      <c r="CP2" s="57">
        <f t="shared" si="2"/>
        <v>43735</v>
      </c>
      <c r="CQ2" s="57">
        <f t="shared" si="2"/>
        <v>43736</v>
      </c>
      <c r="CR2" s="57">
        <f t="shared" si="2"/>
        <v>43737</v>
      </c>
      <c r="CS2" s="57">
        <f t="shared" si="2"/>
        <v>43738</v>
      </c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</row>
    <row r="3" spans="1:134" s="16" customFormat="1" x14ac:dyDescent="0.35">
      <c r="A3"/>
      <c r="B3"/>
      <c r="F3" s="60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</row>
    <row r="4" spans="1:134" s="16" customFormat="1" x14ac:dyDescent="0.35">
      <c r="A4"/>
      <c r="B4"/>
      <c r="F4" s="60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</row>
    <row r="5" spans="1:134" s="16" customFormat="1" x14ac:dyDescent="0.35">
      <c r="A5"/>
      <c r="B5"/>
      <c r="F5" s="60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</row>
    <row r="6" spans="1:134" s="16" customFormat="1" x14ac:dyDescent="0.35">
      <c r="A6"/>
      <c r="B6"/>
      <c r="F6" s="60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</row>
    <row r="7" spans="1:134" s="16" customFormat="1" x14ac:dyDescent="0.35">
      <c r="A7"/>
      <c r="B7"/>
      <c r="F7" s="60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</row>
    <row r="8" spans="1:134" s="16" customFormat="1" x14ac:dyDescent="0.35">
      <c r="A8"/>
      <c r="B8"/>
      <c r="F8" s="60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</row>
    <row r="9" spans="1:134" s="16" customFormat="1" x14ac:dyDescent="0.35">
      <c r="A9"/>
      <c r="B9"/>
      <c r="F9" s="60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</row>
    <row r="10" spans="1:134" s="16" customFormat="1" x14ac:dyDescent="0.35">
      <c r="A10"/>
      <c r="B10"/>
      <c r="F10" s="6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</row>
    <row r="11" spans="1:134" s="16" customFormat="1" x14ac:dyDescent="0.35">
      <c r="A11"/>
      <c r="B11"/>
      <c r="F11" s="60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</row>
    <row r="12" spans="1:134" s="16" customFormat="1" x14ac:dyDescent="0.35">
      <c r="A12"/>
      <c r="B12"/>
      <c r="F12" s="60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</row>
    <row r="13" spans="1:134" s="16" customFormat="1" x14ac:dyDescent="0.35">
      <c r="A13"/>
      <c r="B13"/>
      <c r="F13" s="60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</row>
    <row r="14" spans="1:134" s="16" customFormat="1" x14ac:dyDescent="0.35">
      <c r="A14"/>
      <c r="B14"/>
      <c r="F14" s="60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</row>
    <row r="15" spans="1:134" s="16" customFormat="1" x14ac:dyDescent="0.35">
      <c r="A15"/>
      <c r="B15"/>
      <c r="F15" s="60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</row>
    <row r="16" spans="1:134" s="16" customFormat="1" x14ac:dyDescent="0.35">
      <c r="A16"/>
      <c r="B16"/>
      <c r="F16" s="60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</row>
    <row r="17" spans="1:91" s="16" customFormat="1" x14ac:dyDescent="0.35">
      <c r="A17"/>
      <c r="B17"/>
      <c r="F17" s="60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</row>
    <row r="18" spans="1:91" s="16" customFormat="1" x14ac:dyDescent="0.35">
      <c r="A18"/>
      <c r="B18"/>
      <c r="F18" s="60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</row>
    <row r="19" spans="1:91" s="16" customFormat="1" x14ac:dyDescent="0.35">
      <c r="A19"/>
      <c r="B19"/>
      <c r="F19" s="60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</row>
    <row r="20" spans="1:91" s="16" customFormat="1" x14ac:dyDescent="0.35">
      <c r="A20"/>
      <c r="B20"/>
      <c r="F20" s="6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</row>
    <row r="21" spans="1:91" s="16" customFormat="1" x14ac:dyDescent="0.35">
      <c r="A21"/>
      <c r="B21"/>
      <c r="F21" s="60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</row>
    <row r="22" spans="1:91" s="16" customFormat="1" x14ac:dyDescent="0.35">
      <c r="A22"/>
      <c r="B22"/>
      <c r="F22" s="60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</row>
    <row r="23" spans="1:91" s="16" customFormat="1" x14ac:dyDescent="0.35">
      <c r="A23"/>
      <c r="B23"/>
      <c r="F23" s="60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</row>
    <row r="24" spans="1:91" s="16" customFormat="1" x14ac:dyDescent="0.35">
      <c r="A24"/>
      <c r="B24"/>
      <c r="F24" s="60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</row>
    <row r="25" spans="1:91" s="16" customFormat="1" x14ac:dyDescent="0.35">
      <c r="A25"/>
      <c r="B25"/>
      <c r="F25" s="60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</row>
    <row r="26" spans="1:91" s="16" customFormat="1" x14ac:dyDescent="0.35">
      <c r="A26"/>
      <c r="B26"/>
      <c r="F26" s="60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</row>
    <row r="27" spans="1:91" s="16" customFormat="1" x14ac:dyDescent="0.35">
      <c r="A27"/>
      <c r="B27"/>
      <c r="F27" s="60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</row>
    <row r="28" spans="1:91" s="16" customFormat="1" x14ac:dyDescent="0.35">
      <c r="A28"/>
      <c r="B28"/>
      <c r="F28" s="60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</row>
    <row r="29" spans="1:91" s="16" customFormat="1" x14ac:dyDescent="0.35">
      <c r="A29"/>
      <c r="B29"/>
      <c r="F29" s="60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</row>
    <row r="30" spans="1:91" s="16" customFormat="1" x14ac:dyDescent="0.35">
      <c r="A30"/>
      <c r="B30"/>
      <c r="F30" s="6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</row>
    <row r="31" spans="1:91" s="16" customFormat="1" x14ac:dyDescent="0.35">
      <c r="A31"/>
      <c r="B31"/>
      <c r="F31" s="60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</row>
    <row r="32" spans="1:91" s="16" customFormat="1" x14ac:dyDescent="0.35">
      <c r="A32"/>
      <c r="B32"/>
      <c r="F32" s="60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</row>
    <row r="33" spans="1:91" s="16" customFormat="1" x14ac:dyDescent="0.35">
      <c r="A33"/>
      <c r="B33"/>
      <c r="F33" s="60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</row>
    <row r="34" spans="1:91" s="16" customFormat="1" x14ac:dyDescent="0.35">
      <c r="A34"/>
      <c r="B34"/>
      <c r="F34" s="60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</row>
    <row r="35" spans="1:91" s="16" customFormat="1" x14ac:dyDescent="0.35">
      <c r="A35"/>
      <c r="B35"/>
      <c r="F35" s="60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</row>
    <row r="36" spans="1:91" s="16" customFormat="1" x14ac:dyDescent="0.35">
      <c r="A36"/>
      <c r="B36"/>
      <c r="F36" s="60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</row>
    <row r="37" spans="1:91" s="16" customFormat="1" x14ac:dyDescent="0.35">
      <c r="A37"/>
      <c r="B37"/>
      <c r="F37" s="60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</row>
    <row r="38" spans="1:91" s="16" customFormat="1" x14ac:dyDescent="0.35">
      <c r="A38"/>
      <c r="B38"/>
      <c r="F38" s="60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</row>
    <row r="39" spans="1:91" s="16" customFormat="1" x14ac:dyDescent="0.35">
      <c r="A39"/>
      <c r="B39"/>
      <c r="F39" s="60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</row>
    <row r="40" spans="1:91" s="16" customFormat="1" x14ac:dyDescent="0.35">
      <c r="A40"/>
      <c r="B40"/>
      <c r="F40" s="6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</row>
    <row r="41" spans="1:91" s="16" customFormat="1" x14ac:dyDescent="0.35">
      <c r="A41"/>
      <c r="B41"/>
      <c r="F41" s="60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</row>
    <row r="42" spans="1:91" s="16" customFormat="1" x14ac:dyDescent="0.35">
      <c r="A42"/>
      <c r="B42"/>
      <c r="F42" s="60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</row>
    <row r="43" spans="1:91" s="16" customFormat="1" x14ac:dyDescent="0.35">
      <c r="A43"/>
      <c r="B43"/>
      <c r="F43" s="60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</row>
    <row r="44" spans="1:91" s="16" customFormat="1" x14ac:dyDescent="0.35">
      <c r="A44"/>
      <c r="B44"/>
      <c r="F44" s="60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</row>
    <row r="45" spans="1:91" s="16" customFormat="1" x14ac:dyDescent="0.35">
      <c r="A45"/>
      <c r="B45"/>
      <c r="F45" s="60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</row>
    <row r="46" spans="1:91" s="16" customFormat="1" x14ac:dyDescent="0.35">
      <c r="A46"/>
      <c r="B46"/>
      <c r="F46" s="60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</row>
    <row r="47" spans="1:91" s="16" customFormat="1" x14ac:dyDescent="0.35">
      <c r="A47"/>
      <c r="B47"/>
      <c r="F47" s="60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</row>
    <row r="48" spans="1:91" s="16" customFormat="1" x14ac:dyDescent="0.35">
      <c r="A48"/>
      <c r="B48"/>
      <c r="F48" s="60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</row>
    <row r="49" spans="1:91" s="16" customFormat="1" x14ac:dyDescent="0.35">
      <c r="A49"/>
      <c r="B49"/>
      <c r="F49" s="60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</row>
    <row r="50" spans="1:91" s="16" customFormat="1" x14ac:dyDescent="0.35">
      <c r="A50"/>
      <c r="B50"/>
      <c r="F50" s="6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</row>
    <row r="51" spans="1:91" s="16" customFormat="1" x14ac:dyDescent="0.35">
      <c r="A51"/>
      <c r="B51"/>
      <c r="F51" s="60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</row>
    <row r="52" spans="1:91" s="16" customFormat="1" x14ac:dyDescent="0.35">
      <c r="A52"/>
      <c r="B52"/>
      <c r="F52" s="60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</row>
    <row r="53" spans="1:91" s="16" customFormat="1" x14ac:dyDescent="0.35">
      <c r="A53"/>
      <c r="B53"/>
      <c r="F53" s="60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</row>
    <row r="54" spans="1:91" s="16" customFormat="1" x14ac:dyDescent="0.35">
      <c r="A54"/>
      <c r="B54"/>
      <c r="F54" s="60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</row>
    <row r="55" spans="1:91" s="16" customFormat="1" x14ac:dyDescent="0.35">
      <c r="A55"/>
      <c r="B55"/>
      <c r="F55" s="60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</row>
    <row r="56" spans="1:91" s="16" customFormat="1" x14ac:dyDescent="0.35">
      <c r="A56"/>
      <c r="B56"/>
      <c r="F56" s="60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</row>
    <row r="57" spans="1:91" s="16" customFormat="1" x14ac:dyDescent="0.35">
      <c r="A57"/>
      <c r="B57"/>
      <c r="F57" s="60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</row>
    <row r="58" spans="1:91" s="16" customFormat="1" x14ac:dyDescent="0.35">
      <c r="A58"/>
      <c r="B58"/>
      <c r="F58" s="60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</row>
    <row r="59" spans="1:91" s="16" customFormat="1" x14ac:dyDescent="0.35">
      <c r="A59"/>
      <c r="B59"/>
      <c r="F59" s="60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</row>
    <row r="60" spans="1:91" s="16" customFormat="1" x14ac:dyDescent="0.35">
      <c r="A60"/>
      <c r="B60"/>
      <c r="F60" s="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</row>
    <row r="61" spans="1:91" s="16" customFormat="1" x14ac:dyDescent="0.35">
      <c r="A61"/>
      <c r="B61"/>
      <c r="F61" s="60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</row>
    <row r="62" spans="1:91" s="16" customFormat="1" x14ac:dyDescent="0.35">
      <c r="A62"/>
      <c r="B62"/>
      <c r="F62" s="60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</row>
    <row r="63" spans="1:91" s="16" customFormat="1" x14ac:dyDescent="0.35">
      <c r="A63"/>
      <c r="B63"/>
      <c r="F63" s="60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</row>
    <row r="64" spans="1:91" s="16" customFormat="1" x14ac:dyDescent="0.35">
      <c r="A64"/>
      <c r="B64"/>
      <c r="F64" s="60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</row>
    <row r="65" spans="1:91" s="16" customFormat="1" x14ac:dyDescent="0.35">
      <c r="A65"/>
      <c r="B65"/>
      <c r="F65" s="60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</row>
    <row r="66" spans="1:91" s="16" customFormat="1" x14ac:dyDescent="0.35">
      <c r="A66"/>
      <c r="B66"/>
      <c r="F66" s="60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</row>
    <row r="67" spans="1:91" s="16" customFormat="1" x14ac:dyDescent="0.35">
      <c r="A67"/>
      <c r="B67"/>
      <c r="F67" s="60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</row>
    <row r="68" spans="1:91" s="16" customFormat="1" x14ac:dyDescent="0.35">
      <c r="A68"/>
      <c r="B68"/>
      <c r="F68" s="60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</row>
    <row r="69" spans="1:91" s="16" customFormat="1" x14ac:dyDescent="0.35">
      <c r="A69"/>
      <c r="B69"/>
      <c r="F69" s="60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</row>
    <row r="70" spans="1:91" s="16" customFormat="1" x14ac:dyDescent="0.35">
      <c r="A70"/>
      <c r="B70"/>
      <c r="F70" s="6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</row>
    <row r="71" spans="1:91" s="16" customFormat="1" x14ac:dyDescent="0.35">
      <c r="A71"/>
      <c r="B71"/>
      <c r="F71" s="60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</row>
    <row r="72" spans="1:91" s="16" customFormat="1" x14ac:dyDescent="0.35">
      <c r="A72"/>
      <c r="B72"/>
      <c r="F72" s="60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</row>
    <row r="73" spans="1:91" s="16" customFormat="1" x14ac:dyDescent="0.35">
      <c r="A73"/>
      <c r="B73"/>
      <c r="F73" s="60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</row>
    <row r="74" spans="1:91" s="16" customFormat="1" x14ac:dyDescent="0.35">
      <c r="A74"/>
      <c r="B74"/>
      <c r="F74" s="60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</row>
    <row r="75" spans="1:91" s="16" customFormat="1" x14ac:dyDescent="0.35">
      <c r="A75"/>
      <c r="B75"/>
      <c r="F75" s="60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</row>
    <row r="76" spans="1:91" s="16" customFormat="1" x14ac:dyDescent="0.35">
      <c r="A76"/>
      <c r="B76"/>
      <c r="F76" s="60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</row>
    <row r="77" spans="1:91" s="16" customFormat="1" x14ac:dyDescent="0.35">
      <c r="A77"/>
      <c r="B77"/>
      <c r="F77" s="60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</row>
    <row r="78" spans="1:91" s="16" customFormat="1" x14ac:dyDescent="0.35">
      <c r="A78"/>
      <c r="B78"/>
      <c r="F78" s="60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</row>
    <row r="79" spans="1:91" s="16" customFormat="1" x14ac:dyDescent="0.35">
      <c r="A79"/>
      <c r="B79"/>
      <c r="F79" s="60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</row>
    <row r="80" spans="1:91" s="16" customFormat="1" x14ac:dyDescent="0.35">
      <c r="A80"/>
      <c r="B80"/>
      <c r="F80" s="6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</row>
    <row r="81" spans="1:91" s="16" customFormat="1" x14ac:dyDescent="0.35">
      <c r="A81"/>
      <c r="B81"/>
      <c r="F81" s="60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</row>
    <row r="82" spans="1:91" s="16" customFormat="1" x14ac:dyDescent="0.35">
      <c r="A82"/>
      <c r="B82"/>
      <c r="F82" s="60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</row>
    <row r="83" spans="1:91" s="16" customFormat="1" x14ac:dyDescent="0.35">
      <c r="A83"/>
      <c r="B83"/>
      <c r="F83" s="60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</row>
    <row r="84" spans="1:91" s="16" customFormat="1" x14ac:dyDescent="0.35">
      <c r="A84"/>
      <c r="B84"/>
      <c r="F84" s="60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</row>
    <row r="85" spans="1:91" s="16" customFormat="1" x14ac:dyDescent="0.35">
      <c r="A85"/>
      <c r="B85"/>
      <c r="F85" s="60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</row>
    <row r="86" spans="1:91" s="16" customFormat="1" x14ac:dyDescent="0.35">
      <c r="A86"/>
      <c r="B86"/>
      <c r="F86" s="60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</row>
    <row r="87" spans="1:91" s="16" customFormat="1" x14ac:dyDescent="0.35">
      <c r="A87"/>
      <c r="B87"/>
      <c r="F87" s="60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</row>
    <row r="88" spans="1:91" s="16" customFormat="1" x14ac:dyDescent="0.35">
      <c r="A88"/>
      <c r="B88"/>
      <c r="F88" s="60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</row>
    <row r="89" spans="1:91" s="16" customFormat="1" x14ac:dyDescent="0.35">
      <c r="A89"/>
      <c r="B89"/>
      <c r="F89" s="60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</row>
    <row r="90" spans="1:91" s="16" customFormat="1" x14ac:dyDescent="0.35">
      <c r="A90"/>
      <c r="B90"/>
      <c r="F90" s="6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</row>
    <row r="91" spans="1:91" s="16" customFormat="1" x14ac:dyDescent="0.35">
      <c r="A91"/>
      <c r="B91"/>
      <c r="F91" s="60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</row>
    <row r="92" spans="1:91" s="16" customFormat="1" x14ac:dyDescent="0.35">
      <c r="A92"/>
      <c r="B92"/>
      <c r="F92" s="60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</row>
    <row r="93" spans="1:91" s="16" customFormat="1" x14ac:dyDescent="0.35">
      <c r="A93"/>
      <c r="B93"/>
      <c r="F93" s="60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</row>
    <row r="94" spans="1:91" s="16" customFormat="1" x14ac:dyDescent="0.35">
      <c r="A94"/>
      <c r="B94"/>
      <c r="F94" s="60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</row>
    <row r="95" spans="1:91" s="16" customFormat="1" x14ac:dyDescent="0.35">
      <c r="A95"/>
      <c r="B95"/>
      <c r="F95" s="60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</row>
    <row r="96" spans="1:91" s="16" customFormat="1" x14ac:dyDescent="0.35">
      <c r="A96"/>
      <c r="B96"/>
      <c r="F96" s="60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</row>
    <row r="97" spans="1:91" s="16" customFormat="1" x14ac:dyDescent="0.35">
      <c r="A97"/>
      <c r="B97"/>
      <c r="F97" s="60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</row>
    <row r="98" spans="1:91" s="16" customFormat="1" x14ac:dyDescent="0.35">
      <c r="A98"/>
      <c r="B98"/>
      <c r="F98" s="60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</row>
    <row r="99" spans="1:91" s="16" customFormat="1" x14ac:dyDescent="0.35">
      <c r="A99"/>
      <c r="B99"/>
      <c r="F99" s="60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</row>
    <row r="100" spans="1:91" s="16" customFormat="1" x14ac:dyDescent="0.35">
      <c r="A100"/>
      <c r="B100"/>
      <c r="F100" s="6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</row>
    <row r="101" spans="1:91" s="16" customFormat="1" x14ac:dyDescent="0.35">
      <c r="A101"/>
      <c r="B101"/>
      <c r="F101" s="60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</row>
    <row r="102" spans="1:91" s="16" customFormat="1" x14ac:dyDescent="0.35">
      <c r="A102"/>
      <c r="B102"/>
      <c r="F102" s="60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</row>
    <row r="103" spans="1:91" s="16" customFormat="1" x14ac:dyDescent="0.35">
      <c r="A103"/>
      <c r="B103"/>
      <c r="F103" s="60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</row>
    <row r="104" spans="1:91" s="16" customFormat="1" x14ac:dyDescent="0.35">
      <c r="A104"/>
      <c r="B104"/>
      <c r="F104" s="60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</row>
    <row r="105" spans="1:91" s="16" customFormat="1" x14ac:dyDescent="0.35">
      <c r="A105"/>
      <c r="B105"/>
      <c r="F105" s="60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</row>
    <row r="106" spans="1:91" s="16" customFormat="1" x14ac:dyDescent="0.35">
      <c r="A106"/>
      <c r="B106"/>
      <c r="F106" s="60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</row>
    <row r="107" spans="1:91" s="16" customFormat="1" x14ac:dyDescent="0.35">
      <c r="A107"/>
      <c r="B107"/>
      <c r="F107" s="60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</row>
    <row r="108" spans="1:91" s="16" customFormat="1" x14ac:dyDescent="0.35">
      <c r="A108"/>
      <c r="B108"/>
      <c r="F108" s="60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</row>
    <row r="109" spans="1:91" s="16" customFormat="1" x14ac:dyDescent="0.35">
      <c r="A109"/>
      <c r="B109"/>
      <c r="F109" s="60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</row>
    <row r="110" spans="1:91" s="16" customFormat="1" x14ac:dyDescent="0.35">
      <c r="A110"/>
      <c r="B110"/>
      <c r="F110" s="6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</row>
    <row r="111" spans="1:91" s="16" customFormat="1" x14ac:dyDescent="0.35">
      <c r="A111"/>
      <c r="B111"/>
      <c r="F111" s="60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</row>
    <row r="112" spans="1:91" s="16" customFormat="1" x14ac:dyDescent="0.35">
      <c r="A112"/>
      <c r="B112"/>
      <c r="F112" s="60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</row>
    <row r="113" spans="1:91" s="16" customFormat="1" x14ac:dyDescent="0.35">
      <c r="A113"/>
      <c r="B113"/>
      <c r="F113" s="60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</row>
    <row r="114" spans="1:91" s="16" customFormat="1" x14ac:dyDescent="0.35">
      <c r="A114"/>
      <c r="B114"/>
      <c r="F114" s="60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</row>
    <row r="115" spans="1:91" s="16" customFormat="1" x14ac:dyDescent="0.35">
      <c r="A115"/>
      <c r="B115"/>
      <c r="F115" s="60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</row>
    <row r="116" spans="1:91" s="16" customFormat="1" x14ac:dyDescent="0.35">
      <c r="A116"/>
      <c r="B116"/>
      <c r="F116" s="60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</row>
    <row r="117" spans="1:91" s="16" customFormat="1" x14ac:dyDescent="0.35">
      <c r="A117"/>
      <c r="B117"/>
      <c r="F117" s="60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</row>
    <row r="118" spans="1:91" s="16" customFormat="1" x14ac:dyDescent="0.35">
      <c r="A118"/>
      <c r="B118"/>
      <c r="F118" s="60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</row>
    <row r="119" spans="1:91" s="16" customFormat="1" x14ac:dyDescent="0.35">
      <c r="A119"/>
      <c r="B119"/>
      <c r="F119" s="60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</row>
    <row r="120" spans="1:91" s="16" customFormat="1" x14ac:dyDescent="0.35">
      <c r="A120"/>
      <c r="B120"/>
      <c r="F120" s="6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</row>
    <row r="121" spans="1:91" s="16" customFormat="1" x14ac:dyDescent="0.35">
      <c r="A121"/>
      <c r="B121"/>
      <c r="F121" s="60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</row>
    <row r="122" spans="1:91" s="16" customFormat="1" x14ac:dyDescent="0.35">
      <c r="A122"/>
      <c r="B122"/>
      <c r="F122" s="60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</row>
    <row r="123" spans="1:91" s="16" customFormat="1" x14ac:dyDescent="0.35">
      <c r="A123"/>
      <c r="B123"/>
      <c r="F123" s="60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</row>
    <row r="124" spans="1:91" s="16" customFormat="1" x14ac:dyDescent="0.35">
      <c r="A124"/>
      <c r="B124"/>
      <c r="F124" s="60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</row>
    <row r="125" spans="1:91" s="16" customFormat="1" x14ac:dyDescent="0.35">
      <c r="A125"/>
      <c r="B125"/>
      <c r="F125" s="60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</row>
    <row r="126" spans="1:91" s="16" customFormat="1" x14ac:dyDescent="0.35">
      <c r="A126"/>
      <c r="B126"/>
      <c r="F126" s="60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</row>
    <row r="127" spans="1:91" s="16" customFormat="1" x14ac:dyDescent="0.35">
      <c r="A127"/>
      <c r="B127"/>
      <c r="F127" s="60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</row>
    <row r="128" spans="1:91" s="16" customFormat="1" x14ac:dyDescent="0.35">
      <c r="A128"/>
      <c r="B128"/>
      <c r="F128" s="60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</row>
    <row r="129" spans="1:91" s="16" customFormat="1" x14ac:dyDescent="0.35">
      <c r="A129"/>
      <c r="B129"/>
      <c r="F129" s="60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</row>
    <row r="130" spans="1:91" s="16" customFormat="1" x14ac:dyDescent="0.35">
      <c r="A130"/>
      <c r="B130"/>
      <c r="F130" s="6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</row>
    <row r="131" spans="1:91" s="16" customFormat="1" x14ac:dyDescent="0.35">
      <c r="A131"/>
      <c r="B131"/>
      <c r="F131" s="60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</row>
    <row r="132" spans="1:91" s="16" customFormat="1" x14ac:dyDescent="0.35">
      <c r="A132"/>
      <c r="B132"/>
      <c r="F132" s="60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</row>
    <row r="133" spans="1:91" s="16" customFormat="1" x14ac:dyDescent="0.35">
      <c r="A133"/>
      <c r="B133"/>
      <c r="F133" s="60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</row>
    <row r="134" spans="1:91" s="16" customFormat="1" x14ac:dyDescent="0.35">
      <c r="A134"/>
      <c r="B134"/>
      <c r="F134" s="60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</row>
    <row r="135" spans="1:91" s="16" customFormat="1" x14ac:dyDescent="0.35">
      <c r="A135"/>
      <c r="B135"/>
      <c r="F135" s="60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</row>
    <row r="136" spans="1:91" s="16" customFormat="1" x14ac:dyDescent="0.35">
      <c r="A136"/>
      <c r="B136"/>
      <c r="F136" s="60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</row>
    <row r="137" spans="1:91" s="16" customFormat="1" x14ac:dyDescent="0.35">
      <c r="A137"/>
      <c r="B137"/>
      <c r="F137" s="60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</row>
    <row r="138" spans="1:91" s="16" customFormat="1" x14ac:dyDescent="0.35">
      <c r="A138"/>
      <c r="B138"/>
      <c r="F138" s="60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</row>
    <row r="139" spans="1:91" s="16" customFormat="1" x14ac:dyDescent="0.35">
      <c r="A139"/>
      <c r="B139"/>
      <c r="F139" s="60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</row>
    <row r="140" spans="1:91" s="16" customFormat="1" x14ac:dyDescent="0.35">
      <c r="A140"/>
      <c r="B140"/>
      <c r="F140" s="6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</row>
    <row r="141" spans="1:91" s="16" customFormat="1" x14ac:dyDescent="0.35">
      <c r="A141"/>
      <c r="B141"/>
      <c r="F141" s="60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</row>
    <row r="142" spans="1:91" s="16" customFormat="1" x14ac:dyDescent="0.35">
      <c r="A142"/>
      <c r="B142"/>
      <c r="F142" s="60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</row>
    <row r="143" spans="1:91" s="16" customFormat="1" x14ac:dyDescent="0.35">
      <c r="A143"/>
      <c r="B143"/>
      <c r="F143" s="60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</row>
    <row r="144" spans="1:91" s="16" customFormat="1" x14ac:dyDescent="0.35">
      <c r="A144"/>
      <c r="B144"/>
      <c r="F144" s="60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</row>
    <row r="145" spans="1:91" s="16" customFormat="1" x14ac:dyDescent="0.35">
      <c r="A145"/>
      <c r="B145"/>
      <c r="F145" s="60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</row>
    <row r="146" spans="1:91" s="16" customFormat="1" x14ac:dyDescent="0.35">
      <c r="A146"/>
      <c r="B146"/>
      <c r="F146" s="60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</row>
    <row r="147" spans="1:91" s="16" customFormat="1" x14ac:dyDescent="0.35">
      <c r="A147"/>
      <c r="B147"/>
      <c r="F147" s="60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</row>
    <row r="148" spans="1:91" s="16" customFormat="1" x14ac:dyDescent="0.35">
      <c r="A148"/>
      <c r="B148"/>
      <c r="F148" s="60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</row>
    <row r="149" spans="1:91" s="16" customFormat="1" x14ac:dyDescent="0.35">
      <c r="A149"/>
      <c r="B149"/>
      <c r="F149" s="60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</row>
    <row r="150" spans="1:91" s="16" customFormat="1" x14ac:dyDescent="0.35">
      <c r="A150"/>
      <c r="B150"/>
      <c r="F150" s="6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</row>
    <row r="151" spans="1:91" s="16" customFormat="1" x14ac:dyDescent="0.35">
      <c r="A151"/>
      <c r="B151"/>
      <c r="F151" s="60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</row>
    <row r="152" spans="1:91" s="16" customFormat="1" x14ac:dyDescent="0.35">
      <c r="A152"/>
      <c r="B152"/>
      <c r="F152" s="60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</row>
    <row r="153" spans="1:91" s="16" customFormat="1" x14ac:dyDescent="0.35">
      <c r="A153"/>
      <c r="B153"/>
      <c r="F153" s="60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</row>
    <row r="154" spans="1:91" s="16" customFormat="1" x14ac:dyDescent="0.35">
      <c r="A154"/>
      <c r="B154"/>
      <c r="F154" s="60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</row>
    <row r="155" spans="1:91" s="16" customFormat="1" x14ac:dyDescent="0.35">
      <c r="A155"/>
      <c r="B155"/>
      <c r="F155" s="60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</row>
    <row r="156" spans="1:91" s="16" customFormat="1" x14ac:dyDescent="0.35">
      <c r="A156"/>
      <c r="B156"/>
      <c r="F156" s="60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</row>
    <row r="157" spans="1:91" s="16" customFormat="1" x14ac:dyDescent="0.35">
      <c r="A157"/>
      <c r="B157"/>
      <c r="F157" s="60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</row>
    <row r="158" spans="1:91" s="16" customFormat="1" x14ac:dyDescent="0.35">
      <c r="A158"/>
      <c r="B158"/>
      <c r="F158" s="60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</row>
    <row r="159" spans="1:91" s="16" customFormat="1" x14ac:dyDescent="0.35">
      <c r="A159"/>
      <c r="B159"/>
      <c r="F159" s="60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</row>
    <row r="160" spans="1:91" s="16" customFormat="1" x14ac:dyDescent="0.35">
      <c r="A160"/>
      <c r="B160"/>
      <c r="F160" s="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</row>
    <row r="161" spans="1:91" s="16" customFormat="1" x14ac:dyDescent="0.35">
      <c r="A161"/>
      <c r="B161"/>
      <c r="F161" s="60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</row>
    <row r="162" spans="1:91" s="16" customFormat="1" x14ac:dyDescent="0.35">
      <c r="A162"/>
      <c r="B162"/>
      <c r="F162" s="60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</row>
    <row r="163" spans="1:91" s="16" customFormat="1" x14ac:dyDescent="0.35">
      <c r="A163"/>
      <c r="B163"/>
      <c r="F163" s="60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</row>
    <row r="164" spans="1:91" s="16" customFormat="1" x14ac:dyDescent="0.35">
      <c r="A164"/>
      <c r="B164"/>
      <c r="F164" s="60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</row>
    <row r="165" spans="1:91" s="16" customFormat="1" x14ac:dyDescent="0.35">
      <c r="A165"/>
      <c r="B165"/>
      <c r="F165" s="60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</row>
    <row r="166" spans="1:91" s="16" customFormat="1" x14ac:dyDescent="0.35">
      <c r="A166"/>
      <c r="B166"/>
      <c r="F166" s="60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</row>
    <row r="167" spans="1:91" s="16" customFormat="1" x14ac:dyDescent="0.35">
      <c r="A167"/>
      <c r="B167"/>
      <c r="F167" s="60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</row>
    <row r="168" spans="1:91" s="16" customFormat="1" x14ac:dyDescent="0.35">
      <c r="A168"/>
      <c r="B168"/>
      <c r="F168" s="60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</row>
    <row r="169" spans="1:91" s="16" customFormat="1" x14ac:dyDescent="0.35">
      <c r="A169"/>
      <c r="B169"/>
      <c r="F169" s="60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</row>
    <row r="170" spans="1:91" s="16" customFormat="1" x14ac:dyDescent="0.35">
      <c r="A170"/>
      <c r="B170"/>
      <c r="F170" s="6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</row>
    <row r="171" spans="1:91" s="16" customFormat="1" x14ac:dyDescent="0.35">
      <c r="A171"/>
      <c r="B171"/>
      <c r="F171" s="60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</row>
    <row r="172" spans="1:91" s="16" customFormat="1" x14ac:dyDescent="0.35">
      <c r="A172"/>
      <c r="B172"/>
      <c r="F172" s="60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</row>
    <row r="173" spans="1:91" s="16" customFormat="1" x14ac:dyDescent="0.35">
      <c r="A173"/>
      <c r="B173"/>
      <c r="F173" s="60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</row>
    <row r="174" spans="1:91" s="16" customFormat="1" x14ac:dyDescent="0.35">
      <c r="A174"/>
      <c r="B174"/>
      <c r="F174" s="60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</row>
    <row r="175" spans="1:91" s="16" customFormat="1" x14ac:dyDescent="0.35">
      <c r="A175"/>
      <c r="B175"/>
      <c r="F175" s="60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</row>
    <row r="176" spans="1:91" s="16" customFormat="1" x14ac:dyDescent="0.35">
      <c r="A176"/>
      <c r="B176"/>
      <c r="F176" s="60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</row>
    <row r="177" spans="1:91" s="16" customFormat="1" x14ac:dyDescent="0.35">
      <c r="A177"/>
      <c r="B177"/>
      <c r="F177" s="60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</row>
    <row r="178" spans="1:91" s="16" customFormat="1" x14ac:dyDescent="0.35">
      <c r="A178"/>
      <c r="B178"/>
      <c r="F178" s="60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</row>
    <row r="179" spans="1:91" s="16" customFormat="1" x14ac:dyDescent="0.35">
      <c r="A179"/>
      <c r="B179"/>
      <c r="F179" s="60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</row>
    <row r="180" spans="1:91" s="16" customFormat="1" x14ac:dyDescent="0.35">
      <c r="A180"/>
      <c r="B180"/>
      <c r="F180" s="6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</row>
    <row r="181" spans="1:91" s="16" customFormat="1" x14ac:dyDescent="0.35">
      <c r="A181"/>
      <c r="B181"/>
      <c r="F181" s="60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</row>
    <row r="182" spans="1:91" s="16" customFormat="1" x14ac:dyDescent="0.35">
      <c r="A182"/>
      <c r="B182"/>
      <c r="F182" s="60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</row>
    <row r="183" spans="1:91" s="16" customFormat="1" x14ac:dyDescent="0.35">
      <c r="A183"/>
      <c r="B183"/>
      <c r="F183" s="60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</row>
    <row r="184" spans="1:91" s="16" customFormat="1" x14ac:dyDescent="0.35">
      <c r="A184"/>
      <c r="B184"/>
      <c r="F184" s="60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</row>
    <row r="185" spans="1:91" s="16" customFormat="1" x14ac:dyDescent="0.35">
      <c r="A185"/>
      <c r="B185"/>
      <c r="F185" s="60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</row>
    <row r="186" spans="1:91" s="16" customFormat="1" x14ac:dyDescent="0.35">
      <c r="A186"/>
      <c r="B186"/>
      <c r="F186" s="60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</row>
    <row r="187" spans="1:91" s="16" customFormat="1" x14ac:dyDescent="0.35">
      <c r="A187"/>
      <c r="B187"/>
      <c r="F187" s="60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</row>
    <row r="188" spans="1:91" s="16" customFormat="1" x14ac:dyDescent="0.35">
      <c r="A188"/>
      <c r="B188"/>
      <c r="F188" s="60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</row>
    <row r="189" spans="1:91" s="16" customFormat="1" x14ac:dyDescent="0.35">
      <c r="A189"/>
      <c r="B189"/>
      <c r="F189" s="60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</row>
    <row r="190" spans="1:91" s="16" customFormat="1" x14ac:dyDescent="0.35">
      <c r="A190"/>
      <c r="B190"/>
      <c r="F190" s="6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</row>
    <row r="191" spans="1:91" s="16" customFormat="1" x14ac:dyDescent="0.35">
      <c r="A191"/>
      <c r="B191"/>
      <c r="F191" s="60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</row>
    <row r="192" spans="1:91" s="16" customFormat="1" x14ac:dyDescent="0.35">
      <c r="A192"/>
      <c r="B192"/>
      <c r="F192" s="60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</row>
    <row r="193" spans="1:91" s="16" customFormat="1" x14ac:dyDescent="0.35">
      <c r="A193"/>
      <c r="B193"/>
      <c r="F193" s="60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</row>
    <row r="194" spans="1:91" s="16" customFormat="1" x14ac:dyDescent="0.35">
      <c r="A194"/>
      <c r="B194"/>
      <c r="F194" s="60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</row>
    <row r="195" spans="1:91" s="16" customFormat="1" x14ac:dyDescent="0.35">
      <c r="A195"/>
      <c r="B195"/>
      <c r="F195" s="60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</row>
    <row r="196" spans="1:91" s="16" customFormat="1" x14ac:dyDescent="0.35">
      <c r="A196"/>
      <c r="B196"/>
      <c r="F196" s="60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</row>
    <row r="197" spans="1:91" s="16" customFormat="1" x14ac:dyDescent="0.35">
      <c r="A197"/>
      <c r="B197"/>
      <c r="F197" s="60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</row>
    <row r="198" spans="1:91" s="16" customFormat="1" x14ac:dyDescent="0.35">
      <c r="A198"/>
      <c r="B198"/>
      <c r="F198" s="60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</row>
    <row r="199" spans="1:91" s="16" customFormat="1" x14ac:dyDescent="0.35">
      <c r="A199"/>
      <c r="B199"/>
      <c r="F199" s="60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</row>
    <row r="200" spans="1:91" s="16" customFormat="1" x14ac:dyDescent="0.35">
      <c r="A200"/>
      <c r="B200"/>
      <c r="F200" s="6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</row>
    <row r="201" spans="1:91" s="16" customFormat="1" x14ac:dyDescent="0.35">
      <c r="A201"/>
      <c r="B201"/>
      <c r="F201" s="60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</row>
    <row r="202" spans="1:91" s="16" customFormat="1" x14ac:dyDescent="0.35">
      <c r="A202"/>
      <c r="B202"/>
      <c r="F202" s="60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</row>
    <row r="203" spans="1:91" s="16" customFormat="1" x14ac:dyDescent="0.35">
      <c r="A203"/>
      <c r="B203"/>
      <c r="F203" s="60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</row>
    <row r="204" spans="1:91" s="16" customFormat="1" x14ac:dyDescent="0.35">
      <c r="A204"/>
      <c r="B204"/>
      <c r="F204" s="60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</row>
    <row r="205" spans="1:91" s="16" customFormat="1" x14ac:dyDescent="0.35">
      <c r="A205"/>
      <c r="B205"/>
      <c r="F205" s="60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</row>
    <row r="206" spans="1:91" s="16" customFormat="1" x14ac:dyDescent="0.35">
      <c r="A206"/>
      <c r="B206"/>
      <c r="F206" s="60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</row>
    <row r="207" spans="1:91" s="16" customFormat="1" x14ac:dyDescent="0.35">
      <c r="A207"/>
      <c r="B207"/>
      <c r="F207" s="60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</row>
    <row r="208" spans="1:91" s="16" customFormat="1" x14ac:dyDescent="0.35">
      <c r="A208"/>
      <c r="B208"/>
      <c r="F208" s="60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</row>
    <row r="209" spans="1:91" s="16" customFormat="1" x14ac:dyDescent="0.35">
      <c r="A209"/>
      <c r="B209"/>
      <c r="F209" s="60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</row>
    <row r="210" spans="1:91" s="16" customFormat="1" x14ac:dyDescent="0.35">
      <c r="A210"/>
      <c r="B210"/>
      <c r="F210" s="6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</row>
    <row r="211" spans="1:91" s="16" customFormat="1" x14ac:dyDescent="0.35">
      <c r="A211"/>
      <c r="B211"/>
      <c r="F211" s="60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</row>
    <row r="212" spans="1:91" s="16" customFormat="1" x14ac:dyDescent="0.35">
      <c r="A212"/>
      <c r="B212"/>
      <c r="F212" s="60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</row>
    <row r="213" spans="1:91" s="16" customFormat="1" x14ac:dyDescent="0.35">
      <c r="A213"/>
      <c r="B213"/>
      <c r="F213" s="60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</row>
    <row r="214" spans="1:91" s="16" customFormat="1" x14ac:dyDescent="0.35">
      <c r="A214"/>
      <c r="B214"/>
      <c r="F214" s="60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</row>
    <row r="215" spans="1:91" s="16" customFormat="1" x14ac:dyDescent="0.35">
      <c r="A215"/>
      <c r="B215"/>
      <c r="F215" s="60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</row>
    <row r="216" spans="1:91" s="16" customFormat="1" x14ac:dyDescent="0.35">
      <c r="A216"/>
      <c r="B216"/>
      <c r="F216" s="60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</row>
    <row r="217" spans="1:91" s="16" customFormat="1" x14ac:dyDescent="0.35">
      <c r="A217"/>
      <c r="B217"/>
      <c r="F217" s="60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</row>
    <row r="218" spans="1:91" s="16" customFormat="1" x14ac:dyDescent="0.35">
      <c r="A218"/>
      <c r="B218"/>
      <c r="F218" s="60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</row>
    <row r="219" spans="1:91" s="16" customFormat="1" x14ac:dyDescent="0.35">
      <c r="A219"/>
      <c r="B219"/>
      <c r="F219" s="60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</row>
    <row r="220" spans="1:91" s="16" customFormat="1" x14ac:dyDescent="0.35">
      <c r="A220"/>
      <c r="B220"/>
      <c r="F220" s="6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</row>
    <row r="221" spans="1:91" s="16" customFormat="1" x14ac:dyDescent="0.35">
      <c r="A221"/>
      <c r="B221"/>
      <c r="F221" s="60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</row>
    <row r="222" spans="1:91" s="16" customFormat="1" x14ac:dyDescent="0.35">
      <c r="A222"/>
      <c r="B222"/>
      <c r="F222" s="60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</row>
    <row r="223" spans="1:91" s="16" customFormat="1" x14ac:dyDescent="0.35">
      <c r="A223"/>
      <c r="B223"/>
      <c r="F223" s="60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</row>
    <row r="224" spans="1:91" s="16" customFormat="1" x14ac:dyDescent="0.35">
      <c r="A224"/>
      <c r="B224"/>
      <c r="F224" s="60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</row>
    <row r="225" spans="1:91" s="16" customFormat="1" x14ac:dyDescent="0.35">
      <c r="A225"/>
      <c r="B225"/>
      <c r="F225" s="60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</row>
    <row r="226" spans="1:91" s="16" customFormat="1" x14ac:dyDescent="0.35">
      <c r="A226"/>
      <c r="B226"/>
      <c r="F226" s="60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</row>
    <row r="227" spans="1:91" s="16" customFormat="1" x14ac:dyDescent="0.35">
      <c r="A227"/>
      <c r="B227"/>
      <c r="F227" s="60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</row>
    <row r="228" spans="1:91" s="16" customFormat="1" x14ac:dyDescent="0.35">
      <c r="A228"/>
      <c r="B228"/>
      <c r="F228" s="60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</row>
    <row r="229" spans="1:91" s="16" customFormat="1" x14ac:dyDescent="0.35">
      <c r="A229"/>
      <c r="B229"/>
      <c r="F229" s="60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</row>
    <row r="230" spans="1:91" s="16" customFormat="1" x14ac:dyDescent="0.35">
      <c r="A230"/>
      <c r="B230"/>
      <c r="F230" s="6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</row>
    <row r="231" spans="1:91" s="16" customFormat="1" x14ac:dyDescent="0.35">
      <c r="A231"/>
      <c r="B231"/>
      <c r="F231" s="60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</row>
    <row r="232" spans="1:91" s="16" customFormat="1" x14ac:dyDescent="0.35">
      <c r="A232"/>
      <c r="B232"/>
      <c r="E232" s="111"/>
      <c r="F232" s="110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</row>
    <row r="233" spans="1:91" s="16" customFormat="1" x14ac:dyDescent="0.35">
      <c r="A233"/>
      <c r="B233"/>
      <c r="E233" s="111"/>
      <c r="F233" s="110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</row>
    <row r="234" spans="1:91" s="16" customFormat="1" x14ac:dyDescent="0.35">
      <c r="A234"/>
      <c r="B234"/>
      <c r="E234" s="111"/>
      <c r="F234" s="110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</row>
    <row r="235" spans="1:91" s="16" customFormat="1" x14ac:dyDescent="0.35">
      <c r="A235"/>
      <c r="B235"/>
      <c r="E235" s="111"/>
      <c r="F235" s="110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</row>
    <row r="236" spans="1:91" s="16" customFormat="1" x14ac:dyDescent="0.35">
      <c r="A236"/>
      <c r="B236"/>
      <c r="E236" s="111"/>
      <c r="F236" s="110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</row>
    <row r="237" spans="1:91" s="16" customFormat="1" x14ac:dyDescent="0.35">
      <c r="A237"/>
      <c r="B237"/>
      <c r="E237" s="111"/>
      <c r="F237" s="110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</row>
    <row r="238" spans="1:91" s="16" customFormat="1" x14ac:dyDescent="0.35">
      <c r="A238"/>
      <c r="B238"/>
      <c r="E238" s="111"/>
      <c r="F238" s="110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</row>
    <row r="239" spans="1:91" s="16" customFormat="1" x14ac:dyDescent="0.35">
      <c r="A239"/>
      <c r="B239"/>
      <c r="E239" s="111"/>
      <c r="F239" s="110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</row>
    <row r="240" spans="1:91" s="16" customFormat="1" x14ac:dyDescent="0.35">
      <c r="A240"/>
      <c r="B240"/>
      <c r="E240" s="111"/>
      <c r="F240" s="11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</row>
    <row r="241" spans="1:91" s="16" customFormat="1" x14ac:dyDescent="0.35">
      <c r="A241"/>
      <c r="B241"/>
      <c r="E241" s="111"/>
      <c r="F241" s="110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</row>
    <row r="242" spans="1:91" s="16" customFormat="1" x14ac:dyDescent="0.35">
      <c r="A242"/>
      <c r="B242"/>
      <c r="E242" s="111"/>
      <c r="F242" s="110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</row>
    <row r="243" spans="1:91" s="16" customFormat="1" x14ac:dyDescent="0.35">
      <c r="A243"/>
      <c r="B243"/>
      <c r="E243" s="111"/>
      <c r="F243" s="110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</row>
    <row r="244" spans="1:91" s="16" customFormat="1" x14ac:dyDescent="0.35">
      <c r="A244"/>
      <c r="B244"/>
      <c r="E244" s="111"/>
      <c r="F244" s="110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</row>
    <row r="245" spans="1:91" s="16" customFormat="1" x14ac:dyDescent="0.35">
      <c r="A245"/>
      <c r="B245"/>
      <c r="E245" s="111"/>
      <c r="F245" s="110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</row>
    <row r="246" spans="1:91" s="16" customFormat="1" x14ac:dyDescent="0.35">
      <c r="A246"/>
      <c r="B246"/>
      <c r="E246" s="111"/>
      <c r="F246" s="110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</row>
    <row r="247" spans="1:91" s="16" customFormat="1" x14ac:dyDescent="0.35">
      <c r="A247"/>
      <c r="B247"/>
      <c r="E247" s="111"/>
      <c r="F247" s="110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</row>
    <row r="248" spans="1:91" s="16" customFormat="1" x14ac:dyDescent="0.35">
      <c r="A248"/>
      <c r="B248"/>
      <c r="E248" s="111"/>
      <c r="F248" s="110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</row>
    <row r="249" spans="1:91" s="16" customFormat="1" x14ac:dyDescent="0.35">
      <c r="A249"/>
      <c r="B249"/>
      <c r="E249" s="111"/>
      <c r="F249" s="110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</row>
    <row r="250" spans="1:91" s="16" customFormat="1" x14ac:dyDescent="0.35">
      <c r="A250"/>
      <c r="B250"/>
      <c r="E250" s="111"/>
      <c r="F250" s="11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</row>
    <row r="251" spans="1:91" s="16" customFormat="1" x14ac:dyDescent="0.35">
      <c r="A251"/>
      <c r="B251"/>
      <c r="E251" s="111"/>
      <c r="F251" s="110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</row>
    <row r="252" spans="1:91" x14ac:dyDescent="0.35">
      <c r="C252" s="16"/>
      <c r="D252" s="16"/>
      <c r="E252" s="111"/>
    </row>
    <row r="253" spans="1:91" x14ac:dyDescent="0.35">
      <c r="C253" s="16"/>
      <c r="D253" s="16"/>
      <c r="E253" s="111"/>
    </row>
    <row r="254" spans="1:91" x14ac:dyDescent="0.35">
      <c r="C254" s="16"/>
      <c r="D254" s="16"/>
      <c r="E254" s="111"/>
    </row>
    <row r="255" spans="1:91" x14ac:dyDescent="0.35">
      <c r="C255" s="16"/>
      <c r="D255" s="16"/>
      <c r="E255" s="111"/>
    </row>
    <row r="256" spans="1:91" x14ac:dyDescent="0.35">
      <c r="C256" s="16"/>
      <c r="D256" s="16"/>
      <c r="E256" s="111"/>
    </row>
    <row r="257" spans="5:5" x14ac:dyDescent="0.35">
      <c r="E257" s="123"/>
    </row>
    <row r="258" spans="5:5" x14ac:dyDescent="0.35">
      <c r="E258" s="123"/>
    </row>
    <row r="259" spans="5:5" x14ac:dyDescent="0.35">
      <c r="E259" s="123"/>
    </row>
    <row r="260" spans="5:5" x14ac:dyDescent="0.35">
      <c r="E260" s="123"/>
    </row>
    <row r="261" spans="5:5" x14ac:dyDescent="0.35">
      <c r="E261" s="123"/>
    </row>
    <row r="262" spans="5:5" x14ac:dyDescent="0.35">
      <c r="E262" s="123"/>
    </row>
    <row r="263" spans="5:5" x14ac:dyDescent="0.35">
      <c r="E263" s="123"/>
    </row>
    <row r="264" spans="5:5" x14ac:dyDescent="0.35">
      <c r="E264" s="123"/>
    </row>
    <row r="265" spans="5:5" x14ac:dyDescent="0.35">
      <c r="E265" s="123"/>
    </row>
    <row r="266" spans="5:5" x14ac:dyDescent="0.35">
      <c r="E266" s="123"/>
    </row>
    <row r="267" spans="5:5" x14ac:dyDescent="0.35">
      <c r="E267" s="123"/>
    </row>
    <row r="268" spans="5:5" x14ac:dyDescent="0.35">
      <c r="E268" s="123"/>
    </row>
    <row r="269" spans="5:5" x14ac:dyDescent="0.35">
      <c r="E269" s="123"/>
    </row>
    <row r="270" spans="5:5" x14ac:dyDescent="0.35">
      <c r="E270" s="123"/>
    </row>
    <row r="271" spans="5:5" x14ac:dyDescent="0.35">
      <c r="E271" s="123"/>
    </row>
    <row r="272" spans="5:5" x14ac:dyDescent="0.35">
      <c r="E272" s="123"/>
    </row>
    <row r="273" spans="5:5" x14ac:dyDescent="0.35">
      <c r="E273" s="123"/>
    </row>
    <row r="274" spans="5:5" x14ac:dyDescent="0.35">
      <c r="E274" s="123"/>
    </row>
    <row r="275" spans="5:5" x14ac:dyDescent="0.35">
      <c r="E275" s="123"/>
    </row>
    <row r="276" spans="5:5" x14ac:dyDescent="0.35">
      <c r="E276" s="123"/>
    </row>
    <row r="277" spans="5:5" x14ac:dyDescent="0.35">
      <c r="E277" s="123"/>
    </row>
    <row r="278" spans="5:5" x14ac:dyDescent="0.35">
      <c r="E278" s="123"/>
    </row>
    <row r="279" spans="5:5" x14ac:dyDescent="0.35">
      <c r="E279" s="123"/>
    </row>
    <row r="280" spans="5:5" x14ac:dyDescent="0.35">
      <c r="E280" s="123"/>
    </row>
    <row r="281" spans="5:5" x14ac:dyDescent="0.35">
      <c r="E281" s="123"/>
    </row>
    <row r="282" spans="5:5" x14ac:dyDescent="0.35">
      <c r="E282" s="123"/>
    </row>
    <row r="283" spans="5:5" x14ac:dyDescent="0.35">
      <c r="E283" s="123"/>
    </row>
    <row r="284" spans="5:5" x14ac:dyDescent="0.35">
      <c r="E284" s="123"/>
    </row>
    <row r="285" spans="5:5" x14ac:dyDescent="0.35">
      <c r="E285" s="123"/>
    </row>
    <row r="286" spans="5:5" x14ac:dyDescent="0.35">
      <c r="E286" s="123"/>
    </row>
    <row r="287" spans="5:5" x14ac:dyDescent="0.35">
      <c r="E287" s="123"/>
    </row>
    <row r="288" spans="5:5" x14ac:dyDescent="0.35">
      <c r="E288" s="123"/>
    </row>
    <row r="289" spans="5:5" x14ac:dyDescent="0.35">
      <c r="E289" s="123"/>
    </row>
    <row r="290" spans="5:5" x14ac:dyDescent="0.35">
      <c r="E290" s="123"/>
    </row>
    <row r="291" spans="5:5" x14ac:dyDescent="0.35">
      <c r="E291" s="123"/>
    </row>
    <row r="292" spans="5:5" x14ac:dyDescent="0.35">
      <c r="E292" s="123"/>
    </row>
    <row r="293" spans="5:5" x14ac:dyDescent="0.35">
      <c r="E293" s="123"/>
    </row>
    <row r="294" spans="5:5" x14ac:dyDescent="0.35">
      <c r="E294" s="123"/>
    </row>
    <row r="295" spans="5:5" x14ac:dyDescent="0.35">
      <c r="E295" s="123"/>
    </row>
    <row r="296" spans="5:5" x14ac:dyDescent="0.35">
      <c r="E296" s="123"/>
    </row>
    <row r="297" spans="5:5" x14ac:dyDescent="0.35">
      <c r="E297" s="123"/>
    </row>
    <row r="298" spans="5:5" x14ac:dyDescent="0.35">
      <c r="E298" s="123"/>
    </row>
    <row r="299" spans="5:5" x14ac:dyDescent="0.35">
      <c r="E299" s="123"/>
    </row>
    <row r="300" spans="5:5" x14ac:dyDescent="0.35">
      <c r="E300" s="123"/>
    </row>
    <row r="301" spans="5:5" x14ac:dyDescent="0.35">
      <c r="E301" s="123"/>
    </row>
    <row r="302" spans="5:5" x14ac:dyDescent="0.35">
      <c r="E302" s="123"/>
    </row>
    <row r="303" spans="5:5" x14ac:dyDescent="0.35">
      <c r="E303" s="123"/>
    </row>
    <row r="304" spans="5:5" x14ac:dyDescent="0.35">
      <c r="E304" s="123"/>
    </row>
    <row r="305" spans="5:5" x14ac:dyDescent="0.35">
      <c r="E305" s="123"/>
    </row>
    <row r="306" spans="5:5" x14ac:dyDescent="0.35">
      <c r="E306" s="123"/>
    </row>
    <row r="307" spans="5:5" x14ac:dyDescent="0.35">
      <c r="E307" s="123"/>
    </row>
    <row r="308" spans="5:5" x14ac:dyDescent="0.35">
      <c r="E308" s="123"/>
    </row>
    <row r="309" spans="5:5" x14ac:dyDescent="0.35">
      <c r="E309" s="123"/>
    </row>
    <row r="310" spans="5:5" x14ac:dyDescent="0.35">
      <c r="E310" s="123"/>
    </row>
    <row r="311" spans="5:5" x14ac:dyDescent="0.35">
      <c r="E311" s="123"/>
    </row>
    <row r="312" spans="5:5" x14ac:dyDescent="0.35">
      <c r="E312" s="123"/>
    </row>
    <row r="313" spans="5:5" x14ac:dyDescent="0.35">
      <c r="E313" s="123"/>
    </row>
    <row r="314" spans="5:5" x14ac:dyDescent="0.35">
      <c r="E314" s="123"/>
    </row>
    <row r="315" spans="5:5" x14ac:dyDescent="0.35">
      <c r="E315" s="123"/>
    </row>
    <row r="316" spans="5:5" x14ac:dyDescent="0.35">
      <c r="E316" s="123"/>
    </row>
    <row r="317" spans="5:5" x14ac:dyDescent="0.35">
      <c r="E317" s="123"/>
    </row>
    <row r="318" spans="5:5" x14ac:dyDescent="0.35">
      <c r="E318" s="123"/>
    </row>
    <row r="319" spans="5:5" x14ac:dyDescent="0.35">
      <c r="E319" s="123"/>
    </row>
    <row r="320" spans="5:5" x14ac:dyDescent="0.35">
      <c r="E320" s="123"/>
    </row>
    <row r="321" spans="5:5" x14ac:dyDescent="0.35">
      <c r="E321" s="123"/>
    </row>
    <row r="322" spans="5:5" x14ac:dyDescent="0.35">
      <c r="E322" s="123"/>
    </row>
    <row r="323" spans="5:5" x14ac:dyDescent="0.35">
      <c r="E323" s="123"/>
    </row>
    <row r="324" spans="5:5" x14ac:dyDescent="0.35">
      <c r="E324" s="123"/>
    </row>
    <row r="325" spans="5:5" x14ac:dyDescent="0.35">
      <c r="E325" s="123"/>
    </row>
    <row r="326" spans="5:5" x14ac:dyDescent="0.35">
      <c r="E326" s="123"/>
    </row>
    <row r="327" spans="5:5" x14ac:dyDescent="0.35">
      <c r="E327" s="123"/>
    </row>
    <row r="328" spans="5:5" x14ac:dyDescent="0.35">
      <c r="E328" s="123"/>
    </row>
    <row r="329" spans="5:5" x14ac:dyDescent="0.35">
      <c r="E329" s="123"/>
    </row>
    <row r="330" spans="5:5" x14ac:dyDescent="0.35">
      <c r="E330" s="123"/>
    </row>
    <row r="331" spans="5:5" x14ac:dyDescent="0.35">
      <c r="E331" s="123"/>
    </row>
    <row r="332" spans="5:5" x14ac:dyDescent="0.35">
      <c r="E332" s="123"/>
    </row>
    <row r="333" spans="5:5" x14ac:dyDescent="0.35">
      <c r="E333" s="123"/>
    </row>
    <row r="334" spans="5:5" x14ac:dyDescent="0.35">
      <c r="E334" s="123"/>
    </row>
    <row r="335" spans="5:5" x14ac:dyDescent="0.35">
      <c r="E335" s="123"/>
    </row>
    <row r="336" spans="5:5" x14ac:dyDescent="0.35">
      <c r="E336" s="123"/>
    </row>
    <row r="337" spans="5:5" x14ac:dyDescent="0.35">
      <c r="E337" s="123"/>
    </row>
    <row r="338" spans="5:5" x14ac:dyDescent="0.35">
      <c r="E338" s="123"/>
    </row>
    <row r="339" spans="5:5" x14ac:dyDescent="0.35">
      <c r="E339" s="123"/>
    </row>
    <row r="340" spans="5:5" x14ac:dyDescent="0.35">
      <c r="E340" s="123"/>
    </row>
    <row r="341" spans="5:5" x14ac:dyDescent="0.35">
      <c r="E341" s="123"/>
    </row>
    <row r="342" spans="5:5" x14ac:dyDescent="0.35">
      <c r="E342" s="123"/>
    </row>
    <row r="343" spans="5:5" x14ac:dyDescent="0.35">
      <c r="E343" s="123"/>
    </row>
    <row r="344" spans="5:5" x14ac:dyDescent="0.35">
      <c r="E344" s="123"/>
    </row>
    <row r="345" spans="5:5" x14ac:dyDescent="0.35">
      <c r="E345" s="123"/>
    </row>
    <row r="346" spans="5:5" x14ac:dyDescent="0.35">
      <c r="E346" s="123"/>
    </row>
    <row r="347" spans="5:5" x14ac:dyDescent="0.35">
      <c r="E347" s="123"/>
    </row>
    <row r="348" spans="5:5" x14ac:dyDescent="0.35">
      <c r="E348" s="123"/>
    </row>
    <row r="349" spans="5:5" x14ac:dyDescent="0.35">
      <c r="E349" s="123"/>
    </row>
    <row r="350" spans="5:5" x14ac:dyDescent="0.35">
      <c r="E350" s="123"/>
    </row>
    <row r="351" spans="5:5" x14ac:dyDescent="0.35">
      <c r="E351" s="123"/>
    </row>
    <row r="352" spans="5:5" x14ac:dyDescent="0.35">
      <c r="E352" s="123"/>
    </row>
    <row r="353" spans="5:5" x14ac:dyDescent="0.35">
      <c r="E353" s="123"/>
    </row>
    <row r="354" spans="5:5" x14ac:dyDescent="0.35">
      <c r="E354" s="123"/>
    </row>
    <row r="355" spans="5:5" x14ac:dyDescent="0.35">
      <c r="E355" s="123"/>
    </row>
    <row r="356" spans="5:5" x14ac:dyDescent="0.35">
      <c r="E356" s="123"/>
    </row>
    <row r="357" spans="5:5" x14ac:dyDescent="0.35">
      <c r="E357" s="123"/>
    </row>
    <row r="358" spans="5:5" x14ac:dyDescent="0.35">
      <c r="E358" s="123"/>
    </row>
    <row r="359" spans="5:5" x14ac:dyDescent="0.35">
      <c r="E359" s="123"/>
    </row>
    <row r="360" spans="5:5" x14ac:dyDescent="0.35">
      <c r="E360" s="123"/>
    </row>
    <row r="361" spans="5:5" x14ac:dyDescent="0.35">
      <c r="E361" s="123"/>
    </row>
    <row r="362" spans="5:5" x14ac:dyDescent="0.35">
      <c r="E362" s="123"/>
    </row>
    <row r="363" spans="5:5" x14ac:dyDescent="0.35">
      <c r="E363" s="123"/>
    </row>
    <row r="364" spans="5:5" x14ac:dyDescent="0.35">
      <c r="E364" s="123"/>
    </row>
    <row r="365" spans="5:5" x14ac:dyDescent="0.35">
      <c r="E365" s="123"/>
    </row>
    <row r="366" spans="5:5" x14ac:dyDescent="0.35">
      <c r="E366" s="123"/>
    </row>
    <row r="367" spans="5:5" x14ac:dyDescent="0.35">
      <c r="E367" s="123"/>
    </row>
    <row r="368" spans="5:5" x14ac:dyDescent="0.35">
      <c r="E368" s="123"/>
    </row>
    <row r="369" spans="5:5" x14ac:dyDescent="0.35">
      <c r="E369" s="123"/>
    </row>
    <row r="370" spans="5:5" x14ac:dyDescent="0.35">
      <c r="E370" s="123"/>
    </row>
    <row r="371" spans="5:5" x14ac:dyDescent="0.35">
      <c r="E371" s="123"/>
    </row>
    <row r="372" spans="5:5" x14ac:dyDescent="0.35">
      <c r="E372" s="123"/>
    </row>
    <row r="373" spans="5:5" x14ac:dyDescent="0.35">
      <c r="E373" s="123"/>
    </row>
    <row r="374" spans="5:5" x14ac:dyDescent="0.35">
      <c r="E374" s="123"/>
    </row>
    <row r="375" spans="5:5" x14ac:dyDescent="0.35">
      <c r="E375" s="123"/>
    </row>
    <row r="376" spans="5:5" x14ac:dyDescent="0.35">
      <c r="E376" s="123"/>
    </row>
    <row r="377" spans="5:5" x14ac:dyDescent="0.35">
      <c r="E377" s="123"/>
    </row>
    <row r="378" spans="5:5" x14ac:dyDescent="0.35">
      <c r="E378" s="123"/>
    </row>
    <row r="379" spans="5:5" x14ac:dyDescent="0.35">
      <c r="E379" s="123"/>
    </row>
    <row r="380" spans="5:5" x14ac:dyDescent="0.35">
      <c r="E380" s="123"/>
    </row>
    <row r="381" spans="5:5" x14ac:dyDescent="0.35">
      <c r="E381" s="123"/>
    </row>
    <row r="382" spans="5:5" x14ac:dyDescent="0.35">
      <c r="E382" s="123"/>
    </row>
    <row r="383" spans="5:5" x14ac:dyDescent="0.35">
      <c r="E383" s="123"/>
    </row>
    <row r="384" spans="5:5" x14ac:dyDescent="0.35">
      <c r="E384" s="123"/>
    </row>
    <row r="385" spans="5:5" x14ac:dyDescent="0.35">
      <c r="E385" s="123"/>
    </row>
    <row r="386" spans="5:5" x14ac:dyDescent="0.35">
      <c r="E386" s="123"/>
    </row>
    <row r="387" spans="5:5" x14ac:dyDescent="0.35">
      <c r="E387" s="123"/>
    </row>
    <row r="388" spans="5:5" x14ac:dyDescent="0.35">
      <c r="E388" s="123"/>
    </row>
    <row r="389" spans="5:5" x14ac:dyDescent="0.35">
      <c r="E389" s="123"/>
    </row>
    <row r="390" spans="5:5" x14ac:dyDescent="0.35">
      <c r="E390" s="123"/>
    </row>
    <row r="391" spans="5:5" x14ac:dyDescent="0.35">
      <c r="E391" s="123"/>
    </row>
    <row r="392" spans="5:5" x14ac:dyDescent="0.35">
      <c r="E392" s="123"/>
    </row>
    <row r="393" spans="5:5" x14ac:dyDescent="0.35">
      <c r="E393" s="123"/>
    </row>
    <row r="394" spans="5:5" x14ac:dyDescent="0.35">
      <c r="E394" s="123"/>
    </row>
    <row r="395" spans="5:5" x14ac:dyDescent="0.35">
      <c r="E395" s="123"/>
    </row>
    <row r="396" spans="5:5" x14ac:dyDescent="0.35">
      <c r="E396" s="123"/>
    </row>
    <row r="397" spans="5:5" x14ac:dyDescent="0.35">
      <c r="E397" s="123"/>
    </row>
    <row r="398" spans="5:5" x14ac:dyDescent="0.35">
      <c r="E398" s="123"/>
    </row>
    <row r="399" spans="5:5" x14ac:dyDescent="0.35">
      <c r="E399" s="123"/>
    </row>
    <row r="400" spans="5:5" x14ac:dyDescent="0.35">
      <c r="E400" s="123"/>
    </row>
    <row r="401" spans="5:5" x14ac:dyDescent="0.35">
      <c r="E401" s="123"/>
    </row>
    <row r="402" spans="5:5" x14ac:dyDescent="0.35">
      <c r="E402" s="123"/>
    </row>
    <row r="403" spans="5:5" x14ac:dyDescent="0.35">
      <c r="E403" s="123"/>
    </row>
    <row r="404" spans="5:5" x14ac:dyDescent="0.35">
      <c r="E404" s="123"/>
    </row>
    <row r="405" spans="5:5" x14ac:dyDescent="0.35">
      <c r="E405" s="123"/>
    </row>
    <row r="406" spans="5:5" x14ac:dyDescent="0.35">
      <c r="E406" s="123"/>
    </row>
    <row r="407" spans="5:5" x14ac:dyDescent="0.35">
      <c r="E407" s="123"/>
    </row>
    <row r="408" spans="5:5" x14ac:dyDescent="0.35">
      <c r="E408" s="123"/>
    </row>
    <row r="409" spans="5:5" x14ac:dyDescent="0.35">
      <c r="E409" s="123"/>
    </row>
    <row r="410" spans="5:5" x14ac:dyDescent="0.35">
      <c r="E410" s="123"/>
    </row>
    <row r="411" spans="5:5" x14ac:dyDescent="0.35">
      <c r="E411" s="123"/>
    </row>
    <row r="412" spans="5:5" x14ac:dyDescent="0.35">
      <c r="E412" s="123"/>
    </row>
    <row r="413" spans="5:5" x14ac:dyDescent="0.35">
      <c r="E413" s="123"/>
    </row>
    <row r="414" spans="5:5" x14ac:dyDescent="0.35">
      <c r="E414" s="123"/>
    </row>
    <row r="415" spans="5:5" x14ac:dyDescent="0.35">
      <c r="E415" s="123"/>
    </row>
    <row r="416" spans="5:5" x14ac:dyDescent="0.35">
      <c r="E416" s="123"/>
    </row>
    <row r="417" spans="5:5" x14ac:dyDescent="0.35">
      <c r="E417" s="123"/>
    </row>
    <row r="418" spans="5:5" x14ac:dyDescent="0.35">
      <c r="E418" s="123"/>
    </row>
    <row r="419" spans="5:5" x14ac:dyDescent="0.35">
      <c r="E419" s="123"/>
    </row>
    <row r="420" spans="5:5" x14ac:dyDescent="0.35">
      <c r="E420" s="123"/>
    </row>
    <row r="421" spans="5:5" x14ac:dyDescent="0.35">
      <c r="E421" s="123"/>
    </row>
    <row r="422" spans="5:5" x14ac:dyDescent="0.35">
      <c r="E422" s="123"/>
    </row>
    <row r="423" spans="5:5" x14ac:dyDescent="0.35">
      <c r="E423" s="123"/>
    </row>
    <row r="424" spans="5:5" x14ac:dyDescent="0.35">
      <c r="E424" s="123"/>
    </row>
    <row r="425" spans="5:5" x14ac:dyDescent="0.35">
      <c r="E425" s="123"/>
    </row>
    <row r="426" spans="5:5" x14ac:dyDescent="0.35">
      <c r="E426" s="123"/>
    </row>
    <row r="427" spans="5:5" x14ac:dyDescent="0.35">
      <c r="E427" s="123"/>
    </row>
    <row r="428" spans="5:5" x14ac:dyDescent="0.35">
      <c r="E428" s="123"/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S428"/>
  <sheetViews>
    <sheetView showGridLines="0" zoomScale="55" zoomScaleNormal="55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8.81640625" defaultRowHeight="14.5" x14ac:dyDescent="0.35"/>
  <cols>
    <col min="2" max="2" width="43.81640625" customWidth="1"/>
    <col min="3" max="5" width="20.453125" customWidth="1"/>
    <col min="6" max="6" width="11.81640625" bestFit="1" customWidth="1"/>
    <col min="7" max="9" width="12.453125" bestFit="1" customWidth="1"/>
    <col min="10" max="10" width="12.1796875" bestFit="1" customWidth="1"/>
    <col min="11" max="11" width="12.453125" bestFit="1" customWidth="1"/>
    <col min="12" max="12" width="12.1796875" bestFit="1" customWidth="1"/>
    <col min="13" max="14" width="12.453125" bestFit="1" customWidth="1"/>
    <col min="15" max="15" width="13.453125" bestFit="1" customWidth="1"/>
    <col min="16" max="16" width="12.81640625" bestFit="1" customWidth="1"/>
    <col min="17" max="19" width="13.453125" bestFit="1" customWidth="1"/>
    <col min="20" max="20" width="13.1796875" bestFit="1" customWidth="1"/>
    <col min="21" max="21" width="13.453125" bestFit="1" customWidth="1"/>
    <col min="22" max="22" width="13.1796875" bestFit="1" customWidth="1"/>
    <col min="23" max="24" width="13.453125" bestFit="1" customWidth="1"/>
    <col min="25" max="25" width="13.81640625" bestFit="1" customWidth="1"/>
    <col min="26" max="26" width="13.453125" bestFit="1" customWidth="1"/>
    <col min="27" max="29" width="13.81640625" bestFit="1" customWidth="1"/>
    <col min="30" max="30" width="13.54296875" bestFit="1" customWidth="1"/>
    <col min="31" max="31" width="13.81640625" bestFit="1" customWidth="1"/>
    <col min="32" max="32" width="13.54296875" bestFit="1" customWidth="1"/>
    <col min="33" max="35" width="13.81640625" bestFit="1" customWidth="1"/>
    <col min="36" max="36" width="11.453125" bestFit="1" customWidth="1"/>
    <col min="37" max="39" width="11.81640625" bestFit="1" customWidth="1"/>
    <col min="40" max="40" width="11.54296875" bestFit="1" customWidth="1"/>
    <col min="41" max="41" width="11.81640625" bestFit="1" customWidth="1"/>
    <col min="42" max="42" width="11.54296875" bestFit="1" customWidth="1"/>
    <col min="43" max="44" width="11.81640625" bestFit="1" customWidth="1"/>
    <col min="45" max="45" width="12.81640625" bestFit="1" customWidth="1"/>
    <col min="46" max="46" width="12.453125" bestFit="1" customWidth="1"/>
    <col min="47" max="49" width="12.81640625" bestFit="1" customWidth="1"/>
    <col min="50" max="50" width="12.54296875" bestFit="1" customWidth="1"/>
    <col min="51" max="51" width="12.81640625" bestFit="1" customWidth="1"/>
    <col min="52" max="52" width="12.54296875" bestFit="1" customWidth="1"/>
    <col min="53" max="54" width="12.81640625" bestFit="1" customWidth="1"/>
    <col min="55" max="55" width="13.453125" bestFit="1" customWidth="1"/>
    <col min="56" max="56" width="12.81640625" bestFit="1" customWidth="1"/>
    <col min="57" max="59" width="13.453125" bestFit="1" customWidth="1"/>
    <col min="60" max="60" width="13.1796875" bestFit="1" customWidth="1"/>
    <col min="61" max="61" width="13.453125" bestFit="1" customWidth="1"/>
    <col min="62" max="62" width="13.1796875" bestFit="1" customWidth="1"/>
    <col min="63" max="65" width="13.453125" bestFit="1" customWidth="1"/>
    <col min="66" max="66" width="12.81640625" bestFit="1" customWidth="1"/>
    <col min="67" max="67" width="12.54296875" bestFit="1" customWidth="1"/>
    <col min="68" max="70" width="13.1796875" bestFit="1" customWidth="1"/>
    <col min="71" max="71" width="12.81640625" bestFit="1" customWidth="1"/>
    <col min="72" max="72" width="13.1796875" bestFit="1" customWidth="1"/>
    <col min="73" max="73" width="12.81640625" bestFit="1" customWidth="1"/>
    <col min="74" max="75" width="13.1796875" bestFit="1" customWidth="1"/>
    <col min="76" max="76" width="14.1796875" bestFit="1" customWidth="1"/>
    <col min="77" max="77" width="13.54296875" bestFit="1" customWidth="1"/>
    <col min="78" max="80" width="14.1796875" bestFit="1" customWidth="1"/>
    <col min="81" max="81" width="13.81640625" bestFit="1" customWidth="1"/>
    <col min="82" max="82" width="14.1796875" bestFit="1" customWidth="1"/>
    <col min="83" max="83" width="13.81640625" bestFit="1" customWidth="1"/>
    <col min="84" max="85" width="14.1796875" bestFit="1" customWidth="1"/>
    <col min="86" max="86" width="14.54296875" bestFit="1" customWidth="1"/>
    <col min="87" max="87" width="14.1796875" bestFit="1" customWidth="1"/>
    <col min="88" max="90" width="14.54296875" bestFit="1" customWidth="1"/>
    <col min="91" max="91" width="14.453125" bestFit="1" customWidth="1"/>
    <col min="92" max="92" width="14.54296875" bestFit="1" customWidth="1"/>
    <col min="93" max="93" width="14.453125" bestFit="1" customWidth="1"/>
    <col min="94" max="96" width="14.54296875" bestFit="1" customWidth="1"/>
    <col min="97" max="97" width="14.1796875" bestFit="1" customWidth="1"/>
  </cols>
  <sheetData>
    <row r="1" spans="1:97" x14ac:dyDescent="0.35">
      <c r="C1" s="4" t="s">
        <v>52</v>
      </c>
      <c r="F1" s="58" t="s">
        <v>53</v>
      </c>
    </row>
    <row r="2" spans="1:97" ht="30" customHeight="1" x14ac:dyDescent="0.35">
      <c r="A2" s="9" t="s">
        <v>49</v>
      </c>
      <c r="B2" s="4" t="s">
        <v>50</v>
      </c>
      <c r="C2" s="4" t="s">
        <v>51</v>
      </c>
      <c r="D2" s="4" t="s">
        <v>59</v>
      </c>
      <c r="E2" s="4" t="s">
        <v>21</v>
      </c>
      <c r="F2" s="59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5">
        <f t="shared" si="0"/>
        <v>43676</v>
      </c>
      <c r="AJ2" s="5">
        <f t="shared" si="0"/>
        <v>43677</v>
      </c>
      <c r="AK2" s="5">
        <f t="shared" si="0"/>
        <v>43678</v>
      </c>
      <c r="AL2" s="5">
        <f t="shared" si="0"/>
        <v>43679</v>
      </c>
      <c r="AM2" s="5">
        <f t="shared" ref="AM2:BR2" si="1">AL2+1</f>
        <v>43680</v>
      </c>
      <c r="AN2" s="5">
        <f t="shared" si="1"/>
        <v>43681</v>
      </c>
      <c r="AO2" s="5">
        <f t="shared" si="1"/>
        <v>43682</v>
      </c>
      <c r="AP2" s="5">
        <f t="shared" si="1"/>
        <v>43683</v>
      </c>
      <c r="AQ2" s="5">
        <f t="shared" si="1"/>
        <v>43684</v>
      </c>
      <c r="AR2" s="5">
        <f t="shared" si="1"/>
        <v>43685</v>
      </c>
      <c r="AS2" s="5">
        <f t="shared" si="1"/>
        <v>43686</v>
      </c>
      <c r="AT2" s="5">
        <f t="shared" si="1"/>
        <v>43687</v>
      </c>
      <c r="AU2" s="5">
        <f t="shared" si="1"/>
        <v>43688</v>
      </c>
      <c r="AV2" s="5">
        <f t="shared" si="1"/>
        <v>43689</v>
      </c>
      <c r="AW2" s="5">
        <f t="shared" si="1"/>
        <v>43690</v>
      </c>
      <c r="AX2" s="5">
        <f t="shared" si="1"/>
        <v>43691</v>
      </c>
      <c r="AY2" s="5">
        <f t="shared" si="1"/>
        <v>43692</v>
      </c>
      <c r="AZ2" s="5">
        <f t="shared" si="1"/>
        <v>43693</v>
      </c>
      <c r="BA2" s="5">
        <f t="shared" si="1"/>
        <v>43694</v>
      </c>
      <c r="BB2" s="5">
        <f t="shared" si="1"/>
        <v>43695</v>
      </c>
      <c r="BC2" s="5">
        <f t="shared" si="1"/>
        <v>43696</v>
      </c>
      <c r="BD2" s="5">
        <f t="shared" si="1"/>
        <v>43697</v>
      </c>
      <c r="BE2" s="5">
        <f t="shared" si="1"/>
        <v>43698</v>
      </c>
      <c r="BF2" s="5">
        <f t="shared" si="1"/>
        <v>43699</v>
      </c>
      <c r="BG2" s="5">
        <f t="shared" si="1"/>
        <v>43700</v>
      </c>
      <c r="BH2" s="5">
        <f t="shared" si="1"/>
        <v>43701</v>
      </c>
      <c r="BI2" s="5">
        <f t="shared" si="1"/>
        <v>43702</v>
      </c>
      <c r="BJ2" s="5">
        <f t="shared" si="1"/>
        <v>43703</v>
      </c>
      <c r="BK2" s="5">
        <f t="shared" si="1"/>
        <v>43704</v>
      </c>
      <c r="BL2" s="5">
        <f t="shared" si="1"/>
        <v>43705</v>
      </c>
      <c r="BM2" s="5">
        <f t="shared" si="1"/>
        <v>43706</v>
      </c>
      <c r="BN2" s="5">
        <f t="shared" si="1"/>
        <v>43707</v>
      </c>
      <c r="BO2" s="5">
        <f t="shared" si="1"/>
        <v>43708</v>
      </c>
      <c r="BP2" s="5">
        <f t="shared" si="1"/>
        <v>43709</v>
      </c>
      <c r="BQ2" s="5">
        <f t="shared" si="1"/>
        <v>43710</v>
      </c>
      <c r="BR2" s="5">
        <f t="shared" si="1"/>
        <v>43711</v>
      </c>
      <c r="BS2" s="5">
        <f t="shared" ref="BS2:CS2" si="2">BR2+1</f>
        <v>43712</v>
      </c>
      <c r="BT2" s="5">
        <f t="shared" si="2"/>
        <v>43713</v>
      </c>
      <c r="BU2" s="5">
        <f t="shared" si="2"/>
        <v>43714</v>
      </c>
      <c r="BV2" s="5">
        <f t="shared" si="2"/>
        <v>43715</v>
      </c>
      <c r="BW2" s="5">
        <f t="shared" si="2"/>
        <v>43716</v>
      </c>
      <c r="BX2" s="5">
        <f t="shared" si="2"/>
        <v>43717</v>
      </c>
      <c r="BY2" s="5">
        <f t="shared" si="2"/>
        <v>43718</v>
      </c>
      <c r="BZ2" s="5">
        <f t="shared" si="2"/>
        <v>43719</v>
      </c>
      <c r="CA2" s="5">
        <f t="shared" si="2"/>
        <v>43720</v>
      </c>
      <c r="CB2" s="5">
        <f t="shared" si="2"/>
        <v>43721</v>
      </c>
      <c r="CC2" s="5">
        <f t="shared" si="2"/>
        <v>43722</v>
      </c>
      <c r="CD2" s="5">
        <f t="shared" si="2"/>
        <v>43723</v>
      </c>
      <c r="CE2" s="5">
        <f t="shared" si="2"/>
        <v>43724</v>
      </c>
      <c r="CF2" s="5">
        <f t="shared" si="2"/>
        <v>43725</v>
      </c>
      <c r="CG2" s="5">
        <f t="shared" si="2"/>
        <v>43726</v>
      </c>
      <c r="CH2" s="5">
        <f t="shared" si="2"/>
        <v>43727</v>
      </c>
      <c r="CI2" s="5">
        <f t="shared" si="2"/>
        <v>43728</v>
      </c>
      <c r="CJ2" s="5">
        <f t="shared" si="2"/>
        <v>43729</v>
      </c>
      <c r="CK2" s="5">
        <f t="shared" si="2"/>
        <v>43730</v>
      </c>
      <c r="CL2" s="5">
        <f t="shared" si="2"/>
        <v>43731</v>
      </c>
      <c r="CM2" s="5">
        <f t="shared" si="2"/>
        <v>43732</v>
      </c>
      <c r="CN2" s="5">
        <f t="shared" si="2"/>
        <v>43733</v>
      </c>
      <c r="CO2" s="5">
        <f t="shared" si="2"/>
        <v>43734</v>
      </c>
      <c r="CP2" s="5">
        <f t="shared" si="2"/>
        <v>43735</v>
      </c>
      <c r="CQ2" s="5">
        <f t="shared" si="2"/>
        <v>43736</v>
      </c>
      <c r="CR2" s="5">
        <f t="shared" si="2"/>
        <v>43737</v>
      </c>
      <c r="CS2" s="5">
        <f t="shared" si="2"/>
        <v>43738</v>
      </c>
    </row>
    <row r="3" spans="1:97" x14ac:dyDescent="0.35">
      <c r="C3" s="16"/>
      <c r="D3" s="16"/>
      <c r="E3" s="16"/>
      <c r="F3" s="60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</row>
    <row r="4" spans="1:97" x14ac:dyDescent="0.35">
      <c r="C4" s="16"/>
      <c r="D4" s="16"/>
      <c r="E4" s="16"/>
      <c r="F4" s="60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</row>
    <row r="5" spans="1:97" x14ac:dyDescent="0.35">
      <c r="C5" s="16"/>
      <c r="D5" s="16"/>
      <c r="E5" s="16"/>
      <c r="F5" s="60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</row>
    <row r="6" spans="1:97" x14ac:dyDescent="0.35">
      <c r="C6" s="16"/>
      <c r="D6" s="16"/>
      <c r="E6" s="16"/>
      <c r="F6" s="60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</row>
    <row r="7" spans="1:97" x14ac:dyDescent="0.35">
      <c r="C7" s="16"/>
      <c r="D7" s="16"/>
      <c r="E7" s="16"/>
      <c r="F7" s="60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</row>
    <row r="8" spans="1:97" x14ac:dyDescent="0.35">
      <c r="C8" s="16"/>
      <c r="D8" s="16"/>
      <c r="E8" s="16"/>
      <c r="F8" s="60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</row>
    <row r="9" spans="1:97" x14ac:dyDescent="0.35">
      <c r="C9" s="16"/>
      <c r="D9" s="16"/>
      <c r="E9" s="16"/>
      <c r="F9" s="60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</row>
    <row r="10" spans="1:97" x14ac:dyDescent="0.35">
      <c r="C10" s="16"/>
      <c r="D10" s="16"/>
      <c r="E10" s="16"/>
      <c r="F10" s="60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</row>
    <row r="11" spans="1:97" x14ac:dyDescent="0.35">
      <c r="C11" s="16"/>
      <c r="D11" s="16"/>
      <c r="E11" s="16"/>
      <c r="F11" s="60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</row>
    <row r="12" spans="1:97" x14ac:dyDescent="0.35">
      <c r="C12" s="16"/>
      <c r="D12" s="16"/>
      <c r="E12" s="16"/>
      <c r="F12" s="60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</row>
    <row r="13" spans="1:97" x14ac:dyDescent="0.35">
      <c r="C13" s="16"/>
      <c r="D13" s="16"/>
      <c r="E13" s="16"/>
      <c r="F13" s="60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</row>
    <row r="14" spans="1:97" x14ac:dyDescent="0.35">
      <c r="C14" s="16"/>
      <c r="D14" s="16"/>
      <c r="E14" s="16"/>
      <c r="F14" s="60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</row>
    <row r="15" spans="1:97" x14ac:dyDescent="0.35">
      <c r="C15" s="16"/>
      <c r="D15" s="16"/>
      <c r="E15" s="16"/>
      <c r="F15" s="60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</row>
    <row r="16" spans="1:97" x14ac:dyDescent="0.35">
      <c r="C16" s="16"/>
      <c r="D16" s="16"/>
      <c r="E16" s="16"/>
      <c r="F16" s="60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</row>
    <row r="17" spans="3:97" x14ac:dyDescent="0.35">
      <c r="C17" s="16"/>
      <c r="D17" s="16"/>
      <c r="E17" s="16"/>
      <c r="F17" s="60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</row>
    <row r="18" spans="3:97" x14ac:dyDescent="0.35">
      <c r="C18" s="16"/>
      <c r="D18" s="16"/>
      <c r="E18" s="16"/>
      <c r="F18" s="60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</row>
    <row r="19" spans="3:97" x14ac:dyDescent="0.35">
      <c r="C19" s="16"/>
      <c r="D19" s="16"/>
      <c r="E19" s="16"/>
      <c r="F19" s="60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</row>
    <row r="20" spans="3:97" x14ac:dyDescent="0.35">
      <c r="C20" s="16"/>
      <c r="D20" s="16"/>
      <c r="E20" s="16"/>
      <c r="F20" s="60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</row>
    <row r="21" spans="3:97" x14ac:dyDescent="0.35">
      <c r="C21" s="16"/>
      <c r="D21" s="16"/>
      <c r="E21" s="16"/>
      <c r="F21" s="60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</row>
    <row r="22" spans="3:97" x14ac:dyDescent="0.35">
      <c r="C22" s="16"/>
      <c r="D22" s="16"/>
      <c r="E22" s="16"/>
      <c r="F22" s="60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</row>
    <row r="23" spans="3:97" x14ac:dyDescent="0.35">
      <c r="C23" s="16"/>
      <c r="D23" s="16"/>
      <c r="E23" s="16"/>
      <c r="F23" s="60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</row>
    <row r="24" spans="3:97" x14ac:dyDescent="0.35">
      <c r="C24" s="16"/>
      <c r="D24" s="16"/>
      <c r="E24" s="16"/>
      <c r="F24" s="60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</row>
    <row r="25" spans="3:97" x14ac:dyDescent="0.35">
      <c r="C25" s="16"/>
      <c r="D25" s="16"/>
      <c r="E25" s="16"/>
      <c r="F25" s="60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</row>
    <row r="26" spans="3:97" x14ac:dyDescent="0.35">
      <c r="C26" s="16"/>
      <c r="D26" s="16"/>
      <c r="E26" s="16"/>
      <c r="F26" s="60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</row>
    <row r="27" spans="3:97" x14ac:dyDescent="0.35">
      <c r="C27" s="16"/>
      <c r="D27" s="16"/>
      <c r="E27" s="16"/>
      <c r="F27" s="60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</row>
    <row r="28" spans="3:97" x14ac:dyDescent="0.35">
      <c r="C28" s="16"/>
      <c r="D28" s="16"/>
      <c r="E28" s="16"/>
      <c r="F28" s="60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</row>
    <row r="29" spans="3:97" x14ac:dyDescent="0.35">
      <c r="C29" s="16"/>
      <c r="D29" s="16"/>
      <c r="E29" s="16"/>
      <c r="F29" s="60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</row>
    <row r="30" spans="3:97" x14ac:dyDescent="0.35">
      <c r="C30" s="16"/>
      <c r="D30" s="16"/>
      <c r="E30" s="16"/>
      <c r="F30" s="60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</row>
    <row r="31" spans="3:97" x14ac:dyDescent="0.35">
      <c r="C31" s="16"/>
      <c r="D31" s="16"/>
      <c r="E31" s="16"/>
      <c r="F31" s="60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</row>
    <row r="32" spans="3:97" x14ac:dyDescent="0.35">
      <c r="C32" s="16"/>
      <c r="D32" s="16"/>
      <c r="E32" s="16"/>
      <c r="F32" s="60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</row>
    <row r="33" spans="3:97" x14ac:dyDescent="0.35">
      <c r="C33" s="16"/>
      <c r="D33" s="16"/>
      <c r="E33" s="16"/>
      <c r="F33" s="60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</row>
    <row r="34" spans="3:97" x14ac:dyDescent="0.35">
      <c r="C34" s="16"/>
      <c r="D34" s="16"/>
      <c r="E34" s="16"/>
      <c r="F34" s="60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</row>
    <row r="35" spans="3:97" x14ac:dyDescent="0.35">
      <c r="C35" s="16"/>
      <c r="D35" s="16"/>
      <c r="E35" s="16"/>
      <c r="F35" s="60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</row>
    <row r="36" spans="3:97" x14ac:dyDescent="0.35">
      <c r="C36" s="16"/>
      <c r="D36" s="16"/>
      <c r="E36" s="16"/>
      <c r="F36" s="60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</row>
    <row r="37" spans="3:97" x14ac:dyDescent="0.35">
      <c r="C37" s="16"/>
      <c r="D37" s="16"/>
      <c r="E37" s="16"/>
      <c r="F37" s="60"/>
      <c r="G37" s="16"/>
    </row>
    <row r="38" spans="3:97" x14ac:dyDescent="0.35">
      <c r="C38" s="16"/>
      <c r="D38" s="16"/>
      <c r="E38" s="16"/>
      <c r="F38" s="60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</row>
    <row r="39" spans="3:97" x14ac:dyDescent="0.35">
      <c r="C39" s="16"/>
      <c r="D39" s="16"/>
      <c r="E39" s="16"/>
      <c r="F39" s="60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</row>
    <row r="40" spans="3:97" x14ac:dyDescent="0.35">
      <c r="C40" s="16"/>
      <c r="D40" s="16"/>
      <c r="E40" s="16"/>
      <c r="F40" s="60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</row>
    <row r="41" spans="3:97" x14ac:dyDescent="0.35">
      <c r="C41" s="16"/>
      <c r="D41" s="16"/>
      <c r="E41" s="16"/>
      <c r="F41" s="60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</row>
    <row r="42" spans="3:97" x14ac:dyDescent="0.35">
      <c r="C42" s="16"/>
      <c r="D42" s="16"/>
      <c r="E42" s="16"/>
      <c r="F42" s="60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</row>
    <row r="43" spans="3:97" x14ac:dyDescent="0.35">
      <c r="C43" s="16"/>
      <c r="D43" s="16"/>
      <c r="E43" s="16"/>
      <c r="F43" s="60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</row>
    <row r="44" spans="3:97" x14ac:dyDescent="0.35">
      <c r="C44" s="16"/>
      <c r="D44" s="16"/>
      <c r="E44" s="16"/>
      <c r="F44" s="60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</row>
    <row r="45" spans="3:97" x14ac:dyDescent="0.35">
      <c r="C45" s="16"/>
      <c r="D45" s="16"/>
      <c r="E45" s="16"/>
      <c r="F45" s="60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</row>
    <row r="46" spans="3:97" x14ac:dyDescent="0.35">
      <c r="C46" s="16"/>
      <c r="D46" s="16"/>
      <c r="E46" s="16"/>
      <c r="F46" s="60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</row>
    <row r="47" spans="3:97" x14ac:dyDescent="0.35">
      <c r="C47" s="16"/>
      <c r="D47" s="16"/>
      <c r="E47" s="16"/>
      <c r="F47" s="60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</row>
    <row r="48" spans="3:97" x14ac:dyDescent="0.35">
      <c r="C48" s="16"/>
      <c r="D48" s="16"/>
      <c r="E48" s="16"/>
      <c r="F48" s="60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</row>
    <row r="49" spans="3:97" x14ac:dyDescent="0.35">
      <c r="C49" s="16"/>
      <c r="D49" s="16"/>
      <c r="E49" s="16"/>
      <c r="F49" s="60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</row>
    <row r="50" spans="3:97" x14ac:dyDescent="0.35">
      <c r="C50" s="16"/>
      <c r="D50" s="16"/>
      <c r="E50" s="16"/>
      <c r="F50" s="60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</row>
    <row r="51" spans="3:97" x14ac:dyDescent="0.35">
      <c r="C51" s="16"/>
      <c r="D51" s="16"/>
      <c r="E51" s="16"/>
      <c r="F51" s="60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</row>
    <row r="52" spans="3:97" x14ac:dyDescent="0.35">
      <c r="C52" s="16"/>
      <c r="D52" s="16"/>
      <c r="E52" s="16"/>
      <c r="F52" s="6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</row>
    <row r="53" spans="3:97" x14ac:dyDescent="0.35">
      <c r="C53" s="16"/>
      <c r="D53" s="16"/>
      <c r="E53" s="16"/>
      <c r="F53" s="60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</row>
    <row r="54" spans="3:97" x14ac:dyDescent="0.35">
      <c r="C54" s="16"/>
      <c r="D54" s="16"/>
      <c r="E54" s="16"/>
      <c r="F54" s="60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</row>
    <row r="55" spans="3:97" x14ac:dyDescent="0.35">
      <c r="C55" s="16"/>
      <c r="D55" s="16"/>
      <c r="E55" s="16"/>
      <c r="F55" s="60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</row>
    <row r="56" spans="3:97" x14ac:dyDescent="0.35">
      <c r="C56" s="16"/>
      <c r="D56" s="16"/>
      <c r="E56" s="16"/>
      <c r="F56" s="60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</row>
    <row r="57" spans="3:97" x14ac:dyDescent="0.35">
      <c r="C57" s="16"/>
      <c r="D57" s="16"/>
      <c r="E57" s="16"/>
      <c r="F57" s="60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</row>
    <row r="58" spans="3:97" x14ac:dyDescent="0.35">
      <c r="C58" s="16"/>
      <c r="D58" s="16"/>
      <c r="E58" s="16"/>
      <c r="F58" s="60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</row>
    <row r="59" spans="3:97" x14ac:dyDescent="0.35">
      <c r="C59" s="16"/>
      <c r="D59" s="16"/>
      <c r="E59" s="16"/>
      <c r="F59" s="60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</row>
    <row r="60" spans="3:97" x14ac:dyDescent="0.35">
      <c r="C60" s="16"/>
      <c r="D60" s="16"/>
      <c r="E60" s="16"/>
      <c r="F60" s="60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</row>
    <row r="61" spans="3:97" x14ac:dyDescent="0.35">
      <c r="C61" s="16"/>
      <c r="D61" s="16"/>
      <c r="E61" s="16"/>
      <c r="F61" s="60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</row>
    <row r="62" spans="3:97" x14ac:dyDescent="0.35">
      <c r="C62" s="16"/>
      <c r="D62" s="16"/>
      <c r="E62" s="16"/>
      <c r="F62" s="60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</row>
    <row r="63" spans="3:97" x14ac:dyDescent="0.35">
      <c r="C63" s="16"/>
      <c r="D63" s="16"/>
      <c r="E63" s="16"/>
      <c r="F63" s="60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</row>
    <row r="64" spans="3:97" x14ac:dyDescent="0.35">
      <c r="C64" s="16"/>
      <c r="D64" s="16"/>
      <c r="E64" s="16"/>
      <c r="F64" s="60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</row>
    <row r="65" spans="3:97" x14ac:dyDescent="0.35">
      <c r="C65" s="16"/>
      <c r="D65" s="16"/>
      <c r="E65" s="16"/>
      <c r="F65" s="60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</row>
    <row r="66" spans="3:97" x14ac:dyDescent="0.35">
      <c r="C66" s="16"/>
      <c r="D66" s="16"/>
      <c r="E66" s="16"/>
      <c r="F66" s="60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</row>
    <row r="67" spans="3:97" x14ac:dyDescent="0.35">
      <c r="C67" s="16"/>
      <c r="D67" s="16"/>
      <c r="E67" s="16"/>
      <c r="F67" s="60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</row>
    <row r="68" spans="3:97" x14ac:dyDescent="0.35">
      <c r="C68" s="16"/>
      <c r="D68" s="16"/>
      <c r="E68" s="16"/>
      <c r="F68" s="60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</row>
    <row r="69" spans="3:97" x14ac:dyDescent="0.35">
      <c r="C69" s="16"/>
      <c r="D69" s="16"/>
      <c r="E69" s="16"/>
      <c r="F69" s="60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</row>
    <row r="70" spans="3:97" x14ac:dyDescent="0.35">
      <c r="C70" s="16"/>
      <c r="D70" s="16"/>
      <c r="E70" s="16"/>
      <c r="F70" s="60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</row>
    <row r="71" spans="3:97" x14ac:dyDescent="0.35">
      <c r="C71" s="16"/>
      <c r="D71" s="16"/>
      <c r="E71" s="16"/>
      <c r="F71" s="60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</row>
    <row r="72" spans="3:97" x14ac:dyDescent="0.35">
      <c r="C72" s="16"/>
      <c r="D72" s="16"/>
      <c r="E72" s="16"/>
      <c r="F72" s="60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</row>
    <row r="73" spans="3:97" x14ac:dyDescent="0.35">
      <c r="C73" s="16"/>
      <c r="D73" s="16"/>
      <c r="E73" s="16"/>
      <c r="F73" s="60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</row>
    <row r="74" spans="3:97" x14ac:dyDescent="0.35">
      <c r="C74" s="16"/>
      <c r="D74" s="16"/>
      <c r="E74" s="16"/>
      <c r="F74" s="60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</row>
    <row r="75" spans="3:97" x14ac:dyDescent="0.35">
      <c r="C75" s="16"/>
      <c r="D75" s="16"/>
      <c r="E75" s="16"/>
      <c r="F75" s="60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</row>
    <row r="76" spans="3:97" x14ac:dyDescent="0.35">
      <c r="C76" s="16"/>
      <c r="D76" s="16"/>
      <c r="E76" s="16"/>
      <c r="F76" s="60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</row>
    <row r="77" spans="3:97" x14ac:dyDescent="0.35">
      <c r="C77" s="16"/>
      <c r="D77" s="16"/>
      <c r="E77" s="16"/>
      <c r="F77" s="60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</row>
    <row r="78" spans="3:97" x14ac:dyDescent="0.35">
      <c r="C78" s="16"/>
      <c r="D78" s="16"/>
      <c r="E78" s="16"/>
      <c r="F78" s="60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</row>
    <row r="79" spans="3:97" x14ac:dyDescent="0.35">
      <c r="C79" s="16"/>
      <c r="D79" s="16"/>
      <c r="E79" s="16"/>
      <c r="F79" s="60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</row>
    <row r="80" spans="3:97" x14ac:dyDescent="0.35">
      <c r="C80" s="16"/>
      <c r="D80" s="16"/>
      <c r="E80" s="16"/>
      <c r="F80" s="60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</row>
    <row r="81" spans="3:97" x14ac:dyDescent="0.35">
      <c r="C81" s="16"/>
      <c r="D81" s="16"/>
      <c r="E81" s="16"/>
      <c r="F81" s="60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</row>
    <row r="82" spans="3:97" x14ac:dyDescent="0.35">
      <c r="C82" s="16"/>
      <c r="D82" s="16"/>
      <c r="E82" s="16"/>
      <c r="F82" s="60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</row>
    <row r="83" spans="3:97" x14ac:dyDescent="0.35">
      <c r="C83" s="16"/>
      <c r="D83" s="16"/>
      <c r="E83" s="16"/>
      <c r="F83" s="60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</row>
    <row r="84" spans="3:97" x14ac:dyDescent="0.35">
      <c r="C84" s="16"/>
      <c r="D84" s="16"/>
      <c r="E84" s="16"/>
      <c r="F84" s="60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</row>
    <row r="85" spans="3:97" x14ac:dyDescent="0.35">
      <c r="C85" s="16"/>
      <c r="D85" s="16"/>
      <c r="E85" s="16"/>
      <c r="F85" s="60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</row>
    <row r="86" spans="3:97" x14ac:dyDescent="0.35">
      <c r="C86" s="16"/>
      <c r="D86" s="16"/>
      <c r="E86" s="16"/>
      <c r="F86" s="60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</row>
    <row r="87" spans="3:97" x14ac:dyDescent="0.35">
      <c r="C87" s="16"/>
      <c r="D87" s="16"/>
      <c r="E87" s="16"/>
      <c r="F87" s="60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</row>
    <row r="88" spans="3:97" x14ac:dyDescent="0.35">
      <c r="C88" s="16"/>
      <c r="D88" s="16"/>
      <c r="E88" s="16"/>
      <c r="F88" s="60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</row>
    <row r="89" spans="3:97" x14ac:dyDescent="0.35">
      <c r="C89" s="16"/>
      <c r="D89" s="16"/>
      <c r="E89" s="16"/>
      <c r="F89" s="60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</row>
    <row r="90" spans="3:97" x14ac:dyDescent="0.35">
      <c r="C90" s="16"/>
      <c r="D90" s="16"/>
      <c r="E90" s="16"/>
      <c r="F90" s="60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</row>
    <row r="91" spans="3:97" x14ac:dyDescent="0.35">
      <c r="C91" s="16"/>
      <c r="D91" s="16"/>
      <c r="E91" s="16"/>
      <c r="F91" s="60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</row>
    <row r="92" spans="3:97" x14ac:dyDescent="0.35">
      <c r="C92" s="16"/>
      <c r="D92" s="16"/>
      <c r="E92" s="16"/>
      <c r="F92" s="60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</row>
    <row r="93" spans="3:97" x14ac:dyDescent="0.35">
      <c r="C93" s="16"/>
      <c r="D93" s="16"/>
      <c r="E93" s="16"/>
      <c r="F93" s="60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</row>
    <row r="94" spans="3:97" x14ac:dyDescent="0.35">
      <c r="C94" s="16"/>
      <c r="D94" s="16"/>
      <c r="E94" s="16"/>
      <c r="F94" s="60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</row>
    <row r="95" spans="3:97" x14ac:dyDescent="0.35">
      <c r="C95" s="16"/>
      <c r="D95" s="16"/>
      <c r="E95" s="16"/>
      <c r="F95" s="60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</row>
    <row r="96" spans="3:97" x14ac:dyDescent="0.35">
      <c r="C96" s="16"/>
      <c r="D96" s="16"/>
      <c r="E96" s="16"/>
      <c r="F96" s="60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</row>
    <row r="97" spans="3:97" x14ac:dyDescent="0.35">
      <c r="C97" s="16"/>
      <c r="D97" s="16"/>
      <c r="E97" s="16"/>
      <c r="F97" s="60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</row>
    <row r="98" spans="3:97" x14ac:dyDescent="0.35">
      <c r="C98" s="16"/>
      <c r="D98" s="16"/>
      <c r="E98" s="16"/>
      <c r="F98" s="60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</row>
    <row r="99" spans="3:97" x14ac:dyDescent="0.35">
      <c r="C99" s="16"/>
      <c r="D99" s="16"/>
      <c r="E99" s="16"/>
      <c r="F99" s="60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</row>
    <row r="100" spans="3:97" x14ac:dyDescent="0.35">
      <c r="C100" s="16"/>
      <c r="D100" s="16"/>
      <c r="E100" s="16"/>
      <c r="F100" s="60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</row>
    <row r="101" spans="3:97" x14ac:dyDescent="0.35">
      <c r="C101" s="16"/>
      <c r="D101" s="16"/>
      <c r="E101" s="16"/>
      <c r="F101" s="60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</row>
    <row r="102" spans="3:97" x14ac:dyDescent="0.35">
      <c r="C102" s="16"/>
      <c r="D102" s="16"/>
      <c r="E102" s="16"/>
      <c r="F102" s="60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</row>
    <row r="103" spans="3:97" x14ac:dyDescent="0.35">
      <c r="C103" s="16"/>
      <c r="D103" s="16"/>
      <c r="E103" s="16"/>
      <c r="F103" s="60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</row>
    <row r="104" spans="3:97" x14ac:dyDescent="0.35">
      <c r="C104" s="16"/>
      <c r="D104" s="16"/>
      <c r="E104" s="16"/>
      <c r="F104" s="60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</row>
    <row r="105" spans="3:97" x14ac:dyDescent="0.35">
      <c r="C105" s="16"/>
      <c r="D105" s="16"/>
      <c r="E105" s="16"/>
      <c r="F105" s="60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</row>
    <row r="106" spans="3:97" x14ac:dyDescent="0.35">
      <c r="C106" s="16"/>
      <c r="D106" s="16"/>
      <c r="E106" s="16"/>
      <c r="F106" s="60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</row>
    <row r="107" spans="3:97" x14ac:dyDescent="0.35">
      <c r="C107" s="16"/>
      <c r="D107" s="16"/>
      <c r="E107" s="16"/>
      <c r="F107" s="60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</row>
    <row r="108" spans="3:97" x14ac:dyDescent="0.35">
      <c r="C108" s="16"/>
      <c r="D108" s="16"/>
      <c r="E108" s="16"/>
      <c r="F108" s="60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</row>
    <row r="109" spans="3:97" x14ac:dyDescent="0.35">
      <c r="C109" s="16"/>
      <c r="D109" s="16"/>
      <c r="E109" s="16"/>
      <c r="F109" s="60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</row>
    <row r="110" spans="3:97" x14ac:dyDescent="0.35">
      <c r="C110" s="16"/>
      <c r="D110" s="16"/>
      <c r="E110" s="16"/>
      <c r="F110" s="60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</row>
    <row r="111" spans="3:97" x14ac:dyDescent="0.35">
      <c r="C111" s="16"/>
      <c r="D111" s="16"/>
      <c r="E111" s="16"/>
      <c r="F111" s="60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</row>
    <row r="112" spans="3:97" x14ac:dyDescent="0.35">
      <c r="C112" s="16"/>
      <c r="D112" s="16"/>
      <c r="E112" s="16"/>
      <c r="F112" s="60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</row>
    <row r="113" spans="3:97" x14ac:dyDescent="0.35">
      <c r="C113" s="16"/>
      <c r="D113" s="16"/>
      <c r="E113" s="16"/>
      <c r="F113" s="60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</row>
    <row r="114" spans="3:97" x14ac:dyDescent="0.35">
      <c r="C114" s="16"/>
      <c r="D114" s="16"/>
      <c r="E114" s="16"/>
      <c r="F114" s="60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</row>
    <row r="115" spans="3:97" x14ac:dyDescent="0.35">
      <c r="C115" s="16"/>
      <c r="D115" s="16"/>
      <c r="E115" s="16"/>
      <c r="F115" s="60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</row>
    <row r="116" spans="3:97" x14ac:dyDescent="0.35">
      <c r="C116" s="16"/>
      <c r="D116" s="16"/>
      <c r="E116" s="16"/>
      <c r="F116" s="60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</row>
    <row r="117" spans="3:97" x14ac:dyDescent="0.35">
      <c r="C117" s="16"/>
      <c r="D117" s="16"/>
      <c r="E117" s="16"/>
      <c r="F117" s="60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</row>
    <row r="118" spans="3:97" x14ac:dyDescent="0.35">
      <c r="C118" s="16"/>
      <c r="D118" s="16"/>
      <c r="E118" s="16"/>
      <c r="F118" s="60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</row>
    <row r="119" spans="3:97" x14ac:dyDescent="0.35">
      <c r="C119" s="16"/>
      <c r="D119" s="16"/>
      <c r="E119" s="16"/>
      <c r="F119" s="60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</row>
    <row r="120" spans="3:97" x14ac:dyDescent="0.35">
      <c r="C120" s="16"/>
      <c r="D120" s="16"/>
      <c r="E120" s="16"/>
      <c r="F120" s="60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</row>
    <row r="121" spans="3:97" x14ac:dyDescent="0.35">
      <c r="C121" s="16"/>
      <c r="D121" s="16"/>
      <c r="E121" s="16"/>
      <c r="F121" s="60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</row>
    <row r="122" spans="3:97" x14ac:dyDescent="0.35">
      <c r="C122" s="16"/>
      <c r="D122" s="16"/>
      <c r="E122" s="16"/>
      <c r="F122" s="60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</row>
    <row r="123" spans="3:97" x14ac:dyDescent="0.35">
      <c r="C123" s="16"/>
      <c r="D123" s="16"/>
      <c r="E123" s="16"/>
      <c r="F123" s="60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</row>
    <row r="124" spans="3:97" x14ac:dyDescent="0.35">
      <c r="C124" s="16"/>
      <c r="D124" s="16"/>
      <c r="E124" s="16"/>
      <c r="F124" s="60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</row>
    <row r="125" spans="3:97" x14ac:dyDescent="0.35">
      <c r="C125" s="16"/>
      <c r="D125" s="16"/>
      <c r="E125" s="16"/>
      <c r="F125" s="60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</row>
    <row r="126" spans="3:97" x14ac:dyDescent="0.35">
      <c r="C126" s="16"/>
      <c r="D126" s="16"/>
      <c r="E126" s="16"/>
      <c r="F126" s="60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</row>
    <row r="127" spans="3:97" x14ac:dyDescent="0.35">
      <c r="C127" s="16"/>
      <c r="D127" s="16"/>
      <c r="E127" s="16"/>
      <c r="F127" s="60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</row>
    <row r="128" spans="3:97" x14ac:dyDescent="0.35">
      <c r="C128" s="16"/>
      <c r="D128" s="16"/>
      <c r="E128" s="16"/>
      <c r="F128" s="60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</row>
    <row r="129" spans="3:97" x14ac:dyDescent="0.35">
      <c r="C129" s="16"/>
      <c r="D129" s="16"/>
      <c r="E129" s="16"/>
      <c r="F129" s="60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</row>
    <row r="130" spans="3:97" x14ac:dyDescent="0.35">
      <c r="C130" s="16"/>
      <c r="D130" s="16"/>
      <c r="E130" s="16"/>
      <c r="F130" s="60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</row>
    <row r="131" spans="3:97" x14ac:dyDescent="0.35">
      <c r="C131" s="16"/>
      <c r="D131" s="16"/>
      <c r="E131" s="16"/>
      <c r="F131" s="60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</row>
    <row r="132" spans="3:97" x14ac:dyDescent="0.35">
      <c r="C132" s="16"/>
      <c r="D132" s="16"/>
      <c r="E132" s="16"/>
      <c r="F132" s="60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</row>
    <row r="133" spans="3:97" x14ac:dyDescent="0.35">
      <c r="C133" s="16"/>
      <c r="D133" s="16"/>
      <c r="E133" s="16"/>
      <c r="F133" s="60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</row>
    <row r="134" spans="3:97" x14ac:dyDescent="0.35">
      <c r="C134" s="16"/>
      <c r="D134" s="16"/>
      <c r="E134" s="16"/>
      <c r="F134" s="60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</row>
    <row r="135" spans="3:97" x14ac:dyDescent="0.35">
      <c r="C135" s="16"/>
      <c r="D135" s="16"/>
      <c r="E135" s="16"/>
      <c r="F135" s="60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</row>
    <row r="136" spans="3:97" x14ac:dyDescent="0.35">
      <c r="C136" s="16"/>
      <c r="D136" s="16"/>
      <c r="E136" s="16"/>
      <c r="F136" s="60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</row>
    <row r="137" spans="3:97" x14ac:dyDescent="0.35">
      <c r="C137" s="16"/>
      <c r="D137" s="16"/>
      <c r="E137" s="16"/>
      <c r="F137" s="60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</row>
    <row r="138" spans="3:97" x14ac:dyDescent="0.35">
      <c r="C138" s="16"/>
      <c r="D138" s="16"/>
      <c r="E138" s="16"/>
      <c r="F138" s="60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</row>
    <row r="139" spans="3:97" x14ac:dyDescent="0.35">
      <c r="C139" s="16"/>
      <c r="D139" s="16"/>
      <c r="E139" s="16"/>
      <c r="F139" s="60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</row>
    <row r="140" spans="3:97" x14ac:dyDescent="0.35">
      <c r="C140" s="16"/>
      <c r="D140" s="16"/>
      <c r="E140" s="16"/>
      <c r="F140" s="60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</row>
    <row r="141" spans="3:97" x14ac:dyDescent="0.35">
      <c r="C141" s="16"/>
      <c r="D141" s="16"/>
      <c r="E141" s="16"/>
      <c r="F141" s="60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</row>
    <row r="142" spans="3:97" x14ac:dyDescent="0.35">
      <c r="C142" s="16"/>
      <c r="D142" s="16"/>
      <c r="E142" s="16"/>
      <c r="F142" s="60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</row>
    <row r="143" spans="3:97" x14ac:dyDescent="0.35">
      <c r="C143" s="16"/>
      <c r="D143" s="16"/>
      <c r="E143" s="16"/>
      <c r="F143" s="60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</row>
    <row r="144" spans="3:97" x14ac:dyDescent="0.35">
      <c r="C144" s="16"/>
      <c r="D144" s="16"/>
      <c r="E144" s="16"/>
      <c r="F144" s="60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</row>
    <row r="145" spans="3:97" x14ac:dyDescent="0.35">
      <c r="C145" s="16"/>
      <c r="D145" s="16"/>
      <c r="E145" s="16"/>
      <c r="F145" s="60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</row>
    <row r="146" spans="3:97" x14ac:dyDescent="0.35">
      <c r="C146" s="16"/>
      <c r="D146" s="16"/>
      <c r="E146" s="16"/>
      <c r="F146" s="60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</row>
    <row r="147" spans="3:97" x14ac:dyDescent="0.35">
      <c r="C147" s="16"/>
      <c r="D147" s="16"/>
      <c r="E147" s="16"/>
      <c r="F147" s="60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</row>
    <row r="148" spans="3:97" x14ac:dyDescent="0.35">
      <c r="C148" s="16"/>
      <c r="D148" s="16"/>
      <c r="E148" s="16"/>
      <c r="F148" s="60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</row>
    <row r="149" spans="3:97" x14ac:dyDescent="0.35">
      <c r="C149" s="16"/>
      <c r="D149" s="16"/>
      <c r="E149" s="16"/>
      <c r="F149" s="60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</row>
    <row r="150" spans="3:97" x14ac:dyDescent="0.35">
      <c r="C150" s="16"/>
      <c r="D150" s="16"/>
      <c r="E150" s="16"/>
      <c r="F150" s="60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</row>
    <row r="151" spans="3:97" x14ac:dyDescent="0.35">
      <c r="C151" s="16"/>
      <c r="D151" s="16"/>
      <c r="E151" s="16"/>
      <c r="F151" s="60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</row>
    <row r="152" spans="3:97" x14ac:dyDescent="0.35">
      <c r="C152" s="16"/>
      <c r="D152" s="16"/>
      <c r="E152" s="16"/>
      <c r="F152" s="60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</row>
    <row r="153" spans="3:97" x14ac:dyDescent="0.35">
      <c r="C153" s="16"/>
      <c r="D153" s="16"/>
      <c r="E153" s="16"/>
      <c r="F153" s="60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</row>
    <row r="154" spans="3:97" x14ac:dyDescent="0.35">
      <c r="C154" s="16"/>
      <c r="D154" s="16"/>
      <c r="E154" s="16"/>
      <c r="F154" s="60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</row>
    <row r="155" spans="3:97" x14ac:dyDescent="0.35">
      <c r="C155" s="16"/>
      <c r="D155" s="16"/>
      <c r="E155" s="16"/>
      <c r="F155" s="60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</row>
    <row r="156" spans="3:97" x14ac:dyDescent="0.35">
      <c r="C156" s="16"/>
      <c r="D156" s="16"/>
      <c r="E156" s="16"/>
      <c r="F156" s="60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</row>
    <row r="157" spans="3:97" x14ac:dyDescent="0.35">
      <c r="C157" s="16"/>
      <c r="D157" s="16"/>
      <c r="E157" s="16"/>
      <c r="F157" s="60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</row>
    <row r="158" spans="3:97" x14ac:dyDescent="0.35">
      <c r="C158" s="16"/>
      <c r="D158" s="16"/>
      <c r="E158" s="16"/>
      <c r="F158" s="60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</row>
    <row r="159" spans="3:97" x14ac:dyDescent="0.35">
      <c r="C159" s="16"/>
      <c r="D159" s="16"/>
      <c r="E159" s="16"/>
      <c r="F159" s="60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</row>
    <row r="160" spans="3:97" x14ac:dyDescent="0.35">
      <c r="C160" s="16"/>
      <c r="D160" s="16"/>
      <c r="E160" s="16"/>
      <c r="F160" s="60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</row>
    <row r="161" spans="3:97" x14ac:dyDescent="0.35">
      <c r="C161" s="16"/>
      <c r="D161" s="16"/>
      <c r="E161" s="16"/>
      <c r="F161" s="60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</row>
    <row r="162" spans="3:97" x14ac:dyDescent="0.35">
      <c r="C162" s="16"/>
      <c r="D162" s="16"/>
      <c r="E162" s="16"/>
      <c r="F162" s="60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</row>
    <row r="163" spans="3:97" x14ac:dyDescent="0.35">
      <c r="C163" s="16"/>
      <c r="D163" s="16"/>
      <c r="E163" s="16"/>
      <c r="F163" s="60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</row>
    <row r="164" spans="3:97" x14ac:dyDescent="0.35">
      <c r="C164" s="16"/>
      <c r="D164" s="16"/>
      <c r="E164" s="16"/>
      <c r="F164" s="60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</row>
    <row r="165" spans="3:97" x14ac:dyDescent="0.35">
      <c r="C165" s="16"/>
      <c r="D165" s="16"/>
      <c r="E165" s="16"/>
      <c r="F165" s="60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</row>
    <row r="166" spans="3:97" x14ac:dyDescent="0.35">
      <c r="C166" s="16"/>
      <c r="D166" s="16"/>
      <c r="E166" s="16"/>
      <c r="F166" s="60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</row>
    <row r="167" spans="3:97" x14ac:dyDescent="0.35">
      <c r="C167" s="16"/>
      <c r="D167" s="16"/>
      <c r="E167" s="16"/>
      <c r="F167" s="60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</row>
    <row r="168" spans="3:97" x14ac:dyDescent="0.35">
      <c r="C168" s="16"/>
      <c r="D168" s="16"/>
      <c r="E168" s="16"/>
      <c r="F168" s="60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</row>
    <row r="169" spans="3:97" x14ac:dyDescent="0.35">
      <c r="C169" s="16"/>
      <c r="D169" s="16"/>
      <c r="E169" s="16"/>
      <c r="F169" s="60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</row>
    <row r="170" spans="3:97" x14ac:dyDescent="0.35">
      <c r="C170" s="16"/>
      <c r="D170" s="16"/>
      <c r="E170" s="16"/>
      <c r="F170" s="60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</row>
    <row r="171" spans="3:97" x14ac:dyDescent="0.35">
      <c r="C171" s="16"/>
      <c r="D171" s="16"/>
      <c r="E171" s="16"/>
      <c r="F171" s="60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</row>
    <row r="172" spans="3:97" x14ac:dyDescent="0.35">
      <c r="C172" s="16"/>
      <c r="D172" s="16"/>
      <c r="E172" s="16"/>
      <c r="F172" s="60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</row>
    <row r="173" spans="3:97" x14ac:dyDescent="0.35">
      <c r="C173" s="16"/>
      <c r="D173" s="16"/>
      <c r="E173" s="16"/>
      <c r="F173" s="60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</row>
    <row r="174" spans="3:97" x14ac:dyDescent="0.35">
      <c r="C174" s="16"/>
      <c r="D174" s="16"/>
      <c r="E174" s="16"/>
      <c r="F174" s="60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</row>
    <row r="175" spans="3:97" x14ac:dyDescent="0.35">
      <c r="C175" s="16"/>
      <c r="D175" s="16"/>
      <c r="E175" s="16"/>
      <c r="F175" s="60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</row>
    <row r="176" spans="3:97" x14ac:dyDescent="0.35">
      <c r="C176" s="16"/>
      <c r="D176" s="16"/>
      <c r="E176" s="16"/>
      <c r="F176" s="60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</row>
    <row r="177" spans="3:97" x14ac:dyDescent="0.35">
      <c r="C177" s="16"/>
      <c r="D177" s="16"/>
      <c r="E177" s="16"/>
      <c r="F177" s="60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</row>
    <row r="178" spans="3:97" x14ac:dyDescent="0.35">
      <c r="C178" s="16"/>
      <c r="D178" s="16"/>
      <c r="E178" s="16"/>
      <c r="F178" s="60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</row>
    <row r="179" spans="3:97" x14ac:dyDescent="0.35">
      <c r="C179" s="16"/>
      <c r="D179" s="16"/>
      <c r="E179" s="16"/>
      <c r="F179" s="60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</row>
    <row r="180" spans="3:97" x14ac:dyDescent="0.35">
      <c r="C180" s="16"/>
      <c r="D180" s="16"/>
      <c r="E180" s="16"/>
      <c r="F180" s="60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</row>
    <row r="181" spans="3:97" x14ac:dyDescent="0.35">
      <c r="C181" s="16"/>
      <c r="D181" s="16"/>
      <c r="E181" s="16"/>
      <c r="F181" s="60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</row>
    <row r="182" spans="3:97" x14ac:dyDescent="0.35">
      <c r="C182" s="16"/>
      <c r="D182" s="16"/>
      <c r="E182" s="16"/>
      <c r="F182" s="60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</row>
    <row r="183" spans="3:97" x14ac:dyDescent="0.35">
      <c r="C183" s="16"/>
      <c r="D183" s="16"/>
      <c r="E183" s="16"/>
      <c r="F183" s="60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</row>
    <row r="184" spans="3:97" x14ac:dyDescent="0.35">
      <c r="C184" s="16"/>
      <c r="D184" s="16"/>
      <c r="E184" s="16"/>
      <c r="F184" s="60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</row>
    <row r="185" spans="3:97" x14ac:dyDescent="0.35">
      <c r="C185" s="16"/>
      <c r="D185" s="16"/>
      <c r="E185" s="16"/>
      <c r="F185" s="60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</row>
    <row r="186" spans="3:97" x14ac:dyDescent="0.35">
      <c r="C186" s="16"/>
      <c r="D186" s="16"/>
      <c r="E186" s="16"/>
      <c r="F186" s="60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</row>
    <row r="187" spans="3:97" x14ac:dyDescent="0.35">
      <c r="C187" s="16"/>
      <c r="D187" s="16"/>
      <c r="E187" s="16"/>
      <c r="F187" s="60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</row>
    <row r="188" spans="3:97" x14ac:dyDescent="0.35">
      <c r="C188" s="16"/>
      <c r="D188" s="16"/>
      <c r="E188" s="16"/>
      <c r="F188" s="60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</row>
    <row r="189" spans="3:97" x14ac:dyDescent="0.35">
      <c r="C189" s="16"/>
      <c r="D189" s="16"/>
      <c r="E189" s="16"/>
      <c r="F189" s="60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</row>
    <row r="190" spans="3:97" x14ac:dyDescent="0.35">
      <c r="C190" s="16"/>
      <c r="D190" s="16"/>
      <c r="E190" s="16"/>
      <c r="F190" s="60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</row>
    <row r="191" spans="3:97" x14ac:dyDescent="0.35">
      <c r="C191" s="16"/>
      <c r="D191" s="16"/>
      <c r="E191" s="16"/>
      <c r="F191" s="60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</row>
    <row r="192" spans="3:97" x14ac:dyDescent="0.35">
      <c r="C192" s="16"/>
      <c r="D192" s="16"/>
      <c r="E192" s="16"/>
      <c r="F192" s="60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</row>
    <row r="193" spans="3:97" x14ac:dyDescent="0.35">
      <c r="C193" s="16"/>
      <c r="D193" s="16"/>
      <c r="E193" s="16"/>
      <c r="F193" s="60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</row>
    <row r="194" spans="3:97" x14ac:dyDescent="0.35">
      <c r="C194" s="16"/>
      <c r="D194" s="16"/>
      <c r="E194" s="16"/>
      <c r="F194" s="60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</row>
    <row r="195" spans="3:97" x14ac:dyDescent="0.35">
      <c r="C195" s="16"/>
      <c r="D195" s="16"/>
      <c r="E195" s="16"/>
      <c r="F195" s="60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</row>
    <row r="196" spans="3:97" x14ac:dyDescent="0.35">
      <c r="C196" s="16"/>
      <c r="D196" s="16"/>
      <c r="E196" s="16"/>
      <c r="F196" s="60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</row>
    <row r="197" spans="3:97" x14ac:dyDescent="0.35">
      <c r="C197" s="16"/>
      <c r="D197" s="16"/>
      <c r="E197" s="16"/>
      <c r="F197" s="60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</row>
    <row r="198" spans="3:97" x14ac:dyDescent="0.35">
      <c r="C198" s="16"/>
      <c r="D198" s="16"/>
      <c r="E198" s="16"/>
      <c r="F198" s="60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</row>
    <row r="199" spans="3:97" x14ac:dyDescent="0.35">
      <c r="C199" s="16"/>
      <c r="D199" s="16"/>
      <c r="E199" s="16"/>
      <c r="F199" s="60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</row>
    <row r="200" spans="3:97" x14ac:dyDescent="0.35">
      <c r="C200" s="16"/>
      <c r="D200" s="16"/>
      <c r="E200" s="16"/>
      <c r="F200" s="60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</row>
    <row r="201" spans="3:97" x14ac:dyDescent="0.35">
      <c r="C201" s="16"/>
      <c r="D201" s="16"/>
      <c r="E201" s="16"/>
      <c r="F201" s="60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</row>
    <row r="202" spans="3:97" x14ac:dyDescent="0.35">
      <c r="C202" s="16"/>
      <c r="D202" s="16"/>
      <c r="E202" s="16"/>
      <c r="F202" s="60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</row>
    <row r="203" spans="3:97" x14ac:dyDescent="0.35">
      <c r="C203" s="16"/>
      <c r="D203" s="16"/>
      <c r="E203" s="16"/>
      <c r="F203" s="60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</row>
    <row r="204" spans="3:97" x14ac:dyDescent="0.35">
      <c r="C204" s="16"/>
      <c r="D204" s="16"/>
      <c r="E204" s="16"/>
      <c r="F204" s="60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</row>
    <row r="205" spans="3:97" x14ac:dyDescent="0.35">
      <c r="C205" s="16"/>
      <c r="D205" s="16"/>
      <c r="E205" s="16"/>
      <c r="F205" s="60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</row>
    <row r="206" spans="3:97" x14ac:dyDescent="0.35">
      <c r="C206" s="16"/>
      <c r="D206" s="16"/>
      <c r="E206" s="16"/>
      <c r="F206" s="60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</row>
    <row r="207" spans="3:97" x14ac:dyDescent="0.35">
      <c r="C207" s="16"/>
      <c r="D207" s="16"/>
      <c r="E207" s="16"/>
      <c r="F207" s="60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</row>
    <row r="208" spans="3:97" x14ac:dyDescent="0.35">
      <c r="C208" s="16"/>
      <c r="D208" s="16"/>
      <c r="E208" s="16"/>
      <c r="F208" s="60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</row>
    <row r="209" spans="3:97" x14ac:dyDescent="0.35">
      <c r="C209" s="16"/>
      <c r="D209" s="16"/>
      <c r="E209" s="16"/>
      <c r="F209" s="60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</row>
    <row r="210" spans="3:97" x14ac:dyDescent="0.35">
      <c r="C210" s="16"/>
      <c r="D210" s="16"/>
      <c r="E210" s="16"/>
      <c r="F210" s="60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</row>
    <row r="211" spans="3:97" x14ac:dyDescent="0.35">
      <c r="C211" s="16"/>
      <c r="D211" s="16"/>
      <c r="E211" s="16"/>
      <c r="F211" s="60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</row>
    <row r="212" spans="3:97" x14ac:dyDescent="0.35">
      <c r="C212" s="16"/>
      <c r="D212" s="16"/>
      <c r="E212" s="16"/>
      <c r="F212" s="60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</row>
    <row r="213" spans="3:97" x14ac:dyDescent="0.35">
      <c r="C213" s="16"/>
      <c r="D213" s="16"/>
      <c r="E213" s="16"/>
      <c r="F213" s="60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</row>
    <row r="214" spans="3:97" x14ac:dyDescent="0.35">
      <c r="C214" s="16"/>
      <c r="D214" s="16"/>
      <c r="E214" s="16"/>
      <c r="F214" s="60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</row>
    <row r="215" spans="3:97" x14ac:dyDescent="0.35">
      <c r="C215" s="16"/>
      <c r="D215" s="16"/>
      <c r="E215" s="16"/>
      <c r="F215" s="60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</row>
    <row r="216" spans="3:97" x14ac:dyDescent="0.35">
      <c r="C216" s="16"/>
      <c r="D216" s="16"/>
      <c r="E216" s="16"/>
      <c r="F216" s="60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</row>
    <row r="217" spans="3:97" x14ac:dyDescent="0.35">
      <c r="C217" s="16"/>
      <c r="D217" s="16"/>
      <c r="E217" s="16"/>
      <c r="F217" s="60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</row>
    <row r="218" spans="3:97" x14ac:dyDescent="0.35">
      <c r="C218" s="16"/>
      <c r="D218" s="16"/>
      <c r="E218" s="16"/>
      <c r="F218" s="60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</row>
    <row r="219" spans="3:97" x14ac:dyDescent="0.35">
      <c r="C219" s="16"/>
      <c r="D219" s="16"/>
      <c r="E219" s="16"/>
      <c r="F219" s="60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</row>
    <row r="220" spans="3:97" x14ac:dyDescent="0.35">
      <c r="C220" s="16"/>
      <c r="D220" s="16"/>
      <c r="E220" s="16"/>
      <c r="F220" s="60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</row>
    <row r="221" spans="3:97" x14ac:dyDescent="0.35">
      <c r="C221" s="16"/>
      <c r="D221" s="16"/>
      <c r="E221" s="16"/>
      <c r="F221" s="60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</row>
    <row r="222" spans="3:97" x14ac:dyDescent="0.35">
      <c r="C222" s="16"/>
      <c r="D222" s="16"/>
      <c r="E222" s="16"/>
      <c r="F222" s="60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</row>
    <row r="223" spans="3:97" x14ac:dyDescent="0.35">
      <c r="C223" s="16"/>
      <c r="D223" s="16"/>
      <c r="E223" s="16"/>
      <c r="F223" s="60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</row>
    <row r="224" spans="3:97" x14ac:dyDescent="0.35">
      <c r="C224" s="16"/>
      <c r="D224" s="16"/>
      <c r="E224" s="16"/>
      <c r="F224" s="60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</row>
    <row r="225" spans="3:97" x14ac:dyDescent="0.35">
      <c r="C225" s="16"/>
      <c r="D225" s="16"/>
      <c r="E225" s="16"/>
      <c r="F225" s="60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</row>
    <row r="226" spans="3:97" x14ac:dyDescent="0.35">
      <c r="C226" s="16"/>
      <c r="D226" s="16"/>
      <c r="E226" s="16"/>
      <c r="F226" s="60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</row>
    <row r="227" spans="3:97" x14ac:dyDescent="0.35">
      <c r="C227" s="16"/>
      <c r="D227" s="16"/>
      <c r="E227" s="16"/>
      <c r="F227" s="60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</row>
    <row r="228" spans="3:97" x14ac:dyDescent="0.35">
      <c r="C228" s="16"/>
      <c r="D228" s="16"/>
      <c r="E228" s="16"/>
      <c r="F228" s="60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</row>
    <row r="229" spans="3:97" x14ac:dyDescent="0.35">
      <c r="C229" s="16"/>
      <c r="D229" s="16"/>
      <c r="E229" s="16"/>
      <c r="F229" s="60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</row>
    <row r="230" spans="3:97" x14ac:dyDescent="0.35">
      <c r="C230" s="16"/>
      <c r="D230" s="16"/>
      <c r="E230" s="16"/>
      <c r="F230" s="60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</row>
    <row r="231" spans="3:97" x14ac:dyDescent="0.35">
      <c r="C231" s="16"/>
      <c r="D231" s="16"/>
      <c r="E231" s="16"/>
      <c r="F231" s="60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</row>
    <row r="232" spans="3:97" x14ac:dyDescent="0.35">
      <c r="C232" s="16"/>
      <c r="D232" s="16"/>
      <c r="E232" s="16"/>
      <c r="F232" s="60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</row>
    <row r="233" spans="3:97" x14ac:dyDescent="0.35">
      <c r="C233" s="16"/>
      <c r="D233" s="16"/>
      <c r="E233" s="16"/>
      <c r="F233" s="60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</row>
    <row r="234" spans="3:97" x14ac:dyDescent="0.35">
      <c r="C234" s="16"/>
      <c r="D234" s="16"/>
      <c r="E234" s="16"/>
      <c r="F234" s="60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</row>
    <row r="235" spans="3:97" x14ac:dyDescent="0.35">
      <c r="C235" s="16"/>
      <c r="D235" s="16"/>
      <c r="E235" s="16"/>
      <c r="F235" s="60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</row>
    <row r="236" spans="3:97" x14ac:dyDescent="0.35">
      <c r="C236" s="16"/>
      <c r="D236" s="16"/>
      <c r="E236" s="16"/>
      <c r="F236" s="60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</row>
    <row r="237" spans="3:97" x14ac:dyDescent="0.35">
      <c r="C237" s="16"/>
      <c r="D237" s="16"/>
      <c r="E237" s="16"/>
      <c r="F237" s="60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</row>
    <row r="238" spans="3:97" x14ac:dyDescent="0.35">
      <c r="C238" s="16"/>
      <c r="D238" s="16"/>
      <c r="E238" s="16"/>
      <c r="F238" s="60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</row>
    <row r="239" spans="3:97" x14ac:dyDescent="0.35">
      <c r="C239" s="16"/>
      <c r="D239" s="16"/>
      <c r="E239" s="16"/>
      <c r="F239" s="60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</row>
    <row r="240" spans="3:97" x14ac:dyDescent="0.35">
      <c r="C240" s="16"/>
      <c r="D240" s="16"/>
      <c r="E240" s="16"/>
      <c r="F240" s="60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</row>
    <row r="241" spans="3:97" x14ac:dyDescent="0.35">
      <c r="C241" s="16"/>
      <c r="D241" s="16"/>
      <c r="E241" s="16"/>
      <c r="F241" s="60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</row>
    <row r="242" spans="3:97" x14ac:dyDescent="0.35">
      <c r="C242" s="16"/>
      <c r="D242" s="16"/>
      <c r="E242" s="16"/>
      <c r="F242" s="60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</row>
    <row r="243" spans="3:97" x14ac:dyDescent="0.35">
      <c r="C243" s="16"/>
      <c r="D243" s="16"/>
      <c r="E243" s="16"/>
      <c r="F243" s="60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</row>
    <row r="244" spans="3:97" x14ac:dyDescent="0.35">
      <c r="C244" s="16"/>
      <c r="D244" s="16"/>
      <c r="E244" s="16"/>
      <c r="F244" s="60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</row>
    <row r="245" spans="3:97" x14ac:dyDescent="0.35">
      <c r="C245" s="16"/>
      <c r="D245" s="16"/>
      <c r="E245" s="111"/>
      <c r="F245" s="110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</row>
    <row r="246" spans="3:97" x14ac:dyDescent="0.35">
      <c r="C246" s="16"/>
      <c r="D246" s="16"/>
      <c r="E246" s="111"/>
      <c r="F246" s="110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</row>
    <row r="247" spans="3:97" x14ac:dyDescent="0.35">
      <c r="C247" s="16"/>
      <c r="D247" s="16"/>
      <c r="E247" s="111"/>
      <c r="F247" s="110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</row>
    <row r="248" spans="3:97" x14ac:dyDescent="0.35">
      <c r="C248" s="16"/>
      <c r="D248" s="16"/>
      <c r="E248" s="111"/>
      <c r="F248" s="110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</row>
    <row r="249" spans="3:97" x14ac:dyDescent="0.35">
      <c r="C249" s="16"/>
      <c r="D249" s="16"/>
      <c r="E249" s="111"/>
      <c r="F249" s="110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</row>
    <row r="250" spans="3:97" x14ac:dyDescent="0.35">
      <c r="C250" s="16"/>
      <c r="D250" s="16"/>
      <c r="E250" s="111"/>
      <c r="F250" s="110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</row>
    <row r="251" spans="3:97" x14ac:dyDescent="0.35">
      <c r="C251" s="16"/>
      <c r="D251" s="16"/>
      <c r="E251" s="111"/>
      <c r="F251" s="110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</row>
    <row r="252" spans="3:97" x14ac:dyDescent="0.35">
      <c r="C252" s="16"/>
      <c r="D252" s="16"/>
      <c r="E252" s="111"/>
    </row>
    <row r="253" spans="3:97" x14ac:dyDescent="0.35">
      <c r="C253" s="16"/>
      <c r="D253" s="16"/>
      <c r="E253" s="111"/>
    </row>
    <row r="254" spans="3:97" x14ac:dyDescent="0.35">
      <c r="C254" s="16"/>
      <c r="D254" s="16"/>
      <c r="E254" s="111"/>
    </row>
    <row r="255" spans="3:97" x14ac:dyDescent="0.35">
      <c r="C255" s="16"/>
      <c r="D255" s="16"/>
      <c r="E255" s="111"/>
    </row>
    <row r="256" spans="3:97" x14ac:dyDescent="0.35">
      <c r="C256" s="16"/>
      <c r="D256" s="16"/>
      <c r="E256" s="111"/>
    </row>
    <row r="257" spans="5:5" x14ac:dyDescent="0.35">
      <c r="E257" s="123"/>
    </row>
    <row r="258" spans="5:5" x14ac:dyDescent="0.35">
      <c r="E258" s="123"/>
    </row>
    <row r="259" spans="5:5" x14ac:dyDescent="0.35">
      <c r="E259" s="123"/>
    </row>
    <row r="260" spans="5:5" x14ac:dyDescent="0.35">
      <c r="E260" s="123"/>
    </row>
    <row r="261" spans="5:5" x14ac:dyDescent="0.35">
      <c r="E261" s="123"/>
    </row>
    <row r="262" spans="5:5" x14ac:dyDescent="0.35">
      <c r="E262" s="123"/>
    </row>
    <row r="263" spans="5:5" x14ac:dyDescent="0.35">
      <c r="E263" s="123"/>
    </row>
    <row r="264" spans="5:5" x14ac:dyDescent="0.35">
      <c r="E264" s="123"/>
    </row>
    <row r="265" spans="5:5" x14ac:dyDescent="0.35">
      <c r="E265" s="123"/>
    </row>
    <row r="266" spans="5:5" x14ac:dyDescent="0.35">
      <c r="E266" s="123"/>
    </row>
    <row r="267" spans="5:5" x14ac:dyDescent="0.35">
      <c r="E267" s="123"/>
    </row>
    <row r="268" spans="5:5" x14ac:dyDescent="0.35">
      <c r="E268" s="123"/>
    </row>
    <row r="269" spans="5:5" x14ac:dyDescent="0.35">
      <c r="E269" s="123"/>
    </row>
    <row r="270" spans="5:5" x14ac:dyDescent="0.35">
      <c r="E270" s="123"/>
    </row>
    <row r="271" spans="5:5" x14ac:dyDescent="0.35">
      <c r="E271" s="123"/>
    </row>
    <row r="272" spans="5:5" x14ac:dyDescent="0.35">
      <c r="E272" s="123"/>
    </row>
    <row r="273" spans="5:5" x14ac:dyDescent="0.35">
      <c r="E273" s="123"/>
    </row>
    <row r="274" spans="5:5" x14ac:dyDescent="0.35">
      <c r="E274" s="123"/>
    </row>
    <row r="275" spans="5:5" x14ac:dyDescent="0.35">
      <c r="E275" s="123"/>
    </row>
    <row r="276" spans="5:5" x14ac:dyDescent="0.35">
      <c r="E276" s="123"/>
    </row>
    <row r="277" spans="5:5" x14ac:dyDescent="0.35">
      <c r="E277" s="123"/>
    </row>
    <row r="278" spans="5:5" x14ac:dyDescent="0.35">
      <c r="E278" s="123"/>
    </row>
    <row r="279" spans="5:5" x14ac:dyDescent="0.35">
      <c r="E279" s="123"/>
    </row>
    <row r="280" spans="5:5" x14ac:dyDescent="0.35">
      <c r="E280" s="123"/>
    </row>
    <row r="281" spans="5:5" x14ac:dyDescent="0.35">
      <c r="E281" s="123"/>
    </row>
    <row r="282" spans="5:5" x14ac:dyDescent="0.35">
      <c r="E282" s="123"/>
    </row>
    <row r="283" spans="5:5" x14ac:dyDescent="0.35">
      <c r="E283" s="123"/>
    </row>
    <row r="284" spans="5:5" x14ac:dyDescent="0.35">
      <c r="E284" s="123"/>
    </row>
    <row r="285" spans="5:5" x14ac:dyDescent="0.35">
      <c r="E285" s="123"/>
    </row>
    <row r="286" spans="5:5" x14ac:dyDescent="0.35">
      <c r="E286" s="123"/>
    </row>
    <row r="287" spans="5:5" x14ac:dyDescent="0.35">
      <c r="E287" s="123"/>
    </row>
    <row r="288" spans="5:5" x14ac:dyDescent="0.35">
      <c r="E288" s="123"/>
    </row>
    <row r="289" spans="5:5" x14ac:dyDescent="0.35">
      <c r="E289" s="123"/>
    </row>
    <row r="290" spans="5:5" x14ac:dyDescent="0.35">
      <c r="E290" s="123"/>
    </row>
    <row r="291" spans="5:5" x14ac:dyDescent="0.35">
      <c r="E291" s="123"/>
    </row>
    <row r="292" spans="5:5" x14ac:dyDescent="0.35">
      <c r="E292" s="123"/>
    </row>
    <row r="293" spans="5:5" x14ac:dyDescent="0.35">
      <c r="E293" s="123"/>
    </row>
    <row r="294" spans="5:5" x14ac:dyDescent="0.35">
      <c r="E294" s="123"/>
    </row>
    <row r="295" spans="5:5" x14ac:dyDescent="0.35">
      <c r="E295" s="123"/>
    </row>
    <row r="296" spans="5:5" x14ac:dyDescent="0.35">
      <c r="E296" s="123"/>
    </row>
    <row r="297" spans="5:5" x14ac:dyDescent="0.35">
      <c r="E297" s="123"/>
    </row>
    <row r="298" spans="5:5" x14ac:dyDescent="0.35">
      <c r="E298" s="123"/>
    </row>
    <row r="299" spans="5:5" x14ac:dyDescent="0.35">
      <c r="E299" s="123"/>
    </row>
    <row r="300" spans="5:5" x14ac:dyDescent="0.35">
      <c r="E300" s="123"/>
    </row>
    <row r="301" spans="5:5" x14ac:dyDescent="0.35">
      <c r="E301" s="123"/>
    </row>
    <row r="302" spans="5:5" x14ac:dyDescent="0.35">
      <c r="E302" s="123"/>
    </row>
    <row r="303" spans="5:5" x14ac:dyDescent="0.35">
      <c r="E303" s="123"/>
    </row>
    <row r="304" spans="5:5" x14ac:dyDescent="0.35">
      <c r="E304" s="123"/>
    </row>
    <row r="305" spans="5:5" x14ac:dyDescent="0.35">
      <c r="E305" s="123"/>
    </row>
    <row r="306" spans="5:5" x14ac:dyDescent="0.35">
      <c r="E306" s="123"/>
    </row>
    <row r="307" spans="5:5" x14ac:dyDescent="0.35">
      <c r="E307" s="123"/>
    </row>
    <row r="308" spans="5:5" x14ac:dyDescent="0.35">
      <c r="E308" s="123"/>
    </row>
    <row r="309" spans="5:5" x14ac:dyDescent="0.35">
      <c r="E309" s="123"/>
    </row>
    <row r="310" spans="5:5" x14ac:dyDescent="0.35">
      <c r="E310" s="123"/>
    </row>
    <row r="311" spans="5:5" x14ac:dyDescent="0.35">
      <c r="E311" s="123"/>
    </row>
    <row r="312" spans="5:5" x14ac:dyDescent="0.35">
      <c r="E312" s="123"/>
    </row>
    <row r="313" spans="5:5" x14ac:dyDescent="0.35">
      <c r="E313" s="123"/>
    </row>
    <row r="314" spans="5:5" x14ac:dyDescent="0.35">
      <c r="E314" s="123"/>
    </row>
    <row r="315" spans="5:5" x14ac:dyDescent="0.35">
      <c r="E315" s="123"/>
    </row>
    <row r="316" spans="5:5" x14ac:dyDescent="0.35">
      <c r="E316" s="123"/>
    </row>
    <row r="317" spans="5:5" x14ac:dyDescent="0.35">
      <c r="E317" s="123"/>
    </row>
    <row r="318" spans="5:5" x14ac:dyDescent="0.35">
      <c r="E318" s="123"/>
    </row>
    <row r="319" spans="5:5" x14ac:dyDescent="0.35">
      <c r="E319" s="123"/>
    </row>
    <row r="320" spans="5:5" x14ac:dyDescent="0.35">
      <c r="E320" s="123"/>
    </row>
    <row r="321" spans="5:5" x14ac:dyDescent="0.35">
      <c r="E321" s="123"/>
    </row>
    <row r="322" spans="5:5" x14ac:dyDescent="0.35">
      <c r="E322" s="123"/>
    </row>
    <row r="323" spans="5:5" x14ac:dyDescent="0.35">
      <c r="E323" s="123"/>
    </row>
    <row r="324" spans="5:5" x14ac:dyDescent="0.35">
      <c r="E324" s="123"/>
    </row>
    <row r="325" spans="5:5" x14ac:dyDescent="0.35">
      <c r="E325" s="123"/>
    </row>
    <row r="326" spans="5:5" x14ac:dyDescent="0.35">
      <c r="E326" s="123"/>
    </row>
    <row r="327" spans="5:5" x14ac:dyDescent="0.35">
      <c r="E327" s="123"/>
    </row>
    <row r="328" spans="5:5" x14ac:dyDescent="0.35">
      <c r="E328" s="123"/>
    </row>
    <row r="329" spans="5:5" x14ac:dyDescent="0.35">
      <c r="E329" s="123"/>
    </row>
    <row r="330" spans="5:5" x14ac:dyDescent="0.35">
      <c r="E330" s="123"/>
    </row>
    <row r="331" spans="5:5" x14ac:dyDescent="0.35">
      <c r="E331" s="123"/>
    </row>
    <row r="332" spans="5:5" x14ac:dyDescent="0.35">
      <c r="E332" s="123"/>
    </row>
    <row r="333" spans="5:5" x14ac:dyDescent="0.35">
      <c r="E333" s="123"/>
    </row>
    <row r="334" spans="5:5" x14ac:dyDescent="0.35">
      <c r="E334" s="123"/>
    </row>
    <row r="335" spans="5:5" x14ac:dyDescent="0.35">
      <c r="E335" s="123"/>
    </row>
    <row r="336" spans="5:5" x14ac:dyDescent="0.35">
      <c r="E336" s="123"/>
    </row>
    <row r="337" spans="5:5" x14ac:dyDescent="0.35">
      <c r="E337" s="123"/>
    </row>
    <row r="338" spans="5:5" x14ac:dyDescent="0.35">
      <c r="E338" s="123"/>
    </row>
    <row r="339" spans="5:5" x14ac:dyDescent="0.35">
      <c r="E339" s="123"/>
    </row>
    <row r="340" spans="5:5" x14ac:dyDescent="0.35">
      <c r="E340" s="123"/>
    </row>
    <row r="341" spans="5:5" x14ac:dyDescent="0.35">
      <c r="E341" s="123"/>
    </row>
    <row r="342" spans="5:5" x14ac:dyDescent="0.35">
      <c r="E342" s="123"/>
    </row>
    <row r="343" spans="5:5" x14ac:dyDescent="0.35">
      <c r="E343" s="123"/>
    </row>
    <row r="344" spans="5:5" x14ac:dyDescent="0.35">
      <c r="E344" s="123"/>
    </row>
    <row r="345" spans="5:5" x14ac:dyDescent="0.35">
      <c r="E345" s="123"/>
    </row>
    <row r="346" spans="5:5" x14ac:dyDescent="0.35">
      <c r="E346" s="123"/>
    </row>
    <row r="347" spans="5:5" x14ac:dyDescent="0.35">
      <c r="E347" s="123"/>
    </row>
    <row r="348" spans="5:5" x14ac:dyDescent="0.35">
      <c r="E348" s="123"/>
    </row>
    <row r="349" spans="5:5" x14ac:dyDescent="0.35">
      <c r="E349" s="123"/>
    </row>
    <row r="350" spans="5:5" x14ac:dyDescent="0.35">
      <c r="E350" s="123"/>
    </row>
    <row r="351" spans="5:5" x14ac:dyDescent="0.35">
      <c r="E351" s="123"/>
    </row>
    <row r="352" spans="5:5" x14ac:dyDescent="0.35">
      <c r="E352" s="123"/>
    </row>
    <row r="353" spans="5:5" x14ac:dyDescent="0.35">
      <c r="E353" s="123"/>
    </row>
    <row r="354" spans="5:5" x14ac:dyDescent="0.35">
      <c r="E354" s="123"/>
    </row>
    <row r="355" spans="5:5" x14ac:dyDescent="0.35">
      <c r="E355" s="123"/>
    </row>
    <row r="356" spans="5:5" x14ac:dyDescent="0.35">
      <c r="E356" s="123"/>
    </row>
    <row r="357" spans="5:5" x14ac:dyDescent="0.35">
      <c r="E357" s="123"/>
    </row>
    <row r="358" spans="5:5" x14ac:dyDescent="0.35">
      <c r="E358" s="123"/>
    </row>
    <row r="359" spans="5:5" x14ac:dyDescent="0.35">
      <c r="E359" s="123"/>
    </row>
    <row r="360" spans="5:5" x14ac:dyDescent="0.35">
      <c r="E360" s="123"/>
    </row>
    <row r="361" spans="5:5" x14ac:dyDescent="0.35">
      <c r="E361" s="123"/>
    </row>
    <row r="362" spans="5:5" x14ac:dyDescent="0.35">
      <c r="E362" s="123"/>
    </row>
    <row r="363" spans="5:5" x14ac:dyDescent="0.35">
      <c r="E363" s="123"/>
    </row>
    <row r="364" spans="5:5" x14ac:dyDescent="0.35">
      <c r="E364" s="123"/>
    </row>
    <row r="365" spans="5:5" x14ac:dyDescent="0.35">
      <c r="E365" s="123"/>
    </row>
    <row r="366" spans="5:5" x14ac:dyDescent="0.35">
      <c r="E366" s="123"/>
    </row>
    <row r="367" spans="5:5" x14ac:dyDescent="0.35">
      <c r="E367" s="123"/>
    </row>
    <row r="368" spans="5:5" x14ac:dyDescent="0.35">
      <c r="E368" s="123"/>
    </row>
    <row r="369" spans="5:5" x14ac:dyDescent="0.35">
      <c r="E369" s="123"/>
    </row>
    <row r="370" spans="5:5" x14ac:dyDescent="0.35">
      <c r="E370" s="123"/>
    </row>
    <row r="371" spans="5:5" x14ac:dyDescent="0.35">
      <c r="E371" s="123"/>
    </row>
    <row r="372" spans="5:5" x14ac:dyDescent="0.35">
      <c r="E372" s="123"/>
    </row>
    <row r="373" spans="5:5" x14ac:dyDescent="0.35">
      <c r="E373" s="123"/>
    </row>
    <row r="374" spans="5:5" x14ac:dyDescent="0.35">
      <c r="E374" s="123"/>
    </row>
    <row r="375" spans="5:5" x14ac:dyDescent="0.35">
      <c r="E375" s="123"/>
    </row>
    <row r="376" spans="5:5" x14ac:dyDescent="0.35">
      <c r="E376" s="123"/>
    </row>
    <row r="377" spans="5:5" x14ac:dyDescent="0.35">
      <c r="E377" s="123"/>
    </row>
    <row r="378" spans="5:5" x14ac:dyDescent="0.35">
      <c r="E378" s="123"/>
    </row>
    <row r="379" spans="5:5" x14ac:dyDescent="0.35">
      <c r="E379" s="123"/>
    </row>
    <row r="380" spans="5:5" x14ac:dyDescent="0.35">
      <c r="E380" s="123"/>
    </row>
    <row r="381" spans="5:5" x14ac:dyDescent="0.35">
      <c r="E381" s="123"/>
    </row>
    <row r="382" spans="5:5" x14ac:dyDescent="0.35">
      <c r="E382" s="123"/>
    </row>
    <row r="383" spans="5:5" x14ac:dyDescent="0.35">
      <c r="E383" s="123"/>
    </row>
    <row r="384" spans="5:5" x14ac:dyDescent="0.35">
      <c r="E384" s="123"/>
    </row>
    <row r="385" spans="5:5" x14ac:dyDescent="0.35">
      <c r="E385" s="123"/>
    </row>
    <row r="386" spans="5:5" x14ac:dyDescent="0.35">
      <c r="E386" s="123"/>
    </row>
    <row r="387" spans="5:5" x14ac:dyDescent="0.35">
      <c r="E387" s="123"/>
    </row>
    <row r="388" spans="5:5" x14ac:dyDescent="0.35">
      <c r="E388" s="123"/>
    </row>
    <row r="389" spans="5:5" x14ac:dyDescent="0.35">
      <c r="E389" s="123"/>
    </row>
    <row r="390" spans="5:5" x14ac:dyDescent="0.35">
      <c r="E390" s="123"/>
    </row>
    <row r="391" spans="5:5" x14ac:dyDescent="0.35">
      <c r="E391" s="123"/>
    </row>
    <row r="392" spans="5:5" x14ac:dyDescent="0.35">
      <c r="E392" s="123"/>
    </row>
    <row r="393" spans="5:5" x14ac:dyDescent="0.35">
      <c r="E393" s="123"/>
    </row>
    <row r="394" spans="5:5" x14ac:dyDescent="0.35">
      <c r="E394" s="123"/>
    </row>
    <row r="395" spans="5:5" x14ac:dyDescent="0.35">
      <c r="E395" s="123"/>
    </row>
    <row r="396" spans="5:5" x14ac:dyDescent="0.35">
      <c r="E396" s="123"/>
    </row>
    <row r="397" spans="5:5" x14ac:dyDescent="0.35">
      <c r="E397" s="123"/>
    </row>
    <row r="398" spans="5:5" x14ac:dyDescent="0.35">
      <c r="E398" s="123"/>
    </row>
    <row r="399" spans="5:5" x14ac:dyDescent="0.35">
      <c r="E399" s="123"/>
    </row>
    <row r="400" spans="5:5" x14ac:dyDescent="0.35">
      <c r="E400" s="123"/>
    </row>
    <row r="401" spans="5:5" x14ac:dyDescent="0.35">
      <c r="E401" s="123"/>
    </row>
    <row r="402" spans="5:5" x14ac:dyDescent="0.35">
      <c r="E402" s="123"/>
    </row>
    <row r="403" spans="5:5" x14ac:dyDescent="0.35">
      <c r="E403" s="123"/>
    </row>
    <row r="404" spans="5:5" x14ac:dyDescent="0.35">
      <c r="E404" s="123"/>
    </row>
    <row r="405" spans="5:5" x14ac:dyDescent="0.35">
      <c r="E405" s="123"/>
    </row>
    <row r="406" spans="5:5" x14ac:dyDescent="0.35">
      <c r="E406" s="123"/>
    </row>
    <row r="407" spans="5:5" x14ac:dyDescent="0.35">
      <c r="E407" s="123"/>
    </row>
    <row r="408" spans="5:5" x14ac:dyDescent="0.35">
      <c r="E408" s="123"/>
    </row>
    <row r="409" spans="5:5" x14ac:dyDescent="0.35">
      <c r="E409" s="123"/>
    </row>
    <row r="410" spans="5:5" x14ac:dyDescent="0.35">
      <c r="E410" s="123"/>
    </row>
    <row r="411" spans="5:5" x14ac:dyDescent="0.35">
      <c r="E411" s="123"/>
    </row>
    <row r="412" spans="5:5" x14ac:dyDescent="0.35">
      <c r="E412" s="123"/>
    </row>
    <row r="413" spans="5:5" x14ac:dyDescent="0.35">
      <c r="E413" s="123"/>
    </row>
    <row r="414" spans="5:5" x14ac:dyDescent="0.35">
      <c r="E414" s="123"/>
    </row>
    <row r="415" spans="5:5" x14ac:dyDescent="0.35">
      <c r="E415" s="123"/>
    </row>
    <row r="416" spans="5:5" x14ac:dyDescent="0.35">
      <c r="E416" s="123"/>
    </row>
    <row r="417" spans="5:5" x14ac:dyDescent="0.35">
      <c r="E417" s="123"/>
    </row>
    <row r="418" spans="5:5" x14ac:dyDescent="0.35">
      <c r="E418" s="123"/>
    </row>
    <row r="419" spans="5:5" x14ac:dyDescent="0.35">
      <c r="E419" s="123"/>
    </row>
    <row r="420" spans="5:5" x14ac:dyDescent="0.35">
      <c r="E420" s="123"/>
    </row>
    <row r="421" spans="5:5" x14ac:dyDescent="0.35">
      <c r="E421" s="123"/>
    </row>
    <row r="422" spans="5:5" x14ac:dyDescent="0.35">
      <c r="E422" s="123"/>
    </row>
    <row r="423" spans="5:5" x14ac:dyDescent="0.35">
      <c r="E423" s="123"/>
    </row>
    <row r="424" spans="5:5" x14ac:dyDescent="0.35">
      <c r="E424" s="123"/>
    </row>
    <row r="425" spans="5:5" x14ac:dyDescent="0.35">
      <c r="E425" s="123"/>
    </row>
    <row r="426" spans="5:5" x14ac:dyDescent="0.35">
      <c r="E426" s="123"/>
    </row>
    <row r="427" spans="5:5" x14ac:dyDescent="0.35">
      <c r="E427" s="123"/>
    </row>
    <row r="428" spans="5:5" x14ac:dyDescent="0.35">
      <c r="E428" s="1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S428"/>
  <sheetViews>
    <sheetView showGridLines="0" zoomScale="55" zoomScaleNormal="55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32.81640625" customWidth="1"/>
    <col min="3" max="5" width="20.453125" customWidth="1"/>
    <col min="6" max="6" width="11.453125" bestFit="1" customWidth="1"/>
    <col min="7" max="9" width="11.81640625" bestFit="1" customWidth="1"/>
    <col min="10" max="10" width="11.54296875" bestFit="1" customWidth="1"/>
    <col min="11" max="11" width="11.81640625" bestFit="1" customWidth="1"/>
    <col min="12" max="12" width="11.54296875" bestFit="1" customWidth="1"/>
    <col min="13" max="14" width="11.81640625" bestFit="1" customWidth="1"/>
    <col min="15" max="15" width="12.81640625" bestFit="1" customWidth="1"/>
    <col min="16" max="16" width="12.453125" bestFit="1" customWidth="1"/>
    <col min="17" max="19" width="12.81640625" bestFit="1" customWidth="1"/>
    <col min="20" max="20" width="12.54296875" bestFit="1" customWidth="1"/>
    <col min="21" max="21" width="12.81640625" bestFit="1" customWidth="1"/>
    <col min="22" max="22" width="12.54296875" bestFit="1" customWidth="1"/>
    <col min="23" max="24" width="12.81640625" bestFit="1" customWidth="1"/>
    <col min="25" max="25" width="13.453125" bestFit="1" customWidth="1"/>
    <col min="26" max="26" width="12.81640625" bestFit="1" customWidth="1"/>
    <col min="27" max="29" width="13.453125" bestFit="1" customWidth="1"/>
    <col min="30" max="30" width="13.1796875" bestFit="1" customWidth="1"/>
    <col min="31" max="31" width="13.453125" bestFit="1" customWidth="1"/>
    <col min="32" max="32" width="13.1796875" bestFit="1" customWidth="1"/>
    <col min="33" max="35" width="13.453125" bestFit="1" customWidth="1"/>
    <col min="36" max="36" width="12.81640625" bestFit="1" customWidth="1"/>
    <col min="37" max="37" width="12.54296875" bestFit="1" customWidth="1"/>
    <col min="38" max="40" width="13.1796875" bestFit="1" customWidth="1"/>
    <col min="41" max="41" width="12.81640625" bestFit="1" customWidth="1"/>
    <col min="42" max="42" width="13.1796875" bestFit="1" customWidth="1"/>
    <col min="43" max="43" width="12.81640625" bestFit="1" customWidth="1"/>
    <col min="44" max="45" width="13.1796875" bestFit="1" customWidth="1"/>
    <col min="46" max="46" width="14.1796875" bestFit="1" customWidth="1"/>
    <col min="47" max="47" width="13.54296875" bestFit="1" customWidth="1"/>
    <col min="48" max="50" width="14.1796875" bestFit="1" customWidth="1"/>
    <col min="51" max="51" width="13.81640625" bestFit="1" customWidth="1"/>
    <col min="52" max="52" width="14.1796875" bestFit="1" customWidth="1"/>
    <col min="53" max="53" width="13.81640625" bestFit="1" customWidth="1"/>
    <col min="54" max="55" width="14.1796875" bestFit="1" customWidth="1"/>
    <col min="56" max="56" width="14.54296875" bestFit="1" customWidth="1"/>
    <col min="57" max="57" width="14.1796875" bestFit="1" customWidth="1"/>
    <col min="58" max="60" width="14.54296875" bestFit="1" customWidth="1"/>
    <col min="61" max="61" width="14.453125" bestFit="1" customWidth="1"/>
    <col min="62" max="62" width="14.54296875" bestFit="1" customWidth="1"/>
    <col min="63" max="63" width="14.453125" bestFit="1" customWidth="1"/>
    <col min="64" max="66" width="14.54296875" bestFit="1" customWidth="1"/>
    <col min="67" max="67" width="14.1796875" bestFit="1" customWidth="1"/>
    <col min="68" max="68" width="12.453125" bestFit="1" customWidth="1"/>
    <col min="69" max="71" width="12.81640625" bestFit="1" customWidth="1"/>
    <col min="72" max="72" width="12.54296875" bestFit="1" customWidth="1"/>
    <col min="73" max="73" width="12.81640625" bestFit="1" customWidth="1"/>
    <col min="74" max="74" width="12.54296875" bestFit="1" customWidth="1"/>
    <col min="75" max="76" width="12.81640625" bestFit="1" customWidth="1"/>
    <col min="77" max="77" width="13.81640625" bestFit="1" customWidth="1"/>
    <col min="78" max="78" width="13.453125" bestFit="1" customWidth="1"/>
    <col min="79" max="81" width="13.81640625" bestFit="1" customWidth="1"/>
    <col min="82" max="82" width="13.54296875" bestFit="1" customWidth="1"/>
    <col min="83" max="83" width="13.81640625" bestFit="1" customWidth="1"/>
    <col min="84" max="84" width="13.54296875" bestFit="1" customWidth="1"/>
    <col min="85" max="86" width="13.81640625" bestFit="1" customWidth="1"/>
    <col min="87" max="87" width="14.453125" bestFit="1" customWidth="1"/>
    <col min="88" max="88" width="13.81640625" bestFit="1" customWidth="1"/>
    <col min="89" max="91" width="14.453125" bestFit="1" customWidth="1"/>
    <col min="92" max="92" width="14.1796875" bestFit="1" customWidth="1"/>
    <col min="93" max="93" width="14.453125" bestFit="1" customWidth="1"/>
    <col min="94" max="94" width="14.1796875" bestFit="1" customWidth="1"/>
    <col min="95" max="97" width="14.453125" bestFit="1" customWidth="1"/>
  </cols>
  <sheetData>
    <row r="1" spans="1:97" x14ac:dyDescent="0.35">
      <c r="C1" s="4" t="s">
        <v>54</v>
      </c>
      <c r="F1" s="58" t="s">
        <v>55</v>
      </c>
    </row>
    <row r="2" spans="1:97" ht="30" customHeight="1" x14ac:dyDescent="0.35">
      <c r="A2" s="9" t="s">
        <v>49</v>
      </c>
      <c r="B2" s="4" t="s">
        <v>50</v>
      </c>
      <c r="C2" s="4" t="s">
        <v>51</v>
      </c>
      <c r="D2" s="4" t="s">
        <v>59</v>
      </c>
      <c r="E2" s="4" t="s">
        <v>21</v>
      </c>
      <c r="F2" s="59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57">
        <f t="shared" si="0"/>
        <v>43676</v>
      </c>
      <c r="AJ2" s="57">
        <f t="shared" si="0"/>
        <v>43677</v>
      </c>
      <c r="AK2" s="57">
        <f t="shared" si="0"/>
        <v>43678</v>
      </c>
      <c r="AL2" s="57">
        <f t="shared" si="0"/>
        <v>43679</v>
      </c>
      <c r="AM2" s="57">
        <f t="shared" ref="AM2:BR2" si="1">AL2+1</f>
        <v>43680</v>
      </c>
      <c r="AN2" s="57">
        <f t="shared" si="1"/>
        <v>43681</v>
      </c>
      <c r="AO2" s="57">
        <f t="shared" si="1"/>
        <v>43682</v>
      </c>
      <c r="AP2" s="57">
        <f t="shared" si="1"/>
        <v>43683</v>
      </c>
      <c r="AQ2" s="57">
        <f t="shared" si="1"/>
        <v>43684</v>
      </c>
      <c r="AR2" s="57">
        <f t="shared" si="1"/>
        <v>43685</v>
      </c>
      <c r="AS2" s="57">
        <f t="shared" si="1"/>
        <v>43686</v>
      </c>
      <c r="AT2" s="57">
        <f t="shared" si="1"/>
        <v>43687</v>
      </c>
      <c r="AU2" s="57">
        <f t="shared" si="1"/>
        <v>43688</v>
      </c>
      <c r="AV2" s="57">
        <f t="shared" si="1"/>
        <v>43689</v>
      </c>
      <c r="AW2" s="57">
        <f t="shared" si="1"/>
        <v>43690</v>
      </c>
      <c r="AX2" s="57">
        <f t="shared" si="1"/>
        <v>43691</v>
      </c>
      <c r="AY2" s="57">
        <f t="shared" si="1"/>
        <v>43692</v>
      </c>
      <c r="AZ2" s="57">
        <f t="shared" si="1"/>
        <v>43693</v>
      </c>
      <c r="BA2" s="57">
        <f t="shared" si="1"/>
        <v>43694</v>
      </c>
      <c r="BB2" s="57">
        <f t="shared" si="1"/>
        <v>43695</v>
      </c>
      <c r="BC2" s="57">
        <f t="shared" si="1"/>
        <v>43696</v>
      </c>
      <c r="BD2" s="57">
        <f t="shared" si="1"/>
        <v>43697</v>
      </c>
      <c r="BE2" s="57">
        <f t="shared" si="1"/>
        <v>43698</v>
      </c>
      <c r="BF2" s="57">
        <f t="shared" si="1"/>
        <v>43699</v>
      </c>
      <c r="BG2" s="57">
        <f t="shared" si="1"/>
        <v>43700</v>
      </c>
      <c r="BH2" s="57">
        <f t="shared" si="1"/>
        <v>43701</v>
      </c>
      <c r="BI2" s="57">
        <f t="shared" si="1"/>
        <v>43702</v>
      </c>
      <c r="BJ2" s="57">
        <f t="shared" si="1"/>
        <v>43703</v>
      </c>
      <c r="BK2" s="57">
        <f t="shared" si="1"/>
        <v>43704</v>
      </c>
      <c r="BL2" s="57">
        <f t="shared" si="1"/>
        <v>43705</v>
      </c>
      <c r="BM2" s="57">
        <f t="shared" si="1"/>
        <v>43706</v>
      </c>
      <c r="BN2" s="57">
        <f t="shared" si="1"/>
        <v>43707</v>
      </c>
      <c r="BO2" s="57">
        <f t="shared" si="1"/>
        <v>43708</v>
      </c>
      <c r="BP2" s="57">
        <f t="shared" si="1"/>
        <v>43709</v>
      </c>
      <c r="BQ2" s="57">
        <f t="shared" si="1"/>
        <v>43710</v>
      </c>
      <c r="BR2" s="57">
        <f t="shared" si="1"/>
        <v>43711</v>
      </c>
      <c r="BS2" s="57">
        <f t="shared" ref="BS2:CS2" si="2">BR2+1</f>
        <v>43712</v>
      </c>
      <c r="BT2" s="57">
        <f t="shared" si="2"/>
        <v>43713</v>
      </c>
      <c r="BU2" s="57">
        <f t="shared" si="2"/>
        <v>43714</v>
      </c>
      <c r="BV2" s="57">
        <f t="shared" si="2"/>
        <v>43715</v>
      </c>
      <c r="BW2" s="57">
        <f t="shared" si="2"/>
        <v>43716</v>
      </c>
      <c r="BX2" s="57">
        <f t="shared" si="2"/>
        <v>43717</v>
      </c>
      <c r="BY2" s="57">
        <f t="shared" si="2"/>
        <v>43718</v>
      </c>
      <c r="BZ2" s="57">
        <f t="shared" si="2"/>
        <v>43719</v>
      </c>
      <c r="CA2" s="57">
        <f t="shared" si="2"/>
        <v>43720</v>
      </c>
      <c r="CB2" s="57">
        <f t="shared" si="2"/>
        <v>43721</v>
      </c>
      <c r="CC2" s="57">
        <f t="shared" si="2"/>
        <v>43722</v>
      </c>
      <c r="CD2" s="57">
        <f t="shared" si="2"/>
        <v>43723</v>
      </c>
      <c r="CE2" s="57">
        <f t="shared" si="2"/>
        <v>43724</v>
      </c>
      <c r="CF2" s="57">
        <f t="shared" si="2"/>
        <v>43725</v>
      </c>
      <c r="CG2" s="57">
        <f t="shared" si="2"/>
        <v>43726</v>
      </c>
      <c r="CH2" s="57">
        <f t="shared" si="2"/>
        <v>43727</v>
      </c>
      <c r="CI2" s="57">
        <f t="shared" si="2"/>
        <v>43728</v>
      </c>
      <c r="CJ2" s="57">
        <f t="shared" si="2"/>
        <v>43729</v>
      </c>
      <c r="CK2" s="57">
        <f t="shared" si="2"/>
        <v>43730</v>
      </c>
      <c r="CL2" s="57">
        <f t="shared" si="2"/>
        <v>43731</v>
      </c>
      <c r="CM2" s="57">
        <f t="shared" si="2"/>
        <v>43732</v>
      </c>
      <c r="CN2" s="57">
        <f t="shared" si="2"/>
        <v>43733</v>
      </c>
      <c r="CO2" s="57">
        <f t="shared" si="2"/>
        <v>43734</v>
      </c>
      <c r="CP2" s="57">
        <f t="shared" si="2"/>
        <v>43735</v>
      </c>
      <c r="CQ2" s="57">
        <f t="shared" si="2"/>
        <v>43736</v>
      </c>
      <c r="CR2" s="57">
        <f t="shared" si="2"/>
        <v>43737</v>
      </c>
      <c r="CS2" s="57">
        <f t="shared" si="2"/>
        <v>43738</v>
      </c>
    </row>
    <row r="3" spans="1:97" s="16" customFormat="1" x14ac:dyDescent="0.35">
      <c r="A3"/>
      <c r="B3"/>
      <c r="C3" s="110"/>
      <c r="D3" s="110"/>
      <c r="E3" s="111"/>
      <c r="F3" s="110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</row>
    <row r="4" spans="1:97" s="16" customFormat="1" x14ac:dyDescent="0.35">
      <c r="A4"/>
      <c r="B4"/>
      <c r="C4" s="110"/>
      <c r="D4" s="110"/>
      <c r="E4" s="111"/>
      <c r="F4" s="110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</row>
    <row r="5" spans="1:97" s="16" customFormat="1" x14ac:dyDescent="0.35">
      <c r="A5"/>
      <c r="B5"/>
      <c r="C5" s="110"/>
      <c r="D5" s="110"/>
      <c r="E5" s="111"/>
      <c r="F5" s="110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</row>
    <row r="6" spans="1:97" s="16" customFormat="1" x14ac:dyDescent="0.35">
      <c r="A6"/>
      <c r="B6"/>
      <c r="C6" s="110"/>
      <c r="D6" s="110"/>
      <c r="E6" s="111"/>
      <c r="F6" s="110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</row>
    <row r="7" spans="1:97" s="16" customFormat="1" x14ac:dyDescent="0.35">
      <c r="A7"/>
      <c r="B7"/>
      <c r="C7" s="110"/>
      <c r="D7" s="110"/>
      <c r="E7" s="111"/>
      <c r="F7" s="110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</row>
    <row r="8" spans="1:97" s="16" customFormat="1" x14ac:dyDescent="0.35">
      <c r="A8"/>
      <c r="B8"/>
      <c r="C8" s="110"/>
      <c r="D8" s="110"/>
      <c r="E8" s="111"/>
      <c r="F8" s="110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</row>
    <row r="9" spans="1:97" s="16" customFormat="1" x14ac:dyDescent="0.35">
      <c r="A9"/>
      <c r="B9"/>
      <c r="C9" s="110"/>
      <c r="D9" s="110"/>
      <c r="E9" s="111"/>
      <c r="F9" s="110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</row>
    <row r="10" spans="1:97" s="16" customFormat="1" x14ac:dyDescent="0.35">
      <c r="A10"/>
      <c r="B10"/>
      <c r="C10" s="110"/>
      <c r="D10" s="110"/>
      <c r="E10" s="111"/>
      <c r="F10" s="1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</row>
    <row r="11" spans="1:97" s="16" customFormat="1" x14ac:dyDescent="0.35">
      <c r="A11"/>
      <c r="B11"/>
      <c r="C11" s="110"/>
      <c r="D11" s="110"/>
      <c r="E11" s="111"/>
      <c r="F11" s="110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</row>
    <row r="12" spans="1:97" s="16" customFormat="1" x14ac:dyDescent="0.35">
      <c r="A12"/>
      <c r="B12"/>
      <c r="C12" s="110"/>
      <c r="D12" s="110"/>
      <c r="E12" s="111"/>
      <c r="F12" s="110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</row>
    <row r="13" spans="1:97" s="16" customFormat="1" x14ac:dyDescent="0.35">
      <c r="A13"/>
      <c r="B13"/>
      <c r="C13" s="110"/>
      <c r="D13" s="110"/>
      <c r="E13" s="111"/>
      <c r="F13" s="110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</row>
    <row r="14" spans="1:97" s="16" customFormat="1" x14ac:dyDescent="0.35">
      <c r="A14"/>
      <c r="B14"/>
      <c r="C14" s="110"/>
      <c r="D14" s="110"/>
      <c r="E14" s="111"/>
      <c r="F14" s="110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</row>
    <row r="15" spans="1:97" s="16" customFormat="1" x14ac:dyDescent="0.35">
      <c r="A15"/>
      <c r="B15"/>
      <c r="C15" s="110"/>
      <c r="D15" s="110"/>
      <c r="E15" s="111"/>
      <c r="F15" s="110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</row>
    <row r="16" spans="1:97" s="16" customFormat="1" x14ac:dyDescent="0.35">
      <c r="A16"/>
      <c r="B16"/>
      <c r="C16" s="110"/>
      <c r="D16" s="110"/>
      <c r="E16" s="111"/>
      <c r="F16" s="110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</row>
    <row r="17" spans="1:91" s="16" customFormat="1" x14ac:dyDescent="0.35">
      <c r="A17"/>
      <c r="B17"/>
      <c r="C17" s="110"/>
      <c r="D17" s="110"/>
      <c r="E17" s="111"/>
      <c r="F17" s="110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</row>
    <row r="18" spans="1:91" s="16" customFormat="1" x14ac:dyDescent="0.35">
      <c r="A18"/>
      <c r="B18"/>
      <c r="C18" s="110"/>
      <c r="D18" s="110"/>
      <c r="E18" s="111"/>
      <c r="F18" s="110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</row>
    <row r="19" spans="1:91" s="16" customFormat="1" x14ac:dyDescent="0.35">
      <c r="A19"/>
      <c r="B19"/>
      <c r="C19" s="110"/>
      <c r="D19" s="110"/>
      <c r="E19" s="111"/>
      <c r="F19" s="110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</row>
    <row r="20" spans="1:91" s="16" customFormat="1" x14ac:dyDescent="0.35">
      <c r="A20"/>
      <c r="B20"/>
      <c r="C20" s="110"/>
      <c r="D20" s="110"/>
      <c r="E20" s="111"/>
      <c r="F20" s="11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</row>
    <row r="21" spans="1:91" s="16" customFormat="1" x14ac:dyDescent="0.35">
      <c r="A21"/>
      <c r="B21"/>
      <c r="C21" s="110"/>
      <c r="D21" s="110"/>
      <c r="E21" s="111"/>
      <c r="F21" s="110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</row>
    <row r="22" spans="1:91" s="16" customFormat="1" x14ac:dyDescent="0.35">
      <c r="A22"/>
      <c r="B22"/>
      <c r="C22" s="110"/>
      <c r="D22" s="110"/>
      <c r="E22" s="111"/>
      <c r="F22" s="110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</row>
    <row r="23" spans="1:91" s="16" customFormat="1" x14ac:dyDescent="0.35">
      <c r="A23"/>
      <c r="B23"/>
      <c r="C23" s="110"/>
      <c r="D23" s="110"/>
      <c r="E23" s="111"/>
      <c r="F23" s="110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</row>
    <row r="24" spans="1:91" s="16" customFormat="1" x14ac:dyDescent="0.35">
      <c r="A24"/>
      <c r="B24"/>
      <c r="C24" s="110"/>
      <c r="D24" s="110"/>
      <c r="E24" s="111"/>
      <c r="F24" s="110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</row>
    <row r="25" spans="1:91" s="16" customFormat="1" x14ac:dyDescent="0.35">
      <c r="A25"/>
      <c r="B25"/>
      <c r="C25" s="110"/>
      <c r="D25" s="110"/>
      <c r="E25" s="111"/>
      <c r="F25" s="110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</row>
    <row r="26" spans="1:91" s="16" customFormat="1" x14ac:dyDescent="0.35">
      <c r="A26"/>
      <c r="B26"/>
      <c r="C26" s="110"/>
      <c r="D26" s="110"/>
      <c r="E26" s="111"/>
      <c r="F26" s="110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</row>
    <row r="27" spans="1:91" s="16" customFormat="1" x14ac:dyDescent="0.35">
      <c r="A27"/>
      <c r="B27"/>
      <c r="C27" s="110"/>
      <c r="D27" s="110"/>
      <c r="E27" s="111"/>
      <c r="F27" s="110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</row>
    <row r="28" spans="1:91" s="16" customFormat="1" x14ac:dyDescent="0.35">
      <c r="A28"/>
      <c r="B28"/>
      <c r="C28" s="110"/>
      <c r="D28" s="110"/>
      <c r="E28" s="111"/>
      <c r="F28" s="110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</row>
    <row r="29" spans="1:91" s="16" customFormat="1" x14ac:dyDescent="0.35">
      <c r="A29"/>
      <c r="B29"/>
      <c r="C29" s="110"/>
      <c r="D29" s="110"/>
      <c r="E29" s="111"/>
      <c r="F29" s="110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</row>
    <row r="30" spans="1:91" s="16" customFormat="1" x14ac:dyDescent="0.35">
      <c r="A30"/>
      <c r="B30"/>
      <c r="C30" s="110"/>
      <c r="D30" s="110"/>
      <c r="E30" s="111"/>
      <c r="F30" s="11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</row>
    <row r="31" spans="1:91" s="16" customFormat="1" x14ac:dyDescent="0.35">
      <c r="A31"/>
      <c r="B31"/>
      <c r="C31" s="110"/>
      <c r="D31" s="110"/>
      <c r="E31" s="111"/>
      <c r="F31" s="110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</row>
    <row r="32" spans="1:91" s="16" customFormat="1" x14ac:dyDescent="0.35">
      <c r="A32"/>
      <c r="B32"/>
      <c r="C32" s="110"/>
      <c r="D32" s="110"/>
      <c r="E32" s="111"/>
      <c r="F32" s="110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</row>
    <row r="33" spans="1:91" s="16" customFormat="1" x14ac:dyDescent="0.35">
      <c r="A33"/>
      <c r="B33"/>
      <c r="C33" s="110"/>
      <c r="D33" s="110"/>
      <c r="E33" s="111"/>
      <c r="F33" s="110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</row>
    <row r="34" spans="1:91" s="16" customFormat="1" x14ac:dyDescent="0.35">
      <c r="A34"/>
      <c r="B34"/>
      <c r="C34" s="110"/>
      <c r="D34" s="110"/>
      <c r="E34" s="111"/>
      <c r="F34" s="110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</row>
    <row r="35" spans="1:91" s="16" customFormat="1" x14ac:dyDescent="0.35">
      <c r="A35"/>
      <c r="B35"/>
      <c r="C35" s="110"/>
      <c r="D35" s="110"/>
      <c r="E35" s="111"/>
      <c r="F35" s="110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</row>
    <row r="36" spans="1:91" s="16" customFormat="1" x14ac:dyDescent="0.35">
      <c r="A36"/>
      <c r="B36"/>
      <c r="C36" s="110"/>
      <c r="D36" s="110"/>
      <c r="E36" s="111"/>
      <c r="F36" s="110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</row>
    <row r="37" spans="1:91" s="16" customFormat="1" x14ac:dyDescent="0.35">
      <c r="A37"/>
      <c r="B37"/>
      <c r="C37" s="110"/>
      <c r="D37" s="110"/>
      <c r="E37" s="111"/>
      <c r="F37" s="110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</row>
    <row r="38" spans="1:91" s="16" customFormat="1" x14ac:dyDescent="0.35">
      <c r="A38"/>
      <c r="B38"/>
      <c r="C38" s="110"/>
      <c r="D38" s="110"/>
      <c r="E38" s="111"/>
      <c r="F38" s="110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</row>
    <row r="39" spans="1:91" s="16" customFormat="1" x14ac:dyDescent="0.35">
      <c r="A39"/>
      <c r="B39"/>
      <c r="C39" s="110"/>
      <c r="D39" s="110"/>
      <c r="E39" s="111"/>
      <c r="F39" s="110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</row>
    <row r="40" spans="1:91" s="16" customFormat="1" x14ac:dyDescent="0.35">
      <c r="A40"/>
      <c r="B40"/>
      <c r="C40" s="110"/>
      <c r="D40" s="110"/>
      <c r="E40" s="111"/>
      <c r="F40" s="11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</row>
    <row r="41" spans="1:91" s="16" customFormat="1" x14ac:dyDescent="0.35">
      <c r="A41"/>
      <c r="B41"/>
      <c r="C41" s="110"/>
      <c r="D41" s="110"/>
      <c r="E41" s="111"/>
      <c r="F41" s="110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</row>
    <row r="42" spans="1:91" s="16" customFormat="1" x14ac:dyDescent="0.35">
      <c r="A42"/>
      <c r="B42"/>
      <c r="C42" s="110"/>
      <c r="D42" s="110"/>
      <c r="E42" s="111"/>
      <c r="F42" s="110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</row>
    <row r="43" spans="1:91" s="16" customFormat="1" x14ac:dyDescent="0.35">
      <c r="A43"/>
      <c r="B43"/>
      <c r="C43" s="110"/>
      <c r="D43" s="110"/>
      <c r="E43" s="111"/>
      <c r="F43" s="110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</row>
    <row r="44" spans="1:91" s="16" customFormat="1" x14ac:dyDescent="0.35">
      <c r="A44"/>
      <c r="B44"/>
      <c r="C44" s="110"/>
      <c r="D44" s="110"/>
      <c r="E44" s="111"/>
      <c r="F44" s="110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</row>
    <row r="45" spans="1:91" s="16" customFormat="1" x14ac:dyDescent="0.35">
      <c r="A45"/>
      <c r="B45"/>
      <c r="C45" s="110"/>
      <c r="D45" s="110"/>
      <c r="E45" s="111"/>
      <c r="F45" s="110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</row>
    <row r="46" spans="1:91" s="16" customFormat="1" x14ac:dyDescent="0.35">
      <c r="A46"/>
      <c r="B46"/>
      <c r="C46" s="110"/>
      <c r="D46" s="110"/>
      <c r="E46" s="111"/>
      <c r="F46" s="110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</row>
    <row r="47" spans="1:91" s="16" customFormat="1" x14ac:dyDescent="0.35">
      <c r="A47"/>
      <c r="B47"/>
      <c r="C47" s="110"/>
      <c r="D47" s="110"/>
      <c r="E47" s="111"/>
      <c r="F47" s="110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</row>
    <row r="48" spans="1:91" s="16" customFormat="1" x14ac:dyDescent="0.35">
      <c r="A48"/>
      <c r="B48"/>
      <c r="C48" s="110"/>
      <c r="D48" s="110"/>
      <c r="E48" s="111"/>
      <c r="F48" s="110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</row>
    <row r="49" spans="1:91" s="16" customFormat="1" x14ac:dyDescent="0.35">
      <c r="A49"/>
      <c r="B49"/>
      <c r="C49" s="110"/>
      <c r="D49" s="110"/>
      <c r="E49" s="111"/>
      <c r="F49" s="110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</row>
    <row r="50" spans="1:91" s="16" customFormat="1" x14ac:dyDescent="0.35">
      <c r="A50"/>
      <c r="B50"/>
      <c r="C50" s="110"/>
      <c r="D50" s="110"/>
      <c r="E50" s="111"/>
      <c r="F50" s="11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</row>
    <row r="51" spans="1:91" s="16" customFormat="1" x14ac:dyDescent="0.35">
      <c r="A51"/>
      <c r="B51"/>
      <c r="C51" s="110"/>
      <c r="D51" s="110"/>
      <c r="E51" s="111"/>
      <c r="F51" s="110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</row>
    <row r="52" spans="1:91" s="16" customFormat="1" x14ac:dyDescent="0.35">
      <c r="A52"/>
      <c r="B52"/>
      <c r="C52" s="110"/>
      <c r="D52" s="110"/>
      <c r="E52" s="111"/>
      <c r="F52" s="110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</row>
    <row r="53" spans="1:91" s="16" customFormat="1" x14ac:dyDescent="0.35">
      <c r="A53"/>
      <c r="B53"/>
      <c r="C53" s="110"/>
      <c r="D53" s="110"/>
      <c r="E53" s="111"/>
      <c r="F53" s="110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</row>
    <row r="54" spans="1:91" s="16" customFormat="1" x14ac:dyDescent="0.35">
      <c r="A54"/>
      <c r="B54"/>
      <c r="C54" s="110"/>
      <c r="D54" s="110"/>
      <c r="E54" s="111"/>
      <c r="F54" s="110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</row>
    <row r="55" spans="1:91" s="16" customFormat="1" x14ac:dyDescent="0.35">
      <c r="A55"/>
      <c r="B55"/>
      <c r="C55" s="110"/>
      <c r="D55" s="110"/>
      <c r="E55" s="111"/>
      <c r="F55" s="110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</row>
    <row r="56" spans="1:91" s="16" customFormat="1" x14ac:dyDescent="0.35">
      <c r="A56"/>
      <c r="B56"/>
      <c r="C56" s="110"/>
      <c r="D56" s="110"/>
      <c r="E56" s="111"/>
      <c r="F56" s="110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</row>
    <row r="57" spans="1:91" s="16" customFormat="1" x14ac:dyDescent="0.35">
      <c r="A57"/>
      <c r="B57"/>
      <c r="C57" s="110"/>
      <c r="D57" s="110"/>
      <c r="E57" s="111"/>
      <c r="F57" s="110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</row>
    <row r="58" spans="1:91" s="16" customFormat="1" x14ac:dyDescent="0.35">
      <c r="A58"/>
      <c r="B58"/>
      <c r="C58" s="110"/>
      <c r="D58" s="110"/>
      <c r="E58" s="111"/>
      <c r="F58" s="110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</row>
    <row r="59" spans="1:91" s="16" customFormat="1" x14ac:dyDescent="0.35">
      <c r="A59"/>
      <c r="B59"/>
      <c r="C59" s="110"/>
      <c r="D59" s="110"/>
      <c r="E59" s="111"/>
      <c r="F59" s="110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</row>
    <row r="60" spans="1:91" s="16" customFormat="1" x14ac:dyDescent="0.35">
      <c r="A60"/>
      <c r="B60"/>
      <c r="C60" s="110"/>
      <c r="D60" s="110"/>
      <c r="E60" s="111"/>
      <c r="F60" s="11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</row>
    <row r="61" spans="1:91" s="16" customFormat="1" x14ac:dyDescent="0.35">
      <c r="A61"/>
      <c r="B61"/>
      <c r="C61" s="110"/>
      <c r="D61" s="110"/>
      <c r="E61" s="111"/>
      <c r="F61" s="110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</row>
    <row r="62" spans="1:91" s="16" customFormat="1" x14ac:dyDescent="0.35">
      <c r="A62"/>
      <c r="B62"/>
      <c r="C62" s="110"/>
      <c r="D62" s="110"/>
      <c r="E62" s="111"/>
      <c r="F62" s="110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</row>
    <row r="63" spans="1:91" s="16" customFormat="1" x14ac:dyDescent="0.35">
      <c r="A63"/>
      <c r="B63"/>
      <c r="C63" s="110"/>
      <c r="D63" s="110"/>
      <c r="E63" s="111"/>
      <c r="F63" s="110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</row>
    <row r="64" spans="1:91" s="16" customFormat="1" x14ac:dyDescent="0.35">
      <c r="A64"/>
      <c r="B64"/>
      <c r="C64" s="110"/>
      <c r="D64" s="110"/>
      <c r="E64" s="111"/>
      <c r="F64" s="110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</row>
    <row r="65" spans="1:91" s="16" customFormat="1" x14ac:dyDescent="0.35">
      <c r="A65"/>
      <c r="B65"/>
      <c r="C65" s="110"/>
      <c r="D65" s="110"/>
      <c r="E65" s="111"/>
      <c r="F65" s="110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</row>
    <row r="66" spans="1:91" s="16" customFormat="1" x14ac:dyDescent="0.35">
      <c r="A66"/>
      <c r="B66"/>
      <c r="C66" s="110"/>
      <c r="D66" s="110"/>
      <c r="E66" s="111"/>
      <c r="F66" s="110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</row>
    <row r="67" spans="1:91" s="16" customFormat="1" x14ac:dyDescent="0.35">
      <c r="A67"/>
      <c r="B67"/>
      <c r="C67" s="110"/>
      <c r="D67" s="110"/>
      <c r="E67" s="111"/>
      <c r="F67" s="110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</row>
    <row r="68" spans="1:91" s="16" customFormat="1" x14ac:dyDescent="0.35">
      <c r="A68"/>
      <c r="B68"/>
      <c r="C68" s="110"/>
      <c r="D68" s="110"/>
      <c r="E68" s="111"/>
      <c r="F68" s="110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</row>
    <row r="69" spans="1:91" s="16" customFormat="1" x14ac:dyDescent="0.35">
      <c r="A69"/>
      <c r="B69"/>
      <c r="C69" s="110"/>
      <c r="D69" s="110"/>
      <c r="E69" s="111"/>
      <c r="F69" s="110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</row>
    <row r="70" spans="1:91" s="16" customFormat="1" x14ac:dyDescent="0.35">
      <c r="A70"/>
      <c r="B70"/>
      <c r="C70" s="110"/>
      <c r="D70" s="110"/>
      <c r="E70" s="111"/>
      <c r="F70" s="11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</row>
    <row r="71" spans="1:91" s="16" customFormat="1" x14ac:dyDescent="0.35">
      <c r="A71"/>
      <c r="B71"/>
      <c r="C71" s="110"/>
      <c r="D71" s="110"/>
      <c r="E71" s="111"/>
      <c r="F71" s="110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</row>
    <row r="72" spans="1:91" s="16" customFormat="1" x14ac:dyDescent="0.35">
      <c r="A72"/>
      <c r="B72"/>
      <c r="C72" s="110"/>
      <c r="D72" s="110"/>
      <c r="E72" s="111"/>
      <c r="F72" s="110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</row>
    <row r="73" spans="1:91" s="16" customFormat="1" x14ac:dyDescent="0.35">
      <c r="A73"/>
      <c r="B73"/>
      <c r="C73" s="110"/>
      <c r="D73" s="110"/>
      <c r="E73" s="111"/>
      <c r="F73" s="110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</row>
    <row r="74" spans="1:91" s="16" customFormat="1" x14ac:dyDescent="0.35">
      <c r="A74"/>
      <c r="B74"/>
      <c r="C74" s="110"/>
      <c r="D74" s="110"/>
      <c r="E74" s="111"/>
      <c r="F74" s="110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</row>
    <row r="75" spans="1:91" s="16" customFormat="1" x14ac:dyDescent="0.35">
      <c r="A75"/>
      <c r="B75"/>
      <c r="C75" s="110"/>
      <c r="D75" s="110"/>
      <c r="E75" s="111"/>
      <c r="F75" s="110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</row>
    <row r="76" spans="1:91" s="16" customFormat="1" x14ac:dyDescent="0.35">
      <c r="A76"/>
      <c r="B76"/>
      <c r="C76" s="110"/>
      <c r="D76" s="110"/>
      <c r="E76" s="111"/>
      <c r="F76" s="110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</row>
    <row r="77" spans="1:91" s="16" customFormat="1" x14ac:dyDescent="0.35">
      <c r="A77"/>
      <c r="B77"/>
      <c r="C77" s="110"/>
      <c r="D77" s="110"/>
      <c r="E77" s="111"/>
      <c r="F77" s="110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</row>
    <row r="78" spans="1:91" s="16" customFormat="1" x14ac:dyDescent="0.35">
      <c r="A78"/>
      <c r="B78"/>
      <c r="C78" s="110"/>
      <c r="D78" s="110"/>
      <c r="E78" s="111"/>
      <c r="F78" s="110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</row>
    <row r="79" spans="1:91" s="16" customFormat="1" x14ac:dyDescent="0.35">
      <c r="A79"/>
      <c r="B79"/>
      <c r="C79" s="110"/>
      <c r="D79" s="110"/>
      <c r="E79" s="111"/>
      <c r="F79" s="110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</row>
    <row r="80" spans="1:91" s="16" customFormat="1" x14ac:dyDescent="0.35">
      <c r="A80"/>
      <c r="B80"/>
      <c r="C80" s="110"/>
      <c r="D80" s="110"/>
      <c r="E80" s="111"/>
      <c r="F80" s="11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</row>
    <row r="81" spans="1:91" s="16" customFormat="1" x14ac:dyDescent="0.35">
      <c r="A81"/>
      <c r="B81"/>
      <c r="C81" s="110"/>
      <c r="D81" s="110"/>
      <c r="E81" s="111"/>
      <c r="F81" s="110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</row>
    <row r="82" spans="1:91" s="16" customFormat="1" x14ac:dyDescent="0.35">
      <c r="A82"/>
      <c r="B82"/>
      <c r="C82" s="110"/>
      <c r="D82" s="110"/>
      <c r="E82" s="111"/>
      <c r="F82" s="110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</row>
    <row r="83" spans="1:91" s="16" customFormat="1" x14ac:dyDescent="0.35">
      <c r="A83"/>
      <c r="B83"/>
      <c r="C83" s="110"/>
      <c r="D83" s="110"/>
      <c r="E83" s="111"/>
      <c r="F83" s="110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</row>
    <row r="84" spans="1:91" s="16" customFormat="1" x14ac:dyDescent="0.35">
      <c r="A84"/>
      <c r="B84"/>
      <c r="C84" s="110"/>
      <c r="D84" s="110"/>
      <c r="E84" s="111"/>
      <c r="F84" s="110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</row>
    <row r="85" spans="1:91" s="16" customFormat="1" x14ac:dyDescent="0.35">
      <c r="A85"/>
      <c r="B85"/>
      <c r="C85" s="110"/>
      <c r="D85" s="110"/>
      <c r="E85" s="111"/>
      <c r="F85" s="110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</row>
    <row r="86" spans="1:91" s="16" customFormat="1" x14ac:dyDescent="0.35">
      <c r="A86"/>
      <c r="B86"/>
      <c r="C86" s="110"/>
      <c r="D86" s="110"/>
      <c r="E86" s="111"/>
      <c r="F86" s="110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</row>
    <row r="87" spans="1:91" s="16" customFormat="1" x14ac:dyDescent="0.35">
      <c r="A87"/>
      <c r="B87"/>
      <c r="C87" s="110"/>
      <c r="D87" s="110"/>
      <c r="E87" s="111"/>
      <c r="F87" s="110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</row>
    <row r="88" spans="1:91" s="16" customFormat="1" x14ac:dyDescent="0.35">
      <c r="A88"/>
      <c r="B88"/>
      <c r="C88" s="110"/>
      <c r="D88" s="110"/>
      <c r="E88" s="111"/>
      <c r="F88" s="110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</row>
    <row r="89" spans="1:91" s="16" customFormat="1" x14ac:dyDescent="0.35">
      <c r="A89"/>
      <c r="B89"/>
      <c r="C89" s="110"/>
      <c r="D89" s="110"/>
      <c r="E89" s="111"/>
      <c r="F89" s="110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</row>
    <row r="90" spans="1:91" s="16" customFormat="1" x14ac:dyDescent="0.35">
      <c r="A90"/>
      <c r="B90"/>
      <c r="C90" s="110"/>
      <c r="D90" s="110"/>
      <c r="E90" s="111"/>
      <c r="F90" s="11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</row>
    <row r="91" spans="1:91" s="16" customFormat="1" x14ac:dyDescent="0.35">
      <c r="A91"/>
      <c r="B91"/>
      <c r="C91" s="110"/>
      <c r="D91" s="110"/>
      <c r="E91" s="111"/>
      <c r="F91" s="110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</row>
    <row r="92" spans="1:91" s="16" customFormat="1" x14ac:dyDescent="0.35">
      <c r="A92"/>
      <c r="B92"/>
      <c r="C92" s="110"/>
      <c r="D92" s="110"/>
      <c r="E92" s="111"/>
      <c r="F92" s="110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</row>
    <row r="93" spans="1:91" s="16" customFormat="1" x14ac:dyDescent="0.35">
      <c r="A93"/>
      <c r="B93"/>
      <c r="C93" s="110"/>
      <c r="D93" s="110"/>
      <c r="E93" s="111"/>
      <c r="F93" s="110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</row>
    <row r="94" spans="1:91" s="16" customFormat="1" x14ac:dyDescent="0.35">
      <c r="A94"/>
      <c r="B94"/>
      <c r="C94" s="110"/>
      <c r="D94" s="110"/>
      <c r="E94" s="111"/>
      <c r="F94" s="110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</row>
    <row r="95" spans="1:91" s="16" customFormat="1" x14ac:dyDescent="0.35">
      <c r="A95"/>
      <c r="B95"/>
      <c r="C95" s="110"/>
      <c r="D95" s="110"/>
      <c r="E95" s="111"/>
      <c r="F95" s="110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</row>
    <row r="96" spans="1:91" s="16" customFormat="1" x14ac:dyDescent="0.35">
      <c r="A96"/>
      <c r="B96"/>
      <c r="C96" s="110"/>
      <c r="D96" s="110"/>
      <c r="E96" s="111"/>
      <c r="F96" s="110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</row>
    <row r="97" spans="1:91" s="16" customFormat="1" x14ac:dyDescent="0.35">
      <c r="A97"/>
      <c r="B97"/>
      <c r="C97" s="110"/>
      <c r="D97" s="110"/>
      <c r="E97" s="111"/>
      <c r="F97" s="110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</row>
    <row r="98" spans="1:91" s="16" customFormat="1" x14ac:dyDescent="0.35">
      <c r="A98"/>
      <c r="B98"/>
      <c r="C98" s="110"/>
      <c r="D98" s="110"/>
      <c r="E98" s="111"/>
      <c r="F98" s="110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</row>
    <row r="99" spans="1:91" s="16" customFormat="1" x14ac:dyDescent="0.35">
      <c r="A99"/>
      <c r="B99"/>
      <c r="C99" s="110"/>
      <c r="D99" s="110"/>
      <c r="E99" s="111"/>
      <c r="F99" s="110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</row>
    <row r="100" spans="1:91" s="16" customFormat="1" x14ac:dyDescent="0.35">
      <c r="A100"/>
      <c r="B100"/>
      <c r="C100" s="110"/>
      <c r="D100" s="110"/>
      <c r="E100" s="111"/>
      <c r="F100" s="11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</row>
    <row r="101" spans="1:91" s="16" customFormat="1" x14ac:dyDescent="0.35">
      <c r="A101"/>
      <c r="B101"/>
      <c r="C101" s="110"/>
      <c r="D101" s="110"/>
      <c r="E101" s="111"/>
      <c r="F101" s="110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</row>
    <row r="102" spans="1:91" s="16" customFormat="1" x14ac:dyDescent="0.35">
      <c r="A102"/>
      <c r="B102"/>
      <c r="C102" s="110"/>
      <c r="D102" s="110"/>
      <c r="E102" s="111"/>
      <c r="F102" s="110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</row>
    <row r="103" spans="1:91" s="16" customFormat="1" x14ac:dyDescent="0.35">
      <c r="A103"/>
      <c r="B103"/>
      <c r="C103" s="110"/>
      <c r="D103" s="110"/>
      <c r="E103" s="111"/>
      <c r="F103" s="110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</row>
    <row r="104" spans="1:91" s="16" customFormat="1" x14ac:dyDescent="0.35">
      <c r="A104"/>
      <c r="B104"/>
      <c r="C104" s="110"/>
      <c r="D104" s="110"/>
      <c r="E104" s="111"/>
      <c r="F104" s="110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</row>
    <row r="105" spans="1:91" s="16" customFormat="1" x14ac:dyDescent="0.35">
      <c r="A105"/>
      <c r="B105"/>
      <c r="C105" s="110"/>
      <c r="D105" s="110"/>
      <c r="E105" s="111"/>
      <c r="F105" s="110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</row>
    <row r="106" spans="1:91" s="16" customFormat="1" x14ac:dyDescent="0.35">
      <c r="A106"/>
      <c r="B106"/>
      <c r="C106" s="110"/>
      <c r="D106" s="110"/>
      <c r="E106" s="111"/>
      <c r="F106" s="110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</row>
    <row r="107" spans="1:91" s="16" customFormat="1" x14ac:dyDescent="0.35">
      <c r="A107"/>
      <c r="B107"/>
      <c r="C107" s="110"/>
      <c r="D107" s="110"/>
      <c r="E107" s="111"/>
      <c r="F107" s="110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</row>
    <row r="108" spans="1:91" s="16" customFormat="1" x14ac:dyDescent="0.35">
      <c r="A108"/>
      <c r="B108"/>
      <c r="C108" s="110"/>
      <c r="D108" s="110"/>
      <c r="E108" s="111"/>
      <c r="F108" s="110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</row>
    <row r="109" spans="1:91" s="16" customFormat="1" x14ac:dyDescent="0.35">
      <c r="A109"/>
      <c r="B109"/>
      <c r="C109" s="110"/>
      <c r="D109" s="110"/>
      <c r="E109" s="111"/>
      <c r="F109" s="110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</row>
    <row r="110" spans="1:91" s="16" customFormat="1" x14ac:dyDescent="0.35">
      <c r="A110"/>
      <c r="B110"/>
      <c r="C110" s="110"/>
      <c r="D110" s="110"/>
      <c r="E110" s="111"/>
      <c r="F110" s="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</row>
    <row r="111" spans="1:91" s="16" customFormat="1" x14ac:dyDescent="0.35">
      <c r="A111"/>
      <c r="B111"/>
      <c r="C111" s="110"/>
      <c r="D111" s="110"/>
      <c r="E111" s="111"/>
      <c r="F111" s="110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</row>
    <row r="112" spans="1:91" s="16" customFormat="1" x14ac:dyDescent="0.35">
      <c r="A112"/>
      <c r="B112"/>
      <c r="C112" s="110"/>
      <c r="D112" s="110"/>
      <c r="E112" s="111"/>
      <c r="F112" s="110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</row>
    <row r="113" spans="1:91" s="16" customFormat="1" x14ac:dyDescent="0.35">
      <c r="A113"/>
      <c r="B113"/>
      <c r="C113" s="110"/>
      <c r="D113" s="110"/>
      <c r="E113" s="111"/>
      <c r="F113" s="110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</row>
    <row r="114" spans="1:91" s="16" customFormat="1" x14ac:dyDescent="0.35">
      <c r="A114"/>
      <c r="B114"/>
      <c r="C114" s="110"/>
      <c r="D114" s="110"/>
      <c r="E114" s="111"/>
      <c r="F114" s="110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</row>
    <row r="115" spans="1:91" s="16" customFormat="1" x14ac:dyDescent="0.35">
      <c r="A115"/>
      <c r="B115"/>
      <c r="C115" s="110"/>
      <c r="D115" s="110"/>
      <c r="E115" s="111"/>
      <c r="F115" s="110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</row>
    <row r="116" spans="1:91" s="16" customFormat="1" x14ac:dyDescent="0.35">
      <c r="A116"/>
      <c r="B116"/>
      <c r="C116" s="110"/>
      <c r="D116" s="110"/>
      <c r="E116" s="111"/>
      <c r="F116" s="110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</row>
    <row r="117" spans="1:91" s="16" customFormat="1" x14ac:dyDescent="0.35">
      <c r="A117"/>
      <c r="B117"/>
      <c r="C117" s="110"/>
      <c r="D117" s="110"/>
      <c r="E117" s="111"/>
      <c r="F117" s="110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</row>
    <row r="118" spans="1:91" s="16" customFormat="1" x14ac:dyDescent="0.35">
      <c r="A118"/>
      <c r="B118"/>
      <c r="C118" s="110"/>
      <c r="D118" s="110"/>
      <c r="E118" s="111"/>
      <c r="F118" s="110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</row>
    <row r="119" spans="1:91" s="16" customFormat="1" x14ac:dyDescent="0.35">
      <c r="A119"/>
      <c r="B119"/>
      <c r="C119" s="110"/>
      <c r="D119" s="110"/>
      <c r="E119" s="111"/>
      <c r="F119" s="110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</row>
    <row r="120" spans="1:91" s="16" customFormat="1" x14ac:dyDescent="0.35">
      <c r="A120"/>
      <c r="B120"/>
      <c r="C120" s="110"/>
      <c r="D120" s="110"/>
      <c r="E120" s="111"/>
      <c r="F120" s="11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</row>
    <row r="121" spans="1:91" s="16" customFormat="1" x14ac:dyDescent="0.35">
      <c r="A121"/>
      <c r="B121"/>
      <c r="C121" s="110"/>
      <c r="D121" s="110"/>
      <c r="E121" s="111"/>
      <c r="F121" s="110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</row>
    <row r="122" spans="1:91" s="16" customFormat="1" x14ac:dyDescent="0.35">
      <c r="A122"/>
      <c r="B122"/>
      <c r="C122" s="110"/>
      <c r="D122" s="110"/>
      <c r="E122" s="111"/>
      <c r="F122" s="110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</row>
    <row r="123" spans="1:91" s="16" customFormat="1" x14ac:dyDescent="0.35">
      <c r="A123"/>
      <c r="B123"/>
      <c r="C123" s="110"/>
      <c r="D123" s="110"/>
      <c r="E123" s="111"/>
      <c r="F123" s="110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</row>
    <row r="124" spans="1:91" s="16" customFormat="1" x14ac:dyDescent="0.35">
      <c r="A124"/>
      <c r="B124"/>
      <c r="C124" s="110"/>
      <c r="D124" s="110"/>
      <c r="E124" s="111"/>
      <c r="F124" s="110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</row>
    <row r="125" spans="1:91" s="16" customFormat="1" x14ac:dyDescent="0.35">
      <c r="A125"/>
      <c r="B125"/>
      <c r="C125" s="110"/>
      <c r="D125" s="110"/>
      <c r="E125" s="111"/>
      <c r="F125" s="110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</row>
    <row r="126" spans="1:91" s="16" customFormat="1" x14ac:dyDescent="0.35">
      <c r="A126"/>
      <c r="B126"/>
      <c r="C126" s="110"/>
      <c r="D126" s="110"/>
      <c r="E126" s="111"/>
      <c r="F126" s="110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</row>
    <row r="127" spans="1:91" s="16" customFormat="1" x14ac:dyDescent="0.35">
      <c r="A127"/>
      <c r="B127"/>
      <c r="C127" s="110"/>
      <c r="D127" s="110"/>
      <c r="E127" s="111"/>
      <c r="F127" s="110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</row>
    <row r="128" spans="1:91" s="16" customFormat="1" x14ac:dyDescent="0.35">
      <c r="A128"/>
      <c r="B128"/>
      <c r="C128" s="110"/>
      <c r="D128" s="110"/>
      <c r="E128" s="111"/>
      <c r="F128" s="110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</row>
    <row r="129" spans="1:91" s="16" customFormat="1" x14ac:dyDescent="0.35">
      <c r="A129"/>
      <c r="B129"/>
      <c r="C129" s="110"/>
      <c r="D129" s="110"/>
      <c r="E129" s="111"/>
      <c r="F129" s="110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</row>
    <row r="130" spans="1:91" s="16" customFormat="1" x14ac:dyDescent="0.35">
      <c r="A130"/>
      <c r="B130"/>
      <c r="C130" s="110"/>
      <c r="D130" s="110"/>
      <c r="E130" s="111"/>
      <c r="F130" s="11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</row>
    <row r="131" spans="1:91" s="16" customFormat="1" x14ac:dyDescent="0.35">
      <c r="A131"/>
      <c r="B131"/>
      <c r="C131" s="110"/>
      <c r="D131" s="110"/>
      <c r="E131" s="111"/>
      <c r="F131" s="110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</row>
    <row r="132" spans="1:91" s="16" customFormat="1" x14ac:dyDescent="0.35">
      <c r="A132"/>
      <c r="B132"/>
      <c r="C132" s="110"/>
      <c r="D132" s="110"/>
      <c r="E132" s="111"/>
      <c r="F132" s="110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</row>
    <row r="133" spans="1:91" s="16" customFormat="1" x14ac:dyDescent="0.35">
      <c r="A133"/>
      <c r="B133"/>
      <c r="C133" s="110"/>
      <c r="D133" s="110"/>
      <c r="E133" s="111"/>
      <c r="F133" s="110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</row>
    <row r="134" spans="1:91" s="16" customFormat="1" x14ac:dyDescent="0.35">
      <c r="A134"/>
      <c r="B134"/>
      <c r="C134" s="110"/>
      <c r="D134" s="110"/>
      <c r="E134" s="111"/>
      <c r="F134" s="110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</row>
    <row r="135" spans="1:91" s="16" customFormat="1" x14ac:dyDescent="0.35">
      <c r="A135"/>
      <c r="B135"/>
      <c r="C135" s="110"/>
      <c r="D135" s="110"/>
      <c r="E135" s="111"/>
      <c r="F135" s="110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</row>
    <row r="136" spans="1:91" s="16" customFormat="1" x14ac:dyDescent="0.35">
      <c r="A136"/>
      <c r="B136"/>
      <c r="C136" s="110"/>
      <c r="D136" s="110"/>
      <c r="E136" s="111"/>
      <c r="F136" s="110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</row>
    <row r="137" spans="1:91" s="16" customFormat="1" x14ac:dyDescent="0.35">
      <c r="A137"/>
      <c r="B137"/>
      <c r="C137" s="110"/>
      <c r="D137" s="110"/>
      <c r="E137" s="111"/>
      <c r="F137" s="110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</row>
    <row r="138" spans="1:91" s="16" customFormat="1" x14ac:dyDescent="0.35">
      <c r="A138"/>
      <c r="B138"/>
      <c r="C138" s="110"/>
      <c r="D138" s="110"/>
      <c r="E138" s="111"/>
      <c r="F138" s="110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</row>
    <row r="139" spans="1:91" s="16" customFormat="1" x14ac:dyDescent="0.35">
      <c r="A139"/>
      <c r="B139"/>
      <c r="C139" s="110"/>
      <c r="D139" s="110"/>
      <c r="E139" s="111"/>
      <c r="F139" s="110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</row>
    <row r="140" spans="1:91" s="16" customFormat="1" x14ac:dyDescent="0.35">
      <c r="A140"/>
      <c r="B140"/>
      <c r="C140" s="110"/>
      <c r="D140" s="110"/>
      <c r="E140" s="111"/>
      <c r="F140" s="11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</row>
    <row r="141" spans="1:91" s="16" customFormat="1" x14ac:dyDescent="0.35">
      <c r="A141"/>
      <c r="B141"/>
      <c r="C141" s="110"/>
      <c r="D141" s="110"/>
      <c r="E141" s="111"/>
      <c r="F141" s="110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</row>
    <row r="142" spans="1:91" s="16" customFormat="1" x14ac:dyDescent="0.35">
      <c r="A142"/>
      <c r="B142"/>
      <c r="C142" s="110"/>
      <c r="D142" s="110"/>
      <c r="E142" s="111"/>
      <c r="F142" s="110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</row>
    <row r="143" spans="1:91" s="16" customFormat="1" x14ac:dyDescent="0.35">
      <c r="A143"/>
      <c r="B143"/>
      <c r="C143" s="110"/>
      <c r="D143" s="110"/>
      <c r="E143" s="111"/>
      <c r="F143" s="110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</row>
    <row r="144" spans="1:91" s="16" customFormat="1" x14ac:dyDescent="0.35">
      <c r="A144"/>
      <c r="B144"/>
      <c r="C144" s="110"/>
      <c r="D144" s="110"/>
      <c r="E144" s="111"/>
      <c r="F144" s="110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</row>
    <row r="145" spans="1:91" s="16" customFormat="1" x14ac:dyDescent="0.35">
      <c r="A145"/>
      <c r="B145"/>
      <c r="C145" s="110"/>
      <c r="D145" s="110"/>
      <c r="E145" s="111"/>
      <c r="F145" s="110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</row>
    <row r="146" spans="1:91" s="16" customFormat="1" x14ac:dyDescent="0.35">
      <c r="A146"/>
      <c r="B146"/>
      <c r="C146" s="110"/>
      <c r="D146" s="110"/>
      <c r="E146" s="111"/>
      <c r="F146" s="110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</row>
    <row r="147" spans="1:91" s="16" customFormat="1" x14ac:dyDescent="0.35">
      <c r="A147"/>
      <c r="B147"/>
      <c r="C147" s="110"/>
      <c r="D147" s="110"/>
      <c r="E147" s="111"/>
      <c r="F147" s="110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</row>
    <row r="148" spans="1:91" s="16" customFormat="1" x14ac:dyDescent="0.35">
      <c r="A148"/>
      <c r="B148"/>
      <c r="C148" s="110"/>
      <c r="D148" s="110"/>
      <c r="E148" s="111"/>
      <c r="F148" s="110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</row>
    <row r="149" spans="1:91" s="16" customFormat="1" x14ac:dyDescent="0.35">
      <c r="A149"/>
      <c r="B149"/>
      <c r="C149" s="110"/>
      <c r="D149" s="110"/>
      <c r="E149" s="111"/>
      <c r="F149" s="110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</row>
    <row r="150" spans="1:91" s="16" customFormat="1" x14ac:dyDescent="0.35">
      <c r="A150"/>
      <c r="B150"/>
      <c r="C150" s="110"/>
      <c r="D150" s="110"/>
      <c r="E150" s="111"/>
      <c r="F150" s="11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</row>
    <row r="151" spans="1:91" s="16" customFormat="1" x14ac:dyDescent="0.35">
      <c r="A151"/>
      <c r="B151"/>
      <c r="C151" s="110"/>
      <c r="D151" s="110"/>
      <c r="E151" s="111"/>
      <c r="F151" s="110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</row>
    <row r="152" spans="1:91" s="16" customFormat="1" x14ac:dyDescent="0.35">
      <c r="A152"/>
      <c r="B152"/>
      <c r="C152" s="110"/>
      <c r="D152" s="110"/>
      <c r="E152" s="111"/>
      <c r="F152" s="110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</row>
    <row r="153" spans="1:91" s="16" customFormat="1" x14ac:dyDescent="0.35">
      <c r="A153"/>
      <c r="B153"/>
      <c r="C153" s="110"/>
      <c r="D153" s="110"/>
      <c r="E153" s="111"/>
      <c r="F153" s="110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</row>
    <row r="154" spans="1:91" s="16" customFormat="1" x14ac:dyDescent="0.35">
      <c r="A154"/>
      <c r="B154"/>
      <c r="C154" s="110"/>
      <c r="D154" s="110"/>
      <c r="E154" s="111"/>
      <c r="F154" s="110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</row>
    <row r="155" spans="1:91" s="16" customFormat="1" x14ac:dyDescent="0.35">
      <c r="A155"/>
      <c r="B155"/>
      <c r="C155" s="110"/>
      <c r="D155" s="110"/>
      <c r="E155" s="111"/>
      <c r="F155" s="110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</row>
    <row r="156" spans="1:91" s="16" customFormat="1" x14ac:dyDescent="0.35">
      <c r="A156"/>
      <c r="B156"/>
      <c r="C156" s="110"/>
      <c r="D156" s="110"/>
      <c r="E156" s="111"/>
      <c r="F156" s="110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</row>
    <row r="157" spans="1:91" s="16" customFormat="1" x14ac:dyDescent="0.35">
      <c r="A157"/>
      <c r="B157"/>
      <c r="C157" s="110"/>
      <c r="D157" s="110"/>
      <c r="E157" s="111"/>
      <c r="F157" s="110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</row>
    <row r="158" spans="1:91" s="16" customFormat="1" x14ac:dyDescent="0.35">
      <c r="A158"/>
      <c r="B158"/>
      <c r="C158" s="110"/>
      <c r="D158" s="110"/>
      <c r="E158" s="111"/>
      <c r="F158" s="110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</row>
    <row r="159" spans="1:91" s="16" customFormat="1" x14ac:dyDescent="0.35">
      <c r="A159"/>
      <c r="B159"/>
      <c r="C159" s="110"/>
      <c r="D159" s="110"/>
      <c r="E159" s="111"/>
      <c r="F159" s="110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</row>
    <row r="160" spans="1:91" s="16" customFormat="1" x14ac:dyDescent="0.35">
      <c r="A160"/>
      <c r="B160"/>
      <c r="C160" s="110"/>
      <c r="D160" s="110"/>
      <c r="E160" s="111"/>
      <c r="F160" s="11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</row>
    <row r="161" spans="1:91" s="16" customFormat="1" x14ac:dyDescent="0.35">
      <c r="A161"/>
      <c r="B161"/>
      <c r="C161" s="110"/>
      <c r="D161" s="110"/>
      <c r="E161" s="111"/>
      <c r="F161" s="110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</row>
    <row r="162" spans="1:91" s="16" customFormat="1" x14ac:dyDescent="0.35">
      <c r="A162"/>
      <c r="B162"/>
      <c r="C162" s="110"/>
      <c r="D162" s="110"/>
      <c r="E162" s="111"/>
      <c r="F162" s="110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</row>
    <row r="163" spans="1:91" s="16" customFormat="1" x14ac:dyDescent="0.35">
      <c r="A163"/>
      <c r="B163"/>
      <c r="C163" s="110"/>
      <c r="D163" s="110"/>
      <c r="E163" s="111"/>
      <c r="F163" s="110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</row>
    <row r="164" spans="1:91" s="16" customFormat="1" x14ac:dyDescent="0.35">
      <c r="A164"/>
      <c r="B164"/>
      <c r="C164" s="110"/>
      <c r="D164" s="110"/>
      <c r="E164" s="111"/>
      <c r="F164" s="110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</row>
    <row r="165" spans="1:91" s="16" customFormat="1" x14ac:dyDescent="0.35">
      <c r="A165"/>
      <c r="B165"/>
      <c r="C165" s="110"/>
      <c r="D165" s="110"/>
      <c r="E165" s="111"/>
      <c r="F165" s="110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</row>
    <row r="166" spans="1:91" s="16" customFormat="1" x14ac:dyDescent="0.35">
      <c r="A166"/>
      <c r="B166"/>
      <c r="C166" s="110"/>
      <c r="D166" s="110"/>
      <c r="E166" s="111"/>
      <c r="F166" s="110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</row>
    <row r="167" spans="1:91" s="16" customFormat="1" x14ac:dyDescent="0.35">
      <c r="A167"/>
      <c r="B167"/>
      <c r="C167" s="110"/>
      <c r="D167" s="110"/>
      <c r="E167" s="111"/>
      <c r="F167" s="110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</row>
    <row r="168" spans="1:91" s="16" customFormat="1" x14ac:dyDescent="0.35">
      <c r="A168"/>
      <c r="B168"/>
      <c r="C168" s="110"/>
      <c r="D168" s="110"/>
      <c r="E168" s="111"/>
      <c r="F168" s="110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</row>
    <row r="169" spans="1:91" s="16" customFormat="1" x14ac:dyDescent="0.35">
      <c r="A169"/>
      <c r="B169"/>
      <c r="C169" s="110"/>
      <c r="D169" s="110"/>
      <c r="E169" s="111"/>
      <c r="F169" s="110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</row>
    <row r="170" spans="1:91" s="16" customFormat="1" x14ac:dyDescent="0.35">
      <c r="A170"/>
      <c r="B170"/>
      <c r="C170" s="110"/>
      <c r="D170" s="110"/>
      <c r="E170" s="111"/>
      <c r="F170" s="11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</row>
    <row r="171" spans="1:91" s="16" customFormat="1" x14ac:dyDescent="0.35">
      <c r="A171"/>
      <c r="B171"/>
      <c r="C171" s="110"/>
      <c r="D171" s="110"/>
      <c r="E171" s="111"/>
      <c r="F171" s="110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</row>
    <row r="172" spans="1:91" s="16" customFormat="1" x14ac:dyDescent="0.35">
      <c r="A172"/>
      <c r="B172"/>
      <c r="C172" s="110"/>
      <c r="D172" s="110"/>
      <c r="E172" s="111"/>
      <c r="F172" s="110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</row>
    <row r="173" spans="1:91" s="16" customFormat="1" x14ac:dyDescent="0.35">
      <c r="A173"/>
      <c r="B173"/>
      <c r="C173" s="110"/>
      <c r="D173" s="110"/>
      <c r="E173" s="111"/>
      <c r="F173" s="110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</row>
    <row r="174" spans="1:91" s="16" customFormat="1" x14ac:dyDescent="0.35">
      <c r="A174"/>
      <c r="B174"/>
      <c r="C174" s="110"/>
      <c r="D174" s="110"/>
      <c r="E174" s="111"/>
      <c r="F174" s="110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</row>
    <row r="175" spans="1:91" s="16" customFormat="1" x14ac:dyDescent="0.35">
      <c r="A175"/>
      <c r="B175"/>
      <c r="C175" s="110"/>
      <c r="D175" s="110"/>
      <c r="E175" s="111"/>
      <c r="F175" s="110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</row>
    <row r="176" spans="1:91" s="16" customFormat="1" x14ac:dyDescent="0.35">
      <c r="A176"/>
      <c r="B176"/>
      <c r="C176" s="110"/>
      <c r="D176" s="110"/>
      <c r="E176" s="111"/>
      <c r="F176" s="110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</row>
    <row r="177" spans="1:91" s="16" customFormat="1" x14ac:dyDescent="0.35">
      <c r="A177"/>
      <c r="B177"/>
      <c r="C177" s="110"/>
      <c r="D177" s="110"/>
      <c r="E177" s="111"/>
      <c r="F177" s="110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</row>
    <row r="178" spans="1:91" s="16" customFormat="1" x14ac:dyDescent="0.35">
      <c r="A178"/>
      <c r="B178"/>
      <c r="C178" s="110"/>
      <c r="D178" s="110"/>
      <c r="E178" s="111"/>
      <c r="F178" s="110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</row>
    <row r="179" spans="1:91" s="16" customFormat="1" x14ac:dyDescent="0.35">
      <c r="A179"/>
      <c r="B179"/>
      <c r="C179" s="110"/>
      <c r="D179" s="110"/>
      <c r="E179" s="111"/>
      <c r="F179" s="110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</row>
    <row r="180" spans="1:91" s="16" customFormat="1" x14ac:dyDescent="0.35">
      <c r="A180"/>
      <c r="B180"/>
      <c r="C180" s="110"/>
      <c r="D180" s="110"/>
      <c r="E180" s="111"/>
      <c r="F180" s="11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</row>
    <row r="181" spans="1:91" s="16" customFormat="1" x14ac:dyDescent="0.35">
      <c r="A181"/>
      <c r="B181"/>
      <c r="C181" s="110"/>
      <c r="D181" s="110"/>
      <c r="E181" s="111"/>
      <c r="F181" s="110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</row>
    <row r="182" spans="1:91" s="16" customFormat="1" x14ac:dyDescent="0.35">
      <c r="A182"/>
      <c r="B182"/>
      <c r="C182" s="110"/>
      <c r="D182" s="110"/>
      <c r="E182" s="111"/>
      <c r="F182" s="110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</row>
    <row r="183" spans="1:91" s="16" customFormat="1" x14ac:dyDescent="0.35">
      <c r="A183"/>
      <c r="B183"/>
      <c r="C183" s="110"/>
      <c r="D183" s="110"/>
      <c r="E183" s="111"/>
      <c r="F183" s="110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</row>
    <row r="184" spans="1:91" s="16" customFormat="1" x14ac:dyDescent="0.35">
      <c r="A184"/>
      <c r="B184"/>
      <c r="C184" s="110"/>
      <c r="D184" s="110"/>
      <c r="E184" s="111"/>
      <c r="F184" s="110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</row>
    <row r="185" spans="1:91" s="16" customFormat="1" x14ac:dyDescent="0.35">
      <c r="A185"/>
      <c r="B185"/>
      <c r="C185" s="110"/>
      <c r="D185" s="110"/>
      <c r="E185" s="111"/>
      <c r="F185" s="110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</row>
    <row r="186" spans="1:91" s="16" customFormat="1" x14ac:dyDescent="0.35">
      <c r="A186"/>
      <c r="B186"/>
      <c r="C186" s="110"/>
      <c r="D186" s="110"/>
      <c r="E186" s="111"/>
      <c r="F186" s="110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</row>
    <row r="187" spans="1:91" s="16" customFormat="1" x14ac:dyDescent="0.35">
      <c r="A187"/>
      <c r="B187"/>
      <c r="C187" s="110"/>
      <c r="D187" s="110"/>
      <c r="E187" s="111"/>
      <c r="F187" s="110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</row>
    <row r="188" spans="1:91" s="16" customFormat="1" x14ac:dyDescent="0.35">
      <c r="A188"/>
      <c r="B188"/>
      <c r="C188" s="110"/>
      <c r="D188" s="110"/>
      <c r="E188" s="111"/>
      <c r="F188" s="110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</row>
    <row r="189" spans="1:91" s="16" customFormat="1" x14ac:dyDescent="0.35">
      <c r="A189"/>
      <c r="B189"/>
      <c r="C189" s="110"/>
      <c r="D189" s="110"/>
      <c r="E189" s="111"/>
      <c r="F189" s="110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</row>
    <row r="190" spans="1:91" s="16" customFormat="1" x14ac:dyDescent="0.35">
      <c r="A190"/>
      <c r="B190"/>
      <c r="C190" s="110"/>
      <c r="D190" s="110"/>
      <c r="E190" s="111"/>
      <c r="F190" s="11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</row>
    <row r="191" spans="1:91" s="16" customFormat="1" x14ac:dyDescent="0.35">
      <c r="A191"/>
      <c r="B191"/>
      <c r="C191" s="110"/>
      <c r="D191" s="110"/>
      <c r="E191" s="111"/>
      <c r="F191" s="110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</row>
    <row r="192" spans="1:91" s="16" customFormat="1" x14ac:dyDescent="0.35">
      <c r="A192"/>
      <c r="B192"/>
      <c r="C192" s="110"/>
      <c r="D192" s="110"/>
      <c r="E192" s="111"/>
      <c r="F192" s="110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</row>
    <row r="193" spans="1:91" s="16" customFormat="1" x14ac:dyDescent="0.35">
      <c r="A193"/>
      <c r="B193"/>
      <c r="C193" s="110"/>
      <c r="D193" s="110"/>
      <c r="E193" s="111"/>
      <c r="F193" s="110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</row>
    <row r="194" spans="1:91" s="16" customFormat="1" x14ac:dyDescent="0.35">
      <c r="A194"/>
      <c r="B194"/>
      <c r="C194" s="110"/>
      <c r="D194" s="110"/>
      <c r="E194" s="111"/>
      <c r="F194" s="110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</row>
    <row r="195" spans="1:91" s="16" customFormat="1" x14ac:dyDescent="0.35">
      <c r="A195"/>
      <c r="B195"/>
      <c r="C195" s="110"/>
      <c r="D195" s="110"/>
      <c r="E195" s="111"/>
      <c r="F195" s="110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</row>
    <row r="196" spans="1:91" s="16" customFormat="1" x14ac:dyDescent="0.35">
      <c r="A196"/>
      <c r="B196"/>
      <c r="C196" s="110"/>
      <c r="D196" s="110"/>
      <c r="E196" s="111"/>
      <c r="F196" s="110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</row>
    <row r="197" spans="1:91" s="16" customFormat="1" x14ac:dyDescent="0.35">
      <c r="A197"/>
      <c r="B197"/>
      <c r="C197" s="110"/>
      <c r="D197" s="110"/>
      <c r="E197" s="111"/>
      <c r="F197" s="110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</row>
    <row r="198" spans="1:91" s="16" customFormat="1" x14ac:dyDescent="0.35">
      <c r="A198"/>
      <c r="B198"/>
      <c r="C198" s="110"/>
      <c r="D198" s="110"/>
      <c r="E198" s="111"/>
      <c r="F198" s="110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</row>
    <row r="199" spans="1:91" s="16" customFormat="1" x14ac:dyDescent="0.35">
      <c r="A199"/>
      <c r="B199"/>
      <c r="C199" s="110"/>
      <c r="D199" s="110"/>
      <c r="E199" s="111"/>
      <c r="F199" s="110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</row>
    <row r="200" spans="1:91" s="16" customFormat="1" x14ac:dyDescent="0.35">
      <c r="A200"/>
      <c r="B200"/>
      <c r="C200" s="110"/>
      <c r="D200" s="110"/>
      <c r="E200" s="111"/>
      <c r="F200" s="11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</row>
    <row r="201" spans="1:91" s="16" customFormat="1" x14ac:dyDescent="0.35">
      <c r="A201"/>
      <c r="B201"/>
      <c r="C201" s="110"/>
      <c r="D201" s="110"/>
      <c r="E201" s="111"/>
      <c r="F201" s="110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</row>
    <row r="202" spans="1:91" s="16" customFormat="1" x14ac:dyDescent="0.35">
      <c r="A202"/>
      <c r="B202"/>
      <c r="C202" s="110"/>
      <c r="D202" s="110"/>
      <c r="E202" s="111"/>
      <c r="F202" s="110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</row>
    <row r="203" spans="1:91" s="16" customFormat="1" x14ac:dyDescent="0.35">
      <c r="A203"/>
      <c r="B203"/>
      <c r="C203" s="110"/>
      <c r="D203" s="110"/>
      <c r="E203" s="111"/>
      <c r="F203" s="110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</row>
    <row r="204" spans="1:91" s="16" customFormat="1" x14ac:dyDescent="0.35">
      <c r="A204"/>
      <c r="B204"/>
      <c r="C204" s="110"/>
      <c r="D204" s="110"/>
      <c r="E204" s="111"/>
      <c r="F204" s="110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</row>
    <row r="205" spans="1:91" s="16" customFormat="1" x14ac:dyDescent="0.35">
      <c r="A205"/>
      <c r="B205"/>
      <c r="C205" s="110"/>
      <c r="D205" s="110"/>
      <c r="E205" s="111"/>
      <c r="F205" s="110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</row>
    <row r="206" spans="1:91" s="16" customFormat="1" x14ac:dyDescent="0.35">
      <c r="A206"/>
      <c r="B206"/>
      <c r="C206" s="110"/>
      <c r="D206" s="110"/>
      <c r="E206" s="111"/>
      <c r="F206" s="110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</row>
    <row r="207" spans="1:91" s="16" customFormat="1" x14ac:dyDescent="0.35">
      <c r="A207"/>
      <c r="B207"/>
      <c r="C207" s="110"/>
      <c r="D207" s="110"/>
      <c r="E207" s="111"/>
      <c r="F207" s="110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</row>
    <row r="208" spans="1:91" s="16" customFormat="1" x14ac:dyDescent="0.35">
      <c r="A208"/>
      <c r="B208"/>
      <c r="C208" s="110"/>
      <c r="D208" s="110"/>
      <c r="E208" s="111"/>
      <c r="F208" s="110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</row>
    <row r="209" spans="1:91" s="16" customFormat="1" x14ac:dyDescent="0.35">
      <c r="A209"/>
      <c r="B209"/>
      <c r="C209" s="110"/>
      <c r="D209" s="110"/>
      <c r="E209" s="111"/>
      <c r="F209" s="110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</row>
    <row r="210" spans="1:91" s="16" customFormat="1" x14ac:dyDescent="0.35">
      <c r="A210"/>
      <c r="B210"/>
      <c r="C210" s="110"/>
      <c r="D210" s="110"/>
      <c r="E210" s="111"/>
      <c r="F210" s="1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</row>
    <row r="211" spans="1:91" s="16" customFormat="1" x14ac:dyDescent="0.35">
      <c r="A211"/>
      <c r="B211"/>
      <c r="C211" s="110"/>
      <c r="D211" s="110"/>
      <c r="E211" s="111"/>
      <c r="F211" s="110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</row>
    <row r="212" spans="1:91" s="16" customFormat="1" x14ac:dyDescent="0.35">
      <c r="A212"/>
      <c r="B212"/>
      <c r="C212" s="110"/>
      <c r="D212" s="110"/>
      <c r="E212" s="111"/>
      <c r="F212" s="110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</row>
    <row r="213" spans="1:91" s="16" customFormat="1" x14ac:dyDescent="0.35">
      <c r="A213"/>
      <c r="B213"/>
      <c r="C213" s="110"/>
      <c r="D213" s="110"/>
      <c r="E213" s="111"/>
      <c r="F213" s="110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</row>
    <row r="214" spans="1:91" s="16" customFormat="1" x14ac:dyDescent="0.35">
      <c r="A214"/>
      <c r="B214"/>
      <c r="C214" s="110"/>
      <c r="D214" s="110"/>
      <c r="E214" s="111"/>
      <c r="F214" s="110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</row>
    <row r="215" spans="1:91" s="16" customFormat="1" x14ac:dyDescent="0.35">
      <c r="A215"/>
      <c r="B215"/>
      <c r="C215" s="110"/>
      <c r="D215" s="110"/>
      <c r="E215" s="111"/>
      <c r="F215" s="110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</row>
    <row r="216" spans="1:91" s="16" customFormat="1" x14ac:dyDescent="0.35">
      <c r="A216"/>
      <c r="B216"/>
      <c r="C216" s="110"/>
      <c r="D216" s="110"/>
      <c r="E216" s="111"/>
      <c r="F216" s="110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</row>
    <row r="217" spans="1:91" s="16" customFormat="1" x14ac:dyDescent="0.35">
      <c r="A217"/>
      <c r="B217"/>
      <c r="C217" s="110"/>
      <c r="D217" s="110"/>
      <c r="E217" s="111"/>
      <c r="F217" s="110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</row>
    <row r="218" spans="1:91" s="16" customFormat="1" x14ac:dyDescent="0.35">
      <c r="A218"/>
      <c r="B218"/>
      <c r="C218" s="110"/>
      <c r="D218" s="110"/>
      <c r="E218" s="111"/>
      <c r="F218" s="110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</row>
    <row r="219" spans="1:91" s="16" customFormat="1" x14ac:dyDescent="0.35">
      <c r="A219"/>
      <c r="B219"/>
      <c r="C219" s="110"/>
      <c r="D219" s="110"/>
      <c r="E219" s="111"/>
      <c r="F219" s="110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</row>
    <row r="220" spans="1:91" s="16" customFormat="1" x14ac:dyDescent="0.35">
      <c r="A220"/>
      <c r="B220"/>
      <c r="C220" s="110"/>
      <c r="D220" s="110"/>
      <c r="E220" s="111"/>
      <c r="F220" s="11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</row>
    <row r="221" spans="1:91" s="16" customFormat="1" x14ac:dyDescent="0.35">
      <c r="A221"/>
      <c r="B221"/>
      <c r="C221" s="110"/>
      <c r="D221" s="110"/>
      <c r="E221" s="111"/>
      <c r="F221" s="110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</row>
    <row r="222" spans="1:91" s="16" customFormat="1" x14ac:dyDescent="0.35">
      <c r="A222"/>
      <c r="B222"/>
      <c r="C222" s="110"/>
      <c r="D222" s="110"/>
      <c r="E222" s="111"/>
      <c r="F222" s="110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</row>
    <row r="223" spans="1:91" s="16" customFormat="1" x14ac:dyDescent="0.35">
      <c r="A223"/>
      <c r="B223"/>
      <c r="C223" s="110"/>
      <c r="D223" s="110"/>
      <c r="E223" s="111"/>
      <c r="F223" s="110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</row>
    <row r="224" spans="1:91" s="16" customFormat="1" x14ac:dyDescent="0.35">
      <c r="A224"/>
      <c r="B224"/>
      <c r="C224" s="110"/>
      <c r="D224" s="110"/>
      <c r="E224" s="111"/>
      <c r="F224" s="110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</row>
    <row r="225" spans="1:91" s="16" customFormat="1" x14ac:dyDescent="0.35">
      <c r="A225"/>
      <c r="B225"/>
      <c r="C225" s="110"/>
      <c r="D225" s="110"/>
      <c r="E225" s="111"/>
      <c r="F225" s="110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</row>
    <row r="226" spans="1:91" s="16" customFormat="1" x14ac:dyDescent="0.35">
      <c r="A226"/>
      <c r="B226"/>
      <c r="C226" s="110"/>
      <c r="D226" s="110"/>
      <c r="E226" s="111"/>
      <c r="F226" s="110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</row>
    <row r="227" spans="1:91" s="16" customFormat="1" x14ac:dyDescent="0.35">
      <c r="A227"/>
      <c r="B227"/>
      <c r="C227" s="110"/>
      <c r="D227" s="110"/>
      <c r="E227" s="111"/>
      <c r="F227" s="110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</row>
    <row r="228" spans="1:91" s="16" customFormat="1" x14ac:dyDescent="0.35">
      <c r="A228"/>
      <c r="B228"/>
      <c r="C228" s="110"/>
      <c r="D228" s="110"/>
      <c r="E228" s="111"/>
      <c r="F228" s="110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</row>
    <row r="229" spans="1:91" s="16" customFormat="1" x14ac:dyDescent="0.35">
      <c r="A229"/>
      <c r="B229"/>
      <c r="C229" s="110"/>
      <c r="D229" s="110"/>
      <c r="E229" s="111"/>
      <c r="F229" s="110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</row>
    <row r="230" spans="1:91" s="16" customFormat="1" x14ac:dyDescent="0.35">
      <c r="A230"/>
      <c r="B230"/>
      <c r="C230" s="110"/>
      <c r="D230" s="110"/>
      <c r="E230" s="111"/>
      <c r="F230" s="11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</row>
    <row r="231" spans="1:91" s="16" customFormat="1" x14ac:dyDescent="0.35">
      <c r="A231"/>
      <c r="B231"/>
      <c r="C231" s="110"/>
      <c r="D231" s="110"/>
      <c r="E231" s="111"/>
      <c r="F231" s="110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</row>
    <row r="232" spans="1:91" s="16" customFormat="1" x14ac:dyDescent="0.35">
      <c r="A232"/>
      <c r="B232"/>
      <c r="C232" s="110"/>
      <c r="D232" s="110"/>
      <c r="E232" s="111"/>
      <c r="F232" s="110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</row>
    <row r="233" spans="1:91" s="16" customFormat="1" x14ac:dyDescent="0.35">
      <c r="A233"/>
      <c r="B233"/>
      <c r="C233" s="110"/>
      <c r="D233" s="110"/>
      <c r="E233" s="111"/>
      <c r="F233" s="110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</row>
    <row r="234" spans="1:91" s="16" customFormat="1" x14ac:dyDescent="0.35">
      <c r="A234"/>
      <c r="B234"/>
      <c r="C234" s="110"/>
      <c r="D234" s="110"/>
      <c r="E234" s="111"/>
      <c r="F234" s="110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</row>
    <row r="235" spans="1:91" s="16" customFormat="1" x14ac:dyDescent="0.35">
      <c r="A235"/>
      <c r="B235"/>
      <c r="C235" s="110"/>
      <c r="D235" s="110"/>
      <c r="E235" s="111"/>
      <c r="F235" s="110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</row>
    <row r="236" spans="1:91" s="16" customFormat="1" x14ac:dyDescent="0.35">
      <c r="A236"/>
      <c r="B236"/>
      <c r="C236" s="110"/>
      <c r="D236" s="110"/>
      <c r="E236" s="111"/>
      <c r="F236" s="110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</row>
    <row r="237" spans="1:91" s="16" customFormat="1" x14ac:dyDescent="0.35">
      <c r="A237"/>
      <c r="B237"/>
      <c r="C237" s="110"/>
      <c r="D237" s="110"/>
      <c r="E237" s="111"/>
      <c r="F237" s="110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</row>
    <row r="238" spans="1:91" s="16" customFormat="1" x14ac:dyDescent="0.35">
      <c r="A238"/>
      <c r="B238"/>
      <c r="C238" s="110"/>
      <c r="D238" s="110"/>
      <c r="E238" s="111"/>
      <c r="F238" s="110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</row>
    <row r="239" spans="1:91" s="16" customFormat="1" x14ac:dyDescent="0.35">
      <c r="A239"/>
      <c r="B239"/>
      <c r="C239" s="110"/>
      <c r="D239" s="110"/>
      <c r="E239" s="111"/>
      <c r="F239" s="110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</row>
    <row r="240" spans="1:91" s="16" customFormat="1" x14ac:dyDescent="0.35">
      <c r="A240"/>
      <c r="B240"/>
      <c r="C240" s="110"/>
      <c r="D240" s="110"/>
      <c r="E240" s="111"/>
      <c r="F240" s="11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</row>
    <row r="241" spans="1:91" s="16" customFormat="1" x14ac:dyDescent="0.35">
      <c r="A241"/>
      <c r="B241"/>
      <c r="C241" s="110"/>
      <c r="D241" s="110"/>
      <c r="E241" s="111"/>
      <c r="F241" s="110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</row>
    <row r="242" spans="1:91" s="16" customFormat="1" x14ac:dyDescent="0.35">
      <c r="A242"/>
      <c r="B242"/>
      <c r="C242" s="110"/>
      <c r="D242" s="110"/>
      <c r="E242" s="111"/>
      <c r="F242" s="110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</row>
    <row r="243" spans="1:91" s="16" customFormat="1" x14ac:dyDescent="0.35">
      <c r="A243"/>
      <c r="B243"/>
      <c r="C243" s="110"/>
      <c r="D243" s="110"/>
      <c r="E243" s="111"/>
      <c r="F243" s="110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</row>
    <row r="244" spans="1:91" s="16" customFormat="1" x14ac:dyDescent="0.35">
      <c r="A244"/>
      <c r="B244"/>
      <c r="C244" s="110"/>
      <c r="D244" s="110"/>
      <c r="E244" s="111"/>
      <c r="F244" s="110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</row>
    <row r="245" spans="1:91" s="16" customFormat="1" x14ac:dyDescent="0.35">
      <c r="A245"/>
      <c r="B245"/>
      <c r="C245" s="110"/>
      <c r="D245" s="110"/>
      <c r="E245" s="111"/>
      <c r="F245" s="110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</row>
    <row r="246" spans="1:91" s="16" customFormat="1" x14ac:dyDescent="0.35">
      <c r="A246"/>
      <c r="B246"/>
      <c r="C246" s="110"/>
      <c r="D246" s="110"/>
      <c r="E246" s="111"/>
      <c r="F246" s="110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</row>
    <row r="247" spans="1:91" s="16" customFormat="1" x14ac:dyDescent="0.35">
      <c r="A247"/>
      <c r="B247"/>
      <c r="C247" s="110"/>
      <c r="D247" s="110"/>
      <c r="E247" s="111"/>
      <c r="F247" s="110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</row>
    <row r="248" spans="1:91" s="16" customFormat="1" x14ac:dyDescent="0.35">
      <c r="A248"/>
      <c r="B248"/>
      <c r="C248" s="110"/>
      <c r="D248" s="110"/>
      <c r="E248" s="111"/>
      <c r="F248" s="110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</row>
    <row r="249" spans="1:91" s="16" customFormat="1" x14ac:dyDescent="0.35">
      <c r="A249"/>
      <c r="B249"/>
      <c r="C249" s="110"/>
      <c r="D249" s="110"/>
      <c r="E249" s="111"/>
      <c r="F249" s="110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</row>
    <row r="250" spans="1:91" s="16" customFormat="1" x14ac:dyDescent="0.35">
      <c r="A250"/>
      <c r="B250"/>
      <c r="C250" s="110"/>
      <c r="D250" s="110"/>
      <c r="E250" s="111"/>
      <c r="F250" s="11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</row>
    <row r="251" spans="1:91" s="16" customFormat="1" x14ac:dyDescent="0.35">
      <c r="A251"/>
      <c r="B251"/>
      <c r="C251" s="110"/>
      <c r="D251" s="110"/>
      <c r="E251" s="111"/>
      <c r="F251" s="110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</row>
    <row r="252" spans="1:91" x14ac:dyDescent="0.35">
      <c r="C252" s="110"/>
      <c r="D252" s="110"/>
      <c r="E252" s="111"/>
    </row>
    <row r="253" spans="1:91" x14ac:dyDescent="0.35">
      <c r="C253" s="110"/>
      <c r="D253" s="110"/>
      <c r="E253" s="111"/>
    </row>
    <row r="254" spans="1:91" x14ac:dyDescent="0.35">
      <c r="C254" s="110"/>
      <c r="D254" s="110"/>
      <c r="E254" s="111"/>
    </row>
    <row r="255" spans="1:91" x14ac:dyDescent="0.35">
      <c r="C255" s="110"/>
      <c r="D255" s="110"/>
      <c r="E255" s="111"/>
    </row>
    <row r="256" spans="1:91" x14ac:dyDescent="0.35">
      <c r="C256" s="110"/>
      <c r="D256" s="110"/>
      <c r="E256" s="111"/>
    </row>
    <row r="257" spans="3:5" x14ac:dyDescent="0.35">
      <c r="C257" s="124"/>
      <c r="D257" s="124"/>
      <c r="E257" s="123"/>
    </row>
    <row r="258" spans="3:5" x14ac:dyDescent="0.35">
      <c r="C258" s="124"/>
      <c r="D258" s="124"/>
      <c r="E258" s="123"/>
    </row>
    <row r="259" spans="3:5" x14ac:dyDescent="0.35">
      <c r="C259" s="124"/>
      <c r="D259" s="124"/>
      <c r="E259" s="123"/>
    </row>
    <row r="260" spans="3:5" x14ac:dyDescent="0.35">
      <c r="C260" s="124"/>
      <c r="D260" s="124"/>
      <c r="E260" s="123"/>
    </row>
    <row r="261" spans="3:5" x14ac:dyDescent="0.35">
      <c r="C261" s="124"/>
      <c r="D261" s="124"/>
      <c r="E261" s="123"/>
    </row>
    <row r="262" spans="3:5" x14ac:dyDescent="0.35">
      <c r="C262" s="124"/>
      <c r="D262" s="124"/>
      <c r="E262" s="123"/>
    </row>
    <row r="263" spans="3:5" x14ac:dyDescent="0.35">
      <c r="C263" s="124"/>
      <c r="D263" s="124"/>
      <c r="E263" s="123"/>
    </row>
    <row r="264" spans="3:5" x14ac:dyDescent="0.35">
      <c r="C264" s="124"/>
      <c r="D264" s="124"/>
      <c r="E264" s="123"/>
    </row>
    <row r="265" spans="3:5" x14ac:dyDescent="0.35">
      <c r="C265" s="124"/>
      <c r="D265" s="124"/>
      <c r="E265" s="123"/>
    </row>
    <row r="266" spans="3:5" x14ac:dyDescent="0.35">
      <c r="C266" s="124"/>
      <c r="D266" s="124"/>
      <c r="E266" s="123"/>
    </row>
    <row r="267" spans="3:5" x14ac:dyDescent="0.35">
      <c r="C267" s="124"/>
      <c r="D267" s="124"/>
      <c r="E267" s="123"/>
    </row>
    <row r="268" spans="3:5" x14ac:dyDescent="0.35">
      <c r="C268" s="124"/>
      <c r="D268" s="124"/>
      <c r="E268" s="123"/>
    </row>
    <row r="269" spans="3:5" x14ac:dyDescent="0.35">
      <c r="C269" s="124"/>
      <c r="D269" s="124"/>
      <c r="E269" s="123"/>
    </row>
    <row r="270" spans="3:5" x14ac:dyDescent="0.35">
      <c r="C270" s="124"/>
      <c r="D270" s="124"/>
      <c r="E270" s="123"/>
    </row>
    <row r="271" spans="3:5" x14ac:dyDescent="0.35">
      <c r="C271" s="124"/>
      <c r="D271" s="124"/>
      <c r="E271" s="123"/>
    </row>
    <row r="272" spans="3:5" x14ac:dyDescent="0.35">
      <c r="C272" s="124"/>
      <c r="D272" s="124"/>
      <c r="E272" s="123"/>
    </row>
    <row r="273" spans="3:5" x14ac:dyDescent="0.35">
      <c r="C273" s="124"/>
      <c r="D273" s="124"/>
      <c r="E273" s="123"/>
    </row>
    <row r="274" spans="3:5" x14ac:dyDescent="0.35">
      <c r="C274" s="124"/>
      <c r="D274" s="124"/>
      <c r="E274" s="123"/>
    </row>
    <row r="275" spans="3:5" x14ac:dyDescent="0.35">
      <c r="C275" s="124"/>
      <c r="D275" s="124"/>
      <c r="E275" s="123"/>
    </row>
    <row r="276" spans="3:5" x14ac:dyDescent="0.35">
      <c r="C276" s="124"/>
      <c r="D276" s="124"/>
      <c r="E276" s="123"/>
    </row>
    <row r="277" spans="3:5" x14ac:dyDescent="0.35">
      <c r="C277" s="124"/>
      <c r="D277" s="124"/>
      <c r="E277" s="123"/>
    </row>
    <row r="278" spans="3:5" x14ac:dyDescent="0.35">
      <c r="C278" s="124"/>
      <c r="D278" s="124"/>
      <c r="E278" s="123"/>
    </row>
    <row r="279" spans="3:5" x14ac:dyDescent="0.35">
      <c r="C279" s="124"/>
      <c r="D279" s="124"/>
      <c r="E279" s="123"/>
    </row>
    <row r="280" spans="3:5" x14ac:dyDescent="0.35">
      <c r="C280" s="124"/>
      <c r="D280" s="124"/>
      <c r="E280" s="123"/>
    </row>
    <row r="281" spans="3:5" x14ac:dyDescent="0.35">
      <c r="C281" s="124"/>
      <c r="D281" s="124"/>
      <c r="E281" s="123"/>
    </row>
    <row r="282" spans="3:5" x14ac:dyDescent="0.35">
      <c r="C282" s="124"/>
      <c r="D282" s="124"/>
      <c r="E282" s="123"/>
    </row>
    <row r="283" spans="3:5" x14ac:dyDescent="0.35">
      <c r="C283" s="124"/>
      <c r="D283" s="124"/>
      <c r="E283" s="123"/>
    </row>
    <row r="284" spans="3:5" x14ac:dyDescent="0.35">
      <c r="C284" s="124"/>
      <c r="D284" s="124"/>
      <c r="E284" s="123"/>
    </row>
    <row r="285" spans="3:5" x14ac:dyDescent="0.35">
      <c r="C285" s="124"/>
      <c r="D285" s="124"/>
      <c r="E285" s="123"/>
    </row>
    <row r="286" spans="3:5" x14ac:dyDescent="0.35">
      <c r="C286" s="124"/>
      <c r="D286" s="124"/>
      <c r="E286" s="123"/>
    </row>
    <row r="287" spans="3:5" x14ac:dyDescent="0.35">
      <c r="C287" s="124"/>
      <c r="D287" s="124"/>
      <c r="E287" s="123"/>
    </row>
    <row r="288" spans="3:5" x14ac:dyDescent="0.35">
      <c r="C288" s="124"/>
      <c r="D288" s="124"/>
      <c r="E288" s="123"/>
    </row>
    <row r="289" spans="3:5" x14ac:dyDescent="0.35">
      <c r="C289" s="124"/>
      <c r="D289" s="124"/>
      <c r="E289" s="123"/>
    </row>
    <row r="290" spans="3:5" x14ac:dyDescent="0.35">
      <c r="C290" s="124"/>
      <c r="D290" s="124"/>
      <c r="E290" s="123"/>
    </row>
    <row r="291" spans="3:5" x14ac:dyDescent="0.35">
      <c r="C291" s="124"/>
      <c r="D291" s="124"/>
      <c r="E291" s="123"/>
    </row>
    <row r="292" spans="3:5" x14ac:dyDescent="0.35">
      <c r="C292" s="124"/>
      <c r="D292" s="124"/>
      <c r="E292" s="123"/>
    </row>
    <row r="293" spans="3:5" x14ac:dyDescent="0.35">
      <c r="C293" s="124"/>
      <c r="D293" s="124"/>
      <c r="E293" s="123"/>
    </row>
    <row r="294" spans="3:5" x14ac:dyDescent="0.35">
      <c r="C294" s="124"/>
      <c r="D294" s="124"/>
      <c r="E294" s="123"/>
    </row>
    <row r="295" spans="3:5" x14ac:dyDescent="0.35">
      <c r="C295" s="124"/>
      <c r="D295" s="124"/>
      <c r="E295" s="123"/>
    </row>
    <row r="296" spans="3:5" x14ac:dyDescent="0.35">
      <c r="C296" s="124"/>
      <c r="D296" s="124"/>
      <c r="E296" s="123"/>
    </row>
    <row r="297" spans="3:5" x14ac:dyDescent="0.35">
      <c r="C297" s="124"/>
      <c r="D297" s="124"/>
      <c r="E297" s="123"/>
    </row>
    <row r="298" spans="3:5" x14ac:dyDescent="0.35">
      <c r="C298" s="124"/>
      <c r="D298" s="124"/>
      <c r="E298" s="123"/>
    </row>
    <row r="299" spans="3:5" x14ac:dyDescent="0.35">
      <c r="C299" s="124"/>
      <c r="D299" s="124"/>
      <c r="E299" s="123"/>
    </row>
    <row r="300" spans="3:5" x14ac:dyDescent="0.35">
      <c r="C300" s="124"/>
      <c r="D300" s="124"/>
      <c r="E300" s="123"/>
    </row>
    <row r="301" spans="3:5" x14ac:dyDescent="0.35">
      <c r="C301" s="124"/>
      <c r="D301" s="124"/>
      <c r="E301" s="123"/>
    </row>
    <row r="302" spans="3:5" x14ac:dyDescent="0.35">
      <c r="C302" s="124"/>
      <c r="D302" s="124"/>
      <c r="E302" s="123"/>
    </row>
    <row r="303" spans="3:5" x14ac:dyDescent="0.35">
      <c r="C303" s="124"/>
      <c r="D303" s="124"/>
      <c r="E303" s="123"/>
    </row>
    <row r="304" spans="3:5" x14ac:dyDescent="0.35">
      <c r="C304" s="124"/>
      <c r="D304" s="124"/>
      <c r="E304" s="123"/>
    </row>
    <row r="305" spans="3:5" x14ac:dyDescent="0.35">
      <c r="C305" s="124"/>
      <c r="D305" s="124"/>
      <c r="E305" s="123"/>
    </row>
    <row r="306" spans="3:5" x14ac:dyDescent="0.35">
      <c r="C306" s="124"/>
      <c r="D306" s="124"/>
      <c r="E306" s="123"/>
    </row>
    <row r="307" spans="3:5" x14ac:dyDescent="0.35">
      <c r="C307" s="124"/>
      <c r="D307" s="124"/>
      <c r="E307" s="123"/>
    </row>
    <row r="308" spans="3:5" x14ac:dyDescent="0.35">
      <c r="C308" s="124"/>
      <c r="D308" s="124"/>
      <c r="E308" s="123"/>
    </row>
    <row r="309" spans="3:5" x14ac:dyDescent="0.35">
      <c r="C309" s="124"/>
      <c r="D309" s="124"/>
      <c r="E309" s="123"/>
    </row>
    <row r="310" spans="3:5" x14ac:dyDescent="0.35">
      <c r="C310" s="124"/>
      <c r="D310" s="124"/>
      <c r="E310" s="123"/>
    </row>
    <row r="311" spans="3:5" x14ac:dyDescent="0.35">
      <c r="C311" s="124"/>
      <c r="D311" s="124"/>
      <c r="E311" s="123"/>
    </row>
    <row r="312" spans="3:5" x14ac:dyDescent="0.35">
      <c r="C312" s="124"/>
      <c r="D312" s="124"/>
      <c r="E312" s="123"/>
    </row>
    <row r="313" spans="3:5" x14ac:dyDescent="0.35">
      <c r="C313" s="124"/>
      <c r="D313" s="124"/>
      <c r="E313" s="123"/>
    </row>
    <row r="314" spans="3:5" x14ac:dyDescent="0.35">
      <c r="C314" s="124"/>
      <c r="D314" s="124"/>
      <c r="E314" s="123"/>
    </row>
    <row r="315" spans="3:5" x14ac:dyDescent="0.35">
      <c r="C315" s="124"/>
      <c r="D315" s="124"/>
      <c r="E315" s="123"/>
    </row>
    <row r="316" spans="3:5" x14ac:dyDescent="0.35">
      <c r="C316" s="124"/>
      <c r="D316" s="124"/>
      <c r="E316" s="123"/>
    </row>
    <row r="317" spans="3:5" x14ac:dyDescent="0.35">
      <c r="C317" s="124"/>
      <c r="D317" s="124"/>
      <c r="E317" s="123"/>
    </row>
    <row r="318" spans="3:5" x14ac:dyDescent="0.35">
      <c r="C318" s="124"/>
      <c r="D318" s="124"/>
      <c r="E318" s="123"/>
    </row>
    <row r="319" spans="3:5" x14ac:dyDescent="0.35">
      <c r="C319" s="124"/>
      <c r="D319" s="124"/>
      <c r="E319" s="123"/>
    </row>
    <row r="320" spans="3:5" x14ac:dyDescent="0.35">
      <c r="C320" s="124"/>
      <c r="D320" s="124"/>
      <c r="E320" s="123"/>
    </row>
    <row r="321" spans="3:5" x14ac:dyDescent="0.35">
      <c r="C321" s="124"/>
      <c r="D321" s="124"/>
      <c r="E321" s="123"/>
    </row>
    <row r="322" spans="3:5" x14ac:dyDescent="0.35">
      <c r="C322" s="124"/>
      <c r="D322" s="124"/>
      <c r="E322" s="123"/>
    </row>
    <row r="323" spans="3:5" x14ac:dyDescent="0.35">
      <c r="C323" s="124"/>
      <c r="D323" s="124"/>
      <c r="E323" s="123"/>
    </row>
    <row r="324" spans="3:5" x14ac:dyDescent="0.35">
      <c r="C324" s="124"/>
      <c r="D324" s="124"/>
      <c r="E324" s="123"/>
    </row>
    <row r="325" spans="3:5" x14ac:dyDescent="0.35">
      <c r="C325" s="124"/>
      <c r="D325" s="124"/>
      <c r="E325" s="123"/>
    </row>
    <row r="326" spans="3:5" x14ac:dyDescent="0.35">
      <c r="C326" s="124"/>
      <c r="D326" s="124"/>
      <c r="E326" s="123"/>
    </row>
    <row r="327" spans="3:5" x14ac:dyDescent="0.35">
      <c r="C327" s="124"/>
      <c r="D327" s="124"/>
      <c r="E327" s="123"/>
    </row>
    <row r="328" spans="3:5" x14ac:dyDescent="0.35">
      <c r="C328" s="124"/>
      <c r="D328" s="124"/>
      <c r="E328" s="123"/>
    </row>
    <row r="329" spans="3:5" x14ac:dyDescent="0.35">
      <c r="C329" s="124"/>
      <c r="D329" s="124"/>
      <c r="E329" s="123"/>
    </row>
    <row r="330" spans="3:5" x14ac:dyDescent="0.35">
      <c r="C330" s="124"/>
      <c r="D330" s="124"/>
      <c r="E330" s="123"/>
    </row>
    <row r="331" spans="3:5" x14ac:dyDescent="0.35">
      <c r="C331" s="124"/>
      <c r="D331" s="124"/>
      <c r="E331" s="123"/>
    </row>
    <row r="332" spans="3:5" x14ac:dyDescent="0.35">
      <c r="C332" s="124"/>
      <c r="D332" s="124"/>
      <c r="E332" s="123"/>
    </row>
    <row r="333" spans="3:5" x14ac:dyDescent="0.35">
      <c r="C333" s="124"/>
      <c r="D333" s="124"/>
      <c r="E333" s="123"/>
    </row>
    <row r="334" spans="3:5" x14ac:dyDescent="0.35">
      <c r="C334" s="124"/>
      <c r="D334" s="124"/>
      <c r="E334" s="123"/>
    </row>
    <row r="335" spans="3:5" x14ac:dyDescent="0.35">
      <c r="C335" s="124"/>
      <c r="D335" s="124"/>
      <c r="E335" s="123"/>
    </row>
    <row r="336" spans="3:5" x14ac:dyDescent="0.35">
      <c r="C336" s="124"/>
      <c r="D336" s="124"/>
      <c r="E336" s="123"/>
    </row>
    <row r="337" spans="3:5" x14ac:dyDescent="0.35">
      <c r="C337" s="124"/>
      <c r="D337" s="124"/>
      <c r="E337" s="123"/>
    </row>
    <row r="338" spans="3:5" x14ac:dyDescent="0.35">
      <c r="C338" s="124"/>
      <c r="D338" s="124"/>
      <c r="E338" s="123"/>
    </row>
    <row r="339" spans="3:5" x14ac:dyDescent="0.35">
      <c r="C339" s="124"/>
      <c r="D339" s="124"/>
      <c r="E339" s="123"/>
    </row>
    <row r="340" spans="3:5" x14ac:dyDescent="0.35">
      <c r="C340" s="124"/>
      <c r="D340" s="124"/>
      <c r="E340" s="123"/>
    </row>
    <row r="341" spans="3:5" x14ac:dyDescent="0.35">
      <c r="C341" s="124"/>
      <c r="D341" s="124"/>
      <c r="E341" s="123"/>
    </row>
    <row r="342" spans="3:5" x14ac:dyDescent="0.35">
      <c r="C342" s="124"/>
      <c r="D342" s="124"/>
      <c r="E342" s="123"/>
    </row>
    <row r="343" spans="3:5" x14ac:dyDescent="0.35">
      <c r="C343" s="124"/>
      <c r="D343" s="124"/>
      <c r="E343" s="123"/>
    </row>
    <row r="344" spans="3:5" x14ac:dyDescent="0.35">
      <c r="C344" s="124"/>
      <c r="D344" s="124"/>
      <c r="E344" s="123"/>
    </row>
    <row r="345" spans="3:5" x14ac:dyDescent="0.35">
      <c r="C345" s="124"/>
      <c r="D345" s="124"/>
      <c r="E345" s="123"/>
    </row>
    <row r="346" spans="3:5" x14ac:dyDescent="0.35">
      <c r="C346" s="124"/>
      <c r="D346" s="124"/>
      <c r="E346" s="123"/>
    </row>
    <row r="347" spans="3:5" x14ac:dyDescent="0.35">
      <c r="C347" s="124"/>
      <c r="D347" s="124"/>
      <c r="E347" s="123"/>
    </row>
    <row r="348" spans="3:5" x14ac:dyDescent="0.35">
      <c r="C348" s="124"/>
      <c r="D348" s="124"/>
      <c r="E348" s="123"/>
    </row>
    <row r="349" spans="3:5" x14ac:dyDescent="0.35">
      <c r="C349" s="124"/>
      <c r="D349" s="124"/>
      <c r="E349" s="123"/>
    </row>
    <row r="350" spans="3:5" x14ac:dyDescent="0.35">
      <c r="C350" s="124"/>
      <c r="D350" s="124"/>
      <c r="E350" s="123"/>
    </row>
    <row r="351" spans="3:5" x14ac:dyDescent="0.35">
      <c r="C351" s="124"/>
      <c r="D351" s="124"/>
      <c r="E351" s="123"/>
    </row>
    <row r="352" spans="3:5" x14ac:dyDescent="0.35">
      <c r="C352" s="124"/>
      <c r="D352" s="124"/>
      <c r="E352" s="123"/>
    </row>
    <row r="353" spans="3:5" x14ac:dyDescent="0.35">
      <c r="C353" s="124"/>
      <c r="D353" s="124"/>
      <c r="E353" s="123"/>
    </row>
    <row r="354" spans="3:5" x14ac:dyDescent="0.35">
      <c r="C354" s="124"/>
      <c r="D354" s="124"/>
      <c r="E354" s="123"/>
    </row>
    <row r="355" spans="3:5" x14ac:dyDescent="0.35">
      <c r="C355" s="124"/>
      <c r="D355" s="124"/>
      <c r="E355" s="123"/>
    </row>
    <row r="356" spans="3:5" x14ac:dyDescent="0.35">
      <c r="C356" s="124"/>
      <c r="D356" s="124"/>
      <c r="E356" s="123"/>
    </row>
    <row r="357" spans="3:5" x14ac:dyDescent="0.35">
      <c r="C357" s="124"/>
      <c r="D357" s="124"/>
      <c r="E357" s="123"/>
    </row>
    <row r="358" spans="3:5" x14ac:dyDescent="0.35">
      <c r="C358" s="124"/>
      <c r="D358" s="124"/>
      <c r="E358" s="123"/>
    </row>
    <row r="359" spans="3:5" x14ac:dyDescent="0.35">
      <c r="C359" s="124"/>
      <c r="D359" s="124"/>
      <c r="E359" s="123"/>
    </row>
    <row r="360" spans="3:5" x14ac:dyDescent="0.35">
      <c r="C360" s="124"/>
      <c r="D360" s="124"/>
      <c r="E360" s="123"/>
    </row>
    <row r="361" spans="3:5" x14ac:dyDescent="0.35">
      <c r="C361" s="124"/>
      <c r="D361" s="124"/>
      <c r="E361" s="123"/>
    </row>
    <row r="362" spans="3:5" x14ac:dyDescent="0.35">
      <c r="C362" s="124"/>
      <c r="D362" s="124"/>
      <c r="E362" s="123"/>
    </row>
    <row r="363" spans="3:5" x14ac:dyDescent="0.35">
      <c r="C363" s="124"/>
      <c r="D363" s="124"/>
      <c r="E363" s="123"/>
    </row>
    <row r="364" spans="3:5" x14ac:dyDescent="0.35">
      <c r="C364" s="124"/>
      <c r="D364" s="124"/>
      <c r="E364" s="123"/>
    </row>
    <row r="365" spans="3:5" x14ac:dyDescent="0.35">
      <c r="C365" s="124"/>
      <c r="D365" s="124"/>
      <c r="E365" s="123"/>
    </row>
    <row r="366" spans="3:5" x14ac:dyDescent="0.35">
      <c r="C366" s="124"/>
      <c r="D366" s="124"/>
      <c r="E366" s="123"/>
    </row>
    <row r="367" spans="3:5" x14ac:dyDescent="0.35">
      <c r="C367" s="124"/>
      <c r="D367" s="124"/>
      <c r="E367" s="123"/>
    </row>
    <row r="368" spans="3:5" x14ac:dyDescent="0.35">
      <c r="C368" s="124"/>
      <c r="D368" s="124"/>
      <c r="E368" s="123"/>
    </row>
    <row r="369" spans="3:5" x14ac:dyDescent="0.35">
      <c r="C369" s="124"/>
      <c r="D369" s="124"/>
      <c r="E369" s="123"/>
    </row>
    <row r="370" spans="3:5" x14ac:dyDescent="0.35">
      <c r="C370" s="124"/>
      <c r="D370" s="124"/>
      <c r="E370" s="123"/>
    </row>
    <row r="371" spans="3:5" x14ac:dyDescent="0.35">
      <c r="C371" s="124"/>
      <c r="D371" s="124"/>
      <c r="E371" s="123"/>
    </row>
    <row r="372" spans="3:5" x14ac:dyDescent="0.35">
      <c r="C372" s="124"/>
      <c r="D372" s="124"/>
      <c r="E372" s="123"/>
    </row>
    <row r="373" spans="3:5" x14ac:dyDescent="0.35">
      <c r="C373" s="124"/>
      <c r="D373" s="124"/>
      <c r="E373" s="123"/>
    </row>
    <row r="374" spans="3:5" x14ac:dyDescent="0.35">
      <c r="C374" s="124"/>
      <c r="D374" s="124"/>
      <c r="E374" s="123"/>
    </row>
    <row r="375" spans="3:5" x14ac:dyDescent="0.35">
      <c r="C375" s="124"/>
      <c r="D375" s="124"/>
      <c r="E375" s="123"/>
    </row>
    <row r="376" spans="3:5" x14ac:dyDescent="0.35">
      <c r="C376" s="124"/>
      <c r="D376" s="124"/>
      <c r="E376" s="123"/>
    </row>
    <row r="377" spans="3:5" x14ac:dyDescent="0.35">
      <c r="C377" s="124"/>
      <c r="D377" s="124"/>
      <c r="E377" s="123"/>
    </row>
    <row r="378" spans="3:5" x14ac:dyDescent="0.35">
      <c r="C378" s="124"/>
      <c r="D378" s="124"/>
      <c r="E378" s="123"/>
    </row>
    <row r="379" spans="3:5" x14ac:dyDescent="0.35">
      <c r="C379" s="124"/>
      <c r="D379" s="124"/>
      <c r="E379" s="123"/>
    </row>
    <row r="380" spans="3:5" x14ac:dyDescent="0.35">
      <c r="C380" s="124"/>
      <c r="D380" s="124"/>
      <c r="E380" s="123"/>
    </row>
    <row r="381" spans="3:5" x14ac:dyDescent="0.35">
      <c r="C381" s="124"/>
      <c r="D381" s="124"/>
      <c r="E381" s="123"/>
    </row>
    <row r="382" spans="3:5" x14ac:dyDescent="0.35">
      <c r="C382" s="124"/>
      <c r="D382" s="124"/>
      <c r="E382" s="123"/>
    </row>
    <row r="383" spans="3:5" x14ac:dyDescent="0.35">
      <c r="C383" s="124"/>
      <c r="D383" s="124"/>
      <c r="E383" s="123"/>
    </row>
    <row r="384" spans="3:5" x14ac:dyDescent="0.35">
      <c r="C384" s="124"/>
      <c r="D384" s="124"/>
      <c r="E384" s="123"/>
    </row>
    <row r="385" spans="3:5" x14ac:dyDescent="0.35">
      <c r="C385" s="124"/>
      <c r="D385" s="124"/>
      <c r="E385" s="123"/>
    </row>
    <row r="386" spans="3:5" x14ac:dyDescent="0.35">
      <c r="C386" s="124"/>
      <c r="D386" s="124"/>
      <c r="E386" s="123"/>
    </row>
    <row r="387" spans="3:5" x14ac:dyDescent="0.35">
      <c r="C387" s="124"/>
      <c r="D387" s="124"/>
      <c r="E387" s="123"/>
    </row>
    <row r="388" spans="3:5" x14ac:dyDescent="0.35">
      <c r="C388" s="124"/>
      <c r="D388" s="124"/>
      <c r="E388" s="123"/>
    </row>
    <row r="389" spans="3:5" x14ac:dyDescent="0.35">
      <c r="C389" s="124"/>
      <c r="D389" s="124"/>
      <c r="E389" s="123"/>
    </row>
    <row r="390" spans="3:5" x14ac:dyDescent="0.35">
      <c r="C390" s="124"/>
      <c r="D390" s="124"/>
      <c r="E390" s="123"/>
    </row>
    <row r="391" spans="3:5" x14ac:dyDescent="0.35">
      <c r="C391" s="124"/>
      <c r="D391" s="124"/>
      <c r="E391" s="123"/>
    </row>
    <row r="392" spans="3:5" x14ac:dyDescent="0.35">
      <c r="C392" s="124"/>
      <c r="D392" s="124"/>
      <c r="E392" s="123"/>
    </row>
    <row r="393" spans="3:5" x14ac:dyDescent="0.35">
      <c r="C393" s="124"/>
      <c r="D393" s="124"/>
      <c r="E393" s="123"/>
    </row>
    <row r="394" spans="3:5" x14ac:dyDescent="0.35">
      <c r="C394" s="124"/>
      <c r="D394" s="124"/>
      <c r="E394" s="123"/>
    </row>
    <row r="395" spans="3:5" x14ac:dyDescent="0.35">
      <c r="C395" s="124"/>
      <c r="D395" s="124"/>
      <c r="E395" s="123"/>
    </row>
    <row r="396" spans="3:5" x14ac:dyDescent="0.35">
      <c r="C396" s="124"/>
      <c r="D396" s="124"/>
      <c r="E396" s="123"/>
    </row>
    <row r="397" spans="3:5" x14ac:dyDescent="0.35">
      <c r="C397" s="124"/>
      <c r="D397" s="124"/>
      <c r="E397" s="123"/>
    </row>
    <row r="398" spans="3:5" x14ac:dyDescent="0.35">
      <c r="C398" s="124"/>
      <c r="D398" s="124"/>
      <c r="E398" s="123"/>
    </row>
    <row r="399" spans="3:5" x14ac:dyDescent="0.35">
      <c r="C399" s="124"/>
      <c r="D399" s="124"/>
      <c r="E399" s="123"/>
    </row>
    <row r="400" spans="3:5" x14ac:dyDescent="0.35">
      <c r="C400" s="124"/>
      <c r="D400" s="124"/>
      <c r="E400" s="123"/>
    </row>
    <row r="401" spans="3:5" x14ac:dyDescent="0.35">
      <c r="C401" s="124"/>
      <c r="D401" s="124"/>
      <c r="E401" s="123"/>
    </row>
    <row r="402" spans="3:5" x14ac:dyDescent="0.35">
      <c r="C402" s="124"/>
      <c r="D402" s="124"/>
      <c r="E402" s="123"/>
    </row>
    <row r="403" spans="3:5" x14ac:dyDescent="0.35">
      <c r="C403" s="124"/>
      <c r="D403" s="124"/>
      <c r="E403" s="123"/>
    </row>
    <row r="404" spans="3:5" x14ac:dyDescent="0.35">
      <c r="C404" s="124"/>
      <c r="D404" s="124"/>
      <c r="E404" s="123"/>
    </row>
    <row r="405" spans="3:5" x14ac:dyDescent="0.35">
      <c r="C405" s="124"/>
      <c r="D405" s="124"/>
      <c r="E405" s="123"/>
    </row>
    <row r="406" spans="3:5" x14ac:dyDescent="0.35">
      <c r="C406" s="124"/>
      <c r="D406" s="124"/>
      <c r="E406" s="123"/>
    </row>
    <row r="407" spans="3:5" x14ac:dyDescent="0.35">
      <c r="C407" s="124"/>
      <c r="D407" s="124"/>
      <c r="E407" s="123"/>
    </row>
    <row r="408" spans="3:5" x14ac:dyDescent="0.35">
      <c r="C408" s="124"/>
      <c r="D408" s="124"/>
      <c r="E408" s="123"/>
    </row>
    <row r="409" spans="3:5" x14ac:dyDescent="0.35">
      <c r="C409" s="124"/>
      <c r="D409" s="124"/>
      <c r="E409" s="123"/>
    </row>
    <row r="410" spans="3:5" x14ac:dyDescent="0.35">
      <c r="C410" s="124"/>
      <c r="D410" s="124"/>
      <c r="E410" s="123"/>
    </row>
    <row r="411" spans="3:5" x14ac:dyDescent="0.35">
      <c r="C411" s="124"/>
      <c r="D411" s="124"/>
      <c r="E411" s="123"/>
    </row>
    <row r="412" spans="3:5" x14ac:dyDescent="0.35">
      <c r="C412" s="124"/>
      <c r="D412" s="124"/>
      <c r="E412" s="123"/>
    </row>
    <row r="413" spans="3:5" x14ac:dyDescent="0.35">
      <c r="C413" s="124"/>
      <c r="D413" s="124"/>
      <c r="E413" s="123"/>
    </row>
    <row r="414" spans="3:5" x14ac:dyDescent="0.35">
      <c r="C414" s="124"/>
      <c r="D414" s="124"/>
      <c r="E414" s="123"/>
    </row>
    <row r="415" spans="3:5" x14ac:dyDescent="0.35">
      <c r="C415" s="124"/>
      <c r="D415" s="124"/>
      <c r="E415" s="123"/>
    </row>
    <row r="416" spans="3:5" x14ac:dyDescent="0.35">
      <c r="C416" s="124"/>
      <c r="D416" s="124"/>
      <c r="E416" s="123"/>
    </row>
    <row r="417" spans="3:5" x14ac:dyDescent="0.35">
      <c r="C417" s="124"/>
      <c r="D417" s="124"/>
      <c r="E417" s="123"/>
    </row>
    <row r="418" spans="3:5" x14ac:dyDescent="0.35">
      <c r="C418" s="124"/>
      <c r="D418" s="124"/>
      <c r="E418" s="123"/>
    </row>
    <row r="419" spans="3:5" x14ac:dyDescent="0.35">
      <c r="C419" s="124"/>
      <c r="D419" s="124"/>
      <c r="E419" s="123"/>
    </row>
    <row r="420" spans="3:5" x14ac:dyDescent="0.35">
      <c r="C420" s="124"/>
      <c r="D420" s="124"/>
      <c r="E420" s="123"/>
    </row>
    <row r="421" spans="3:5" x14ac:dyDescent="0.35">
      <c r="C421" s="124"/>
      <c r="D421" s="124"/>
      <c r="E421" s="123"/>
    </row>
    <row r="422" spans="3:5" x14ac:dyDescent="0.35">
      <c r="C422" s="124"/>
      <c r="D422" s="124"/>
      <c r="E422" s="123"/>
    </row>
    <row r="423" spans="3:5" x14ac:dyDescent="0.35">
      <c r="C423" s="124"/>
      <c r="D423" s="124"/>
      <c r="E423" s="123"/>
    </row>
    <row r="424" spans="3:5" x14ac:dyDescent="0.35">
      <c r="C424" s="124"/>
      <c r="D424" s="124"/>
      <c r="E424" s="123"/>
    </row>
    <row r="425" spans="3:5" x14ac:dyDescent="0.35">
      <c r="C425" s="124"/>
      <c r="D425" s="124"/>
      <c r="E425" s="123"/>
    </row>
    <row r="426" spans="3:5" x14ac:dyDescent="0.35">
      <c r="C426" s="124"/>
      <c r="D426" s="124"/>
      <c r="E426" s="123"/>
    </row>
    <row r="427" spans="3:5" x14ac:dyDescent="0.35">
      <c r="C427" s="124"/>
      <c r="D427" s="124"/>
      <c r="E427" s="123"/>
    </row>
    <row r="428" spans="3:5" x14ac:dyDescent="0.35">
      <c r="C428" s="124"/>
      <c r="D428" s="124"/>
      <c r="E428" s="123"/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D428"/>
  <sheetViews>
    <sheetView showGridLines="0" zoomScale="55" zoomScaleNormal="55" workbookViewId="0">
      <pane xSplit="2" ySplit="2" topLeftCell="C3" activePane="bottomRight" state="frozen"/>
      <selection pane="topRight" activeCell="D1" sqref="D1"/>
      <selection pane="bottomLeft" activeCell="A3" sqref="A3"/>
      <selection pane="bottomRight"/>
    </sheetView>
  </sheetViews>
  <sheetFormatPr defaultColWidth="8.81640625" defaultRowHeight="14.5" x14ac:dyDescent="0.35"/>
  <cols>
    <col min="1" max="1" width="8.453125" customWidth="1"/>
    <col min="2" max="2" width="32.81640625" customWidth="1"/>
    <col min="3" max="5" width="20.453125" customWidth="1"/>
    <col min="6" max="6" width="11.81640625" bestFit="1" customWidth="1"/>
    <col min="7" max="9" width="12.453125" bestFit="1" customWidth="1"/>
    <col min="10" max="10" width="12.1796875" bestFit="1" customWidth="1"/>
    <col min="11" max="11" width="12.453125" bestFit="1" customWidth="1"/>
    <col min="12" max="12" width="12.1796875" bestFit="1" customWidth="1"/>
    <col min="13" max="14" width="12.453125" bestFit="1" customWidth="1"/>
    <col min="15" max="15" width="13.453125" bestFit="1" customWidth="1"/>
    <col min="16" max="16" width="12.81640625" bestFit="1" customWidth="1"/>
    <col min="17" max="19" width="13.453125" bestFit="1" customWidth="1"/>
    <col min="20" max="20" width="13.1796875" bestFit="1" customWidth="1"/>
    <col min="21" max="21" width="13.453125" bestFit="1" customWidth="1"/>
    <col min="22" max="22" width="13.1796875" bestFit="1" customWidth="1"/>
    <col min="23" max="24" width="13.453125" bestFit="1" customWidth="1"/>
    <col min="25" max="25" width="13.81640625" bestFit="1" customWidth="1"/>
    <col min="26" max="26" width="13.453125" bestFit="1" customWidth="1"/>
    <col min="27" max="29" width="13.81640625" bestFit="1" customWidth="1"/>
    <col min="30" max="30" width="13.54296875" bestFit="1" customWidth="1"/>
    <col min="31" max="31" width="13.81640625" bestFit="1" customWidth="1"/>
    <col min="32" max="32" width="13.54296875" bestFit="1" customWidth="1"/>
    <col min="33" max="35" width="13.81640625" bestFit="1" customWidth="1"/>
    <col min="36" max="36" width="11.453125" bestFit="1" customWidth="1"/>
    <col min="37" max="39" width="11.81640625" bestFit="1" customWidth="1"/>
    <col min="40" max="40" width="11.54296875" bestFit="1" customWidth="1"/>
    <col min="41" max="41" width="11.81640625" bestFit="1" customWidth="1"/>
    <col min="42" max="42" width="11.54296875" bestFit="1" customWidth="1"/>
    <col min="43" max="44" width="11.81640625" bestFit="1" customWidth="1"/>
    <col min="45" max="45" width="12.81640625" bestFit="1" customWidth="1"/>
    <col min="46" max="46" width="12.453125" bestFit="1" customWidth="1"/>
    <col min="47" max="49" width="12.81640625" bestFit="1" customWidth="1"/>
    <col min="50" max="50" width="12.54296875" bestFit="1" customWidth="1"/>
    <col min="51" max="51" width="12.81640625" bestFit="1" customWidth="1"/>
    <col min="52" max="52" width="12.54296875" bestFit="1" customWidth="1"/>
    <col min="53" max="54" width="12.81640625" bestFit="1" customWidth="1"/>
    <col min="55" max="55" width="13.453125" bestFit="1" customWidth="1"/>
    <col min="56" max="56" width="12.81640625" bestFit="1" customWidth="1"/>
    <col min="57" max="59" width="13.453125" bestFit="1" customWidth="1"/>
    <col min="60" max="60" width="13.1796875" bestFit="1" customWidth="1"/>
    <col min="61" max="61" width="13.453125" bestFit="1" customWidth="1"/>
    <col min="62" max="62" width="13.1796875" bestFit="1" customWidth="1"/>
    <col min="63" max="65" width="13.453125" bestFit="1" customWidth="1"/>
    <col min="66" max="66" width="12.81640625" bestFit="1" customWidth="1"/>
    <col min="67" max="67" width="12.54296875" bestFit="1" customWidth="1"/>
    <col min="68" max="70" width="13.1796875" bestFit="1" customWidth="1"/>
    <col min="71" max="71" width="12.81640625" bestFit="1" customWidth="1"/>
    <col min="72" max="72" width="13.1796875" bestFit="1" customWidth="1"/>
    <col min="73" max="73" width="12.81640625" bestFit="1" customWidth="1"/>
    <col min="74" max="75" width="13.1796875" bestFit="1" customWidth="1"/>
    <col min="76" max="76" width="14.1796875" bestFit="1" customWidth="1"/>
    <col min="77" max="77" width="13.54296875" bestFit="1" customWidth="1"/>
    <col min="78" max="80" width="14.1796875" bestFit="1" customWidth="1"/>
    <col min="81" max="81" width="13.81640625" bestFit="1" customWidth="1"/>
    <col min="82" max="82" width="14.1796875" bestFit="1" customWidth="1"/>
    <col min="83" max="83" width="13.81640625" bestFit="1" customWidth="1"/>
    <col min="84" max="85" width="14.1796875" bestFit="1" customWidth="1"/>
    <col min="86" max="86" width="14.54296875" bestFit="1" customWidth="1"/>
    <col min="87" max="87" width="14.1796875" bestFit="1" customWidth="1"/>
    <col min="88" max="90" width="14.54296875" bestFit="1" customWidth="1"/>
    <col min="91" max="91" width="14.453125" bestFit="1" customWidth="1"/>
    <col min="92" max="92" width="14.54296875" bestFit="1" customWidth="1"/>
    <col min="93" max="93" width="14.453125" bestFit="1" customWidth="1"/>
    <col min="94" max="96" width="14.54296875" bestFit="1" customWidth="1"/>
    <col min="97" max="97" width="14.1796875" bestFit="1" customWidth="1"/>
  </cols>
  <sheetData>
    <row r="1" spans="1:97" x14ac:dyDescent="0.35">
      <c r="C1" s="4" t="s">
        <v>56</v>
      </c>
      <c r="F1" s="58" t="s">
        <v>57</v>
      </c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8"/>
      <c r="BN1" s="6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</row>
    <row r="2" spans="1:97" ht="45" customHeight="1" x14ac:dyDescent="0.35">
      <c r="A2" s="9" t="s">
        <v>49</v>
      </c>
      <c r="B2" s="4" t="s">
        <v>50</v>
      </c>
      <c r="C2" s="4" t="s">
        <v>51</v>
      </c>
      <c r="D2" s="4" t="s">
        <v>59</v>
      </c>
      <c r="E2" s="4" t="s">
        <v>21</v>
      </c>
      <c r="F2" s="59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5">
        <f t="shared" si="0"/>
        <v>43676</v>
      </c>
      <c r="AJ2" s="5">
        <f t="shared" si="0"/>
        <v>43677</v>
      </c>
      <c r="AK2" s="5">
        <f t="shared" si="0"/>
        <v>43678</v>
      </c>
      <c r="AL2" s="5">
        <f t="shared" si="0"/>
        <v>43679</v>
      </c>
      <c r="AM2" s="5">
        <f t="shared" ref="AM2:BR2" si="1">AL2+1</f>
        <v>43680</v>
      </c>
      <c r="AN2" s="5">
        <f t="shared" si="1"/>
        <v>43681</v>
      </c>
      <c r="AO2" s="5">
        <f t="shared" si="1"/>
        <v>43682</v>
      </c>
      <c r="AP2" s="5">
        <f t="shared" si="1"/>
        <v>43683</v>
      </c>
      <c r="AQ2" s="5">
        <f t="shared" si="1"/>
        <v>43684</v>
      </c>
      <c r="AR2" s="5">
        <f t="shared" si="1"/>
        <v>43685</v>
      </c>
      <c r="AS2" s="5">
        <f t="shared" si="1"/>
        <v>43686</v>
      </c>
      <c r="AT2" s="5">
        <f t="shared" si="1"/>
        <v>43687</v>
      </c>
      <c r="AU2" s="5">
        <f t="shared" si="1"/>
        <v>43688</v>
      </c>
      <c r="AV2" s="5">
        <f t="shared" si="1"/>
        <v>43689</v>
      </c>
      <c r="AW2" s="5">
        <f t="shared" si="1"/>
        <v>43690</v>
      </c>
      <c r="AX2" s="5">
        <f t="shared" si="1"/>
        <v>43691</v>
      </c>
      <c r="AY2" s="5">
        <f t="shared" si="1"/>
        <v>43692</v>
      </c>
      <c r="AZ2" s="5">
        <f t="shared" si="1"/>
        <v>43693</v>
      </c>
      <c r="BA2" s="5">
        <f t="shared" si="1"/>
        <v>43694</v>
      </c>
      <c r="BB2" s="5">
        <f t="shared" si="1"/>
        <v>43695</v>
      </c>
      <c r="BC2" s="5">
        <f t="shared" si="1"/>
        <v>43696</v>
      </c>
      <c r="BD2" s="5">
        <f t="shared" si="1"/>
        <v>43697</v>
      </c>
      <c r="BE2" s="5">
        <f t="shared" si="1"/>
        <v>43698</v>
      </c>
      <c r="BF2" s="5">
        <f t="shared" si="1"/>
        <v>43699</v>
      </c>
      <c r="BG2" s="5">
        <f t="shared" si="1"/>
        <v>43700</v>
      </c>
      <c r="BH2" s="5">
        <f t="shared" si="1"/>
        <v>43701</v>
      </c>
      <c r="BI2" s="5">
        <f t="shared" si="1"/>
        <v>43702</v>
      </c>
      <c r="BJ2" s="5">
        <f t="shared" si="1"/>
        <v>43703</v>
      </c>
      <c r="BK2" s="5">
        <f t="shared" si="1"/>
        <v>43704</v>
      </c>
      <c r="BL2" s="5">
        <f t="shared" si="1"/>
        <v>43705</v>
      </c>
      <c r="BM2" s="5">
        <f t="shared" si="1"/>
        <v>43706</v>
      </c>
      <c r="BN2" s="5">
        <f t="shared" si="1"/>
        <v>43707</v>
      </c>
      <c r="BO2" s="5">
        <f t="shared" si="1"/>
        <v>43708</v>
      </c>
      <c r="BP2" s="5">
        <f t="shared" si="1"/>
        <v>43709</v>
      </c>
      <c r="BQ2" s="5">
        <f t="shared" si="1"/>
        <v>43710</v>
      </c>
      <c r="BR2" s="5">
        <f t="shared" si="1"/>
        <v>43711</v>
      </c>
      <c r="BS2" s="5">
        <f t="shared" ref="BS2:CS2" si="2">BR2+1</f>
        <v>43712</v>
      </c>
      <c r="BT2" s="5">
        <f t="shared" si="2"/>
        <v>43713</v>
      </c>
      <c r="BU2" s="5">
        <f t="shared" si="2"/>
        <v>43714</v>
      </c>
      <c r="BV2" s="5">
        <f t="shared" si="2"/>
        <v>43715</v>
      </c>
      <c r="BW2" s="5">
        <f t="shared" si="2"/>
        <v>43716</v>
      </c>
      <c r="BX2" s="5">
        <f t="shared" si="2"/>
        <v>43717</v>
      </c>
      <c r="BY2" s="5">
        <f t="shared" si="2"/>
        <v>43718</v>
      </c>
      <c r="BZ2" s="5">
        <f t="shared" si="2"/>
        <v>43719</v>
      </c>
      <c r="CA2" s="5">
        <f t="shared" si="2"/>
        <v>43720</v>
      </c>
      <c r="CB2" s="5">
        <f t="shared" si="2"/>
        <v>43721</v>
      </c>
      <c r="CC2" s="5">
        <f t="shared" si="2"/>
        <v>43722</v>
      </c>
      <c r="CD2" s="5">
        <f t="shared" si="2"/>
        <v>43723</v>
      </c>
      <c r="CE2" s="5">
        <f t="shared" si="2"/>
        <v>43724</v>
      </c>
      <c r="CF2" s="5">
        <f t="shared" si="2"/>
        <v>43725</v>
      </c>
      <c r="CG2" s="5">
        <f t="shared" si="2"/>
        <v>43726</v>
      </c>
      <c r="CH2" s="5">
        <f t="shared" si="2"/>
        <v>43727</v>
      </c>
      <c r="CI2" s="5">
        <f t="shared" si="2"/>
        <v>43728</v>
      </c>
      <c r="CJ2" s="5">
        <f t="shared" si="2"/>
        <v>43729</v>
      </c>
      <c r="CK2" s="5">
        <f t="shared" si="2"/>
        <v>43730</v>
      </c>
      <c r="CL2" s="5">
        <f t="shared" si="2"/>
        <v>43731</v>
      </c>
      <c r="CM2" s="5">
        <f t="shared" si="2"/>
        <v>43732</v>
      </c>
      <c r="CN2" s="5">
        <f t="shared" si="2"/>
        <v>43733</v>
      </c>
      <c r="CO2" s="5">
        <f t="shared" si="2"/>
        <v>43734</v>
      </c>
      <c r="CP2" s="5">
        <f t="shared" si="2"/>
        <v>43735</v>
      </c>
      <c r="CQ2" s="5">
        <f t="shared" si="2"/>
        <v>43736</v>
      </c>
      <c r="CR2" s="5">
        <f t="shared" si="2"/>
        <v>43737</v>
      </c>
      <c r="CS2" s="5">
        <f t="shared" si="2"/>
        <v>43738</v>
      </c>
    </row>
    <row r="3" spans="1:97" x14ac:dyDescent="0.35">
      <c r="C3" s="110"/>
      <c r="D3" s="110"/>
      <c r="E3" s="111"/>
      <c r="F3" s="110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</row>
    <row r="4" spans="1:97" x14ac:dyDescent="0.35">
      <c r="C4" s="110"/>
      <c r="D4" s="110"/>
      <c r="E4" s="111"/>
      <c r="F4" s="110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</row>
    <row r="5" spans="1:97" x14ac:dyDescent="0.35">
      <c r="C5" s="110"/>
      <c r="D5" s="110"/>
      <c r="E5" s="111"/>
      <c r="F5" s="110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</row>
    <row r="6" spans="1:97" x14ac:dyDescent="0.35">
      <c r="C6" s="110"/>
      <c r="D6" s="110"/>
      <c r="E6" s="111"/>
      <c r="F6" s="110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</row>
    <row r="7" spans="1:97" x14ac:dyDescent="0.35">
      <c r="C7" s="110"/>
      <c r="D7" s="110"/>
      <c r="E7" s="111"/>
      <c r="F7" s="110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</row>
    <row r="8" spans="1:97" x14ac:dyDescent="0.35">
      <c r="C8" s="110"/>
      <c r="D8" s="110"/>
      <c r="E8" s="111"/>
      <c r="F8" s="110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</row>
    <row r="9" spans="1:97" x14ac:dyDescent="0.35">
      <c r="C9" s="110"/>
      <c r="D9" s="110"/>
      <c r="E9" s="111"/>
      <c r="F9" s="110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</row>
    <row r="10" spans="1:97" x14ac:dyDescent="0.35">
      <c r="C10" s="110"/>
      <c r="D10" s="110"/>
      <c r="E10" s="111"/>
      <c r="F10" s="110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</row>
    <row r="11" spans="1:97" x14ac:dyDescent="0.35">
      <c r="C11" s="110"/>
      <c r="D11" s="110"/>
      <c r="E11" s="111"/>
      <c r="F11" s="110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</row>
    <row r="12" spans="1:97" x14ac:dyDescent="0.35">
      <c r="C12" s="110"/>
      <c r="D12" s="110"/>
      <c r="E12" s="111"/>
      <c r="F12" s="110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</row>
    <row r="13" spans="1:97" x14ac:dyDescent="0.35">
      <c r="C13" s="110"/>
      <c r="D13" s="110"/>
      <c r="E13" s="111"/>
      <c r="F13" s="110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</row>
    <row r="14" spans="1:97" x14ac:dyDescent="0.35">
      <c r="C14" s="110"/>
      <c r="D14" s="110"/>
      <c r="E14" s="111"/>
      <c r="F14" s="110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</row>
    <row r="15" spans="1:97" x14ac:dyDescent="0.35">
      <c r="C15" s="110"/>
      <c r="D15" s="110"/>
      <c r="E15" s="111"/>
      <c r="F15" s="110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</row>
    <row r="16" spans="1:97" x14ac:dyDescent="0.35">
      <c r="C16" s="110"/>
      <c r="D16" s="110"/>
      <c r="E16" s="111"/>
      <c r="F16" s="110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</row>
    <row r="17" spans="3:97" x14ac:dyDescent="0.35">
      <c r="C17" s="110"/>
      <c r="D17" s="110"/>
      <c r="E17" s="111"/>
      <c r="F17" s="110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</row>
    <row r="18" spans="3:97" x14ac:dyDescent="0.35">
      <c r="C18" s="110"/>
      <c r="D18" s="110"/>
      <c r="E18" s="111"/>
      <c r="F18" s="110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</row>
    <row r="19" spans="3:97" x14ac:dyDescent="0.35">
      <c r="C19" s="110"/>
      <c r="D19" s="110"/>
      <c r="E19" s="111"/>
      <c r="F19" s="110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</row>
    <row r="20" spans="3:97" x14ac:dyDescent="0.35">
      <c r="C20" s="110"/>
      <c r="D20" s="110"/>
      <c r="E20" s="111"/>
      <c r="F20" s="110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</row>
    <row r="21" spans="3:97" x14ac:dyDescent="0.35">
      <c r="C21" s="110"/>
      <c r="D21" s="110"/>
      <c r="E21" s="111"/>
      <c r="F21" s="110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</row>
    <row r="22" spans="3:97" x14ac:dyDescent="0.35">
      <c r="C22" s="110"/>
      <c r="D22" s="110"/>
      <c r="E22" s="111"/>
      <c r="F22" s="110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</row>
    <row r="23" spans="3:97" x14ac:dyDescent="0.35">
      <c r="C23" s="110"/>
      <c r="D23" s="110"/>
      <c r="E23" s="111"/>
      <c r="F23" s="110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</row>
    <row r="24" spans="3:97" x14ac:dyDescent="0.35">
      <c r="C24" s="110"/>
      <c r="D24" s="110"/>
      <c r="E24" s="111"/>
      <c r="F24" s="110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</row>
    <row r="25" spans="3:97" x14ac:dyDescent="0.35">
      <c r="C25" s="110"/>
      <c r="D25" s="110"/>
      <c r="E25" s="111"/>
      <c r="F25" s="110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</row>
    <row r="26" spans="3:97" x14ac:dyDescent="0.35">
      <c r="C26" s="110"/>
      <c r="D26" s="110"/>
      <c r="E26" s="111"/>
      <c r="F26" s="110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</row>
    <row r="27" spans="3:97" x14ac:dyDescent="0.35">
      <c r="C27" s="110"/>
      <c r="D27" s="110"/>
      <c r="E27" s="111"/>
      <c r="F27" s="110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</row>
    <row r="28" spans="3:97" x14ac:dyDescent="0.35">
      <c r="C28" s="110"/>
      <c r="D28" s="110"/>
      <c r="E28" s="111"/>
      <c r="F28" s="110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</row>
    <row r="29" spans="3:97" x14ac:dyDescent="0.35">
      <c r="C29" s="110"/>
      <c r="D29" s="110"/>
      <c r="E29" s="111"/>
      <c r="F29" s="110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</row>
    <row r="30" spans="3:97" x14ac:dyDescent="0.35">
      <c r="C30" s="110"/>
      <c r="D30" s="110"/>
      <c r="E30" s="111"/>
      <c r="F30" s="110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</row>
    <row r="31" spans="3:97" x14ac:dyDescent="0.35">
      <c r="C31" s="110"/>
      <c r="D31" s="110"/>
      <c r="E31" s="111"/>
      <c r="F31" s="110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</row>
    <row r="32" spans="3:97" x14ac:dyDescent="0.35">
      <c r="C32" s="110"/>
      <c r="D32" s="110"/>
      <c r="E32" s="111"/>
      <c r="F32" s="110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</row>
    <row r="33" spans="3:108" x14ac:dyDescent="0.35">
      <c r="C33" s="110"/>
      <c r="D33" s="110"/>
      <c r="E33" s="111"/>
      <c r="F33" s="110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</row>
    <row r="34" spans="3:108" x14ac:dyDescent="0.35">
      <c r="C34" s="110"/>
      <c r="D34" s="110"/>
      <c r="E34" s="111"/>
      <c r="F34" s="110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</row>
    <row r="35" spans="3:108" x14ac:dyDescent="0.35">
      <c r="C35" s="110"/>
      <c r="D35" s="110"/>
      <c r="E35" s="111"/>
      <c r="F35" s="110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</row>
    <row r="36" spans="3:108" x14ac:dyDescent="0.35">
      <c r="C36" s="110"/>
      <c r="D36" s="110"/>
      <c r="E36" s="111"/>
      <c r="F36" s="110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</row>
    <row r="37" spans="3:108" x14ac:dyDescent="0.35">
      <c r="C37" s="110"/>
      <c r="D37" s="110"/>
      <c r="E37" s="111"/>
      <c r="F37" s="110"/>
      <c r="G37" s="16"/>
      <c r="DD37">
        <v>0</v>
      </c>
    </row>
    <row r="38" spans="3:108" x14ac:dyDescent="0.35">
      <c r="C38" s="110"/>
      <c r="D38" s="110"/>
      <c r="E38" s="111"/>
      <c r="F38" s="110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</row>
    <row r="39" spans="3:108" x14ac:dyDescent="0.35">
      <c r="C39" s="110"/>
      <c r="D39" s="110"/>
      <c r="E39" s="111"/>
      <c r="F39" s="110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</row>
    <row r="40" spans="3:108" x14ac:dyDescent="0.35">
      <c r="C40" s="110"/>
      <c r="D40" s="110"/>
      <c r="E40" s="111"/>
      <c r="F40" s="110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</row>
    <row r="41" spans="3:108" x14ac:dyDescent="0.35">
      <c r="C41" s="110"/>
      <c r="D41" s="110"/>
      <c r="E41" s="111"/>
      <c r="F41" s="110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</row>
    <row r="42" spans="3:108" x14ac:dyDescent="0.35">
      <c r="C42" s="110"/>
      <c r="D42" s="110"/>
      <c r="E42" s="111"/>
      <c r="F42" s="110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</row>
    <row r="43" spans="3:108" x14ac:dyDescent="0.35">
      <c r="C43" s="110"/>
      <c r="D43" s="110"/>
      <c r="E43" s="111"/>
      <c r="F43" s="110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</row>
    <row r="44" spans="3:108" x14ac:dyDescent="0.35">
      <c r="C44" s="110"/>
      <c r="D44" s="110"/>
      <c r="E44" s="111"/>
      <c r="F44" s="110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</row>
    <row r="45" spans="3:108" x14ac:dyDescent="0.35">
      <c r="C45" s="110"/>
      <c r="D45" s="110"/>
      <c r="E45" s="111"/>
      <c r="F45" s="110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</row>
    <row r="46" spans="3:108" x14ac:dyDescent="0.35">
      <c r="C46" s="110"/>
      <c r="D46" s="110"/>
      <c r="E46" s="111"/>
      <c r="F46" s="110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</row>
    <row r="47" spans="3:108" x14ac:dyDescent="0.35">
      <c r="C47" s="110"/>
      <c r="D47" s="110"/>
      <c r="E47" s="111"/>
      <c r="F47" s="110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</row>
    <row r="48" spans="3:108" x14ac:dyDescent="0.35">
      <c r="C48" s="110"/>
      <c r="D48" s="110"/>
      <c r="E48" s="111"/>
      <c r="F48" s="110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</row>
    <row r="49" spans="3:97" x14ac:dyDescent="0.35">
      <c r="C49" s="110"/>
      <c r="D49" s="110"/>
      <c r="E49" s="111"/>
      <c r="F49" s="110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</row>
    <row r="50" spans="3:97" x14ac:dyDescent="0.35">
      <c r="C50" s="110"/>
      <c r="D50" s="110"/>
      <c r="E50" s="111"/>
      <c r="F50" s="110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</row>
    <row r="51" spans="3:97" x14ac:dyDescent="0.35">
      <c r="C51" s="110"/>
      <c r="D51" s="110"/>
      <c r="E51" s="111"/>
      <c r="F51" s="110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</row>
    <row r="52" spans="3:97" x14ac:dyDescent="0.35">
      <c r="C52" s="110"/>
      <c r="D52" s="110"/>
      <c r="E52" s="111"/>
      <c r="F52" s="11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</row>
    <row r="53" spans="3:97" x14ac:dyDescent="0.35">
      <c r="C53" s="110"/>
      <c r="D53" s="110"/>
      <c r="E53" s="111"/>
      <c r="F53" s="110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</row>
    <row r="54" spans="3:97" x14ac:dyDescent="0.35">
      <c r="C54" s="110"/>
      <c r="D54" s="110"/>
      <c r="E54" s="111"/>
      <c r="F54" s="110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</row>
    <row r="55" spans="3:97" x14ac:dyDescent="0.35">
      <c r="C55" s="110"/>
      <c r="D55" s="110"/>
      <c r="E55" s="111"/>
      <c r="F55" s="110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</row>
    <row r="56" spans="3:97" x14ac:dyDescent="0.35">
      <c r="C56" s="110"/>
      <c r="D56" s="110"/>
      <c r="E56" s="111"/>
      <c r="F56" s="110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</row>
    <row r="57" spans="3:97" x14ac:dyDescent="0.35">
      <c r="C57" s="110"/>
      <c r="D57" s="110"/>
      <c r="E57" s="111"/>
      <c r="F57" s="110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</row>
    <row r="58" spans="3:97" x14ac:dyDescent="0.35">
      <c r="C58" s="110"/>
      <c r="D58" s="110"/>
      <c r="E58" s="111"/>
      <c r="F58" s="110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</row>
    <row r="59" spans="3:97" x14ac:dyDescent="0.35">
      <c r="C59" s="110"/>
      <c r="D59" s="110"/>
      <c r="E59" s="111"/>
      <c r="F59" s="110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</row>
    <row r="60" spans="3:97" x14ac:dyDescent="0.35">
      <c r="C60" s="110"/>
      <c r="D60" s="110"/>
      <c r="E60" s="111"/>
      <c r="F60" s="110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</row>
    <row r="61" spans="3:97" x14ac:dyDescent="0.35">
      <c r="C61" s="110"/>
      <c r="D61" s="110"/>
      <c r="E61" s="111"/>
      <c r="F61" s="110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</row>
    <row r="62" spans="3:97" x14ac:dyDescent="0.35">
      <c r="C62" s="110"/>
      <c r="D62" s="110"/>
      <c r="E62" s="111"/>
      <c r="F62" s="110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</row>
    <row r="63" spans="3:97" x14ac:dyDescent="0.35">
      <c r="C63" s="110"/>
      <c r="D63" s="110"/>
      <c r="E63" s="111"/>
      <c r="F63" s="110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</row>
    <row r="64" spans="3:97" x14ac:dyDescent="0.35">
      <c r="C64" s="110"/>
      <c r="D64" s="110"/>
      <c r="E64" s="111"/>
      <c r="F64" s="110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</row>
    <row r="65" spans="3:97" x14ac:dyDescent="0.35">
      <c r="C65" s="110"/>
      <c r="D65" s="110"/>
      <c r="E65" s="111"/>
      <c r="F65" s="110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</row>
    <row r="66" spans="3:97" x14ac:dyDescent="0.35">
      <c r="C66" s="110"/>
      <c r="D66" s="110"/>
      <c r="E66" s="111"/>
      <c r="F66" s="110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</row>
    <row r="67" spans="3:97" x14ac:dyDescent="0.35">
      <c r="C67" s="110"/>
      <c r="D67" s="110"/>
      <c r="E67" s="111"/>
      <c r="F67" s="110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</row>
    <row r="68" spans="3:97" x14ac:dyDescent="0.35">
      <c r="C68" s="110"/>
      <c r="D68" s="110"/>
      <c r="E68" s="111"/>
      <c r="F68" s="110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</row>
    <row r="69" spans="3:97" x14ac:dyDescent="0.35">
      <c r="C69" s="110"/>
      <c r="D69" s="110"/>
      <c r="E69" s="111"/>
      <c r="F69" s="110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</row>
    <row r="70" spans="3:97" x14ac:dyDescent="0.35">
      <c r="C70" s="110"/>
      <c r="D70" s="110"/>
      <c r="E70" s="111"/>
      <c r="F70" s="110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</row>
    <row r="71" spans="3:97" x14ac:dyDescent="0.35">
      <c r="C71" s="110"/>
      <c r="D71" s="110"/>
      <c r="E71" s="111"/>
      <c r="F71" s="110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</row>
    <row r="72" spans="3:97" x14ac:dyDescent="0.35">
      <c r="C72" s="110"/>
      <c r="D72" s="110"/>
      <c r="E72" s="111"/>
      <c r="F72" s="110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</row>
    <row r="73" spans="3:97" x14ac:dyDescent="0.35">
      <c r="C73" s="110"/>
      <c r="D73" s="110"/>
      <c r="E73" s="111"/>
      <c r="F73" s="110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</row>
    <row r="74" spans="3:97" x14ac:dyDescent="0.35">
      <c r="C74" s="110"/>
      <c r="D74" s="110"/>
      <c r="E74" s="111"/>
      <c r="F74" s="110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</row>
    <row r="75" spans="3:97" x14ac:dyDescent="0.35">
      <c r="C75" s="110"/>
      <c r="D75" s="110"/>
      <c r="E75" s="111"/>
      <c r="F75" s="110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</row>
    <row r="76" spans="3:97" x14ac:dyDescent="0.35">
      <c r="C76" s="110"/>
      <c r="D76" s="110"/>
      <c r="E76" s="111"/>
      <c r="F76" s="110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</row>
    <row r="77" spans="3:97" x14ac:dyDescent="0.35">
      <c r="C77" s="110"/>
      <c r="D77" s="110"/>
      <c r="E77" s="111"/>
      <c r="F77" s="110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</row>
    <row r="78" spans="3:97" x14ac:dyDescent="0.35">
      <c r="C78" s="110"/>
      <c r="D78" s="110"/>
      <c r="E78" s="111"/>
      <c r="F78" s="110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</row>
    <row r="79" spans="3:97" x14ac:dyDescent="0.35">
      <c r="C79" s="110"/>
      <c r="D79" s="110"/>
      <c r="E79" s="111"/>
      <c r="F79" s="110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</row>
    <row r="80" spans="3:97" x14ac:dyDescent="0.35">
      <c r="C80" s="110"/>
      <c r="D80" s="110"/>
      <c r="E80" s="111"/>
      <c r="F80" s="110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</row>
    <row r="81" spans="3:97" x14ac:dyDescent="0.35">
      <c r="C81" s="110"/>
      <c r="D81" s="110"/>
      <c r="E81" s="111"/>
      <c r="F81" s="110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</row>
    <row r="82" spans="3:97" x14ac:dyDescent="0.35">
      <c r="C82" s="110"/>
      <c r="D82" s="110"/>
      <c r="E82" s="111"/>
      <c r="F82" s="110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</row>
    <row r="83" spans="3:97" x14ac:dyDescent="0.35">
      <c r="C83" s="110"/>
      <c r="D83" s="110"/>
      <c r="E83" s="111"/>
      <c r="F83" s="110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</row>
    <row r="84" spans="3:97" x14ac:dyDescent="0.35">
      <c r="C84" s="110"/>
      <c r="D84" s="110"/>
      <c r="E84" s="111"/>
      <c r="F84" s="110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</row>
    <row r="85" spans="3:97" x14ac:dyDescent="0.35">
      <c r="C85" s="110"/>
      <c r="D85" s="110"/>
      <c r="E85" s="111"/>
      <c r="F85" s="110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</row>
    <row r="86" spans="3:97" x14ac:dyDescent="0.35">
      <c r="C86" s="110"/>
      <c r="D86" s="110"/>
      <c r="E86" s="111"/>
      <c r="F86" s="110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</row>
    <row r="87" spans="3:97" x14ac:dyDescent="0.35">
      <c r="C87" s="110"/>
      <c r="D87" s="110"/>
      <c r="E87" s="111"/>
      <c r="F87" s="110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</row>
    <row r="88" spans="3:97" x14ac:dyDescent="0.35">
      <c r="C88" s="110"/>
      <c r="D88" s="110"/>
      <c r="E88" s="111"/>
      <c r="F88" s="110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</row>
    <row r="89" spans="3:97" x14ac:dyDescent="0.35">
      <c r="C89" s="110"/>
      <c r="D89" s="110"/>
      <c r="E89" s="111"/>
      <c r="F89" s="110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</row>
    <row r="90" spans="3:97" x14ac:dyDescent="0.35">
      <c r="C90" s="110"/>
      <c r="D90" s="110"/>
      <c r="E90" s="111"/>
      <c r="F90" s="110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</row>
    <row r="91" spans="3:97" x14ac:dyDescent="0.35">
      <c r="C91" s="110"/>
      <c r="D91" s="110"/>
      <c r="E91" s="111"/>
      <c r="F91" s="110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</row>
    <row r="92" spans="3:97" x14ac:dyDescent="0.35">
      <c r="C92" s="110"/>
      <c r="D92" s="110"/>
      <c r="E92" s="111"/>
      <c r="F92" s="110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</row>
    <row r="93" spans="3:97" x14ac:dyDescent="0.35">
      <c r="C93" s="110"/>
      <c r="D93" s="110"/>
      <c r="E93" s="111"/>
      <c r="F93" s="110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</row>
    <row r="94" spans="3:97" x14ac:dyDescent="0.35">
      <c r="C94" s="110"/>
      <c r="D94" s="110"/>
      <c r="E94" s="111"/>
      <c r="F94" s="110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</row>
    <row r="95" spans="3:97" x14ac:dyDescent="0.35">
      <c r="C95" s="110"/>
      <c r="D95" s="110"/>
      <c r="E95" s="111"/>
      <c r="F95" s="110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</row>
    <row r="96" spans="3:97" x14ac:dyDescent="0.35">
      <c r="C96" s="110"/>
      <c r="D96" s="110"/>
      <c r="E96" s="111"/>
      <c r="F96" s="110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</row>
    <row r="97" spans="3:97" x14ac:dyDescent="0.35">
      <c r="C97" s="110"/>
      <c r="D97" s="110"/>
      <c r="E97" s="111"/>
      <c r="F97" s="110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</row>
    <row r="98" spans="3:97" x14ac:dyDescent="0.35">
      <c r="C98" s="110"/>
      <c r="D98" s="110"/>
      <c r="E98" s="111"/>
      <c r="F98" s="110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</row>
    <row r="99" spans="3:97" x14ac:dyDescent="0.35">
      <c r="C99" s="110"/>
      <c r="D99" s="110"/>
      <c r="E99" s="111"/>
      <c r="F99" s="110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</row>
    <row r="100" spans="3:97" x14ac:dyDescent="0.35">
      <c r="C100" s="110"/>
      <c r="D100" s="110"/>
      <c r="E100" s="111"/>
      <c r="F100" s="110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</row>
    <row r="101" spans="3:97" x14ac:dyDescent="0.35">
      <c r="C101" s="110"/>
      <c r="D101" s="110"/>
      <c r="E101" s="111"/>
      <c r="F101" s="110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</row>
    <row r="102" spans="3:97" x14ac:dyDescent="0.35">
      <c r="C102" s="110"/>
      <c r="D102" s="110"/>
      <c r="E102" s="111"/>
      <c r="F102" s="110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</row>
    <row r="103" spans="3:97" x14ac:dyDescent="0.35">
      <c r="C103" s="110"/>
      <c r="D103" s="110"/>
      <c r="E103" s="111"/>
      <c r="F103" s="110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</row>
    <row r="104" spans="3:97" x14ac:dyDescent="0.35">
      <c r="C104" s="110"/>
      <c r="D104" s="110"/>
      <c r="E104" s="111"/>
      <c r="F104" s="110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</row>
    <row r="105" spans="3:97" x14ac:dyDescent="0.35">
      <c r="C105" s="110"/>
      <c r="D105" s="110"/>
      <c r="E105" s="111"/>
      <c r="F105" s="110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</row>
    <row r="106" spans="3:97" x14ac:dyDescent="0.35">
      <c r="C106" s="110"/>
      <c r="D106" s="110"/>
      <c r="E106" s="111"/>
      <c r="F106" s="110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</row>
    <row r="107" spans="3:97" x14ac:dyDescent="0.35">
      <c r="C107" s="110"/>
      <c r="D107" s="110"/>
      <c r="E107" s="111"/>
      <c r="F107" s="110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</row>
    <row r="108" spans="3:97" x14ac:dyDescent="0.35">
      <c r="C108" s="110"/>
      <c r="D108" s="110"/>
      <c r="E108" s="111"/>
      <c r="F108" s="110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</row>
    <row r="109" spans="3:97" x14ac:dyDescent="0.35">
      <c r="C109" s="110"/>
      <c r="D109" s="110"/>
      <c r="E109" s="111"/>
      <c r="F109" s="110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</row>
    <row r="110" spans="3:97" x14ac:dyDescent="0.35">
      <c r="C110" s="110"/>
      <c r="D110" s="110"/>
      <c r="E110" s="111"/>
      <c r="F110" s="110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</row>
    <row r="111" spans="3:97" x14ac:dyDescent="0.35">
      <c r="C111" s="110"/>
      <c r="D111" s="110"/>
      <c r="E111" s="111"/>
      <c r="F111" s="110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</row>
    <row r="112" spans="3:97" x14ac:dyDescent="0.35">
      <c r="C112" s="110"/>
      <c r="D112" s="110"/>
      <c r="E112" s="111"/>
      <c r="F112" s="110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</row>
    <row r="113" spans="3:97" x14ac:dyDescent="0.35">
      <c r="C113" s="110"/>
      <c r="D113" s="110"/>
      <c r="E113" s="111"/>
      <c r="F113" s="110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</row>
    <row r="114" spans="3:97" x14ac:dyDescent="0.35">
      <c r="C114" s="110"/>
      <c r="D114" s="110"/>
      <c r="E114" s="111"/>
      <c r="F114" s="110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</row>
    <row r="115" spans="3:97" x14ac:dyDescent="0.35">
      <c r="C115" s="110"/>
      <c r="D115" s="110"/>
      <c r="E115" s="111"/>
      <c r="F115" s="110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</row>
    <row r="116" spans="3:97" x14ac:dyDescent="0.35">
      <c r="C116" s="110"/>
      <c r="D116" s="110"/>
      <c r="E116" s="111"/>
      <c r="F116" s="110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</row>
    <row r="117" spans="3:97" x14ac:dyDescent="0.35">
      <c r="C117" s="110"/>
      <c r="D117" s="110"/>
      <c r="E117" s="111"/>
      <c r="F117" s="110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</row>
    <row r="118" spans="3:97" x14ac:dyDescent="0.35">
      <c r="C118" s="110"/>
      <c r="D118" s="110"/>
      <c r="E118" s="111"/>
      <c r="F118" s="110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</row>
    <row r="119" spans="3:97" x14ac:dyDescent="0.35">
      <c r="C119" s="110"/>
      <c r="D119" s="110"/>
      <c r="E119" s="111"/>
      <c r="F119" s="110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</row>
    <row r="120" spans="3:97" x14ac:dyDescent="0.35">
      <c r="C120" s="110"/>
      <c r="D120" s="110"/>
      <c r="E120" s="111"/>
      <c r="F120" s="110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</row>
    <row r="121" spans="3:97" x14ac:dyDescent="0.35">
      <c r="C121" s="110"/>
      <c r="D121" s="110"/>
      <c r="E121" s="111"/>
      <c r="F121" s="110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</row>
    <row r="122" spans="3:97" x14ac:dyDescent="0.35">
      <c r="C122" s="110"/>
      <c r="D122" s="110"/>
      <c r="E122" s="111"/>
      <c r="F122" s="110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</row>
    <row r="123" spans="3:97" x14ac:dyDescent="0.35">
      <c r="C123" s="110"/>
      <c r="D123" s="110"/>
      <c r="E123" s="111"/>
      <c r="F123" s="110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</row>
    <row r="124" spans="3:97" x14ac:dyDescent="0.35">
      <c r="C124" s="110"/>
      <c r="D124" s="110"/>
      <c r="E124" s="111"/>
      <c r="F124" s="110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</row>
    <row r="125" spans="3:97" x14ac:dyDescent="0.35">
      <c r="C125" s="110"/>
      <c r="D125" s="110"/>
      <c r="E125" s="111"/>
      <c r="F125" s="110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</row>
    <row r="126" spans="3:97" x14ac:dyDescent="0.35">
      <c r="C126" s="110"/>
      <c r="D126" s="110"/>
      <c r="E126" s="111"/>
      <c r="F126" s="110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</row>
    <row r="127" spans="3:97" x14ac:dyDescent="0.35">
      <c r="C127" s="110"/>
      <c r="D127" s="110"/>
      <c r="E127" s="111"/>
      <c r="F127" s="110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</row>
    <row r="128" spans="3:97" x14ac:dyDescent="0.35">
      <c r="C128" s="110"/>
      <c r="D128" s="110"/>
      <c r="E128" s="111"/>
      <c r="F128" s="110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</row>
    <row r="129" spans="3:97" x14ac:dyDescent="0.35">
      <c r="C129" s="110"/>
      <c r="D129" s="110"/>
      <c r="E129" s="111"/>
      <c r="F129" s="110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</row>
    <row r="130" spans="3:97" x14ac:dyDescent="0.35">
      <c r="C130" s="110"/>
      <c r="D130" s="110"/>
      <c r="E130" s="111"/>
      <c r="F130" s="110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</row>
    <row r="131" spans="3:97" x14ac:dyDescent="0.35">
      <c r="C131" s="110"/>
      <c r="D131" s="110"/>
      <c r="E131" s="111"/>
      <c r="F131" s="110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</row>
    <row r="132" spans="3:97" x14ac:dyDescent="0.35">
      <c r="C132" s="110"/>
      <c r="D132" s="110"/>
      <c r="E132" s="111"/>
      <c r="F132" s="110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</row>
    <row r="133" spans="3:97" x14ac:dyDescent="0.35">
      <c r="C133" s="110"/>
      <c r="D133" s="110"/>
      <c r="E133" s="111"/>
      <c r="F133" s="110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</row>
    <row r="134" spans="3:97" x14ac:dyDescent="0.35">
      <c r="C134" s="110"/>
      <c r="D134" s="110"/>
      <c r="E134" s="111"/>
      <c r="F134" s="110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</row>
    <row r="135" spans="3:97" x14ac:dyDescent="0.35">
      <c r="C135" s="110"/>
      <c r="D135" s="110"/>
      <c r="E135" s="111"/>
      <c r="F135" s="110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</row>
    <row r="136" spans="3:97" x14ac:dyDescent="0.35">
      <c r="C136" s="110"/>
      <c r="D136" s="110"/>
      <c r="E136" s="111"/>
      <c r="F136" s="110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</row>
    <row r="137" spans="3:97" x14ac:dyDescent="0.35">
      <c r="C137" s="110"/>
      <c r="D137" s="110"/>
      <c r="E137" s="111"/>
      <c r="F137" s="110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</row>
    <row r="138" spans="3:97" x14ac:dyDescent="0.35">
      <c r="C138" s="110"/>
      <c r="D138" s="110"/>
      <c r="E138" s="111"/>
      <c r="F138" s="110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</row>
    <row r="139" spans="3:97" x14ac:dyDescent="0.35">
      <c r="C139" s="110"/>
      <c r="D139" s="110"/>
      <c r="E139" s="111"/>
      <c r="F139" s="110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</row>
    <row r="140" spans="3:97" x14ac:dyDescent="0.35">
      <c r="C140" s="110"/>
      <c r="D140" s="110"/>
      <c r="E140" s="111"/>
      <c r="F140" s="110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</row>
    <row r="141" spans="3:97" x14ac:dyDescent="0.35">
      <c r="C141" s="110"/>
      <c r="D141" s="110"/>
      <c r="E141" s="111"/>
      <c r="F141" s="110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</row>
    <row r="142" spans="3:97" x14ac:dyDescent="0.35">
      <c r="C142" s="110"/>
      <c r="D142" s="110"/>
      <c r="E142" s="111"/>
      <c r="F142" s="110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</row>
    <row r="143" spans="3:97" x14ac:dyDescent="0.35">
      <c r="C143" s="110"/>
      <c r="D143" s="110"/>
      <c r="E143" s="111"/>
      <c r="F143" s="110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</row>
    <row r="144" spans="3:97" x14ac:dyDescent="0.35">
      <c r="C144" s="110"/>
      <c r="D144" s="110"/>
      <c r="E144" s="111"/>
      <c r="F144" s="110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</row>
    <row r="145" spans="3:97" x14ac:dyDescent="0.35">
      <c r="C145" s="110"/>
      <c r="D145" s="110"/>
      <c r="E145" s="111"/>
      <c r="F145" s="110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</row>
    <row r="146" spans="3:97" x14ac:dyDescent="0.35">
      <c r="C146" s="110"/>
      <c r="D146" s="110"/>
      <c r="E146" s="111"/>
      <c r="F146" s="110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</row>
    <row r="147" spans="3:97" x14ac:dyDescent="0.35">
      <c r="C147" s="110"/>
      <c r="D147" s="110"/>
      <c r="E147" s="111"/>
      <c r="F147" s="110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</row>
    <row r="148" spans="3:97" x14ac:dyDescent="0.35">
      <c r="C148" s="110"/>
      <c r="D148" s="110"/>
      <c r="E148" s="111"/>
      <c r="F148" s="110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</row>
    <row r="149" spans="3:97" x14ac:dyDescent="0.35">
      <c r="C149" s="110"/>
      <c r="D149" s="110"/>
      <c r="E149" s="111"/>
      <c r="F149" s="110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</row>
    <row r="150" spans="3:97" x14ac:dyDescent="0.35">
      <c r="C150" s="110"/>
      <c r="D150" s="110"/>
      <c r="E150" s="111"/>
      <c r="F150" s="110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</row>
    <row r="151" spans="3:97" x14ac:dyDescent="0.35">
      <c r="C151" s="110"/>
      <c r="D151" s="110"/>
      <c r="E151" s="111"/>
      <c r="F151" s="110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</row>
    <row r="152" spans="3:97" x14ac:dyDescent="0.35">
      <c r="C152" s="110"/>
      <c r="D152" s="110"/>
      <c r="E152" s="111"/>
      <c r="F152" s="110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</row>
    <row r="153" spans="3:97" x14ac:dyDescent="0.35">
      <c r="C153" s="110"/>
      <c r="D153" s="110"/>
      <c r="E153" s="111"/>
      <c r="F153" s="110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</row>
    <row r="154" spans="3:97" x14ac:dyDescent="0.35">
      <c r="C154" s="110"/>
      <c r="D154" s="110"/>
      <c r="E154" s="111"/>
      <c r="F154" s="110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</row>
    <row r="155" spans="3:97" x14ac:dyDescent="0.35">
      <c r="C155" s="110"/>
      <c r="D155" s="110"/>
      <c r="E155" s="111"/>
      <c r="F155" s="110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</row>
    <row r="156" spans="3:97" x14ac:dyDescent="0.35">
      <c r="C156" s="110"/>
      <c r="D156" s="110"/>
      <c r="E156" s="111"/>
      <c r="F156" s="110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</row>
    <row r="157" spans="3:97" x14ac:dyDescent="0.35">
      <c r="C157" s="110"/>
      <c r="D157" s="110"/>
      <c r="E157" s="111"/>
      <c r="F157" s="110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</row>
    <row r="158" spans="3:97" x14ac:dyDescent="0.35">
      <c r="C158" s="110"/>
      <c r="D158" s="110"/>
      <c r="E158" s="111"/>
      <c r="F158" s="110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</row>
    <row r="159" spans="3:97" x14ac:dyDescent="0.35">
      <c r="C159" s="110"/>
      <c r="D159" s="110"/>
      <c r="E159" s="111"/>
      <c r="F159" s="110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</row>
    <row r="160" spans="3:97" x14ac:dyDescent="0.35">
      <c r="C160" s="110"/>
      <c r="D160" s="110"/>
      <c r="E160" s="111"/>
      <c r="F160" s="110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</row>
    <row r="161" spans="3:97" x14ac:dyDescent="0.35">
      <c r="C161" s="110"/>
      <c r="D161" s="110"/>
      <c r="E161" s="111"/>
      <c r="F161" s="110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</row>
    <row r="162" spans="3:97" x14ac:dyDescent="0.35">
      <c r="C162" s="110"/>
      <c r="D162" s="110"/>
      <c r="E162" s="111"/>
      <c r="F162" s="110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</row>
    <row r="163" spans="3:97" x14ac:dyDescent="0.35">
      <c r="C163" s="110"/>
      <c r="D163" s="110"/>
      <c r="E163" s="111"/>
      <c r="F163" s="110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</row>
    <row r="164" spans="3:97" x14ac:dyDescent="0.35">
      <c r="C164" s="110"/>
      <c r="D164" s="110"/>
      <c r="E164" s="111"/>
      <c r="F164" s="110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</row>
    <row r="165" spans="3:97" x14ac:dyDescent="0.35">
      <c r="C165" s="110"/>
      <c r="D165" s="110"/>
      <c r="E165" s="111"/>
      <c r="F165" s="110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</row>
    <row r="166" spans="3:97" x14ac:dyDescent="0.35">
      <c r="C166" s="110"/>
      <c r="D166" s="110"/>
      <c r="E166" s="111"/>
      <c r="F166" s="110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</row>
    <row r="167" spans="3:97" x14ac:dyDescent="0.35">
      <c r="C167" s="110"/>
      <c r="D167" s="110"/>
      <c r="E167" s="111"/>
      <c r="F167" s="110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</row>
    <row r="168" spans="3:97" x14ac:dyDescent="0.35">
      <c r="C168" s="110"/>
      <c r="D168" s="110"/>
      <c r="E168" s="111"/>
      <c r="F168" s="110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</row>
    <row r="169" spans="3:97" x14ac:dyDescent="0.35">
      <c r="C169" s="110"/>
      <c r="D169" s="110"/>
      <c r="E169" s="111"/>
      <c r="F169" s="110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</row>
    <row r="170" spans="3:97" x14ac:dyDescent="0.35">
      <c r="C170" s="110"/>
      <c r="D170" s="110"/>
      <c r="E170" s="111"/>
      <c r="F170" s="110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</row>
    <row r="171" spans="3:97" x14ac:dyDescent="0.35">
      <c r="C171" s="110"/>
      <c r="D171" s="110"/>
      <c r="E171" s="111"/>
      <c r="F171" s="110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</row>
    <row r="172" spans="3:97" x14ac:dyDescent="0.35">
      <c r="C172" s="110"/>
      <c r="D172" s="110"/>
      <c r="E172" s="111"/>
      <c r="F172" s="110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</row>
    <row r="173" spans="3:97" x14ac:dyDescent="0.35">
      <c r="C173" s="110"/>
      <c r="D173" s="110"/>
      <c r="E173" s="111"/>
      <c r="F173" s="110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</row>
    <row r="174" spans="3:97" x14ac:dyDescent="0.35">
      <c r="C174" s="110"/>
      <c r="D174" s="110"/>
      <c r="E174" s="111"/>
      <c r="F174" s="110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</row>
    <row r="175" spans="3:97" x14ac:dyDescent="0.35">
      <c r="C175" s="110"/>
      <c r="D175" s="110"/>
      <c r="E175" s="111"/>
      <c r="F175" s="110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</row>
    <row r="176" spans="3:97" x14ac:dyDescent="0.35">
      <c r="C176" s="110"/>
      <c r="D176" s="110"/>
      <c r="E176" s="111"/>
      <c r="F176" s="110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</row>
    <row r="177" spans="3:97" x14ac:dyDescent="0.35">
      <c r="C177" s="110"/>
      <c r="D177" s="110"/>
      <c r="E177" s="111"/>
      <c r="F177" s="110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</row>
    <row r="178" spans="3:97" x14ac:dyDescent="0.35">
      <c r="C178" s="110"/>
      <c r="D178" s="110"/>
      <c r="E178" s="111"/>
      <c r="F178" s="110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</row>
    <row r="179" spans="3:97" x14ac:dyDescent="0.35">
      <c r="C179" s="110"/>
      <c r="D179" s="110"/>
      <c r="E179" s="111"/>
      <c r="F179" s="110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</row>
    <row r="180" spans="3:97" x14ac:dyDescent="0.35">
      <c r="C180" s="110"/>
      <c r="D180" s="110"/>
      <c r="E180" s="111"/>
      <c r="F180" s="110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</row>
    <row r="181" spans="3:97" x14ac:dyDescent="0.35">
      <c r="C181" s="110"/>
      <c r="D181" s="110"/>
      <c r="E181" s="111"/>
      <c r="F181" s="110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</row>
    <row r="182" spans="3:97" x14ac:dyDescent="0.35">
      <c r="C182" s="110"/>
      <c r="D182" s="110"/>
      <c r="E182" s="111"/>
      <c r="F182" s="110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</row>
    <row r="183" spans="3:97" x14ac:dyDescent="0.35">
      <c r="C183" s="110"/>
      <c r="D183" s="110"/>
      <c r="E183" s="111"/>
      <c r="F183" s="110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</row>
    <row r="184" spans="3:97" x14ac:dyDescent="0.35">
      <c r="C184" s="110"/>
      <c r="D184" s="110"/>
      <c r="E184" s="111"/>
      <c r="F184" s="110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</row>
    <row r="185" spans="3:97" x14ac:dyDescent="0.35">
      <c r="C185" s="110"/>
      <c r="D185" s="110"/>
      <c r="E185" s="111"/>
      <c r="F185" s="110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</row>
    <row r="186" spans="3:97" x14ac:dyDescent="0.35">
      <c r="C186" s="110"/>
      <c r="D186" s="110"/>
      <c r="E186" s="111"/>
      <c r="F186" s="110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</row>
    <row r="187" spans="3:97" x14ac:dyDescent="0.35">
      <c r="C187" s="110"/>
      <c r="D187" s="110"/>
      <c r="E187" s="111"/>
      <c r="F187" s="110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</row>
    <row r="188" spans="3:97" x14ac:dyDescent="0.35">
      <c r="C188" s="110"/>
      <c r="D188" s="110"/>
      <c r="E188" s="111"/>
      <c r="F188" s="110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</row>
    <row r="189" spans="3:97" x14ac:dyDescent="0.35">
      <c r="C189" s="110"/>
      <c r="D189" s="110"/>
      <c r="E189" s="111"/>
      <c r="F189" s="110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</row>
    <row r="190" spans="3:97" x14ac:dyDescent="0.35">
      <c r="C190" s="110"/>
      <c r="D190" s="110"/>
      <c r="E190" s="111"/>
      <c r="F190" s="110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</row>
    <row r="191" spans="3:97" x14ac:dyDescent="0.35">
      <c r="C191" s="110"/>
      <c r="D191" s="110"/>
      <c r="E191" s="111"/>
      <c r="F191" s="110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</row>
    <row r="192" spans="3:97" x14ac:dyDescent="0.35">
      <c r="C192" s="110"/>
      <c r="D192" s="110"/>
      <c r="E192" s="111"/>
      <c r="F192" s="110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</row>
    <row r="193" spans="3:97" x14ac:dyDescent="0.35">
      <c r="C193" s="110"/>
      <c r="D193" s="110"/>
      <c r="E193" s="111"/>
      <c r="F193" s="110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</row>
    <row r="194" spans="3:97" x14ac:dyDescent="0.35">
      <c r="C194" s="110"/>
      <c r="D194" s="110"/>
      <c r="E194" s="111"/>
      <c r="F194" s="110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</row>
    <row r="195" spans="3:97" x14ac:dyDescent="0.35">
      <c r="C195" s="110"/>
      <c r="D195" s="110"/>
      <c r="E195" s="111"/>
      <c r="F195" s="110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</row>
    <row r="196" spans="3:97" x14ac:dyDescent="0.35">
      <c r="C196" s="110"/>
      <c r="D196" s="110"/>
      <c r="E196" s="111"/>
      <c r="F196" s="110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</row>
    <row r="197" spans="3:97" x14ac:dyDescent="0.35">
      <c r="C197" s="110"/>
      <c r="D197" s="110"/>
      <c r="E197" s="111"/>
      <c r="F197" s="110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</row>
    <row r="198" spans="3:97" x14ac:dyDescent="0.35">
      <c r="C198" s="110"/>
      <c r="D198" s="110"/>
      <c r="E198" s="111"/>
      <c r="F198" s="110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</row>
    <row r="199" spans="3:97" x14ac:dyDescent="0.35">
      <c r="C199" s="110"/>
      <c r="D199" s="110"/>
      <c r="E199" s="111"/>
      <c r="F199" s="110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</row>
    <row r="200" spans="3:97" x14ac:dyDescent="0.35">
      <c r="C200" s="110"/>
      <c r="D200" s="110"/>
      <c r="E200" s="111"/>
      <c r="F200" s="110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</row>
    <row r="201" spans="3:97" x14ac:dyDescent="0.35">
      <c r="C201" s="110"/>
      <c r="D201" s="110"/>
      <c r="E201" s="111"/>
      <c r="F201" s="110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</row>
    <row r="202" spans="3:97" x14ac:dyDescent="0.35">
      <c r="C202" s="110"/>
      <c r="D202" s="110"/>
      <c r="E202" s="111"/>
      <c r="F202" s="110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</row>
    <row r="203" spans="3:97" x14ac:dyDescent="0.35">
      <c r="C203" s="110"/>
      <c r="D203" s="110"/>
      <c r="E203" s="111"/>
      <c r="F203" s="110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</row>
    <row r="204" spans="3:97" x14ac:dyDescent="0.35">
      <c r="C204" s="110"/>
      <c r="D204" s="110"/>
      <c r="E204" s="111"/>
      <c r="F204" s="110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</row>
    <row r="205" spans="3:97" x14ac:dyDescent="0.35">
      <c r="C205" s="110"/>
      <c r="D205" s="110"/>
      <c r="E205" s="111"/>
      <c r="F205" s="110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</row>
    <row r="206" spans="3:97" x14ac:dyDescent="0.35">
      <c r="C206" s="110"/>
      <c r="D206" s="110"/>
      <c r="E206" s="111"/>
      <c r="F206" s="110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</row>
    <row r="207" spans="3:97" x14ac:dyDescent="0.35">
      <c r="C207" s="110"/>
      <c r="D207" s="110"/>
      <c r="E207" s="111"/>
      <c r="F207" s="110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</row>
    <row r="208" spans="3:97" x14ac:dyDescent="0.35">
      <c r="C208" s="110"/>
      <c r="D208" s="110"/>
      <c r="E208" s="111"/>
      <c r="F208" s="110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</row>
    <row r="209" spans="3:97" x14ac:dyDescent="0.35">
      <c r="C209" s="110"/>
      <c r="D209" s="110"/>
      <c r="E209" s="111"/>
      <c r="F209" s="110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</row>
    <row r="210" spans="3:97" x14ac:dyDescent="0.35">
      <c r="C210" s="110"/>
      <c r="D210" s="110"/>
      <c r="E210" s="111"/>
      <c r="F210" s="110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</row>
    <row r="211" spans="3:97" x14ac:dyDescent="0.35">
      <c r="C211" s="110"/>
      <c r="D211" s="110"/>
      <c r="E211" s="111"/>
      <c r="F211" s="110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</row>
    <row r="212" spans="3:97" x14ac:dyDescent="0.35">
      <c r="C212" s="110"/>
      <c r="D212" s="110"/>
      <c r="E212" s="111"/>
      <c r="F212" s="110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</row>
    <row r="213" spans="3:97" x14ac:dyDescent="0.35">
      <c r="C213" s="110"/>
      <c r="D213" s="110"/>
      <c r="E213" s="111"/>
      <c r="F213" s="110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</row>
    <row r="214" spans="3:97" x14ac:dyDescent="0.35">
      <c r="C214" s="110"/>
      <c r="D214" s="110"/>
      <c r="E214" s="111"/>
      <c r="F214" s="110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</row>
    <row r="215" spans="3:97" x14ac:dyDescent="0.35">
      <c r="C215" s="110"/>
      <c r="D215" s="110"/>
      <c r="E215" s="111"/>
      <c r="F215" s="110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</row>
    <row r="216" spans="3:97" x14ac:dyDescent="0.35">
      <c r="C216" s="110"/>
      <c r="D216" s="110"/>
      <c r="E216" s="111"/>
      <c r="F216" s="110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</row>
    <row r="217" spans="3:97" x14ac:dyDescent="0.35">
      <c r="C217" s="110"/>
      <c r="D217" s="110"/>
      <c r="E217" s="111"/>
      <c r="F217" s="110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</row>
    <row r="218" spans="3:97" x14ac:dyDescent="0.35">
      <c r="C218" s="110"/>
      <c r="D218" s="110"/>
      <c r="E218" s="111"/>
      <c r="F218" s="110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</row>
    <row r="219" spans="3:97" x14ac:dyDescent="0.35">
      <c r="C219" s="110"/>
      <c r="D219" s="110"/>
      <c r="E219" s="111"/>
      <c r="F219" s="110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</row>
    <row r="220" spans="3:97" x14ac:dyDescent="0.35">
      <c r="C220" s="110"/>
      <c r="D220" s="110"/>
      <c r="E220" s="111"/>
      <c r="F220" s="110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</row>
    <row r="221" spans="3:97" x14ac:dyDescent="0.35">
      <c r="C221" s="110"/>
      <c r="D221" s="110"/>
      <c r="E221" s="111"/>
      <c r="F221" s="110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</row>
    <row r="222" spans="3:97" x14ac:dyDescent="0.35">
      <c r="C222" s="110"/>
      <c r="D222" s="110"/>
      <c r="E222" s="111"/>
      <c r="F222" s="110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</row>
    <row r="223" spans="3:97" x14ac:dyDescent="0.35">
      <c r="C223" s="110"/>
      <c r="D223" s="110"/>
      <c r="E223" s="111"/>
      <c r="F223" s="110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</row>
    <row r="224" spans="3:97" x14ac:dyDescent="0.35">
      <c r="C224" s="110"/>
      <c r="D224" s="110"/>
      <c r="E224" s="111"/>
      <c r="F224" s="110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</row>
    <row r="225" spans="3:97" x14ac:dyDescent="0.35">
      <c r="C225" s="110"/>
      <c r="D225" s="110"/>
      <c r="E225" s="111"/>
      <c r="F225" s="110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</row>
    <row r="226" spans="3:97" x14ac:dyDescent="0.35">
      <c r="C226" s="110"/>
      <c r="D226" s="110"/>
      <c r="E226" s="111"/>
      <c r="F226" s="110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</row>
    <row r="227" spans="3:97" x14ac:dyDescent="0.35">
      <c r="C227" s="110"/>
      <c r="D227" s="110"/>
      <c r="E227" s="111"/>
      <c r="F227" s="110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</row>
    <row r="228" spans="3:97" x14ac:dyDescent="0.35">
      <c r="C228" s="110"/>
      <c r="D228" s="110"/>
      <c r="E228" s="111"/>
      <c r="F228" s="110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</row>
    <row r="229" spans="3:97" x14ac:dyDescent="0.35">
      <c r="C229" s="110"/>
      <c r="D229" s="110"/>
      <c r="E229" s="111"/>
      <c r="F229" s="110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</row>
    <row r="230" spans="3:97" x14ac:dyDescent="0.35">
      <c r="C230" s="110"/>
      <c r="D230" s="110"/>
      <c r="E230" s="111"/>
      <c r="F230" s="110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</row>
    <row r="231" spans="3:97" x14ac:dyDescent="0.35">
      <c r="C231" s="110"/>
      <c r="D231" s="110"/>
      <c r="E231" s="111"/>
      <c r="F231" s="110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</row>
    <row r="232" spans="3:97" x14ac:dyDescent="0.35">
      <c r="C232" s="110"/>
      <c r="D232" s="110"/>
      <c r="E232" s="111"/>
      <c r="F232" s="110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</row>
    <row r="233" spans="3:97" x14ac:dyDescent="0.35">
      <c r="C233" s="110"/>
      <c r="D233" s="110"/>
      <c r="E233" s="111"/>
      <c r="F233" s="110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</row>
    <row r="234" spans="3:97" x14ac:dyDescent="0.35">
      <c r="C234" s="110"/>
      <c r="D234" s="110"/>
      <c r="E234" s="111"/>
      <c r="F234" s="110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</row>
    <row r="235" spans="3:97" x14ac:dyDescent="0.35">
      <c r="C235" s="110"/>
      <c r="D235" s="110"/>
      <c r="E235" s="111"/>
      <c r="F235" s="110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</row>
    <row r="236" spans="3:97" x14ac:dyDescent="0.35">
      <c r="C236" s="110"/>
      <c r="D236" s="110"/>
      <c r="E236" s="111"/>
      <c r="F236" s="110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</row>
    <row r="237" spans="3:97" x14ac:dyDescent="0.35">
      <c r="C237" s="110"/>
      <c r="D237" s="110"/>
      <c r="E237" s="111"/>
      <c r="F237" s="110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</row>
    <row r="238" spans="3:97" x14ac:dyDescent="0.35">
      <c r="C238" s="110"/>
      <c r="D238" s="110"/>
      <c r="E238" s="111"/>
      <c r="F238" s="110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</row>
    <row r="239" spans="3:97" x14ac:dyDescent="0.35">
      <c r="C239" s="110"/>
      <c r="D239" s="110"/>
      <c r="E239" s="111"/>
      <c r="F239" s="110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</row>
    <row r="240" spans="3:97" x14ac:dyDescent="0.35">
      <c r="C240" s="110"/>
      <c r="D240" s="110"/>
      <c r="E240" s="111"/>
      <c r="F240" s="110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</row>
    <row r="241" spans="3:97" x14ac:dyDescent="0.35">
      <c r="C241" s="110"/>
      <c r="D241" s="110"/>
      <c r="E241" s="111"/>
      <c r="F241" s="110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</row>
    <row r="242" spans="3:97" x14ac:dyDescent="0.35">
      <c r="C242" s="110"/>
      <c r="D242" s="110"/>
      <c r="E242" s="111"/>
      <c r="F242" s="110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</row>
    <row r="243" spans="3:97" x14ac:dyDescent="0.35">
      <c r="C243" s="110"/>
      <c r="D243" s="110"/>
      <c r="E243" s="111"/>
      <c r="F243" s="110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</row>
    <row r="244" spans="3:97" x14ac:dyDescent="0.35">
      <c r="C244" s="110"/>
      <c r="D244" s="110"/>
      <c r="E244" s="111"/>
      <c r="F244" s="110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</row>
    <row r="245" spans="3:97" x14ac:dyDescent="0.35">
      <c r="C245" s="110"/>
      <c r="D245" s="110"/>
      <c r="E245" s="111"/>
      <c r="F245" s="110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</row>
    <row r="246" spans="3:97" x14ac:dyDescent="0.35">
      <c r="C246" s="110"/>
      <c r="D246" s="110"/>
      <c r="E246" s="111"/>
      <c r="F246" s="110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</row>
    <row r="247" spans="3:97" x14ac:dyDescent="0.35">
      <c r="C247" s="110"/>
      <c r="D247" s="110"/>
      <c r="E247" s="111"/>
      <c r="F247" s="110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</row>
    <row r="248" spans="3:97" x14ac:dyDescent="0.35">
      <c r="C248" s="110"/>
      <c r="D248" s="110"/>
      <c r="E248" s="111"/>
      <c r="F248" s="110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</row>
    <row r="249" spans="3:97" x14ac:dyDescent="0.35">
      <c r="C249" s="110"/>
      <c r="D249" s="110"/>
      <c r="E249" s="111"/>
      <c r="F249" s="110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</row>
    <row r="250" spans="3:97" x14ac:dyDescent="0.35">
      <c r="C250" s="110"/>
      <c r="D250" s="110"/>
      <c r="E250" s="111"/>
      <c r="F250" s="110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</row>
    <row r="251" spans="3:97" x14ac:dyDescent="0.35">
      <c r="C251" s="110"/>
      <c r="D251" s="110"/>
      <c r="E251" s="111"/>
      <c r="F251" s="110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</row>
    <row r="252" spans="3:97" x14ac:dyDescent="0.35">
      <c r="C252" s="110"/>
      <c r="D252" s="110"/>
      <c r="E252" s="111"/>
    </row>
    <row r="253" spans="3:97" x14ac:dyDescent="0.35">
      <c r="C253" s="110"/>
      <c r="D253" s="110"/>
      <c r="E253" s="111"/>
    </row>
    <row r="254" spans="3:97" x14ac:dyDescent="0.35">
      <c r="C254" s="110"/>
      <c r="D254" s="110"/>
      <c r="E254" s="111"/>
    </row>
    <row r="255" spans="3:97" x14ac:dyDescent="0.35">
      <c r="C255" s="110"/>
      <c r="D255" s="110"/>
      <c r="E255" s="111"/>
    </row>
    <row r="256" spans="3:97" x14ac:dyDescent="0.35">
      <c r="C256" s="110"/>
      <c r="D256" s="110"/>
      <c r="E256" s="111"/>
    </row>
    <row r="257" spans="3:5" x14ac:dyDescent="0.35">
      <c r="C257" s="124"/>
      <c r="D257" s="124"/>
      <c r="E257" s="123"/>
    </row>
    <row r="258" spans="3:5" x14ac:dyDescent="0.35">
      <c r="C258" s="124"/>
      <c r="D258" s="124"/>
      <c r="E258" s="123"/>
    </row>
    <row r="259" spans="3:5" x14ac:dyDescent="0.35">
      <c r="C259" s="124"/>
      <c r="D259" s="124"/>
      <c r="E259" s="123"/>
    </row>
    <row r="260" spans="3:5" x14ac:dyDescent="0.35">
      <c r="C260" s="124"/>
      <c r="D260" s="124"/>
      <c r="E260" s="123"/>
    </row>
    <row r="261" spans="3:5" x14ac:dyDescent="0.35">
      <c r="C261" s="124"/>
      <c r="D261" s="124"/>
      <c r="E261" s="123"/>
    </row>
    <row r="262" spans="3:5" x14ac:dyDescent="0.35">
      <c r="C262" s="124"/>
      <c r="D262" s="124"/>
      <c r="E262" s="123"/>
    </row>
    <row r="263" spans="3:5" x14ac:dyDescent="0.35">
      <c r="C263" s="124"/>
      <c r="D263" s="124"/>
      <c r="E263" s="123"/>
    </row>
    <row r="264" spans="3:5" x14ac:dyDescent="0.35">
      <c r="C264" s="124"/>
      <c r="D264" s="124"/>
      <c r="E264" s="123"/>
    </row>
    <row r="265" spans="3:5" x14ac:dyDescent="0.35">
      <c r="C265" s="124"/>
      <c r="D265" s="124"/>
      <c r="E265" s="123"/>
    </row>
    <row r="266" spans="3:5" x14ac:dyDescent="0.35">
      <c r="C266" s="124"/>
      <c r="D266" s="124"/>
      <c r="E266" s="123"/>
    </row>
    <row r="267" spans="3:5" x14ac:dyDescent="0.35">
      <c r="C267" s="124"/>
      <c r="D267" s="124"/>
      <c r="E267" s="123"/>
    </row>
    <row r="268" spans="3:5" x14ac:dyDescent="0.35">
      <c r="C268" s="124"/>
      <c r="D268" s="124"/>
      <c r="E268" s="123"/>
    </row>
    <row r="269" spans="3:5" x14ac:dyDescent="0.35">
      <c r="C269" s="124"/>
      <c r="D269" s="124"/>
      <c r="E269" s="123"/>
    </row>
    <row r="270" spans="3:5" x14ac:dyDescent="0.35">
      <c r="C270" s="124"/>
      <c r="D270" s="124"/>
      <c r="E270" s="123"/>
    </row>
    <row r="271" spans="3:5" x14ac:dyDescent="0.35">
      <c r="C271" s="124"/>
      <c r="D271" s="124"/>
      <c r="E271" s="123"/>
    </row>
    <row r="272" spans="3:5" x14ac:dyDescent="0.35">
      <c r="C272" s="124"/>
      <c r="D272" s="124"/>
      <c r="E272" s="123"/>
    </row>
    <row r="273" spans="3:5" x14ac:dyDescent="0.35">
      <c r="C273" s="124"/>
      <c r="D273" s="124"/>
      <c r="E273" s="123"/>
    </row>
    <row r="274" spans="3:5" x14ac:dyDescent="0.35">
      <c r="C274" s="124"/>
      <c r="D274" s="124"/>
      <c r="E274" s="123"/>
    </row>
    <row r="275" spans="3:5" x14ac:dyDescent="0.35">
      <c r="C275" s="124"/>
      <c r="D275" s="124"/>
      <c r="E275" s="123"/>
    </row>
    <row r="276" spans="3:5" x14ac:dyDescent="0.35">
      <c r="C276" s="124"/>
      <c r="D276" s="124"/>
      <c r="E276" s="123"/>
    </row>
    <row r="277" spans="3:5" x14ac:dyDescent="0.35">
      <c r="C277" s="124"/>
      <c r="D277" s="124"/>
      <c r="E277" s="123"/>
    </row>
    <row r="278" spans="3:5" x14ac:dyDescent="0.35">
      <c r="C278" s="124"/>
      <c r="D278" s="124"/>
      <c r="E278" s="123"/>
    </row>
    <row r="279" spans="3:5" x14ac:dyDescent="0.35">
      <c r="C279" s="124"/>
      <c r="D279" s="124"/>
      <c r="E279" s="123"/>
    </row>
    <row r="280" spans="3:5" x14ac:dyDescent="0.35">
      <c r="C280" s="124"/>
      <c r="D280" s="124"/>
      <c r="E280" s="123"/>
    </row>
    <row r="281" spans="3:5" x14ac:dyDescent="0.35">
      <c r="C281" s="124"/>
      <c r="D281" s="124"/>
      <c r="E281" s="123"/>
    </row>
    <row r="282" spans="3:5" x14ac:dyDescent="0.35">
      <c r="C282" s="124"/>
      <c r="D282" s="124"/>
      <c r="E282" s="123"/>
    </row>
    <row r="283" spans="3:5" x14ac:dyDescent="0.35">
      <c r="C283" s="124"/>
      <c r="D283" s="124"/>
      <c r="E283" s="123"/>
    </row>
    <row r="284" spans="3:5" x14ac:dyDescent="0.35">
      <c r="C284" s="124"/>
      <c r="D284" s="124"/>
      <c r="E284" s="123"/>
    </row>
    <row r="285" spans="3:5" x14ac:dyDescent="0.35">
      <c r="C285" s="124"/>
      <c r="D285" s="124"/>
      <c r="E285" s="123"/>
    </row>
    <row r="286" spans="3:5" x14ac:dyDescent="0.35">
      <c r="C286" s="124"/>
      <c r="D286" s="124"/>
      <c r="E286" s="123"/>
    </row>
    <row r="287" spans="3:5" x14ac:dyDescent="0.35">
      <c r="C287" s="124"/>
      <c r="D287" s="124"/>
      <c r="E287" s="123"/>
    </row>
    <row r="288" spans="3:5" x14ac:dyDescent="0.35">
      <c r="C288" s="124"/>
      <c r="D288" s="124"/>
      <c r="E288" s="123"/>
    </row>
    <row r="289" spans="3:5" x14ac:dyDescent="0.35">
      <c r="C289" s="124"/>
      <c r="D289" s="124"/>
      <c r="E289" s="123"/>
    </row>
    <row r="290" spans="3:5" x14ac:dyDescent="0.35">
      <c r="C290" s="124"/>
      <c r="D290" s="124"/>
      <c r="E290" s="123"/>
    </row>
    <row r="291" spans="3:5" x14ac:dyDescent="0.35">
      <c r="C291" s="124"/>
      <c r="D291" s="124"/>
      <c r="E291" s="123"/>
    </row>
    <row r="292" spans="3:5" x14ac:dyDescent="0.35">
      <c r="C292" s="124"/>
      <c r="D292" s="124"/>
      <c r="E292" s="123"/>
    </row>
    <row r="293" spans="3:5" x14ac:dyDescent="0.35">
      <c r="C293" s="124"/>
      <c r="D293" s="124"/>
      <c r="E293" s="123"/>
    </row>
    <row r="294" spans="3:5" x14ac:dyDescent="0.35">
      <c r="C294" s="124"/>
      <c r="D294" s="124"/>
      <c r="E294" s="123"/>
    </row>
    <row r="295" spans="3:5" x14ac:dyDescent="0.35">
      <c r="C295" s="124"/>
      <c r="D295" s="124"/>
      <c r="E295" s="123"/>
    </row>
    <row r="296" spans="3:5" x14ac:dyDescent="0.35">
      <c r="C296" s="124"/>
      <c r="D296" s="124"/>
      <c r="E296" s="123"/>
    </row>
    <row r="297" spans="3:5" x14ac:dyDescent="0.35">
      <c r="C297" s="124"/>
      <c r="D297" s="124"/>
      <c r="E297" s="123"/>
    </row>
    <row r="298" spans="3:5" x14ac:dyDescent="0.35">
      <c r="C298" s="124"/>
      <c r="D298" s="124"/>
      <c r="E298" s="123"/>
    </row>
    <row r="299" spans="3:5" x14ac:dyDescent="0.35">
      <c r="C299" s="124"/>
      <c r="D299" s="124"/>
      <c r="E299" s="123"/>
    </row>
    <row r="300" spans="3:5" x14ac:dyDescent="0.35">
      <c r="C300" s="124"/>
      <c r="D300" s="124"/>
      <c r="E300" s="123"/>
    </row>
    <row r="301" spans="3:5" x14ac:dyDescent="0.35">
      <c r="C301" s="124"/>
      <c r="D301" s="124"/>
      <c r="E301" s="123"/>
    </row>
    <row r="302" spans="3:5" x14ac:dyDescent="0.35">
      <c r="C302" s="124"/>
      <c r="D302" s="124"/>
      <c r="E302" s="123"/>
    </row>
    <row r="303" spans="3:5" x14ac:dyDescent="0.35">
      <c r="C303" s="124"/>
      <c r="D303" s="124"/>
      <c r="E303" s="123"/>
    </row>
    <row r="304" spans="3:5" x14ac:dyDescent="0.35">
      <c r="C304" s="124"/>
      <c r="D304" s="124"/>
      <c r="E304" s="123"/>
    </row>
    <row r="305" spans="3:5" x14ac:dyDescent="0.35">
      <c r="C305" s="124"/>
      <c r="D305" s="124"/>
      <c r="E305" s="123"/>
    </row>
    <row r="306" spans="3:5" x14ac:dyDescent="0.35">
      <c r="C306" s="124"/>
      <c r="D306" s="124"/>
      <c r="E306" s="123"/>
    </row>
    <row r="307" spans="3:5" x14ac:dyDescent="0.35">
      <c r="C307" s="124"/>
      <c r="D307" s="124"/>
      <c r="E307" s="123"/>
    </row>
    <row r="308" spans="3:5" x14ac:dyDescent="0.35">
      <c r="C308" s="124"/>
      <c r="D308" s="124"/>
      <c r="E308" s="123"/>
    </row>
    <row r="309" spans="3:5" x14ac:dyDescent="0.35">
      <c r="C309" s="124"/>
      <c r="D309" s="124"/>
      <c r="E309" s="123"/>
    </row>
    <row r="310" spans="3:5" x14ac:dyDescent="0.35">
      <c r="C310" s="124"/>
      <c r="D310" s="124"/>
      <c r="E310" s="123"/>
    </row>
    <row r="311" spans="3:5" x14ac:dyDescent="0.35">
      <c r="C311" s="124"/>
      <c r="D311" s="124"/>
      <c r="E311" s="123"/>
    </row>
    <row r="312" spans="3:5" x14ac:dyDescent="0.35">
      <c r="C312" s="124"/>
      <c r="D312" s="124"/>
      <c r="E312" s="123"/>
    </row>
    <row r="313" spans="3:5" x14ac:dyDescent="0.35">
      <c r="C313" s="124"/>
      <c r="D313" s="124"/>
      <c r="E313" s="123"/>
    </row>
    <row r="314" spans="3:5" x14ac:dyDescent="0.35">
      <c r="C314" s="124"/>
      <c r="D314" s="124"/>
      <c r="E314" s="123"/>
    </row>
    <row r="315" spans="3:5" x14ac:dyDescent="0.35">
      <c r="C315" s="124"/>
      <c r="D315" s="124"/>
      <c r="E315" s="123"/>
    </row>
    <row r="316" spans="3:5" x14ac:dyDescent="0.35">
      <c r="C316" s="124"/>
      <c r="D316" s="124"/>
      <c r="E316" s="123"/>
    </row>
    <row r="317" spans="3:5" x14ac:dyDescent="0.35">
      <c r="C317" s="124"/>
      <c r="D317" s="124"/>
      <c r="E317" s="123"/>
    </row>
    <row r="318" spans="3:5" x14ac:dyDescent="0.35">
      <c r="C318" s="124"/>
      <c r="D318" s="124"/>
      <c r="E318" s="123"/>
    </row>
    <row r="319" spans="3:5" x14ac:dyDescent="0.35">
      <c r="C319" s="124"/>
      <c r="D319" s="124"/>
      <c r="E319" s="123"/>
    </row>
    <row r="320" spans="3:5" x14ac:dyDescent="0.35">
      <c r="C320" s="124"/>
      <c r="D320" s="124"/>
      <c r="E320" s="123"/>
    </row>
    <row r="321" spans="3:5" x14ac:dyDescent="0.35">
      <c r="C321" s="124"/>
      <c r="D321" s="124"/>
      <c r="E321" s="123"/>
    </row>
    <row r="322" spans="3:5" x14ac:dyDescent="0.35">
      <c r="C322" s="124"/>
      <c r="D322" s="124"/>
      <c r="E322" s="123"/>
    </row>
    <row r="323" spans="3:5" x14ac:dyDescent="0.35">
      <c r="C323" s="124"/>
      <c r="D323" s="124"/>
      <c r="E323" s="123"/>
    </row>
    <row r="324" spans="3:5" x14ac:dyDescent="0.35">
      <c r="C324" s="124"/>
      <c r="D324" s="124"/>
      <c r="E324" s="123"/>
    </row>
    <row r="325" spans="3:5" x14ac:dyDescent="0.35">
      <c r="C325" s="124"/>
      <c r="D325" s="124"/>
      <c r="E325" s="123"/>
    </row>
    <row r="326" spans="3:5" x14ac:dyDescent="0.35">
      <c r="C326" s="124"/>
      <c r="D326" s="124"/>
      <c r="E326" s="123"/>
    </row>
    <row r="327" spans="3:5" x14ac:dyDescent="0.35">
      <c r="C327" s="124"/>
      <c r="D327" s="124"/>
      <c r="E327" s="123"/>
    </row>
    <row r="328" spans="3:5" x14ac:dyDescent="0.35">
      <c r="C328" s="124"/>
      <c r="D328" s="124"/>
      <c r="E328" s="123"/>
    </row>
    <row r="329" spans="3:5" x14ac:dyDescent="0.35">
      <c r="C329" s="124"/>
      <c r="D329" s="124"/>
      <c r="E329" s="123"/>
    </row>
    <row r="330" spans="3:5" x14ac:dyDescent="0.35">
      <c r="C330" s="124"/>
      <c r="D330" s="124"/>
      <c r="E330" s="123"/>
    </row>
    <row r="331" spans="3:5" x14ac:dyDescent="0.35">
      <c r="C331" s="124"/>
      <c r="D331" s="124"/>
      <c r="E331" s="123"/>
    </row>
    <row r="332" spans="3:5" x14ac:dyDescent="0.35">
      <c r="C332" s="124"/>
      <c r="D332" s="124"/>
      <c r="E332" s="123"/>
    </row>
    <row r="333" spans="3:5" x14ac:dyDescent="0.35">
      <c r="C333" s="124"/>
      <c r="D333" s="124"/>
      <c r="E333" s="123"/>
    </row>
    <row r="334" spans="3:5" x14ac:dyDescent="0.35">
      <c r="C334" s="124"/>
      <c r="D334" s="124"/>
      <c r="E334" s="123"/>
    </row>
    <row r="335" spans="3:5" x14ac:dyDescent="0.35">
      <c r="C335" s="124"/>
      <c r="D335" s="124"/>
      <c r="E335" s="123"/>
    </row>
    <row r="336" spans="3:5" x14ac:dyDescent="0.35">
      <c r="C336" s="124"/>
      <c r="D336" s="124"/>
      <c r="E336" s="123"/>
    </row>
    <row r="337" spans="3:5" x14ac:dyDescent="0.35">
      <c r="C337" s="124"/>
      <c r="D337" s="124"/>
      <c r="E337" s="123"/>
    </row>
    <row r="338" spans="3:5" x14ac:dyDescent="0.35">
      <c r="C338" s="124"/>
      <c r="D338" s="124"/>
      <c r="E338" s="123"/>
    </row>
    <row r="339" spans="3:5" x14ac:dyDescent="0.35">
      <c r="C339" s="124"/>
      <c r="D339" s="124"/>
      <c r="E339" s="123"/>
    </row>
    <row r="340" spans="3:5" x14ac:dyDescent="0.35">
      <c r="C340" s="124"/>
      <c r="D340" s="124"/>
      <c r="E340" s="123"/>
    </row>
    <row r="341" spans="3:5" x14ac:dyDescent="0.35">
      <c r="C341" s="124"/>
      <c r="D341" s="124"/>
      <c r="E341" s="123"/>
    </row>
    <row r="342" spans="3:5" x14ac:dyDescent="0.35">
      <c r="C342" s="124"/>
      <c r="D342" s="124"/>
      <c r="E342" s="123"/>
    </row>
    <row r="343" spans="3:5" x14ac:dyDescent="0.35">
      <c r="C343" s="124"/>
      <c r="D343" s="124"/>
      <c r="E343" s="123"/>
    </row>
    <row r="344" spans="3:5" x14ac:dyDescent="0.35">
      <c r="C344" s="124"/>
      <c r="D344" s="124"/>
      <c r="E344" s="123"/>
    </row>
    <row r="345" spans="3:5" x14ac:dyDescent="0.35">
      <c r="C345" s="124"/>
      <c r="D345" s="124"/>
      <c r="E345" s="123"/>
    </row>
    <row r="346" spans="3:5" x14ac:dyDescent="0.35">
      <c r="C346" s="124"/>
      <c r="D346" s="124"/>
      <c r="E346" s="123"/>
    </row>
    <row r="347" spans="3:5" x14ac:dyDescent="0.35">
      <c r="C347" s="124"/>
      <c r="D347" s="124"/>
      <c r="E347" s="123"/>
    </row>
    <row r="348" spans="3:5" x14ac:dyDescent="0.35">
      <c r="C348" s="124"/>
      <c r="D348" s="124"/>
      <c r="E348" s="123"/>
    </row>
    <row r="349" spans="3:5" x14ac:dyDescent="0.35">
      <c r="C349" s="124"/>
      <c r="D349" s="124"/>
      <c r="E349" s="123"/>
    </row>
    <row r="350" spans="3:5" x14ac:dyDescent="0.35">
      <c r="C350" s="124"/>
      <c r="D350" s="124"/>
      <c r="E350" s="123"/>
    </row>
    <row r="351" spans="3:5" x14ac:dyDescent="0.35">
      <c r="C351" s="124"/>
      <c r="D351" s="124"/>
      <c r="E351" s="123"/>
    </row>
    <row r="352" spans="3:5" x14ac:dyDescent="0.35">
      <c r="C352" s="124"/>
      <c r="D352" s="124"/>
      <c r="E352" s="123"/>
    </row>
    <row r="353" spans="3:5" x14ac:dyDescent="0.35">
      <c r="C353" s="124"/>
      <c r="D353" s="124"/>
      <c r="E353" s="123"/>
    </row>
    <row r="354" spans="3:5" x14ac:dyDescent="0.35">
      <c r="C354" s="124"/>
      <c r="D354" s="124"/>
      <c r="E354" s="123"/>
    </row>
    <row r="355" spans="3:5" x14ac:dyDescent="0.35">
      <c r="C355" s="124"/>
      <c r="D355" s="124"/>
      <c r="E355" s="123"/>
    </row>
    <row r="356" spans="3:5" x14ac:dyDescent="0.35">
      <c r="C356" s="124"/>
      <c r="D356" s="124"/>
      <c r="E356" s="123"/>
    </row>
    <row r="357" spans="3:5" x14ac:dyDescent="0.35">
      <c r="C357" s="124"/>
      <c r="D357" s="124"/>
      <c r="E357" s="123"/>
    </row>
    <row r="358" spans="3:5" x14ac:dyDescent="0.35">
      <c r="C358" s="124"/>
      <c r="D358" s="124"/>
      <c r="E358" s="123"/>
    </row>
    <row r="359" spans="3:5" x14ac:dyDescent="0.35">
      <c r="C359" s="124"/>
      <c r="D359" s="124"/>
      <c r="E359" s="123"/>
    </row>
    <row r="360" spans="3:5" x14ac:dyDescent="0.35">
      <c r="C360" s="124"/>
      <c r="D360" s="124"/>
      <c r="E360" s="123"/>
    </row>
    <row r="361" spans="3:5" x14ac:dyDescent="0.35">
      <c r="C361" s="124"/>
      <c r="D361" s="124"/>
      <c r="E361" s="123"/>
    </row>
    <row r="362" spans="3:5" x14ac:dyDescent="0.35">
      <c r="C362" s="124"/>
      <c r="D362" s="124"/>
      <c r="E362" s="123"/>
    </row>
    <row r="363" spans="3:5" x14ac:dyDescent="0.35">
      <c r="C363" s="124"/>
      <c r="D363" s="124"/>
      <c r="E363" s="123"/>
    </row>
    <row r="364" spans="3:5" x14ac:dyDescent="0.35">
      <c r="C364" s="124"/>
      <c r="D364" s="124"/>
      <c r="E364" s="123"/>
    </row>
    <row r="365" spans="3:5" x14ac:dyDescent="0.35">
      <c r="C365" s="124"/>
      <c r="D365" s="124"/>
      <c r="E365" s="123"/>
    </row>
    <row r="366" spans="3:5" x14ac:dyDescent="0.35">
      <c r="C366" s="124"/>
      <c r="D366" s="124"/>
      <c r="E366" s="123"/>
    </row>
    <row r="367" spans="3:5" x14ac:dyDescent="0.35">
      <c r="C367" s="124"/>
      <c r="D367" s="124"/>
      <c r="E367" s="123"/>
    </row>
    <row r="368" spans="3:5" x14ac:dyDescent="0.35">
      <c r="C368" s="124"/>
      <c r="D368" s="124"/>
      <c r="E368" s="123"/>
    </row>
    <row r="369" spans="3:5" x14ac:dyDescent="0.35">
      <c r="C369" s="124"/>
      <c r="D369" s="124"/>
      <c r="E369" s="123"/>
    </row>
    <row r="370" spans="3:5" x14ac:dyDescent="0.35">
      <c r="C370" s="124"/>
      <c r="D370" s="124"/>
      <c r="E370" s="123"/>
    </row>
    <row r="371" spans="3:5" x14ac:dyDescent="0.35">
      <c r="C371" s="124"/>
      <c r="D371" s="124"/>
      <c r="E371" s="123"/>
    </row>
    <row r="372" spans="3:5" x14ac:dyDescent="0.35">
      <c r="C372" s="124"/>
      <c r="D372" s="124"/>
      <c r="E372" s="123"/>
    </row>
    <row r="373" spans="3:5" x14ac:dyDescent="0.35">
      <c r="C373" s="124"/>
      <c r="D373" s="124"/>
      <c r="E373" s="123"/>
    </row>
    <row r="374" spans="3:5" x14ac:dyDescent="0.35">
      <c r="C374" s="124"/>
      <c r="D374" s="124"/>
      <c r="E374" s="123"/>
    </row>
    <row r="375" spans="3:5" x14ac:dyDescent="0.35">
      <c r="C375" s="124"/>
      <c r="D375" s="124"/>
      <c r="E375" s="123"/>
    </row>
    <row r="376" spans="3:5" x14ac:dyDescent="0.35">
      <c r="C376" s="124"/>
      <c r="D376" s="124"/>
      <c r="E376" s="123"/>
    </row>
    <row r="377" spans="3:5" x14ac:dyDescent="0.35">
      <c r="C377" s="124"/>
      <c r="D377" s="124"/>
      <c r="E377" s="123"/>
    </row>
    <row r="378" spans="3:5" x14ac:dyDescent="0.35">
      <c r="C378" s="124"/>
      <c r="D378" s="124"/>
      <c r="E378" s="123"/>
    </row>
    <row r="379" spans="3:5" x14ac:dyDescent="0.35">
      <c r="C379" s="124"/>
      <c r="D379" s="124"/>
      <c r="E379" s="123"/>
    </row>
    <row r="380" spans="3:5" x14ac:dyDescent="0.35">
      <c r="C380" s="124"/>
      <c r="D380" s="124"/>
      <c r="E380" s="123"/>
    </row>
    <row r="381" spans="3:5" x14ac:dyDescent="0.35">
      <c r="C381" s="124"/>
      <c r="D381" s="124"/>
      <c r="E381" s="123"/>
    </row>
    <row r="382" spans="3:5" x14ac:dyDescent="0.35">
      <c r="C382" s="124"/>
      <c r="D382" s="124"/>
      <c r="E382" s="123"/>
    </row>
    <row r="383" spans="3:5" x14ac:dyDescent="0.35">
      <c r="C383" s="124"/>
      <c r="D383" s="124"/>
      <c r="E383" s="123"/>
    </row>
    <row r="384" spans="3:5" x14ac:dyDescent="0.35">
      <c r="C384" s="124"/>
      <c r="D384" s="124"/>
      <c r="E384" s="123"/>
    </row>
    <row r="385" spans="3:5" x14ac:dyDescent="0.35">
      <c r="C385" s="124"/>
      <c r="D385" s="124"/>
      <c r="E385" s="123"/>
    </row>
    <row r="386" spans="3:5" x14ac:dyDescent="0.35">
      <c r="C386" s="124"/>
      <c r="D386" s="124"/>
      <c r="E386" s="123"/>
    </row>
    <row r="387" spans="3:5" x14ac:dyDescent="0.35">
      <c r="C387" s="124"/>
      <c r="D387" s="124"/>
      <c r="E387" s="123"/>
    </row>
    <row r="388" spans="3:5" x14ac:dyDescent="0.35">
      <c r="C388" s="124"/>
      <c r="D388" s="124"/>
      <c r="E388" s="123"/>
    </row>
    <row r="389" spans="3:5" x14ac:dyDescent="0.35">
      <c r="C389" s="124"/>
      <c r="D389" s="124"/>
      <c r="E389" s="123"/>
    </row>
    <row r="390" spans="3:5" x14ac:dyDescent="0.35">
      <c r="C390" s="124"/>
      <c r="D390" s="124"/>
      <c r="E390" s="123"/>
    </row>
    <row r="391" spans="3:5" x14ac:dyDescent="0.35">
      <c r="C391" s="124"/>
      <c r="D391" s="124"/>
      <c r="E391" s="123"/>
    </row>
    <row r="392" spans="3:5" x14ac:dyDescent="0.35">
      <c r="C392" s="124"/>
      <c r="D392" s="124"/>
      <c r="E392" s="123"/>
    </row>
    <row r="393" spans="3:5" x14ac:dyDescent="0.35">
      <c r="C393" s="124"/>
      <c r="D393" s="124"/>
      <c r="E393" s="123"/>
    </row>
    <row r="394" spans="3:5" x14ac:dyDescent="0.35">
      <c r="C394" s="124"/>
      <c r="D394" s="124"/>
      <c r="E394" s="123"/>
    </row>
    <row r="395" spans="3:5" x14ac:dyDescent="0.35">
      <c r="C395" s="124"/>
      <c r="D395" s="124"/>
      <c r="E395" s="123"/>
    </row>
    <row r="396" spans="3:5" x14ac:dyDescent="0.35">
      <c r="C396" s="124"/>
      <c r="D396" s="124"/>
      <c r="E396" s="123"/>
    </row>
    <row r="397" spans="3:5" x14ac:dyDescent="0.35">
      <c r="C397" s="124"/>
      <c r="D397" s="124"/>
      <c r="E397" s="123"/>
    </row>
    <row r="398" spans="3:5" x14ac:dyDescent="0.35">
      <c r="C398" s="124"/>
      <c r="D398" s="124"/>
      <c r="E398" s="123"/>
    </row>
    <row r="399" spans="3:5" x14ac:dyDescent="0.35">
      <c r="C399" s="124"/>
      <c r="D399" s="124"/>
      <c r="E399" s="123"/>
    </row>
    <row r="400" spans="3:5" x14ac:dyDescent="0.35">
      <c r="C400" s="124"/>
      <c r="D400" s="124"/>
      <c r="E400" s="123"/>
    </row>
    <row r="401" spans="3:5" x14ac:dyDescent="0.35">
      <c r="C401" s="124"/>
      <c r="D401" s="124"/>
      <c r="E401" s="123"/>
    </row>
    <row r="402" spans="3:5" x14ac:dyDescent="0.35">
      <c r="C402" s="124"/>
      <c r="D402" s="124"/>
      <c r="E402" s="123"/>
    </row>
    <row r="403" spans="3:5" x14ac:dyDescent="0.35">
      <c r="C403" s="124"/>
      <c r="D403" s="124"/>
      <c r="E403" s="123"/>
    </row>
    <row r="404" spans="3:5" x14ac:dyDescent="0.35">
      <c r="C404" s="124"/>
      <c r="D404" s="124"/>
      <c r="E404" s="123"/>
    </row>
    <row r="405" spans="3:5" x14ac:dyDescent="0.35">
      <c r="C405" s="124"/>
      <c r="D405" s="124"/>
      <c r="E405" s="123"/>
    </row>
    <row r="406" spans="3:5" x14ac:dyDescent="0.35">
      <c r="C406" s="124"/>
      <c r="D406" s="124"/>
      <c r="E406" s="123"/>
    </row>
    <row r="407" spans="3:5" x14ac:dyDescent="0.35">
      <c r="C407" s="124"/>
      <c r="D407" s="124"/>
      <c r="E407" s="123"/>
    </row>
    <row r="408" spans="3:5" x14ac:dyDescent="0.35">
      <c r="C408" s="124"/>
      <c r="D408" s="124"/>
      <c r="E408" s="123"/>
    </row>
    <row r="409" spans="3:5" x14ac:dyDescent="0.35">
      <c r="C409" s="124"/>
      <c r="D409" s="124"/>
      <c r="E409" s="123"/>
    </row>
    <row r="410" spans="3:5" x14ac:dyDescent="0.35">
      <c r="C410" s="124"/>
      <c r="D410" s="124"/>
      <c r="E410" s="123"/>
    </row>
    <row r="411" spans="3:5" x14ac:dyDescent="0.35">
      <c r="C411" s="124"/>
      <c r="D411" s="124"/>
      <c r="E411" s="123"/>
    </row>
    <row r="412" spans="3:5" x14ac:dyDescent="0.35">
      <c r="C412" s="124"/>
      <c r="D412" s="124"/>
      <c r="E412" s="123"/>
    </row>
    <row r="413" spans="3:5" x14ac:dyDescent="0.35">
      <c r="C413" s="124"/>
      <c r="D413" s="124"/>
      <c r="E413" s="123"/>
    </row>
    <row r="414" spans="3:5" x14ac:dyDescent="0.35">
      <c r="C414" s="124"/>
      <c r="D414" s="124"/>
      <c r="E414" s="123"/>
    </row>
    <row r="415" spans="3:5" x14ac:dyDescent="0.35">
      <c r="C415" s="124"/>
      <c r="D415" s="124"/>
      <c r="E415" s="123"/>
    </row>
    <row r="416" spans="3:5" x14ac:dyDescent="0.35">
      <c r="C416" s="124"/>
      <c r="D416" s="124"/>
      <c r="E416" s="123"/>
    </row>
    <row r="417" spans="3:5" x14ac:dyDescent="0.35">
      <c r="C417" s="124"/>
      <c r="D417" s="124"/>
      <c r="E417" s="123"/>
    </row>
    <row r="418" spans="3:5" x14ac:dyDescent="0.35">
      <c r="C418" s="124"/>
      <c r="D418" s="124"/>
      <c r="E418" s="123"/>
    </row>
    <row r="419" spans="3:5" x14ac:dyDescent="0.35">
      <c r="C419" s="124"/>
      <c r="D419" s="124"/>
      <c r="E419" s="123"/>
    </row>
    <row r="420" spans="3:5" x14ac:dyDescent="0.35">
      <c r="C420" s="124"/>
      <c r="D420" s="124"/>
      <c r="E420" s="123"/>
    </row>
    <row r="421" spans="3:5" x14ac:dyDescent="0.35">
      <c r="C421" s="124"/>
      <c r="D421" s="124"/>
      <c r="E421" s="123"/>
    </row>
    <row r="422" spans="3:5" x14ac:dyDescent="0.35">
      <c r="C422" s="124"/>
      <c r="D422" s="124"/>
      <c r="E422" s="123"/>
    </row>
    <row r="423" spans="3:5" x14ac:dyDescent="0.35">
      <c r="C423" s="124"/>
      <c r="D423" s="124"/>
      <c r="E423" s="123"/>
    </row>
    <row r="424" spans="3:5" x14ac:dyDescent="0.35">
      <c r="C424" s="124"/>
      <c r="D424" s="124"/>
      <c r="E424" s="123"/>
    </row>
    <row r="425" spans="3:5" x14ac:dyDescent="0.35">
      <c r="C425" s="124"/>
      <c r="D425" s="124"/>
      <c r="E425" s="123"/>
    </row>
    <row r="426" spans="3:5" x14ac:dyDescent="0.35">
      <c r="C426" s="124"/>
      <c r="D426" s="124"/>
      <c r="E426" s="123"/>
    </row>
    <row r="427" spans="3:5" x14ac:dyDescent="0.35">
      <c r="C427" s="124"/>
      <c r="D427" s="124"/>
      <c r="E427" s="123"/>
    </row>
    <row r="428" spans="3:5" x14ac:dyDescent="0.35">
      <c r="C428" s="124"/>
      <c r="D428" s="124"/>
      <c r="E428" s="1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Tracking</vt:lpstr>
      <vt:lpstr>TW</vt:lpstr>
      <vt:lpstr>Daily COGS</vt:lpstr>
      <vt:lpstr>Daily Inventory Value</vt:lpstr>
      <vt:lpstr>Daily Inbounds</vt:lpstr>
      <vt:lpstr>Daily Accounts Payable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Chouti</dc:creator>
  <cp:lastModifiedBy>Zou Yutong</cp:lastModifiedBy>
  <cp:lastPrinted>2019-09-11T09:35:47Z</cp:lastPrinted>
  <dcterms:created xsi:type="dcterms:W3CDTF">2019-08-21T09:37:43Z</dcterms:created>
  <dcterms:modified xsi:type="dcterms:W3CDTF">2019-10-17T09:36:46Z</dcterms:modified>
</cp:coreProperties>
</file>