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Pycharm\WC_master\MY\"/>
    </mc:Choice>
  </mc:AlternateContent>
  <xr:revisionPtr revIDLastSave="0" documentId="8_{A448C6D9-395F-4383-864E-25C647D7511D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racking" sheetId="1" r:id="rId1"/>
    <sheet name="MY" sheetId="8" r:id="rId2"/>
    <sheet name="Daily COGS" sheetId="3" r:id="rId3"/>
    <sheet name="Daily Inventory Value" sheetId="4" r:id="rId4"/>
    <sheet name="Daily Inbounds" sheetId="5" r:id="rId5"/>
    <sheet name="Daily Accounts Payable" sheetId="6" r:id="rId6"/>
  </sheets>
  <externalReferences>
    <externalReference r:id="rId7"/>
  </externalReferences>
  <definedNames>
    <definedName name="_xlnm._FilterDatabase" localSheetId="1" hidden="1">MY!$A$3:$AG$15</definedName>
    <definedName name="_xlnm._FilterDatabase" localSheetId="0" hidden="1">Tracking!$A$3:$AG$16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6" i="1" l="1"/>
  <c r="U16" i="1"/>
  <c r="P16" i="1"/>
  <c r="AC15" i="1"/>
  <c r="U15" i="1"/>
  <c r="P15" i="1"/>
  <c r="AC14" i="1"/>
  <c r="U14" i="1"/>
  <c r="P14" i="1"/>
  <c r="AC13" i="1"/>
  <c r="U13" i="1"/>
  <c r="P13" i="1"/>
  <c r="AC12" i="1"/>
  <c r="U12" i="1"/>
  <c r="P12" i="1"/>
  <c r="AC11" i="1"/>
  <c r="U11" i="1"/>
  <c r="P11" i="1"/>
  <c r="AC10" i="1"/>
  <c r="U10" i="1"/>
  <c r="P10" i="1"/>
  <c r="AC9" i="1"/>
  <c r="U9" i="1"/>
  <c r="P9" i="1"/>
  <c r="AC8" i="1"/>
  <c r="U8" i="1"/>
  <c r="P8" i="1"/>
  <c r="AC7" i="1"/>
  <c r="U7" i="1"/>
  <c r="P7" i="1"/>
  <c r="AC6" i="1"/>
  <c r="U6" i="1"/>
  <c r="P6" i="1"/>
  <c r="AC5" i="1"/>
  <c r="U5" i="1"/>
  <c r="P5" i="1"/>
  <c r="AC4" i="1"/>
  <c r="U4" i="1"/>
  <c r="P4" i="1"/>
  <c r="AI16" i="8"/>
  <c r="AH15" i="8"/>
  <c r="AF15" i="8"/>
  <c r="AE15" i="8"/>
  <c r="N15" i="8" s="1"/>
  <c r="AD15" i="8"/>
  <c r="M15" i="8" s="1"/>
  <c r="AC15" i="8"/>
  <c r="L15" i="8" s="1"/>
  <c r="Z15" i="8"/>
  <c r="Y15" i="8"/>
  <c r="I15" i="8" s="1"/>
  <c r="X15" i="8"/>
  <c r="H15" i="8" s="1"/>
  <c r="W15" i="8"/>
  <c r="V15" i="8"/>
  <c r="F15" i="8" s="1"/>
  <c r="U15" i="8"/>
  <c r="T15" i="8"/>
  <c r="R15" i="8"/>
  <c r="Q15" i="8"/>
  <c r="P15" i="8"/>
  <c r="S15" i="8" s="1"/>
  <c r="J15" i="8"/>
  <c r="E15" i="8"/>
  <c r="D15" i="8"/>
  <c r="AH14" i="8"/>
  <c r="AF14" i="8"/>
  <c r="AE14" i="8"/>
  <c r="AD14" i="8"/>
  <c r="M14" i="8" s="1"/>
  <c r="AC14" i="8"/>
  <c r="L14" i="8" s="1"/>
  <c r="Z14" i="8"/>
  <c r="J14" i="8" s="1"/>
  <c r="Y14" i="8"/>
  <c r="X14" i="8"/>
  <c r="W14" i="8"/>
  <c r="V14" i="8"/>
  <c r="F14" i="8" s="1"/>
  <c r="U14" i="8"/>
  <c r="E14" i="8" s="1"/>
  <c r="T14" i="8"/>
  <c r="S14" i="8"/>
  <c r="O14" i="8" s="1"/>
  <c r="R14" i="8"/>
  <c r="Q14" i="8"/>
  <c r="P14" i="8"/>
  <c r="H14" i="8" s="1"/>
  <c r="N14" i="8"/>
  <c r="I14" i="8"/>
  <c r="AH13" i="8"/>
  <c r="AE13" i="8"/>
  <c r="N13" i="8" s="1"/>
  <c r="AD13" i="8"/>
  <c r="AC13" i="8"/>
  <c r="Z13" i="8"/>
  <c r="Y13" i="8"/>
  <c r="I13" i="8" s="1"/>
  <c r="X13" i="8"/>
  <c r="H13" i="8" s="1"/>
  <c r="W13" i="8"/>
  <c r="V13" i="8"/>
  <c r="F13" i="8" s="1"/>
  <c r="U13" i="8"/>
  <c r="T13" i="8"/>
  <c r="D13" i="8" s="1"/>
  <c r="R13" i="8"/>
  <c r="Q13" i="8"/>
  <c r="S13" i="8" s="1"/>
  <c r="P13" i="8"/>
  <c r="L13" i="8"/>
  <c r="J13" i="8"/>
  <c r="E13" i="8"/>
  <c r="AH12" i="8"/>
  <c r="AF12" i="8"/>
  <c r="AE12" i="8"/>
  <c r="AD12" i="8"/>
  <c r="M12" i="8" s="1"/>
  <c r="AC12" i="8"/>
  <c r="L12" i="8" s="1"/>
  <c r="Z12" i="8"/>
  <c r="J12" i="8" s="1"/>
  <c r="Y12" i="8"/>
  <c r="X12" i="8"/>
  <c r="H12" i="8" s="1"/>
  <c r="W12" i="8"/>
  <c r="G12" i="8" s="1"/>
  <c r="V12" i="8"/>
  <c r="F12" i="8" s="1"/>
  <c r="U12" i="8"/>
  <c r="E12" i="8" s="1"/>
  <c r="T12" i="8"/>
  <c r="R12" i="8"/>
  <c r="Q12" i="8"/>
  <c r="P12" i="8"/>
  <c r="S12" i="8" s="1"/>
  <c r="N12" i="8"/>
  <c r="I12" i="8"/>
  <c r="AH11" i="8"/>
  <c r="AE11" i="8"/>
  <c r="N11" i="8" s="1"/>
  <c r="AD11" i="8"/>
  <c r="AC11" i="8"/>
  <c r="Z11" i="8"/>
  <c r="J11" i="8" s="1"/>
  <c r="Y11" i="8"/>
  <c r="I11" i="8" s="1"/>
  <c r="X11" i="8"/>
  <c r="H11" i="8" s="1"/>
  <c r="W11" i="8"/>
  <c r="V11" i="8"/>
  <c r="U11" i="8"/>
  <c r="T11" i="8"/>
  <c r="D11" i="8" s="1"/>
  <c r="R11" i="8"/>
  <c r="Q11" i="8"/>
  <c r="M11" i="8" s="1"/>
  <c r="P11" i="8"/>
  <c r="L11" i="8"/>
  <c r="F11" i="8"/>
  <c r="AH10" i="8"/>
  <c r="AE10" i="8"/>
  <c r="N10" i="8" s="1"/>
  <c r="AD10" i="8"/>
  <c r="M10" i="8" s="1"/>
  <c r="AC10" i="8"/>
  <c r="L10" i="8" s="1"/>
  <c r="Z10" i="8"/>
  <c r="Y10" i="8"/>
  <c r="X10" i="8"/>
  <c r="W10" i="8"/>
  <c r="G10" i="8" s="1"/>
  <c r="V10" i="8"/>
  <c r="F10" i="8" s="1"/>
  <c r="U10" i="8"/>
  <c r="E10" i="8" s="1"/>
  <c r="T10" i="8"/>
  <c r="D10" i="8" s="1"/>
  <c r="R10" i="8"/>
  <c r="Q10" i="8"/>
  <c r="P10" i="8"/>
  <c r="S10" i="8" s="1"/>
  <c r="J10" i="8"/>
  <c r="I10" i="8"/>
  <c r="H10" i="8"/>
  <c r="AH9" i="8"/>
  <c r="AF9" i="8"/>
  <c r="W9" i="8" s="1"/>
  <c r="G9" i="8" s="1"/>
  <c r="AE9" i="8"/>
  <c r="AD9" i="8"/>
  <c r="AC9" i="8"/>
  <c r="Z9" i="8"/>
  <c r="J9" i="8" s="1"/>
  <c r="Y9" i="8"/>
  <c r="I9" i="8" s="1"/>
  <c r="X9" i="8"/>
  <c r="H9" i="8" s="1"/>
  <c r="V9" i="8"/>
  <c r="F9" i="8" s="1"/>
  <c r="U9" i="8"/>
  <c r="E9" i="8" s="1"/>
  <c r="T9" i="8"/>
  <c r="D9" i="8" s="1"/>
  <c r="S9" i="8"/>
  <c r="O9" i="8" s="1"/>
  <c r="R9" i="8"/>
  <c r="Q9" i="8"/>
  <c r="P9" i="8"/>
  <c r="N9" i="8"/>
  <c r="M9" i="8"/>
  <c r="L9" i="8"/>
  <c r="AH8" i="8"/>
  <c r="AE8" i="8"/>
  <c r="N8" i="8" s="1"/>
  <c r="AD8" i="8"/>
  <c r="M8" i="8" s="1"/>
  <c r="AC8" i="8"/>
  <c r="L8" i="8" s="1"/>
  <c r="Z8" i="8"/>
  <c r="Y8" i="8"/>
  <c r="I8" i="8" s="1"/>
  <c r="X8" i="8"/>
  <c r="H8" i="8" s="1"/>
  <c r="W8" i="8"/>
  <c r="V8" i="8"/>
  <c r="F8" i="8" s="1"/>
  <c r="U8" i="8"/>
  <c r="T8" i="8"/>
  <c r="R8" i="8"/>
  <c r="Q8" i="8"/>
  <c r="E8" i="8" s="1"/>
  <c r="P8" i="8"/>
  <c r="S8" i="8" s="1"/>
  <c r="J8" i="8"/>
  <c r="AH7" i="8"/>
  <c r="AF7" i="8"/>
  <c r="AE7" i="8"/>
  <c r="AD7" i="8"/>
  <c r="M7" i="8" s="1"/>
  <c r="AC7" i="8"/>
  <c r="L7" i="8" s="1"/>
  <c r="Z7" i="8"/>
  <c r="J7" i="8" s="1"/>
  <c r="Y7" i="8"/>
  <c r="X7" i="8"/>
  <c r="W7" i="8"/>
  <c r="V7" i="8"/>
  <c r="F7" i="8" s="1"/>
  <c r="U7" i="8"/>
  <c r="E7" i="8" s="1"/>
  <c r="T7" i="8"/>
  <c r="D7" i="8" s="1"/>
  <c r="S7" i="8"/>
  <c r="K7" i="8" s="1"/>
  <c r="R7" i="8"/>
  <c r="Q7" i="8"/>
  <c r="P7" i="8"/>
  <c r="N7" i="8"/>
  <c r="I7" i="8"/>
  <c r="H7" i="8"/>
  <c r="G7" i="8"/>
  <c r="AH6" i="8"/>
  <c r="AF6" i="8"/>
  <c r="AE6" i="8"/>
  <c r="AD6" i="8"/>
  <c r="AC6" i="8"/>
  <c r="Z6" i="8"/>
  <c r="J6" i="8" s="1"/>
  <c r="Y6" i="8"/>
  <c r="I6" i="8" s="1"/>
  <c r="X6" i="8"/>
  <c r="H6" i="8" s="1"/>
  <c r="W6" i="8"/>
  <c r="V6" i="8"/>
  <c r="U6" i="8"/>
  <c r="E6" i="8" s="1"/>
  <c r="T6" i="8"/>
  <c r="D6" i="8" s="1"/>
  <c r="R6" i="8"/>
  <c r="F6" i="8" s="1"/>
  <c r="Q6" i="8"/>
  <c r="P6" i="8"/>
  <c r="M6" i="8"/>
  <c r="L6" i="8"/>
  <c r="AH5" i="8"/>
  <c r="AF5" i="8"/>
  <c r="AE5" i="8"/>
  <c r="N5" i="8" s="1"/>
  <c r="AD5" i="8"/>
  <c r="M5" i="8" s="1"/>
  <c r="AC5" i="8"/>
  <c r="L5" i="8" s="1"/>
  <c r="Z5" i="8"/>
  <c r="Y5" i="8"/>
  <c r="I5" i="8" s="1"/>
  <c r="X5" i="8"/>
  <c r="H5" i="8" s="1"/>
  <c r="W5" i="8"/>
  <c r="V5" i="8"/>
  <c r="F5" i="8" s="1"/>
  <c r="U5" i="8"/>
  <c r="T5" i="8"/>
  <c r="R5" i="8"/>
  <c r="Q5" i="8"/>
  <c r="E5" i="8" s="1"/>
  <c r="P5" i="8"/>
  <c r="D5" i="8" s="1"/>
  <c r="J5" i="8"/>
  <c r="AH4" i="8"/>
  <c r="AH16" i="8" s="1"/>
  <c r="AF4" i="8"/>
  <c r="AE4" i="8"/>
  <c r="AD4" i="8"/>
  <c r="M4" i="8" s="1"/>
  <c r="AC4" i="8"/>
  <c r="L4" i="8" s="1"/>
  <c r="Z4" i="8"/>
  <c r="J4" i="8" s="1"/>
  <c r="J16" i="8" s="1"/>
  <c r="Z16" i="8" s="1"/>
  <c r="Y4" i="8"/>
  <c r="X4" i="8"/>
  <c r="W4" i="8"/>
  <c r="V4" i="8"/>
  <c r="F4" i="8" s="1"/>
  <c r="U4" i="8"/>
  <c r="E4" i="8" s="1"/>
  <c r="T4" i="8"/>
  <c r="D4" i="8" s="1"/>
  <c r="S4" i="8"/>
  <c r="R4" i="8"/>
  <c r="R16" i="8" s="1"/>
  <c r="Q4" i="8"/>
  <c r="Q16" i="8" s="1"/>
  <c r="P4" i="8"/>
  <c r="P16" i="8" s="1"/>
  <c r="N4" i="8"/>
  <c r="I4" i="8"/>
  <c r="I16" i="8" s="1"/>
  <c r="Y16" i="8" s="1"/>
  <c r="H4" i="8"/>
  <c r="G4" i="8"/>
  <c r="K8" i="8" l="1"/>
  <c r="O8" i="8"/>
  <c r="K15" i="8"/>
  <c r="O15" i="8"/>
  <c r="L16" i="8"/>
  <c r="AC16" i="8" s="1"/>
  <c r="O13" i="8"/>
  <c r="K13" i="8"/>
  <c r="G8" i="8"/>
  <c r="G15" i="8"/>
  <c r="E16" i="8"/>
  <c r="U16" i="8" s="1"/>
  <c r="K12" i="8"/>
  <c r="O12" i="8"/>
  <c r="G13" i="8"/>
  <c r="F16" i="8"/>
  <c r="V16" i="8" s="1"/>
  <c r="H16" i="8"/>
  <c r="X16" i="8" s="1"/>
  <c r="O10" i="8"/>
  <c r="K10" i="8"/>
  <c r="O4" i="8"/>
  <c r="S6" i="8"/>
  <c r="K6" i="8" s="1"/>
  <c r="O7" i="8"/>
  <c r="D14" i="8"/>
  <c r="K9" i="8"/>
  <c r="G14" i="8"/>
  <c r="D8" i="8"/>
  <c r="D16" i="8" s="1"/>
  <c r="T16" i="8" s="1"/>
  <c r="S11" i="8"/>
  <c r="N6" i="8"/>
  <c r="N16" i="8" s="1"/>
  <c r="AE16" i="8" s="1"/>
  <c r="E11" i="8"/>
  <c r="K4" i="8"/>
  <c r="S5" i="8"/>
  <c r="K14" i="8"/>
  <c r="D12" i="8"/>
  <c r="M13" i="8"/>
  <c r="M16" i="8" s="1"/>
  <c r="AD16" i="8" s="1"/>
  <c r="O16" i="8" l="1"/>
  <c r="AF16" i="8" s="1"/>
  <c r="K5" i="8"/>
  <c r="O5" i="8"/>
  <c r="G6" i="8"/>
  <c r="O11" i="8"/>
  <c r="K11" i="8"/>
  <c r="K16" i="8" s="1"/>
  <c r="AA16" i="8" s="1"/>
  <c r="W16" i="8" s="1"/>
  <c r="G11" i="8"/>
  <c r="O6" i="8"/>
  <c r="G5" i="8"/>
  <c r="G16" i="8" s="1"/>
  <c r="S16" i="8"/>
  <c r="G2" i="6" l="1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G2" i="5"/>
  <c r="G2" i="4"/>
  <c r="G2" i="3"/>
  <c r="E17" i="1"/>
  <c r="D17" i="1"/>
  <c r="C17" i="1"/>
  <c r="AL2" i="5" l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D256" i="5"/>
  <c r="D252" i="5"/>
  <c r="D248" i="5"/>
  <c r="D244" i="5"/>
  <c r="D240" i="5"/>
  <c r="D236" i="5"/>
  <c r="D232" i="5"/>
  <c r="D228" i="5"/>
  <c r="D224" i="5"/>
  <c r="D220" i="5"/>
  <c r="N13" i="1" s="1"/>
  <c r="D216" i="5"/>
  <c r="D212" i="5"/>
  <c r="D208" i="5"/>
  <c r="D204" i="5"/>
  <c r="D200" i="5"/>
  <c r="D196" i="5"/>
  <c r="D192" i="5"/>
  <c r="D188" i="5"/>
  <c r="D184" i="5"/>
  <c r="D180" i="5"/>
  <c r="D176" i="5"/>
  <c r="D172" i="5"/>
  <c r="D168" i="5"/>
  <c r="D164" i="5"/>
  <c r="D160" i="5"/>
  <c r="D156" i="5"/>
  <c r="D152" i="5"/>
  <c r="D148" i="5"/>
  <c r="D144" i="5"/>
  <c r="D140" i="5"/>
  <c r="D136" i="5"/>
  <c r="D132" i="5"/>
  <c r="D128" i="5"/>
  <c r="D124" i="5"/>
  <c r="D120" i="5"/>
  <c r="D116" i="5"/>
  <c r="D112" i="5"/>
  <c r="D108" i="5"/>
  <c r="D104" i="5"/>
  <c r="D100" i="5"/>
  <c r="D96" i="5"/>
  <c r="D92" i="5"/>
  <c r="D88" i="5"/>
  <c r="D84" i="5"/>
  <c r="D80" i="5"/>
  <c r="D76" i="5"/>
  <c r="D72" i="5"/>
  <c r="D68" i="5"/>
  <c r="D64" i="5"/>
  <c r="D60" i="5"/>
  <c r="D56" i="5"/>
  <c r="D52" i="5"/>
  <c r="D48" i="5"/>
  <c r="D44" i="5"/>
  <c r="D40" i="5"/>
  <c r="D36" i="5"/>
  <c r="D32" i="5"/>
  <c r="D28" i="5"/>
  <c r="D24" i="5"/>
  <c r="D20" i="5"/>
  <c r="D16" i="5"/>
  <c r="D12" i="5"/>
  <c r="D8" i="5"/>
  <c r="D4" i="5"/>
  <c r="D255" i="5"/>
  <c r="D251" i="5"/>
  <c r="D247" i="5"/>
  <c r="D243" i="5"/>
  <c r="D239" i="5"/>
  <c r="D235" i="5"/>
  <c r="D231" i="5"/>
  <c r="D227" i="5"/>
  <c r="D223" i="5"/>
  <c r="N10" i="1" s="1"/>
  <c r="D219" i="5"/>
  <c r="D215" i="5"/>
  <c r="D211" i="5"/>
  <c r="D207" i="5"/>
  <c r="D203" i="5"/>
  <c r="D199" i="5"/>
  <c r="D195" i="5"/>
  <c r="D191" i="5"/>
  <c r="D187" i="5"/>
  <c r="D183" i="5"/>
  <c r="D179" i="5"/>
  <c r="D175" i="5"/>
  <c r="D171" i="5"/>
  <c r="D167" i="5"/>
  <c r="D163" i="5"/>
  <c r="D159" i="5"/>
  <c r="D155" i="5"/>
  <c r="D151" i="5"/>
  <c r="D147" i="5"/>
  <c r="D143" i="5"/>
  <c r="D139" i="5"/>
  <c r="D135" i="5"/>
  <c r="D131" i="5"/>
  <c r="D127" i="5"/>
  <c r="D123" i="5"/>
  <c r="D119" i="5"/>
  <c r="D115" i="5"/>
  <c r="D111" i="5"/>
  <c r="D107" i="5"/>
  <c r="N6" i="1" s="1"/>
  <c r="D103" i="5"/>
  <c r="D99" i="5"/>
  <c r="D95" i="5"/>
  <c r="D91" i="5"/>
  <c r="D87" i="5"/>
  <c r="D83" i="5"/>
  <c r="D79" i="5"/>
  <c r="D75" i="5"/>
  <c r="D71" i="5"/>
  <c r="D67" i="5"/>
  <c r="D63" i="5"/>
  <c r="D59" i="5"/>
  <c r="D55" i="5"/>
  <c r="D51" i="5"/>
  <c r="D47" i="5"/>
  <c r="D43" i="5"/>
  <c r="D39" i="5"/>
  <c r="D35" i="5"/>
  <c r="D31" i="5"/>
  <c r="D27" i="5"/>
  <c r="D23" i="5"/>
  <c r="D19" i="5"/>
  <c r="D15" i="5"/>
  <c r="D11" i="5"/>
  <c r="D7" i="5"/>
  <c r="D3" i="5"/>
  <c r="D254" i="5"/>
  <c r="D250" i="5"/>
  <c r="D246" i="5"/>
  <c r="D242" i="5"/>
  <c r="D238" i="5"/>
  <c r="D234" i="5"/>
  <c r="D230" i="5"/>
  <c r="D226" i="5"/>
  <c r="D222" i="5"/>
  <c r="D218" i="5"/>
  <c r="D214" i="5"/>
  <c r="D210" i="5"/>
  <c r="D206" i="5"/>
  <c r="D202" i="5"/>
  <c r="D198" i="5"/>
  <c r="D194" i="5"/>
  <c r="D190" i="5"/>
  <c r="D186" i="5"/>
  <c r="N7" i="1" s="1"/>
  <c r="D182" i="5"/>
  <c r="D178" i="5"/>
  <c r="D174" i="5"/>
  <c r="D170" i="5"/>
  <c r="D166" i="5"/>
  <c r="N11" i="1" s="1"/>
  <c r="D162" i="5"/>
  <c r="D158" i="5"/>
  <c r="D154" i="5"/>
  <c r="D150" i="5"/>
  <c r="D146" i="5"/>
  <c r="D142" i="5"/>
  <c r="D138" i="5"/>
  <c r="D134" i="5"/>
  <c r="D130" i="5"/>
  <c r="D126" i="5"/>
  <c r="D122" i="5"/>
  <c r="D118" i="5"/>
  <c r="D114" i="5"/>
  <c r="D110" i="5"/>
  <c r="D106" i="5"/>
  <c r="N9" i="1" s="1"/>
  <c r="D102" i="5"/>
  <c r="D98" i="5"/>
  <c r="D94" i="5"/>
  <c r="D90" i="5"/>
  <c r="D86" i="5"/>
  <c r="D82" i="5"/>
  <c r="D78" i="5"/>
  <c r="D74" i="5"/>
  <c r="D70" i="5"/>
  <c r="D66" i="5"/>
  <c r="D62" i="5"/>
  <c r="N5" i="1" s="1"/>
  <c r="D58" i="5"/>
  <c r="D54" i="5"/>
  <c r="D50" i="5"/>
  <c r="D46" i="5"/>
  <c r="D42" i="5"/>
  <c r="D38" i="5"/>
  <c r="N4" i="1" s="1"/>
  <c r="D34" i="5"/>
  <c r="D30" i="5"/>
  <c r="D26" i="5"/>
  <c r="D22" i="5"/>
  <c r="D18" i="5"/>
  <c r="D14" i="5"/>
  <c r="D10" i="5"/>
  <c r="D6" i="5"/>
  <c r="D253" i="5"/>
  <c r="D249" i="5"/>
  <c r="D245" i="5"/>
  <c r="D241" i="5"/>
  <c r="D237" i="5"/>
  <c r="D233" i="5"/>
  <c r="D229" i="5"/>
  <c r="D225" i="5"/>
  <c r="D217" i="5"/>
  <c r="D201" i="5"/>
  <c r="D185" i="5"/>
  <c r="N16" i="1" s="1"/>
  <c r="D169" i="5"/>
  <c r="D153" i="5"/>
  <c r="D137" i="5"/>
  <c r="D121" i="5"/>
  <c r="D105" i="5"/>
  <c r="D89" i="5"/>
  <c r="D73" i="5"/>
  <c r="D57" i="5"/>
  <c r="D41" i="5"/>
  <c r="D25" i="5"/>
  <c r="N15" i="1" s="1"/>
  <c r="D9" i="5"/>
  <c r="D205" i="5"/>
  <c r="D189" i="5"/>
  <c r="D173" i="5"/>
  <c r="D157" i="5"/>
  <c r="D141" i="5"/>
  <c r="D125" i="5"/>
  <c r="D109" i="5"/>
  <c r="D93" i="5"/>
  <c r="D77" i="5"/>
  <c r="N14" i="1" s="1"/>
  <c r="D61" i="5"/>
  <c r="N12" i="1" s="1"/>
  <c r="D45" i="5"/>
  <c r="D29" i="5"/>
  <c r="D13" i="5"/>
  <c r="D221" i="5"/>
  <c r="D209" i="5"/>
  <c r="D193" i="5"/>
  <c r="D177" i="5"/>
  <c r="D161" i="5"/>
  <c r="D145" i="5"/>
  <c r="D129" i="5"/>
  <c r="D113" i="5"/>
  <c r="D97" i="5"/>
  <c r="D81" i="5"/>
  <c r="D65" i="5"/>
  <c r="D49" i="5"/>
  <c r="D33" i="5"/>
  <c r="D17" i="5"/>
  <c r="D181" i="5"/>
  <c r="D149" i="5"/>
  <c r="D117" i="5"/>
  <c r="D85" i="5"/>
  <c r="D53" i="5"/>
  <c r="D21" i="5"/>
  <c r="D213" i="5"/>
  <c r="D197" i="5"/>
  <c r="D165" i="5"/>
  <c r="D133" i="5"/>
  <c r="D101" i="5"/>
  <c r="D69" i="5"/>
  <c r="D37" i="5"/>
  <c r="N8" i="1" s="1"/>
  <c r="D5" i="5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H2" i="4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E256" i="5"/>
  <c r="E252" i="5"/>
  <c r="E248" i="5"/>
  <c r="E244" i="5"/>
  <c r="E240" i="5"/>
  <c r="E236" i="5"/>
  <c r="E232" i="5"/>
  <c r="E228" i="5"/>
  <c r="E224" i="5"/>
  <c r="E220" i="5"/>
  <c r="O13" i="1" s="1"/>
  <c r="C256" i="5"/>
  <c r="E255" i="5"/>
  <c r="E251" i="5"/>
  <c r="E247" i="5"/>
  <c r="E243" i="5"/>
  <c r="E239" i="5"/>
  <c r="E235" i="5"/>
  <c r="E231" i="5"/>
  <c r="C255" i="5"/>
  <c r="E254" i="5"/>
  <c r="E250" i="5"/>
  <c r="E246" i="5"/>
  <c r="E242" i="5"/>
  <c r="E238" i="5"/>
  <c r="E234" i="5"/>
  <c r="E230" i="5"/>
  <c r="E226" i="5"/>
  <c r="E222" i="5"/>
  <c r="C254" i="5"/>
  <c r="E253" i="5"/>
  <c r="C253" i="5"/>
  <c r="C252" i="5"/>
  <c r="C242" i="5"/>
  <c r="C233" i="5"/>
  <c r="C224" i="5"/>
  <c r="E217" i="5"/>
  <c r="E212" i="5"/>
  <c r="C207" i="5"/>
  <c r="E201" i="5"/>
  <c r="E196" i="5"/>
  <c r="C191" i="5"/>
  <c r="E185" i="5"/>
  <c r="O16" i="1" s="1"/>
  <c r="E180" i="5"/>
  <c r="C175" i="5"/>
  <c r="E169" i="5"/>
  <c r="E164" i="5"/>
  <c r="C159" i="5"/>
  <c r="E153" i="5"/>
  <c r="E148" i="5"/>
  <c r="C143" i="5"/>
  <c r="E137" i="5"/>
  <c r="E132" i="5"/>
  <c r="C127" i="5"/>
  <c r="E121" i="5"/>
  <c r="E116" i="5"/>
  <c r="C111" i="5"/>
  <c r="E105" i="5"/>
  <c r="E100" i="5"/>
  <c r="C95" i="5"/>
  <c r="E89" i="5"/>
  <c r="E84" i="5"/>
  <c r="C79" i="5"/>
  <c r="E73" i="5"/>
  <c r="E68" i="5"/>
  <c r="C63" i="5"/>
  <c r="E57" i="5"/>
  <c r="E52" i="5"/>
  <c r="C47" i="5"/>
  <c r="E41" i="5"/>
  <c r="E36" i="5"/>
  <c r="C31" i="5"/>
  <c r="E25" i="5"/>
  <c r="O15" i="1" s="1"/>
  <c r="E20" i="5"/>
  <c r="C15" i="5"/>
  <c r="E9" i="5"/>
  <c r="E4" i="5"/>
  <c r="C251" i="5"/>
  <c r="E241" i="5"/>
  <c r="C232" i="5"/>
  <c r="E223" i="5"/>
  <c r="O10" i="1" s="1"/>
  <c r="C212" i="5"/>
  <c r="E206" i="5"/>
  <c r="C196" i="5"/>
  <c r="E190" i="5"/>
  <c r="C180" i="5"/>
  <c r="E174" i="5"/>
  <c r="C164" i="5"/>
  <c r="E158" i="5"/>
  <c r="C148" i="5"/>
  <c r="E142" i="5"/>
  <c r="C132" i="5"/>
  <c r="E126" i="5"/>
  <c r="C116" i="5"/>
  <c r="E110" i="5"/>
  <c r="C100" i="5"/>
  <c r="E94" i="5"/>
  <c r="C84" i="5"/>
  <c r="E78" i="5"/>
  <c r="C68" i="5"/>
  <c r="E62" i="5"/>
  <c r="O5" i="1" s="1"/>
  <c r="C52" i="5"/>
  <c r="E46" i="5"/>
  <c r="C36" i="5"/>
  <c r="E30" i="5"/>
  <c r="C20" i="5"/>
  <c r="E14" i="5"/>
  <c r="C4" i="5"/>
  <c r="C250" i="5"/>
  <c r="C241" i="5"/>
  <c r="C231" i="5"/>
  <c r="C223" i="5"/>
  <c r="M10" i="1" s="1"/>
  <c r="C217" i="5"/>
  <c r="E211" i="5"/>
  <c r="C206" i="5"/>
  <c r="C201" i="5"/>
  <c r="E195" i="5"/>
  <c r="C190" i="5"/>
  <c r="C185" i="5"/>
  <c r="M16" i="1" s="1"/>
  <c r="E179" i="5"/>
  <c r="C174" i="5"/>
  <c r="C169" i="5"/>
  <c r="E163" i="5"/>
  <c r="C158" i="5"/>
  <c r="C153" i="5"/>
  <c r="E147" i="5"/>
  <c r="C142" i="5"/>
  <c r="C137" i="5"/>
  <c r="E131" i="5"/>
  <c r="C126" i="5"/>
  <c r="C121" i="5"/>
  <c r="E115" i="5"/>
  <c r="C110" i="5"/>
  <c r="C105" i="5"/>
  <c r="E99" i="5"/>
  <c r="C94" i="5"/>
  <c r="C89" i="5"/>
  <c r="E83" i="5"/>
  <c r="C78" i="5"/>
  <c r="C73" i="5"/>
  <c r="E67" i="5"/>
  <c r="C62" i="5"/>
  <c r="M5" i="1" s="1"/>
  <c r="C57" i="5"/>
  <c r="E51" i="5"/>
  <c r="C46" i="5"/>
  <c r="C41" i="5"/>
  <c r="E35" i="5"/>
  <c r="C30" i="5"/>
  <c r="C25" i="5"/>
  <c r="M15" i="1" s="1"/>
  <c r="E19" i="5"/>
  <c r="C14" i="5"/>
  <c r="E249" i="5"/>
  <c r="C240" i="5"/>
  <c r="C230" i="5"/>
  <c r="C222" i="5"/>
  <c r="E216" i="5"/>
  <c r="C211" i="5"/>
  <c r="E205" i="5"/>
  <c r="E200" i="5"/>
  <c r="C195" i="5"/>
  <c r="E189" i="5"/>
  <c r="E184" i="5"/>
  <c r="C179" i="5"/>
  <c r="E173" i="5"/>
  <c r="E168" i="5"/>
  <c r="C163" i="5"/>
  <c r="E157" i="5"/>
  <c r="E152" i="5"/>
  <c r="C147" i="5"/>
  <c r="E141" i="5"/>
  <c r="E136" i="5"/>
  <c r="C131" i="5"/>
  <c r="E125" i="5"/>
  <c r="E120" i="5"/>
  <c r="C115" i="5"/>
  <c r="E109" i="5"/>
  <c r="E104" i="5"/>
  <c r="C99" i="5"/>
  <c r="E93" i="5"/>
  <c r="E88" i="5"/>
  <c r="C83" i="5"/>
  <c r="E77" i="5"/>
  <c r="O14" i="1" s="1"/>
  <c r="E72" i="5"/>
  <c r="C67" i="5"/>
  <c r="E61" i="5"/>
  <c r="O12" i="1" s="1"/>
  <c r="E56" i="5"/>
  <c r="C51" i="5"/>
  <c r="E45" i="5"/>
  <c r="E40" i="5"/>
  <c r="C35" i="5"/>
  <c r="E29" i="5"/>
  <c r="E24" i="5"/>
  <c r="C19" i="5"/>
  <c r="E13" i="5"/>
  <c r="E8" i="5"/>
  <c r="C3" i="5"/>
  <c r="C249" i="5"/>
  <c r="C239" i="5"/>
  <c r="E229" i="5"/>
  <c r="E221" i="5"/>
  <c r="C216" i="5"/>
  <c r="E210" i="5"/>
  <c r="C200" i="5"/>
  <c r="E194" i="5"/>
  <c r="C184" i="5"/>
  <c r="E178" i="5"/>
  <c r="C168" i="5"/>
  <c r="E162" i="5"/>
  <c r="C152" i="5"/>
  <c r="E146" i="5"/>
  <c r="C136" i="5"/>
  <c r="E130" i="5"/>
  <c r="C120" i="5"/>
  <c r="E114" i="5"/>
  <c r="C104" i="5"/>
  <c r="E98" i="5"/>
  <c r="C88" i="5"/>
  <c r="E82" i="5"/>
  <c r="C72" i="5"/>
  <c r="E66" i="5"/>
  <c r="C56" i="5"/>
  <c r="E50" i="5"/>
  <c r="C40" i="5"/>
  <c r="E34" i="5"/>
  <c r="C24" i="5"/>
  <c r="E18" i="5"/>
  <c r="C8" i="5"/>
  <c r="C248" i="5"/>
  <c r="C238" i="5"/>
  <c r="C229" i="5"/>
  <c r="E215" i="5"/>
  <c r="C210" i="5"/>
  <c r="C205" i="5"/>
  <c r="E199" i="5"/>
  <c r="C194" i="5"/>
  <c r="C189" i="5"/>
  <c r="E183" i="5"/>
  <c r="C178" i="5"/>
  <c r="C173" i="5"/>
  <c r="E167" i="5"/>
  <c r="C162" i="5"/>
  <c r="C157" i="5"/>
  <c r="E151" i="5"/>
  <c r="C146" i="5"/>
  <c r="C141" i="5"/>
  <c r="E135" i="5"/>
  <c r="C130" i="5"/>
  <c r="C125" i="5"/>
  <c r="E119" i="5"/>
  <c r="C114" i="5"/>
  <c r="C109" i="5"/>
  <c r="E103" i="5"/>
  <c r="C98" i="5"/>
  <c r="C93" i="5"/>
  <c r="E87" i="5"/>
  <c r="C82" i="5"/>
  <c r="C77" i="5"/>
  <c r="M14" i="1" s="1"/>
  <c r="E71" i="5"/>
  <c r="C66" i="5"/>
  <c r="C61" i="5"/>
  <c r="M12" i="1" s="1"/>
  <c r="E55" i="5"/>
  <c r="C50" i="5"/>
  <c r="C45" i="5"/>
  <c r="E39" i="5"/>
  <c r="C34" i="5"/>
  <c r="C29" i="5"/>
  <c r="E23" i="5"/>
  <c r="C18" i="5"/>
  <c r="C13" i="5"/>
  <c r="E7" i="5"/>
  <c r="C247" i="5"/>
  <c r="E237" i="5"/>
  <c r="C228" i="5"/>
  <c r="C221" i="5"/>
  <c r="C215" i="5"/>
  <c r="E209" i="5"/>
  <c r="E204" i="5"/>
  <c r="C199" i="5"/>
  <c r="E193" i="5"/>
  <c r="E188" i="5"/>
  <c r="C183" i="5"/>
  <c r="E177" i="5"/>
  <c r="E172" i="5"/>
  <c r="C167" i="5"/>
  <c r="E161" i="5"/>
  <c r="E156" i="5"/>
  <c r="C151" i="5"/>
  <c r="E145" i="5"/>
  <c r="E140" i="5"/>
  <c r="C135" i="5"/>
  <c r="E129" i="5"/>
  <c r="E124" i="5"/>
  <c r="C119" i="5"/>
  <c r="E113" i="5"/>
  <c r="E108" i="5"/>
  <c r="C103" i="5"/>
  <c r="E97" i="5"/>
  <c r="E92" i="5"/>
  <c r="C87" i="5"/>
  <c r="E81" i="5"/>
  <c r="E76" i="5"/>
  <c r="C71" i="5"/>
  <c r="E65" i="5"/>
  <c r="E60" i="5"/>
  <c r="C55" i="5"/>
  <c r="E49" i="5"/>
  <c r="E44" i="5"/>
  <c r="C39" i="5"/>
  <c r="E33" i="5"/>
  <c r="E28" i="5"/>
  <c r="C23" i="5"/>
  <c r="E17" i="5"/>
  <c r="E12" i="5"/>
  <c r="C7" i="5"/>
  <c r="C246" i="5"/>
  <c r="C237" i="5"/>
  <c r="E227" i="5"/>
  <c r="C220" i="5"/>
  <c r="M13" i="1" s="1"/>
  <c r="E214" i="5"/>
  <c r="C204" i="5"/>
  <c r="E198" i="5"/>
  <c r="C188" i="5"/>
  <c r="E182" i="5"/>
  <c r="C172" i="5"/>
  <c r="E166" i="5"/>
  <c r="O11" i="1" s="1"/>
  <c r="C156" i="5"/>
  <c r="E150" i="5"/>
  <c r="C140" i="5"/>
  <c r="E134" i="5"/>
  <c r="C124" i="5"/>
  <c r="E118" i="5"/>
  <c r="C108" i="5"/>
  <c r="E102" i="5"/>
  <c r="C92" i="5"/>
  <c r="E86" i="5"/>
  <c r="C76" i="5"/>
  <c r="E70" i="5"/>
  <c r="C60" i="5"/>
  <c r="E54" i="5"/>
  <c r="C44" i="5"/>
  <c r="E38" i="5"/>
  <c r="O4" i="1" s="1"/>
  <c r="C28" i="5"/>
  <c r="E22" i="5"/>
  <c r="C12" i="5"/>
  <c r="E6" i="5"/>
  <c r="E245" i="5"/>
  <c r="C236" i="5"/>
  <c r="C227" i="5"/>
  <c r="E219" i="5"/>
  <c r="C214" i="5"/>
  <c r="C209" i="5"/>
  <c r="C245" i="5"/>
  <c r="C235" i="5"/>
  <c r="C226" i="5"/>
  <c r="C219" i="5"/>
  <c r="E213" i="5"/>
  <c r="E208" i="5"/>
  <c r="C203" i="5"/>
  <c r="E197" i="5"/>
  <c r="E192" i="5"/>
  <c r="C187" i="5"/>
  <c r="E181" i="5"/>
  <c r="E176" i="5"/>
  <c r="C171" i="5"/>
  <c r="E165" i="5"/>
  <c r="E160" i="5"/>
  <c r="C155" i="5"/>
  <c r="E149" i="5"/>
  <c r="E144" i="5"/>
  <c r="C139" i="5"/>
  <c r="E133" i="5"/>
  <c r="E128" i="5"/>
  <c r="C123" i="5"/>
  <c r="E117" i="5"/>
  <c r="E112" i="5"/>
  <c r="C107" i="5"/>
  <c r="M6" i="1" s="1"/>
  <c r="E101" i="5"/>
  <c r="E96" i="5"/>
  <c r="C91" i="5"/>
  <c r="E85" i="5"/>
  <c r="E80" i="5"/>
  <c r="C75" i="5"/>
  <c r="E69" i="5"/>
  <c r="E64" i="5"/>
  <c r="C59" i="5"/>
  <c r="E53" i="5"/>
  <c r="E48" i="5"/>
  <c r="C43" i="5"/>
  <c r="E37" i="5"/>
  <c r="O8" i="1" s="1"/>
  <c r="E32" i="5"/>
  <c r="C27" i="5"/>
  <c r="E21" i="5"/>
  <c r="E16" i="5"/>
  <c r="C11" i="5"/>
  <c r="E5" i="5"/>
  <c r="C243" i="5"/>
  <c r="E233" i="5"/>
  <c r="C225" i="5"/>
  <c r="C218" i="5"/>
  <c r="C213" i="5"/>
  <c r="E207" i="5"/>
  <c r="C202" i="5"/>
  <c r="C197" i="5"/>
  <c r="E191" i="5"/>
  <c r="C186" i="5"/>
  <c r="M7" i="1" s="1"/>
  <c r="C181" i="5"/>
  <c r="E175" i="5"/>
  <c r="C170" i="5"/>
  <c r="C165" i="5"/>
  <c r="E159" i="5"/>
  <c r="C154" i="5"/>
  <c r="C149" i="5"/>
  <c r="E143" i="5"/>
  <c r="C138" i="5"/>
  <c r="C133" i="5"/>
  <c r="E127" i="5"/>
  <c r="C122" i="5"/>
  <c r="C117" i="5"/>
  <c r="E111" i="5"/>
  <c r="C106" i="5"/>
  <c r="M9" i="1" s="1"/>
  <c r="C101" i="5"/>
  <c r="E95" i="5"/>
  <c r="C90" i="5"/>
  <c r="C85" i="5"/>
  <c r="E79" i="5"/>
  <c r="C74" i="5"/>
  <c r="C69" i="5"/>
  <c r="E63" i="5"/>
  <c r="C58" i="5"/>
  <c r="C53" i="5"/>
  <c r="E47" i="5"/>
  <c r="C42" i="5"/>
  <c r="C37" i="5"/>
  <c r="M8" i="1" s="1"/>
  <c r="E31" i="5"/>
  <c r="C26" i="5"/>
  <c r="C21" i="5"/>
  <c r="E15" i="5"/>
  <c r="C10" i="5"/>
  <c r="C5" i="5"/>
  <c r="C244" i="5"/>
  <c r="E187" i="5"/>
  <c r="E155" i="5"/>
  <c r="E123" i="5"/>
  <c r="E91" i="5"/>
  <c r="E59" i="5"/>
  <c r="E27" i="5"/>
  <c r="C234" i="5"/>
  <c r="E186" i="5"/>
  <c r="O7" i="1" s="1"/>
  <c r="E154" i="5"/>
  <c r="E122" i="5"/>
  <c r="E90" i="5"/>
  <c r="E58" i="5"/>
  <c r="E26" i="5"/>
  <c r="E225" i="5"/>
  <c r="C182" i="5"/>
  <c r="C150" i="5"/>
  <c r="C118" i="5"/>
  <c r="C86" i="5"/>
  <c r="C54" i="5"/>
  <c r="C22" i="5"/>
  <c r="E218" i="5"/>
  <c r="C177" i="5"/>
  <c r="C145" i="5"/>
  <c r="C113" i="5"/>
  <c r="C81" i="5"/>
  <c r="C49" i="5"/>
  <c r="C17" i="5"/>
  <c r="C208" i="5"/>
  <c r="C176" i="5"/>
  <c r="C144" i="5"/>
  <c r="C112" i="5"/>
  <c r="C80" i="5"/>
  <c r="C48" i="5"/>
  <c r="C16" i="5"/>
  <c r="E203" i="5"/>
  <c r="E171" i="5"/>
  <c r="E139" i="5"/>
  <c r="E107" i="5"/>
  <c r="O6" i="1" s="1"/>
  <c r="E75" i="5"/>
  <c r="E43" i="5"/>
  <c r="E11" i="5"/>
  <c r="E202" i="5"/>
  <c r="E170" i="5"/>
  <c r="E138" i="5"/>
  <c r="E106" i="5"/>
  <c r="O9" i="1" s="1"/>
  <c r="O17" i="1" s="1"/>
  <c r="E74" i="5"/>
  <c r="E42" i="5"/>
  <c r="E10" i="5"/>
  <c r="C198" i="5"/>
  <c r="C166" i="5"/>
  <c r="M11" i="1" s="1"/>
  <c r="C134" i="5"/>
  <c r="C102" i="5"/>
  <c r="C70" i="5"/>
  <c r="C38" i="5"/>
  <c r="M4" i="1" s="1"/>
  <c r="M17" i="1" s="1"/>
  <c r="C9" i="5"/>
  <c r="C6" i="5"/>
  <c r="C192" i="5"/>
  <c r="C160" i="5"/>
  <c r="C128" i="5"/>
  <c r="C96" i="5"/>
  <c r="C64" i="5"/>
  <c r="C32" i="5"/>
  <c r="E3" i="5"/>
  <c r="C193" i="5"/>
  <c r="C161" i="5"/>
  <c r="C129" i="5"/>
  <c r="C97" i="5"/>
  <c r="C65" i="5"/>
  <c r="C33" i="5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N17" i="1"/>
  <c r="AL2" i="6" l="1"/>
  <c r="AL2" i="3"/>
  <c r="AL2" i="4"/>
  <c r="AM2" i="4" l="1"/>
  <c r="AM2" i="3"/>
  <c r="AM2" i="6"/>
  <c r="AN2" i="3" l="1"/>
  <c r="AN2" i="6"/>
  <c r="AN2" i="4"/>
  <c r="AO2" i="4" l="1"/>
  <c r="AO2" i="6"/>
  <c r="AO2" i="3"/>
  <c r="AP2" i="3" l="1"/>
  <c r="AP2" i="6"/>
  <c r="AP2" i="4"/>
  <c r="AQ2" i="3" l="1"/>
  <c r="AQ2" i="4"/>
  <c r="AQ2" i="6"/>
  <c r="AR2" i="6" l="1"/>
  <c r="AR2" i="4"/>
  <c r="AR2" i="3"/>
  <c r="AS2" i="4" l="1"/>
  <c r="AS2" i="3"/>
  <c r="AS2" i="6"/>
  <c r="AT2" i="4" l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D179" i="4" s="1"/>
  <c r="D189" i="4"/>
  <c r="D203" i="4"/>
  <c r="D43" i="4"/>
  <c r="D124" i="4"/>
  <c r="D173" i="4"/>
  <c r="D226" i="4"/>
  <c r="D74" i="4"/>
  <c r="D46" i="4"/>
  <c r="D120" i="4"/>
  <c r="D198" i="4"/>
  <c r="D148" i="4"/>
  <c r="D187" i="4"/>
  <c r="D24" i="4"/>
  <c r="D117" i="4"/>
  <c r="D81" i="4"/>
  <c r="D242" i="4"/>
  <c r="D145" i="4"/>
  <c r="D233" i="4"/>
  <c r="D28" i="4"/>
  <c r="D14" i="4"/>
  <c r="D152" i="4"/>
  <c r="D194" i="4"/>
  <c r="D112" i="4"/>
  <c r="D248" i="4"/>
  <c r="D155" i="4"/>
  <c r="D255" i="4"/>
  <c r="D113" i="4"/>
  <c r="D231" i="4"/>
  <c r="D204" i="4"/>
  <c r="D121" i="4"/>
  <c r="D42" i="4"/>
  <c r="D191" i="4"/>
  <c r="D25" i="4"/>
  <c r="AA15" i="1" s="1"/>
  <c r="D193" i="4"/>
  <c r="D123" i="4"/>
  <c r="D228" i="4"/>
  <c r="D130" i="4"/>
  <c r="D161" i="4"/>
  <c r="D163" i="4"/>
  <c r="D166" i="4"/>
  <c r="AA11" i="1" s="1"/>
  <c r="D251" i="4"/>
  <c r="D84" i="4"/>
  <c r="D68" i="4"/>
  <c r="D58" i="4"/>
  <c r="D220" i="4"/>
  <c r="AA13" i="1" s="1"/>
  <c r="D217" i="4"/>
  <c r="D118" i="4"/>
  <c r="D140" i="4"/>
  <c r="D45" i="4"/>
  <c r="D86" i="4"/>
  <c r="D190" i="4"/>
  <c r="D75" i="4"/>
  <c r="D39" i="4"/>
  <c r="D192" i="4"/>
  <c r="D34" i="4"/>
  <c r="D104" i="4"/>
  <c r="D31" i="4"/>
  <c r="D213" i="4"/>
  <c r="D30" i="4"/>
  <c r="D212" i="4"/>
  <c r="D105" i="4"/>
  <c r="D38" i="4"/>
  <c r="AA4" i="1" s="1"/>
  <c r="D29" i="4"/>
  <c r="D158" i="4"/>
  <c r="D100" i="4"/>
  <c r="D21" i="4"/>
  <c r="D146" i="4"/>
  <c r="D111" i="4"/>
  <c r="D32" i="4"/>
  <c r="D91" i="4"/>
  <c r="D23" i="4"/>
  <c r="D133" i="4"/>
  <c r="D247" i="4"/>
  <c r="D154" i="4"/>
  <c r="D110" i="4"/>
  <c r="D137" i="4"/>
  <c r="D239" i="4"/>
  <c r="D37" i="4"/>
  <c r="AA8" i="1" s="1"/>
  <c r="D60" i="4"/>
  <c r="D107" i="4"/>
  <c r="AA6" i="1" s="1"/>
  <c r="D206" i="4"/>
  <c r="D183" i="4"/>
  <c r="D79" i="4"/>
  <c r="D64" i="4"/>
  <c r="D138" i="4"/>
  <c r="D211" i="4"/>
  <c r="D49" i="4"/>
  <c r="D97" i="4"/>
  <c r="D92" i="4"/>
  <c r="D96" i="4"/>
  <c r="D35" i="4"/>
  <c r="D114" i="4"/>
  <c r="D17" i="4"/>
  <c r="D227" i="4"/>
  <c r="D150" i="4"/>
  <c r="D87" i="4"/>
  <c r="D208" i="4"/>
  <c r="D175" i="4"/>
  <c r="D201" i="4"/>
  <c r="D67" i="4"/>
  <c r="D177" i="4"/>
  <c r="D66" i="4"/>
  <c r="D15" i="4"/>
  <c r="D221" i="4"/>
  <c r="D153" i="4"/>
  <c r="D8" i="4"/>
  <c r="D164" i="4"/>
  <c r="D13" i="4"/>
  <c r="D209" i="4"/>
  <c r="D82" i="4"/>
  <c r="D59" i="4"/>
  <c r="D224" i="4"/>
  <c r="D218" i="4"/>
  <c r="D12" i="4"/>
  <c r="D54" i="4"/>
  <c r="D18" i="4"/>
  <c r="D77" i="4"/>
  <c r="AA14" i="1" s="1"/>
  <c r="D119" i="4"/>
  <c r="D149" i="4"/>
  <c r="D139" i="4"/>
  <c r="D151" i="4"/>
  <c r="D4" i="4"/>
  <c r="D165" i="4"/>
  <c r="D245" i="4"/>
  <c r="D7" i="4"/>
  <c r="D215" i="4"/>
  <c r="D184" i="4"/>
  <c r="D106" i="4"/>
  <c r="AA9" i="1" s="1"/>
  <c r="D61" i="4"/>
  <c r="AA12" i="1" s="1"/>
  <c r="D207" i="4"/>
  <c r="D223" i="4"/>
  <c r="AA10" i="1" s="1"/>
  <c r="D250" i="4"/>
  <c r="D185" i="4"/>
  <c r="AA16" i="1" s="1"/>
  <c r="D127" i="4"/>
  <c r="D50" i="4"/>
  <c r="D93" i="4"/>
  <c r="D238" i="4"/>
  <c r="D129" i="4"/>
  <c r="D76" i="4"/>
  <c r="D90" i="4"/>
  <c r="D62" i="4"/>
  <c r="AA5" i="1" s="1"/>
  <c r="D135" i="4"/>
  <c r="D99" i="4"/>
  <c r="D128" i="4"/>
  <c r="D20" i="4"/>
  <c r="D9" i="4"/>
  <c r="D27" i="4"/>
  <c r="D48" i="4"/>
  <c r="D241" i="4"/>
  <c r="D169" i="4"/>
  <c r="D167" i="4"/>
  <c r="D244" i="4"/>
  <c r="D181" i="4"/>
  <c r="D5" i="4"/>
  <c r="D134" i="4"/>
  <c r="D171" i="4"/>
  <c r="D253" i="4"/>
  <c r="D89" i="4"/>
  <c r="D71" i="4"/>
  <c r="D252" i="4"/>
  <c r="D63" i="4"/>
  <c r="D72" i="4"/>
  <c r="D197" i="4"/>
  <c r="D126" i="4"/>
  <c r="D83" i="4"/>
  <c r="D200" i="4"/>
  <c r="D219" i="4"/>
  <c r="D78" i="4"/>
  <c r="D182" i="4"/>
  <c r="D94" i="4"/>
  <c r="D249" i="4"/>
  <c r="AT2" i="6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D25" i="6" s="1"/>
  <c r="AI15" i="1" s="1"/>
  <c r="D17" i="6"/>
  <c r="D71" i="6"/>
  <c r="D64" i="6"/>
  <c r="D68" i="6"/>
  <c r="D158" i="6"/>
  <c r="D139" i="6"/>
  <c r="D138" i="6"/>
  <c r="D253" i="6"/>
  <c r="D43" i="6"/>
  <c r="D238" i="6"/>
  <c r="D212" i="6"/>
  <c r="D42" i="6"/>
  <c r="D32" i="6"/>
  <c r="D151" i="6"/>
  <c r="D119" i="6"/>
  <c r="D106" i="6"/>
  <c r="AI9" i="1" s="1"/>
  <c r="D134" i="6"/>
  <c r="D195" i="6"/>
  <c r="D126" i="6"/>
  <c r="D143" i="6"/>
  <c r="D95" i="6"/>
  <c r="D177" i="6"/>
  <c r="D41" i="6"/>
  <c r="D225" i="6"/>
  <c r="D111" i="6"/>
  <c r="D60" i="6"/>
  <c r="D249" i="6"/>
  <c r="D116" i="6"/>
  <c r="D175" i="6"/>
  <c r="D169" i="6"/>
  <c r="D91" i="6"/>
  <c r="D104" i="6"/>
  <c r="D38" i="6"/>
  <c r="AI4" i="1" s="1"/>
  <c r="D194" i="6"/>
  <c r="D65" i="6"/>
  <c r="D237" i="6"/>
  <c r="D210" i="6"/>
  <c r="D167" i="6"/>
  <c r="D66" i="6"/>
  <c r="D62" i="6"/>
  <c r="AI5" i="1" s="1"/>
  <c r="D30" i="6"/>
  <c r="D57" i="6"/>
  <c r="D101" i="6"/>
  <c r="D39" i="6"/>
  <c r="D110" i="6"/>
  <c r="D203" i="6"/>
  <c r="D224" i="6"/>
  <c r="D45" i="6"/>
  <c r="D23" i="6"/>
  <c r="D187" i="6"/>
  <c r="D213" i="6"/>
  <c r="D211" i="6"/>
  <c r="D90" i="6"/>
  <c r="D178" i="6"/>
  <c r="D113" i="6"/>
  <c r="D206" i="6"/>
  <c r="D131" i="6"/>
  <c r="D89" i="6"/>
  <c r="D88" i="6"/>
  <c r="D103" i="6"/>
  <c r="D135" i="6"/>
  <c r="D35" i="6"/>
  <c r="D73" i="6"/>
  <c r="D246" i="6"/>
  <c r="D191" i="6"/>
  <c r="D37" i="6"/>
  <c r="AI8" i="1" s="1"/>
  <c r="D69" i="6"/>
  <c r="D21" i="6"/>
  <c r="D230" i="6"/>
  <c r="D20" i="6"/>
  <c r="D48" i="6"/>
  <c r="D75" i="6"/>
  <c r="D197" i="6"/>
  <c r="D108" i="6"/>
  <c r="D247" i="6"/>
  <c r="D24" i="6"/>
  <c r="D33" i="6"/>
  <c r="D185" i="6"/>
  <c r="AI16" i="1" s="1"/>
  <c r="D40" i="6"/>
  <c r="D98" i="6"/>
  <c r="D14" i="6"/>
  <c r="D70" i="6"/>
  <c r="D128" i="6"/>
  <c r="D44" i="6"/>
  <c r="D117" i="6"/>
  <c r="D115" i="6"/>
  <c r="D78" i="6"/>
  <c r="D243" i="6"/>
  <c r="D217" i="6"/>
  <c r="D8" i="6"/>
  <c r="D28" i="6"/>
  <c r="D87" i="6"/>
  <c r="D165" i="6"/>
  <c r="D80" i="6"/>
  <c r="D22" i="6"/>
  <c r="D10" i="6"/>
  <c r="D130" i="6"/>
  <c r="D19" i="6"/>
  <c r="D49" i="6"/>
  <c r="D9" i="6"/>
  <c r="D209" i="6"/>
  <c r="D229" i="6"/>
  <c r="D18" i="6"/>
  <c r="D67" i="6"/>
  <c r="D215" i="6"/>
  <c r="D162" i="6"/>
  <c r="D63" i="6"/>
  <c r="D184" i="6"/>
  <c r="D251" i="6"/>
  <c r="D154" i="6"/>
  <c r="D81" i="6"/>
  <c r="D31" i="6"/>
  <c r="D77" i="6"/>
  <c r="AI14" i="1" s="1"/>
  <c r="D220" i="6"/>
  <c r="AI13" i="1" s="1"/>
  <c r="D122" i="6"/>
  <c r="D159" i="6"/>
  <c r="D232" i="6"/>
  <c r="D198" i="6"/>
  <c r="D86" i="6"/>
  <c r="D46" i="6"/>
  <c r="D121" i="6"/>
  <c r="D193" i="6"/>
  <c r="D52" i="6"/>
  <c r="D72" i="6"/>
  <c r="D136" i="6"/>
  <c r="D3" i="6"/>
  <c r="D221" i="6"/>
  <c r="D153" i="6"/>
  <c r="D146" i="6"/>
  <c r="D129" i="6"/>
  <c r="D51" i="6"/>
  <c r="D59" i="6"/>
  <c r="D102" i="6"/>
  <c r="D114" i="6"/>
  <c r="D74" i="6"/>
  <c r="D94" i="6"/>
  <c r="D183" i="6"/>
  <c r="D53" i="6"/>
  <c r="D99" i="6"/>
  <c r="D124" i="6"/>
  <c r="D107" i="6"/>
  <c r="AI6" i="1" s="1"/>
  <c r="D29" i="6"/>
  <c r="D250" i="6"/>
  <c r="D118" i="6"/>
  <c r="D26" i="6"/>
  <c r="D27" i="6"/>
  <c r="D34" i="6"/>
  <c r="D93" i="6"/>
  <c r="D235" i="6"/>
  <c r="D174" i="6"/>
  <c r="D54" i="6"/>
  <c r="D172" i="6"/>
  <c r="AT2" i="3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D22" i="3" s="1"/>
  <c r="D39" i="3"/>
  <c r="D76" i="6" l="1"/>
  <c r="D161" i="6"/>
  <c r="D79" i="6"/>
  <c r="D205" i="6"/>
  <c r="D97" i="6"/>
  <c r="D141" i="6"/>
  <c r="D56" i="6"/>
  <c r="D13" i="6"/>
  <c r="D245" i="6"/>
  <c r="D227" i="6"/>
  <c r="D109" i="6"/>
  <c r="D58" i="6"/>
  <c r="D173" i="6"/>
  <c r="D159" i="4"/>
  <c r="D132" i="4"/>
  <c r="D156" i="4"/>
  <c r="D19" i="4"/>
  <c r="D88" i="4"/>
  <c r="D235" i="4"/>
  <c r="D142" i="6"/>
  <c r="D233" i="6"/>
  <c r="D179" i="6"/>
  <c r="D171" i="6"/>
  <c r="D170" i="6"/>
  <c r="D189" i="6"/>
  <c r="D105" i="6"/>
  <c r="D123" i="6"/>
  <c r="D147" i="6"/>
  <c r="D164" i="6"/>
  <c r="D83" i="6"/>
  <c r="D166" i="6"/>
  <c r="AI11" i="1" s="1"/>
  <c r="D101" i="4"/>
  <c r="D188" i="4"/>
  <c r="D44" i="4"/>
  <c r="D168" i="4"/>
  <c r="D73" i="4"/>
  <c r="D229" i="4"/>
  <c r="E76" i="3"/>
  <c r="C240" i="3"/>
  <c r="E107" i="3"/>
  <c r="L6" i="1" s="1"/>
  <c r="E162" i="3"/>
  <c r="C5" i="3"/>
  <c r="C227" i="3"/>
  <c r="C253" i="3"/>
  <c r="E166" i="3"/>
  <c r="L11" i="1" s="1"/>
  <c r="E181" i="3"/>
  <c r="C63" i="3"/>
  <c r="E16" i="3"/>
  <c r="C117" i="3"/>
  <c r="C119" i="3"/>
  <c r="C193" i="3"/>
  <c r="C145" i="3"/>
  <c r="E27" i="3"/>
  <c r="C234" i="3"/>
  <c r="E226" i="3"/>
  <c r="C85" i="3"/>
  <c r="C29" i="3"/>
  <c r="E116" i="3"/>
  <c r="E213" i="3"/>
  <c r="E192" i="3"/>
  <c r="E219" i="3"/>
  <c r="E250" i="3"/>
  <c r="E183" i="3"/>
  <c r="C174" i="3"/>
  <c r="C211" i="3"/>
  <c r="E129" i="3"/>
  <c r="C207" i="3"/>
  <c r="C75" i="3"/>
  <c r="C206" i="3"/>
  <c r="E77" i="3"/>
  <c r="L14" i="1" s="1"/>
  <c r="E23" i="3"/>
  <c r="C92" i="3"/>
  <c r="C115" i="3"/>
  <c r="C13" i="3"/>
  <c r="C7" i="3"/>
  <c r="E253" i="3"/>
  <c r="E199" i="3"/>
  <c r="E148" i="3"/>
  <c r="E169" i="3"/>
  <c r="C34" i="3"/>
  <c r="E112" i="3"/>
  <c r="C91" i="3"/>
  <c r="E15" i="3"/>
  <c r="C237" i="3"/>
  <c r="C68" i="3"/>
  <c r="C26" i="3"/>
  <c r="E87" i="3"/>
  <c r="C101" i="3"/>
  <c r="C30" i="3"/>
  <c r="E119" i="3"/>
  <c r="C216" i="3"/>
  <c r="C93" i="3"/>
  <c r="E70" i="3"/>
  <c r="C48" i="3"/>
  <c r="E153" i="3"/>
  <c r="E217" i="3"/>
  <c r="E248" i="3"/>
  <c r="E150" i="3"/>
  <c r="C239" i="3"/>
  <c r="C142" i="3"/>
  <c r="E145" i="3"/>
  <c r="E143" i="3"/>
  <c r="E231" i="3"/>
  <c r="E190" i="3"/>
  <c r="E137" i="3"/>
  <c r="E209" i="3"/>
  <c r="E218" i="3"/>
  <c r="C130" i="3"/>
  <c r="C100" i="3"/>
  <c r="C202" i="3"/>
  <c r="E92" i="3"/>
  <c r="C41" i="3"/>
  <c r="E29" i="3"/>
  <c r="C191" i="3"/>
  <c r="C163" i="3"/>
  <c r="C217" i="3"/>
  <c r="E225" i="3"/>
  <c r="C219" i="3"/>
  <c r="C153" i="3"/>
  <c r="E177" i="3"/>
  <c r="E48" i="3"/>
  <c r="C177" i="3"/>
  <c r="E132" i="3"/>
  <c r="C209" i="3"/>
  <c r="E103" i="3"/>
  <c r="E98" i="3"/>
  <c r="E171" i="3"/>
  <c r="E159" i="3"/>
  <c r="E174" i="3"/>
  <c r="C64" i="3"/>
  <c r="E172" i="3"/>
  <c r="C161" i="3"/>
  <c r="E55" i="3"/>
  <c r="E222" i="3"/>
  <c r="E111" i="3"/>
  <c r="C128" i="3"/>
  <c r="C154" i="3"/>
  <c r="E197" i="3"/>
  <c r="E75" i="3"/>
  <c r="C208" i="3"/>
  <c r="C35" i="3"/>
  <c r="C182" i="3"/>
  <c r="C36" i="3"/>
  <c r="C94" i="3"/>
  <c r="C214" i="3"/>
  <c r="E238" i="3"/>
  <c r="E34" i="3"/>
  <c r="C81" i="3"/>
  <c r="E72" i="3"/>
  <c r="E123" i="3"/>
  <c r="C180" i="3"/>
  <c r="C87" i="3"/>
  <c r="C178" i="3"/>
  <c r="E184" i="3"/>
  <c r="C137" i="3"/>
  <c r="C46" i="3"/>
  <c r="C150" i="3"/>
  <c r="C171" i="3"/>
  <c r="E122" i="3"/>
  <c r="C236" i="3"/>
  <c r="E152" i="3"/>
  <c r="C157" i="3"/>
  <c r="C215" i="3"/>
  <c r="C246" i="3"/>
  <c r="C25" i="3"/>
  <c r="J15" i="1" s="1"/>
  <c r="C124" i="3"/>
  <c r="E141" i="3"/>
  <c r="E84" i="3"/>
  <c r="E211" i="3"/>
  <c r="C232" i="3"/>
  <c r="E188" i="3"/>
  <c r="C169" i="3"/>
  <c r="C47" i="3"/>
  <c r="C233" i="3"/>
  <c r="D202" i="3"/>
  <c r="C244" i="3"/>
  <c r="E108" i="3"/>
  <c r="C99" i="3"/>
  <c r="C149" i="3"/>
  <c r="C192" i="3"/>
  <c r="E106" i="3"/>
  <c r="L9" i="1" s="1"/>
  <c r="E58" i="3"/>
  <c r="E195" i="3"/>
  <c r="C14" i="3"/>
  <c r="C129" i="3"/>
  <c r="E54" i="3"/>
  <c r="E12" i="3"/>
  <c r="E204" i="3"/>
  <c r="C106" i="3"/>
  <c r="J9" i="1" s="1"/>
  <c r="C176" i="3"/>
  <c r="C138" i="3"/>
  <c r="E52" i="3"/>
  <c r="C185" i="3"/>
  <c r="J16" i="1" s="1"/>
  <c r="C22" i="3"/>
  <c r="E124" i="3"/>
  <c r="E104" i="3"/>
  <c r="C79" i="3"/>
  <c r="C159" i="3"/>
  <c r="C69" i="3"/>
  <c r="E82" i="3"/>
  <c r="C6" i="3"/>
  <c r="E99" i="3"/>
  <c r="C134" i="3"/>
  <c r="C67" i="3"/>
  <c r="C222" i="3"/>
  <c r="C50" i="3"/>
  <c r="E200" i="3"/>
  <c r="E47" i="3"/>
  <c r="C194" i="3"/>
  <c r="C143" i="3"/>
  <c r="E140" i="3"/>
  <c r="E134" i="3"/>
  <c r="E85" i="3"/>
  <c r="E125" i="3"/>
  <c r="C40" i="3"/>
  <c r="C166" i="3"/>
  <c r="J11" i="1" s="1"/>
  <c r="C96" i="3"/>
  <c r="E97" i="3"/>
  <c r="C242" i="3"/>
  <c r="C107" i="3"/>
  <c r="J6" i="1" s="1"/>
  <c r="E60" i="3"/>
  <c r="E6" i="3"/>
  <c r="C254" i="3"/>
  <c r="C243" i="3"/>
  <c r="C230" i="3"/>
  <c r="C37" i="3"/>
  <c r="J8" i="1" s="1"/>
  <c r="E88" i="3"/>
  <c r="C189" i="3"/>
  <c r="E256" i="3"/>
  <c r="C140" i="3"/>
  <c r="C88" i="3"/>
  <c r="C204" i="3"/>
  <c r="E46" i="3"/>
  <c r="C229" i="3"/>
  <c r="E142" i="3"/>
  <c r="C27" i="3"/>
  <c r="C70" i="3"/>
  <c r="C28" i="3"/>
  <c r="E224" i="3"/>
  <c r="E230" i="3"/>
  <c r="E32" i="3"/>
  <c r="E163" i="3"/>
  <c r="C24" i="3"/>
  <c r="C3" i="3"/>
  <c r="C224" i="3"/>
  <c r="E31" i="3"/>
  <c r="C179" i="3"/>
  <c r="E149" i="3"/>
  <c r="E249" i="3"/>
  <c r="D154" i="3"/>
  <c r="C184" i="3"/>
  <c r="E154" i="3"/>
  <c r="E86" i="3"/>
  <c r="E50" i="3"/>
  <c r="E233" i="3"/>
  <c r="E36" i="3"/>
  <c r="E42" i="3"/>
  <c r="E198" i="3"/>
  <c r="E138" i="3"/>
  <c r="C16" i="3"/>
  <c r="E95" i="3"/>
  <c r="C165" i="3"/>
  <c r="C108" i="3"/>
  <c r="E57" i="3"/>
  <c r="C136" i="3"/>
  <c r="D226" i="3"/>
  <c r="C252" i="3"/>
  <c r="C173" i="3"/>
  <c r="E247" i="3"/>
  <c r="C84" i="3"/>
  <c r="C126" i="3"/>
  <c r="C51" i="3"/>
  <c r="C186" i="3"/>
  <c r="J7" i="1" s="1"/>
  <c r="C62" i="3"/>
  <c r="J5" i="1" s="1"/>
  <c r="E20" i="3"/>
  <c r="C226" i="3"/>
  <c r="C17" i="3"/>
  <c r="C139" i="3"/>
  <c r="C172" i="3"/>
  <c r="E180" i="3"/>
  <c r="C218" i="3"/>
  <c r="E21" i="3"/>
  <c r="C146" i="3"/>
  <c r="E37" i="3"/>
  <c r="L8" i="1" s="1"/>
  <c r="C118" i="3"/>
  <c r="C45" i="3"/>
  <c r="C4" i="3"/>
  <c r="E173" i="3"/>
  <c r="E240" i="3"/>
  <c r="E175" i="3"/>
  <c r="C102" i="3"/>
  <c r="E64" i="3"/>
  <c r="C98" i="3"/>
  <c r="E151" i="3"/>
  <c r="E232" i="3"/>
  <c r="E96" i="3"/>
  <c r="C197" i="3"/>
  <c r="C19" i="3"/>
  <c r="E252" i="3"/>
  <c r="C152" i="3"/>
  <c r="C89" i="3"/>
  <c r="C83" i="3"/>
  <c r="E191" i="3"/>
  <c r="C238" i="3"/>
  <c r="E156" i="3"/>
  <c r="C156" i="3"/>
  <c r="C235" i="3"/>
  <c r="C220" i="3"/>
  <c r="J13" i="1" s="1"/>
  <c r="C175" i="3"/>
  <c r="E239" i="3"/>
  <c r="C60" i="3"/>
  <c r="E221" i="3"/>
  <c r="D252" i="3"/>
  <c r="C201" i="3"/>
  <c r="C57" i="3"/>
  <c r="E11" i="3"/>
  <c r="C113" i="3"/>
  <c r="E234" i="3"/>
  <c r="E201" i="3"/>
  <c r="E220" i="3"/>
  <c r="L13" i="1" s="1"/>
  <c r="C162" i="3"/>
  <c r="C196" i="3"/>
  <c r="C23" i="3"/>
  <c r="E246" i="3"/>
  <c r="C160" i="3"/>
  <c r="C38" i="3"/>
  <c r="J4" i="1" s="1"/>
  <c r="E193" i="3"/>
  <c r="C109" i="3"/>
  <c r="E30" i="3"/>
  <c r="C213" i="3"/>
  <c r="C248" i="3"/>
  <c r="C190" i="3"/>
  <c r="E212" i="3"/>
  <c r="C52" i="3"/>
  <c r="E65" i="3"/>
  <c r="C8" i="3"/>
  <c r="E133" i="3"/>
  <c r="E4" i="3"/>
  <c r="C116" i="3"/>
  <c r="E38" i="3"/>
  <c r="L4" i="1" s="1"/>
  <c r="C120" i="3"/>
  <c r="E120" i="3"/>
  <c r="E79" i="3"/>
  <c r="E69" i="3"/>
  <c r="C65" i="3"/>
  <c r="E44" i="3"/>
  <c r="E43" i="3"/>
  <c r="E160" i="3"/>
  <c r="E157" i="3"/>
  <c r="C168" i="3"/>
  <c r="E56" i="3"/>
  <c r="C205" i="3"/>
  <c r="E196" i="3"/>
  <c r="C82" i="3"/>
  <c r="E206" i="3"/>
  <c r="C231" i="3"/>
  <c r="E255" i="3"/>
  <c r="C32" i="3"/>
  <c r="E229" i="3"/>
  <c r="E67" i="3"/>
  <c r="E3" i="3"/>
  <c r="E170" i="3"/>
  <c r="E179" i="3"/>
  <c r="C20" i="3"/>
  <c r="C133" i="3"/>
  <c r="E101" i="3"/>
  <c r="E236" i="3"/>
  <c r="C255" i="3"/>
  <c r="E17" i="3"/>
  <c r="E91" i="3"/>
  <c r="E228" i="3"/>
  <c r="C228" i="3"/>
  <c r="E26" i="3"/>
  <c r="E161" i="3"/>
  <c r="E245" i="3"/>
  <c r="E83" i="3"/>
  <c r="C195" i="3"/>
  <c r="C97" i="3"/>
  <c r="C73" i="3"/>
  <c r="E158" i="3"/>
  <c r="C148" i="3"/>
  <c r="E24" i="3"/>
  <c r="E235" i="3"/>
  <c r="C198" i="3"/>
  <c r="D178" i="3"/>
  <c r="E102" i="3"/>
  <c r="C54" i="3"/>
  <c r="E33" i="3"/>
  <c r="C212" i="3"/>
  <c r="C123" i="3"/>
  <c r="E5" i="3"/>
  <c r="C80" i="3"/>
  <c r="C147" i="3"/>
  <c r="E242" i="3"/>
  <c r="E168" i="3"/>
  <c r="C241" i="3"/>
  <c r="C61" i="3"/>
  <c r="J12" i="1" s="1"/>
  <c r="E93" i="3"/>
  <c r="E100" i="3"/>
  <c r="D250" i="3"/>
  <c r="E39" i="3"/>
  <c r="C247" i="3"/>
  <c r="E251" i="3"/>
  <c r="E147" i="3"/>
  <c r="C223" i="3"/>
  <c r="J10" i="1" s="1"/>
  <c r="E227" i="3"/>
  <c r="E126" i="3"/>
  <c r="C15" i="3"/>
  <c r="C164" i="3"/>
  <c r="E59" i="3"/>
  <c r="E63" i="3"/>
  <c r="E139" i="3"/>
  <c r="C31" i="3"/>
  <c r="E205" i="3"/>
  <c r="C112" i="3"/>
  <c r="E109" i="3"/>
  <c r="C12" i="3"/>
  <c r="C122" i="3"/>
  <c r="E237" i="3"/>
  <c r="C155" i="3"/>
  <c r="C95" i="3"/>
  <c r="C11" i="3"/>
  <c r="C33" i="3"/>
  <c r="E243" i="3"/>
  <c r="E73" i="3"/>
  <c r="E68" i="3"/>
  <c r="C121" i="3"/>
  <c r="C44" i="3"/>
  <c r="E216" i="3"/>
  <c r="C131" i="3"/>
  <c r="C225" i="3"/>
  <c r="E114" i="3"/>
  <c r="E105" i="3"/>
  <c r="C56" i="3"/>
  <c r="E186" i="3"/>
  <c r="L7" i="1" s="1"/>
  <c r="E214" i="3"/>
  <c r="C66" i="3"/>
  <c r="C125" i="3"/>
  <c r="C250" i="3"/>
  <c r="C110" i="3"/>
  <c r="C170" i="3"/>
  <c r="C55" i="3"/>
  <c r="C78" i="3"/>
  <c r="E117" i="3"/>
  <c r="E25" i="3"/>
  <c r="L15" i="1" s="1"/>
  <c r="E74" i="3"/>
  <c r="E155" i="3"/>
  <c r="E189" i="3"/>
  <c r="C76" i="3"/>
  <c r="C249" i="3"/>
  <c r="E110" i="3"/>
  <c r="C183" i="3"/>
  <c r="C90" i="3"/>
  <c r="E113" i="3"/>
  <c r="E62" i="3"/>
  <c r="L5" i="1" s="1"/>
  <c r="C221" i="3"/>
  <c r="E94" i="3"/>
  <c r="E53" i="3"/>
  <c r="C141" i="3"/>
  <c r="E185" i="3"/>
  <c r="L16" i="1" s="1"/>
  <c r="C74" i="3"/>
  <c r="C53" i="3"/>
  <c r="E41" i="3"/>
  <c r="C72" i="3"/>
  <c r="C49" i="3"/>
  <c r="C39" i="3"/>
  <c r="E131" i="3"/>
  <c r="C200" i="3"/>
  <c r="E130" i="3"/>
  <c r="E187" i="3"/>
  <c r="E165" i="3"/>
  <c r="E176" i="3"/>
  <c r="E178" i="3"/>
  <c r="C103" i="3"/>
  <c r="E194" i="3"/>
  <c r="E89" i="3"/>
  <c r="C245" i="3"/>
  <c r="E51" i="3"/>
  <c r="E35" i="3"/>
  <c r="C10" i="3"/>
  <c r="C187" i="3"/>
  <c r="E19" i="3"/>
  <c r="E202" i="3"/>
  <c r="C210" i="3"/>
  <c r="C167" i="3"/>
  <c r="C77" i="3"/>
  <c r="J14" i="1" s="1"/>
  <c r="E66" i="3"/>
  <c r="E167" i="3"/>
  <c r="C127" i="3"/>
  <c r="E61" i="3"/>
  <c r="L12" i="1" s="1"/>
  <c r="C105" i="3"/>
  <c r="C43" i="3"/>
  <c r="E118" i="3"/>
  <c r="E127" i="3"/>
  <c r="E215" i="3"/>
  <c r="E81" i="3"/>
  <c r="E135" i="3"/>
  <c r="C251" i="3"/>
  <c r="D243" i="3"/>
  <c r="D3" i="3"/>
  <c r="E223" i="3"/>
  <c r="L10" i="1" s="1"/>
  <c r="E210" i="3"/>
  <c r="E22" i="3"/>
  <c r="E10" i="3"/>
  <c r="C151" i="3"/>
  <c r="E78" i="3"/>
  <c r="C104" i="3"/>
  <c r="D46" i="3"/>
  <c r="D173" i="3"/>
  <c r="D109" i="3"/>
  <c r="E115" i="3"/>
  <c r="C58" i="3"/>
  <c r="E244" i="3"/>
  <c r="C9" i="3"/>
  <c r="E71" i="3"/>
  <c r="E14" i="3"/>
  <c r="E136" i="3"/>
  <c r="C71" i="3"/>
  <c r="D12" i="3"/>
  <c r="E241" i="3"/>
  <c r="D168" i="3"/>
  <c r="D115" i="3"/>
  <c r="D112" i="3"/>
  <c r="E40" i="3"/>
  <c r="E121" i="3"/>
  <c r="E9" i="3"/>
  <c r="C158" i="3"/>
  <c r="D129" i="3"/>
  <c r="D73" i="3"/>
  <c r="D44" i="3"/>
  <c r="D158" i="3"/>
  <c r="E203" i="3"/>
  <c r="E13" i="3"/>
  <c r="D41" i="3"/>
  <c r="D86" i="3"/>
  <c r="D28" i="3"/>
  <c r="E182" i="3"/>
  <c r="C199" i="3"/>
  <c r="C181" i="3"/>
  <c r="D79" i="3"/>
  <c r="E164" i="3"/>
  <c r="C203" i="3"/>
  <c r="E90" i="3"/>
  <c r="D214" i="3"/>
  <c r="D198" i="3"/>
  <c r="D111" i="3"/>
  <c r="D95" i="3"/>
  <c r="E28" i="3"/>
  <c r="C114" i="3"/>
  <c r="C42" i="3"/>
  <c r="C111" i="3"/>
  <c r="D246" i="3"/>
  <c r="D43" i="3"/>
  <c r="D235" i="3"/>
  <c r="C135" i="3"/>
  <c r="D145" i="3"/>
  <c r="C188" i="3"/>
  <c r="E49" i="3"/>
  <c r="D105" i="3"/>
  <c r="D181" i="3"/>
  <c r="D8" i="3"/>
  <c r="C18" i="3"/>
  <c r="E18" i="3"/>
  <c r="E128" i="3"/>
  <c r="C21" i="3"/>
  <c r="D152" i="3"/>
  <c r="E8" i="3"/>
  <c r="D13" i="3"/>
  <c r="E254" i="3"/>
  <c r="D6" i="3"/>
  <c r="D253" i="3"/>
  <c r="E207" i="3"/>
  <c r="C132" i="3"/>
  <c r="C256" i="3"/>
  <c r="E7" i="3"/>
  <c r="D77" i="3"/>
  <c r="K14" i="1" s="1"/>
  <c r="AE14" i="1" s="1"/>
  <c r="D232" i="3"/>
  <c r="D67" i="3"/>
  <c r="D5" i="3"/>
  <c r="D233" i="3"/>
  <c r="E146" i="3"/>
  <c r="C144" i="3"/>
  <c r="E80" i="3"/>
  <c r="E144" i="3"/>
  <c r="E208" i="3"/>
  <c r="D27" i="3"/>
  <c r="D228" i="3"/>
  <c r="D52" i="3"/>
  <c r="D244" i="3"/>
  <c r="D98" i="3"/>
  <c r="D87" i="3"/>
  <c r="D150" i="3"/>
  <c r="D25" i="3"/>
  <c r="K15" i="1" s="1"/>
  <c r="AE15" i="1" s="1"/>
  <c r="D224" i="3"/>
  <c r="D136" i="3"/>
  <c r="D162" i="3"/>
  <c r="D56" i="3"/>
  <c r="D215" i="3"/>
  <c r="D21" i="3"/>
  <c r="D209" i="3"/>
  <c r="D240" i="3"/>
  <c r="D139" i="3"/>
  <c r="D213" i="3"/>
  <c r="D61" i="3"/>
  <c r="K12" i="1" s="1"/>
  <c r="W12" i="1" s="1"/>
  <c r="D144" i="3"/>
  <c r="D120" i="3"/>
  <c r="D78" i="3"/>
  <c r="D48" i="3"/>
  <c r="D177" i="3"/>
  <c r="D90" i="3"/>
  <c r="D30" i="3"/>
  <c r="D148" i="3"/>
  <c r="D57" i="3"/>
  <c r="D81" i="3"/>
  <c r="D193" i="3"/>
  <c r="D182" i="3"/>
  <c r="D142" i="3"/>
  <c r="D206" i="3"/>
  <c r="D4" i="3"/>
  <c r="D137" i="3"/>
  <c r="D174" i="3"/>
  <c r="D239" i="3"/>
  <c r="D54" i="3"/>
  <c r="D99" i="3"/>
  <c r="D9" i="3"/>
  <c r="D103" i="3"/>
  <c r="D163" i="3"/>
  <c r="D124" i="3"/>
  <c r="D155" i="3"/>
  <c r="D126" i="3"/>
  <c r="D141" i="3"/>
  <c r="D256" i="3"/>
  <c r="D147" i="3"/>
  <c r="D63" i="3"/>
  <c r="D138" i="3"/>
  <c r="D216" i="3"/>
  <c r="D7" i="3"/>
  <c r="D171" i="3"/>
  <c r="D211" i="3"/>
  <c r="D229" i="3"/>
  <c r="D42" i="3"/>
  <c r="D179" i="3"/>
  <c r="D146" i="3"/>
  <c r="D107" i="3"/>
  <c r="K6" i="1" s="1"/>
  <c r="AE6" i="1" s="1"/>
  <c r="D58" i="3"/>
  <c r="D176" i="3"/>
  <c r="D227" i="3"/>
  <c r="D62" i="3"/>
  <c r="K5" i="1" s="1"/>
  <c r="D68" i="3"/>
  <c r="D37" i="3"/>
  <c r="K8" i="1" s="1"/>
  <c r="W8" i="1" s="1"/>
  <c r="D222" i="3"/>
  <c r="D159" i="3"/>
  <c r="D106" i="3"/>
  <c r="K9" i="1" s="1"/>
  <c r="W9" i="1" s="1"/>
  <c r="D188" i="3"/>
  <c r="D116" i="3"/>
  <c r="D93" i="3"/>
  <c r="D172" i="3"/>
  <c r="D223" i="3"/>
  <c r="K10" i="1" s="1"/>
  <c r="W10" i="1" s="1"/>
  <c r="D32" i="3"/>
  <c r="D64" i="3"/>
  <c r="D84" i="3"/>
  <c r="D97" i="3"/>
  <c r="D19" i="3"/>
  <c r="D131" i="3"/>
  <c r="D51" i="3"/>
  <c r="D96" i="3"/>
  <c r="D26" i="3"/>
  <c r="D135" i="3"/>
  <c r="D218" i="3"/>
  <c r="D156" i="3"/>
  <c r="D104" i="3"/>
  <c r="D143" i="3"/>
  <c r="D134" i="3"/>
  <c r="D125" i="3"/>
  <c r="D203" i="3"/>
  <c r="D255" i="3"/>
  <c r="D110" i="3"/>
  <c r="D85" i="3"/>
  <c r="D121" i="3"/>
  <c r="D92" i="3"/>
  <c r="D83" i="3"/>
  <c r="D132" i="3"/>
  <c r="D208" i="3"/>
  <c r="D69" i="3"/>
  <c r="D100" i="3"/>
  <c r="D29" i="3"/>
  <c r="D245" i="3"/>
  <c r="D196" i="3"/>
  <c r="D75" i="3"/>
  <c r="D160" i="3"/>
  <c r="D130" i="3"/>
  <c r="D10" i="3"/>
  <c r="D40" i="3"/>
  <c r="D175" i="3"/>
  <c r="D20" i="3"/>
  <c r="D238" i="3"/>
  <c r="D234" i="3"/>
  <c r="D151" i="3"/>
  <c r="D133" i="3"/>
  <c r="D242" i="3"/>
  <c r="D14" i="3"/>
  <c r="D70" i="3"/>
  <c r="D38" i="3"/>
  <c r="K4" i="1" s="1"/>
  <c r="D33" i="3"/>
  <c r="D164" i="3"/>
  <c r="D221" i="3"/>
  <c r="D190" i="3"/>
  <c r="D248" i="3"/>
  <c r="D128" i="3"/>
  <c r="D89" i="3"/>
  <c r="D207" i="3"/>
  <c r="D167" i="3"/>
  <c r="D117" i="3"/>
  <c r="D201" i="3"/>
  <c r="D53" i="3"/>
  <c r="D123" i="3"/>
  <c r="D192" i="3"/>
  <c r="D249" i="3"/>
  <c r="D251" i="3"/>
  <c r="D113" i="3"/>
  <c r="D114" i="3"/>
  <c r="D49" i="3"/>
  <c r="C59" i="3"/>
  <c r="D91" i="3"/>
  <c r="D189" i="3"/>
  <c r="D101" i="3"/>
  <c r="D231" i="3"/>
  <c r="D247" i="3"/>
  <c r="D71" i="3"/>
  <c r="C86" i="3"/>
  <c r="D219" i="3"/>
  <c r="D210" i="3"/>
  <c r="D200" i="3"/>
  <c r="D187" i="3"/>
  <c r="D212" i="3"/>
  <c r="D204" i="3"/>
  <c r="D24" i="3"/>
  <c r="D59" i="3"/>
  <c r="D35" i="3"/>
  <c r="D72" i="3"/>
  <c r="D17" i="3"/>
  <c r="D74" i="3"/>
  <c r="D149" i="3"/>
  <c r="D254" i="3"/>
  <c r="D236" i="3"/>
  <c r="D153" i="3"/>
  <c r="D60" i="3"/>
  <c r="D80" i="3"/>
  <c r="D241" i="3"/>
  <c r="D237" i="3"/>
  <c r="D102" i="3"/>
  <c r="D94" i="3"/>
  <c r="D194" i="3"/>
  <c r="E45" i="3"/>
  <c r="D82" i="3"/>
  <c r="D185" i="3"/>
  <c r="K16" i="1" s="1"/>
  <c r="AE16" i="1" s="1"/>
  <c r="D65" i="3"/>
  <c r="D230" i="3"/>
  <c r="D50" i="3"/>
  <c r="D122" i="3"/>
  <c r="D140" i="3"/>
  <c r="D169" i="3"/>
  <c r="D225" i="3"/>
  <c r="D186" i="3"/>
  <c r="K7" i="1" s="1"/>
  <c r="D119" i="3"/>
  <c r="D34" i="3"/>
  <c r="D16" i="3"/>
  <c r="D18" i="3"/>
  <c r="D11" i="3"/>
  <c r="D36" i="3"/>
  <c r="D180" i="3"/>
  <c r="D191" i="3"/>
  <c r="D118" i="3"/>
  <c r="D161" i="3"/>
  <c r="D195" i="3"/>
  <c r="D45" i="3"/>
  <c r="D170" i="3"/>
  <c r="D23" i="3"/>
  <c r="D47" i="3"/>
  <c r="D183" i="3"/>
  <c r="D127" i="3"/>
  <c r="D165" i="3"/>
  <c r="D15" i="3"/>
  <c r="D157" i="3"/>
  <c r="D205" i="3"/>
  <c r="D166" i="3"/>
  <c r="K11" i="1" s="1"/>
  <c r="D55" i="3"/>
  <c r="D31" i="3"/>
  <c r="D88" i="3"/>
  <c r="D184" i="3"/>
  <c r="D199" i="3"/>
  <c r="D66" i="3"/>
  <c r="D108" i="3"/>
  <c r="D217" i="3"/>
  <c r="D197" i="3"/>
  <c r="D76" i="3"/>
  <c r="D220" i="3"/>
  <c r="K13" i="1" s="1"/>
  <c r="AE13" i="1" s="1"/>
  <c r="D186" i="6"/>
  <c r="AI7" i="1" s="1"/>
  <c r="D239" i="6"/>
  <c r="D50" i="6"/>
  <c r="D36" i="6"/>
  <c r="D15" i="6"/>
  <c r="D5" i="6"/>
  <c r="D55" i="6"/>
  <c r="D157" i="6"/>
  <c r="D176" i="6"/>
  <c r="D6" i="6"/>
  <c r="D82" i="6"/>
  <c r="D149" i="6"/>
  <c r="D226" i="6"/>
  <c r="D61" i="6"/>
  <c r="AI12" i="1" s="1"/>
  <c r="AE12" i="1" s="1"/>
  <c r="D26" i="4"/>
  <c r="D80" i="4"/>
  <c r="D47" i="4"/>
  <c r="D3" i="4"/>
  <c r="D214" i="4"/>
  <c r="D232" i="4"/>
  <c r="AE5" i="1"/>
  <c r="AE9" i="1"/>
  <c r="C120" i="6"/>
  <c r="C43" i="6"/>
  <c r="E158" i="6"/>
  <c r="E162" i="6"/>
  <c r="C212" i="6"/>
  <c r="C40" i="6"/>
  <c r="C57" i="6"/>
  <c r="E47" i="6"/>
  <c r="E31" i="6"/>
  <c r="E225" i="6"/>
  <c r="C149" i="6"/>
  <c r="C154" i="6"/>
  <c r="C122" i="6"/>
  <c r="E230" i="6"/>
  <c r="C38" i="6"/>
  <c r="AH4" i="1" s="1"/>
  <c r="C207" i="6"/>
  <c r="E207" i="6"/>
  <c r="C167" i="6"/>
  <c r="C235" i="6"/>
  <c r="C190" i="6"/>
  <c r="E102" i="6"/>
  <c r="E121" i="6"/>
  <c r="E189" i="6"/>
  <c r="E187" i="6"/>
  <c r="E206" i="6"/>
  <c r="C146" i="6"/>
  <c r="C133" i="6"/>
  <c r="E67" i="6"/>
  <c r="E192" i="6"/>
  <c r="C211" i="6"/>
  <c r="E165" i="6"/>
  <c r="E136" i="6"/>
  <c r="C240" i="6"/>
  <c r="E58" i="6"/>
  <c r="E119" i="6"/>
  <c r="E71" i="6"/>
  <c r="E221" i="6"/>
  <c r="E9" i="6"/>
  <c r="E211" i="6"/>
  <c r="E137" i="6"/>
  <c r="C153" i="6"/>
  <c r="E63" i="6"/>
  <c r="E216" i="6"/>
  <c r="E132" i="6"/>
  <c r="C142" i="6"/>
  <c r="E141" i="6"/>
  <c r="E133" i="6"/>
  <c r="C63" i="6"/>
  <c r="E166" i="6"/>
  <c r="AJ11" i="1" s="1"/>
  <c r="AF11" i="1" s="1"/>
  <c r="AG11" i="1" s="1"/>
  <c r="E95" i="6"/>
  <c r="E83" i="6"/>
  <c r="E113" i="6"/>
  <c r="C238" i="6"/>
  <c r="E239" i="6"/>
  <c r="C217" i="6"/>
  <c r="E219" i="6"/>
  <c r="C150" i="6"/>
  <c r="C229" i="6"/>
  <c r="C186" i="6"/>
  <c r="AH7" i="1" s="1"/>
  <c r="AD7" i="1" s="1"/>
  <c r="E122" i="6"/>
  <c r="C255" i="6"/>
  <c r="C82" i="6"/>
  <c r="E82" i="6"/>
  <c r="C92" i="6"/>
  <c r="C27" i="6"/>
  <c r="E120" i="6"/>
  <c r="E98" i="6"/>
  <c r="E151" i="6"/>
  <c r="E191" i="6"/>
  <c r="E29" i="6"/>
  <c r="C22" i="6"/>
  <c r="C8" i="6"/>
  <c r="E36" i="6"/>
  <c r="E103" i="6"/>
  <c r="C60" i="6"/>
  <c r="E212" i="6"/>
  <c r="C232" i="6"/>
  <c r="C93" i="6"/>
  <c r="C13" i="6"/>
  <c r="C121" i="6"/>
  <c r="E108" i="6"/>
  <c r="E88" i="6"/>
  <c r="C69" i="6"/>
  <c r="C202" i="6"/>
  <c r="C25" i="6"/>
  <c r="AH15" i="1" s="1"/>
  <c r="AD15" i="1" s="1"/>
  <c r="E149" i="6"/>
  <c r="C130" i="6"/>
  <c r="E205" i="6"/>
  <c r="E237" i="6"/>
  <c r="E55" i="6"/>
  <c r="C109" i="6"/>
  <c r="C66" i="6"/>
  <c r="C231" i="6"/>
  <c r="E188" i="6"/>
  <c r="C163" i="6"/>
  <c r="C7" i="6"/>
  <c r="C53" i="6"/>
  <c r="E202" i="6"/>
  <c r="E93" i="6"/>
  <c r="C230" i="6"/>
  <c r="E59" i="6"/>
  <c r="E255" i="6"/>
  <c r="C62" i="6"/>
  <c r="AH5" i="1" s="1"/>
  <c r="AD5" i="1" s="1"/>
  <c r="C196" i="6"/>
  <c r="E52" i="6"/>
  <c r="E174" i="6"/>
  <c r="E18" i="6"/>
  <c r="C156" i="6"/>
  <c r="E168" i="6"/>
  <c r="E203" i="6"/>
  <c r="E20" i="6"/>
  <c r="E124" i="6"/>
  <c r="C111" i="6"/>
  <c r="E234" i="6"/>
  <c r="E65" i="6"/>
  <c r="C169" i="6"/>
  <c r="D202" i="6"/>
  <c r="C189" i="6"/>
  <c r="E161" i="6"/>
  <c r="C39" i="6"/>
  <c r="E89" i="6"/>
  <c r="E172" i="6"/>
  <c r="E60" i="6"/>
  <c r="E104" i="6"/>
  <c r="C137" i="6"/>
  <c r="C216" i="6"/>
  <c r="C29" i="6"/>
  <c r="E177" i="6"/>
  <c r="E163" i="6"/>
  <c r="D254" i="6"/>
  <c r="E123" i="6"/>
  <c r="C55" i="6"/>
  <c r="C222" i="6"/>
  <c r="C226" i="6"/>
  <c r="E183" i="6"/>
  <c r="C135" i="6"/>
  <c r="C155" i="6"/>
  <c r="C136" i="6"/>
  <c r="D222" i="6"/>
  <c r="E33" i="6"/>
  <c r="D241" i="6"/>
  <c r="C56" i="6"/>
  <c r="E197" i="6"/>
  <c r="C225" i="6"/>
  <c r="C86" i="6"/>
  <c r="E48" i="6"/>
  <c r="E23" i="6"/>
  <c r="E155" i="6"/>
  <c r="C166" i="6"/>
  <c r="AH11" i="1" s="1"/>
  <c r="AD11" i="1" s="1"/>
  <c r="D242" i="6"/>
  <c r="C75" i="6"/>
  <c r="E17" i="6"/>
  <c r="C182" i="6"/>
  <c r="E85" i="6"/>
  <c r="E25" i="6"/>
  <c r="AJ15" i="1" s="1"/>
  <c r="AF15" i="1" s="1"/>
  <c r="AG15" i="1" s="1"/>
  <c r="E223" i="6"/>
  <c r="AJ10" i="1" s="1"/>
  <c r="AF10" i="1" s="1"/>
  <c r="AG10" i="1" s="1"/>
  <c r="E19" i="6"/>
  <c r="C70" i="6"/>
  <c r="E233" i="6"/>
  <c r="E22" i="6"/>
  <c r="C214" i="6"/>
  <c r="E228" i="6"/>
  <c r="C152" i="6"/>
  <c r="D208" i="6"/>
  <c r="C77" i="6"/>
  <c r="AH14" i="1" s="1"/>
  <c r="AD14" i="1" s="1"/>
  <c r="E74" i="6"/>
  <c r="C177" i="6"/>
  <c r="E152" i="6"/>
  <c r="C205" i="6"/>
  <c r="D144" i="6"/>
  <c r="D188" i="6"/>
  <c r="E214" i="6"/>
  <c r="E231" i="6"/>
  <c r="E87" i="6"/>
  <c r="E241" i="6"/>
  <c r="C139" i="6"/>
  <c r="E91" i="6"/>
  <c r="C102" i="6"/>
  <c r="C251" i="6"/>
  <c r="C168" i="6"/>
  <c r="E125" i="6"/>
  <c r="E169" i="6"/>
  <c r="C188" i="6"/>
  <c r="E5" i="6"/>
  <c r="C96" i="6"/>
  <c r="C198" i="6"/>
  <c r="E61" i="6"/>
  <c r="AJ12" i="1" s="1"/>
  <c r="AF12" i="1" s="1"/>
  <c r="AG12" i="1" s="1"/>
  <c r="C61" i="6"/>
  <c r="AH12" i="1" s="1"/>
  <c r="AD12" i="1" s="1"/>
  <c r="E53" i="6"/>
  <c r="E37" i="6"/>
  <c r="AJ8" i="1" s="1"/>
  <c r="C191" i="6"/>
  <c r="C127" i="6"/>
  <c r="D112" i="6"/>
  <c r="C165" i="6"/>
  <c r="C125" i="6"/>
  <c r="E242" i="6"/>
  <c r="C147" i="6"/>
  <c r="C18" i="6"/>
  <c r="C145" i="6"/>
  <c r="C3" i="6"/>
  <c r="E173" i="6"/>
  <c r="C246" i="6"/>
  <c r="C250" i="6"/>
  <c r="E131" i="6"/>
  <c r="C104" i="6"/>
  <c r="E106" i="6"/>
  <c r="AJ9" i="1" s="1"/>
  <c r="AF9" i="1" s="1"/>
  <c r="AG9" i="1" s="1"/>
  <c r="E159" i="6"/>
  <c r="C116" i="6"/>
  <c r="E42" i="6"/>
  <c r="C65" i="6"/>
  <c r="D163" i="6"/>
  <c r="E240" i="6"/>
  <c r="C206" i="6"/>
  <c r="D145" i="6"/>
  <c r="C51" i="6"/>
  <c r="C117" i="6"/>
  <c r="E99" i="6"/>
  <c r="E101" i="6"/>
  <c r="C19" i="6"/>
  <c r="E196" i="6"/>
  <c r="C162" i="6"/>
  <c r="E129" i="6"/>
  <c r="E12" i="6"/>
  <c r="E50" i="6"/>
  <c r="C140" i="6"/>
  <c r="E72" i="6"/>
  <c r="E142" i="6"/>
  <c r="E246" i="6"/>
  <c r="E215" i="6"/>
  <c r="C183" i="6"/>
  <c r="E145" i="6"/>
  <c r="E28" i="6"/>
  <c r="E126" i="6"/>
  <c r="C174" i="6"/>
  <c r="C203" i="6"/>
  <c r="D200" i="6"/>
  <c r="C252" i="6"/>
  <c r="C110" i="6"/>
  <c r="E43" i="6"/>
  <c r="C199" i="6"/>
  <c r="C158" i="6"/>
  <c r="C197" i="6"/>
  <c r="E45" i="6"/>
  <c r="C170" i="6"/>
  <c r="D214" i="6"/>
  <c r="C160" i="6"/>
  <c r="C72" i="6"/>
  <c r="E180" i="6"/>
  <c r="C148" i="6"/>
  <c r="C64" i="6"/>
  <c r="C245" i="6"/>
  <c r="C80" i="6"/>
  <c r="C10" i="6"/>
  <c r="E226" i="6"/>
  <c r="E14" i="6"/>
  <c r="E147" i="6"/>
  <c r="C193" i="6"/>
  <c r="D140" i="6"/>
  <c r="C108" i="6"/>
  <c r="C119" i="6"/>
  <c r="C173" i="6"/>
  <c r="E236" i="6"/>
  <c r="C67" i="6"/>
  <c r="E69" i="6"/>
  <c r="C209" i="6"/>
  <c r="C46" i="6"/>
  <c r="E27" i="6"/>
  <c r="D160" i="6"/>
  <c r="E7" i="6"/>
  <c r="E222" i="6"/>
  <c r="C112" i="6"/>
  <c r="C256" i="6"/>
  <c r="C81" i="6"/>
  <c r="E79" i="6"/>
  <c r="C24" i="6"/>
  <c r="C68" i="6"/>
  <c r="C26" i="6"/>
  <c r="E66" i="6"/>
  <c r="C161" i="6"/>
  <c r="E238" i="6"/>
  <c r="C242" i="6"/>
  <c r="C233" i="6"/>
  <c r="C98" i="6"/>
  <c r="D181" i="6"/>
  <c r="E175" i="6"/>
  <c r="E217" i="6"/>
  <c r="C172" i="6"/>
  <c r="E213" i="6"/>
  <c r="C28" i="6"/>
  <c r="E198" i="6"/>
  <c r="D92" i="6"/>
  <c r="E249" i="6"/>
  <c r="E247" i="6"/>
  <c r="E244" i="6"/>
  <c r="E92" i="6"/>
  <c r="E167" i="6"/>
  <c r="C113" i="6"/>
  <c r="E164" i="6"/>
  <c r="E4" i="6"/>
  <c r="C12" i="6"/>
  <c r="C254" i="6"/>
  <c r="E146" i="6"/>
  <c r="C151" i="6"/>
  <c r="C47" i="6"/>
  <c r="E100" i="6"/>
  <c r="C54" i="6"/>
  <c r="D168" i="6"/>
  <c r="E245" i="6"/>
  <c r="C131" i="6"/>
  <c r="E148" i="6"/>
  <c r="D234" i="6"/>
  <c r="C201" i="6"/>
  <c r="D196" i="6"/>
  <c r="D240" i="6"/>
  <c r="E46" i="6"/>
  <c r="C14" i="6"/>
  <c r="C41" i="6"/>
  <c r="C58" i="6"/>
  <c r="C33" i="6"/>
  <c r="C115" i="6"/>
  <c r="E220" i="6"/>
  <c r="AJ13" i="1" s="1"/>
  <c r="D252" i="6"/>
  <c r="E105" i="6"/>
  <c r="C45" i="6"/>
  <c r="C5" i="6"/>
  <c r="C200" i="6"/>
  <c r="E232" i="6"/>
  <c r="E13" i="6"/>
  <c r="E41" i="6"/>
  <c r="C126" i="6"/>
  <c r="E153" i="6"/>
  <c r="C228" i="6"/>
  <c r="E254" i="6"/>
  <c r="E229" i="6"/>
  <c r="C253" i="6"/>
  <c r="D255" i="6"/>
  <c r="E208" i="6"/>
  <c r="E96" i="6"/>
  <c r="C20" i="6"/>
  <c r="C234" i="6"/>
  <c r="E210" i="6"/>
  <c r="E176" i="6"/>
  <c r="E116" i="6"/>
  <c r="C90" i="6"/>
  <c r="C192" i="6"/>
  <c r="E130" i="6"/>
  <c r="D150" i="6"/>
  <c r="C221" i="6"/>
  <c r="E184" i="6"/>
  <c r="C194" i="6"/>
  <c r="C50" i="6"/>
  <c r="C99" i="6"/>
  <c r="E135" i="6"/>
  <c r="D152" i="6"/>
  <c r="E134" i="6"/>
  <c r="E256" i="6"/>
  <c r="E26" i="6"/>
  <c r="C15" i="6"/>
  <c r="C181" i="6"/>
  <c r="E218" i="6"/>
  <c r="C187" i="6"/>
  <c r="C83" i="6"/>
  <c r="C32" i="6"/>
  <c r="E111" i="6"/>
  <c r="C37" i="6"/>
  <c r="AH8" i="1" s="1"/>
  <c r="E199" i="6"/>
  <c r="C73" i="6"/>
  <c r="E143" i="6"/>
  <c r="C79" i="6"/>
  <c r="C74" i="6"/>
  <c r="E75" i="6"/>
  <c r="E49" i="6"/>
  <c r="E186" i="6"/>
  <c r="AJ7" i="1" s="1"/>
  <c r="AF7" i="1" s="1"/>
  <c r="AG7" i="1" s="1"/>
  <c r="C128" i="6"/>
  <c r="E118" i="6"/>
  <c r="C52" i="6"/>
  <c r="D155" i="6"/>
  <c r="E34" i="6"/>
  <c r="C176" i="6"/>
  <c r="D148" i="6"/>
  <c r="C49" i="6"/>
  <c r="C48" i="6"/>
  <c r="C106" i="6"/>
  <c r="AH9" i="1" s="1"/>
  <c r="AD9" i="1" s="1"/>
  <c r="C213" i="6"/>
  <c r="E84" i="6"/>
  <c r="E8" i="6"/>
  <c r="C138" i="6"/>
  <c r="D231" i="6"/>
  <c r="E243" i="6"/>
  <c r="D256" i="6"/>
  <c r="C107" i="6"/>
  <c r="AH6" i="1" s="1"/>
  <c r="AD6" i="1" s="1"/>
  <c r="C44" i="6"/>
  <c r="E16" i="6"/>
  <c r="C103" i="6"/>
  <c r="E252" i="6"/>
  <c r="C78" i="6"/>
  <c r="C143" i="6"/>
  <c r="C97" i="6"/>
  <c r="C223" i="6"/>
  <c r="AH10" i="1" s="1"/>
  <c r="AD10" i="1" s="1"/>
  <c r="C88" i="6"/>
  <c r="C59" i="6"/>
  <c r="E144" i="6"/>
  <c r="C224" i="6"/>
  <c r="C6" i="6"/>
  <c r="C144" i="6"/>
  <c r="E127" i="6"/>
  <c r="E3" i="6"/>
  <c r="C17" i="6"/>
  <c r="E32" i="6"/>
  <c r="C239" i="6"/>
  <c r="C237" i="6"/>
  <c r="D218" i="6"/>
  <c r="C94" i="6"/>
  <c r="D133" i="6"/>
  <c r="E44" i="6"/>
  <c r="C208" i="6"/>
  <c r="C249" i="6"/>
  <c r="E35" i="6"/>
  <c r="E51" i="6"/>
  <c r="E224" i="6"/>
  <c r="E250" i="6"/>
  <c r="E107" i="6"/>
  <c r="AJ6" i="1" s="1"/>
  <c r="AF6" i="1" s="1"/>
  <c r="AG6" i="1" s="1"/>
  <c r="C157" i="6"/>
  <c r="C30" i="6"/>
  <c r="C164" i="6"/>
  <c r="E21" i="6"/>
  <c r="E179" i="6"/>
  <c r="C35" i="6"/>
  <c r="D192" i="6"/>
  <c r="C243" i="6"/>
  <c r="C42" i="6"/>
  <c r="D100" i="6"/>
  <c r="C244" i="6"/>
  <c r="E76" i="6"/>
  <c r="C85" i="6"/>
  <c r="E10" i="6"/>
  <c r="C71" i="6"/>
  <c r="C36" i="6"/>
  <c r="D236" i="6"/>
  <c r="D204" i="6"/>
  <c r="C129" i="6"/>
  <c r="C185" i="6"/>
  <c r="AH16" i="1" s="1"/>
  <c r="AD16" i="1" s="1"/>
  <c r="C31" i="6"/>
  <c r="C4" i="6"/>
  <c r="E112" i="6"/>
  <c r="D248" i="6"/>
  <c r="C76" i="6"/>
  <c r="E62" i="6"/>
  <c r="AJ5" i="1" s="1"/>
  <c r="C21" i="6"/>
  <c r="C16" i="6"/>
  <c r="C11" i="6"/>
  <c r="D228" i="6"/>
  <c r="E128" i="6"/>
  <c r="C118" i="6"/>
  <c r="C247" i="6"/>
  <c r="E178" i="6"/>
  <c r="C248" i="6"/>
  <c r="E86" i="6"/>
  <c r="E251" i="6"/>
  <c r="E64" i="6"/>
  <c r="E77" i="6"/>
  <c r="AJ14" i="1" s="1"/>
  <c r="D120" i="6"/>
  <c r="E6" i="6"/>
  <c r="E190" i="6"/>
  <c r="D190" i="6"/>
  <c r="E171" i="6"/>
  <c r="E154" i="6"/>
  <c r="C215" i="6"/>
  <c r="E170" i="6"/>
  <c r="E204" i="6"/>
  <c r="E110" i="6"/>
  <c r="E140" i="6"/>
  <c r="E11" i="6"/>
  <c r="E195" i="6"/>
  <c r="C236" i="6"/>
  <c r="E114" i="6"/>
  <c r="C220" i="6"/>
  <c r="AH13" i="1" s="1"/>
  <c r="D96" i="6"/>
  <c r="E81" i="6"/>
  <c r="E193" i="6"/>
  <c r="C180" i="6"/>
  <c r="C134" i="6"/>
  <c r="C105" i="6"/>
  <c r="C101" i="6"/>
  <c r="C124" i="6"/>
  <c r="C23" i="6"/>
  <c r="C141" i="6"/>
  <c r="C89" i="6"/>
  <c r="E56" i="6"/>
  <c r="C179" i="6"/>
  <c r="E68" i="6"/>
  <c r="E117" i="6"/>
  <c r="E157" i="6"/>
  <c r="D207" i="6"/>
  <c r="E227" i="6"/>
  <c r="C171" i="6"/>
  <c r="E209" i="6"/>
  <c r="C175" i="6"/>
  <c r="C204" i="6"/>
  <c r="C114" i="6"/>
  <c r="E253" i="6"/>
  <c r="C34" i="6"/>
  <c r="C95" i="6"/>
  <c r="C219" i="6"/>
  <c r="E38" i="6"/>
  <c r="AJ4" i="1" s="1"/>
  <c r="E235" i="6"/>
  <c r="E78" i="6"/>
  <c r="E73" i="6"/>
  <c r="E248" i="6"/>
  <c r="E182" i="6"/>
  <c r="E109" i="6"/>
  <c r="C159" i="6"/>
  <c r="C123" i="6"/>
  <c r="C91" i="6"/>
  <c r="D244" i="6"/>
  <c r="E30" i="6"/>
  <c r="D132" i="6"/>
  <c r="C9" i="6"/>
  <c r="C87" i="6"/>
  <c r="C241" i="6"/>
  <c r="E150" i="6"/>
  <c r="E94" i="6"/>
  <c r="E201" i="6"/>
  <c r="E200" i="6"/>
  <c r="E115" i="6"/>
  <c r="E39" i="6"/>
  <c r="D156" i="6"/>
  <c r="E181" i="6"/>
  <c r="E57" i="6"/>
  <c r="C178" i="6"/>
  <c r="E54" i="6"/>
  <c r="E97" i="6"/>
  <c r="C84" i="6"/>
  <c r="E185" i="6"/>
  <c r="AJ16" i="1" s="1"/>
  <c r="AF16" i="1" s="1"/>
  <c r="AG16" i="1" s="1"/>
  <c r="E15" i="6"/>
  <c r="C227" i="6"/>
  <c r="E156" i="6"/>
  <c r="D180" i="6"/>
  <c r="E194" i="6"/>
  <c r="E90" i="6"/>
  <c r="E139" i="6"/>
  <c r="E24" i="6"/>
  <c r="E70" i="6"/>
  <c r="E138" i="6"/>
  <c r="C210" i="6"/>
  <c r="D85" i="6"/>
  <c r="C100" i="6"/>
  <c r="D182" i="6"/>
  <c r="D137" i="6"/>
  <c r="C195" i="6"/>
  <c r="E40" i="6"/>
  <c r="C218" i="6"/>
  <c r="C184" i="6"/>
  <c r="E160" i="6"/>
  <c r="E80" i="6"/>
  <c r="C132" i="6"/>
  <c r="D216" i="6"/>
  <c r="W5" i="1"/>
  <c r="D199" i="6"/>
  <c r="D127" i="6"/>
  <c r="D4" i="6"/>
  <c r="D7" i="6"/>
  <c r="D219" i="6"/>
  <c r="D201" i="6"/>
  <c r="D16" i="6"/>
  <c r="D84" i="6"/>
  <c r="D223" i="6"/>
  <c r="AI10" i="1" s="1"/>
  <c r="D12" i="6"/>
  <c r="D125" i="6"/>
  <c r="D47" i="6"/>
  <c r="D11" i="6"/>
  <c r="D176" i="4"/>
  <c r="D199" i="4"/>
  <c r="D216" i="4"/>
  <c r="D240" i="4"/>
  <c r="D98" i="4"/>
  <c r="W16" i="1"/>
  <c r="W15" i="1"/>
  <c r="W11" i="1"/>
  <c r="E239" i="4"/>
  <c r="E238" i="4"/>
  <c r="D196" i="4"/>
  <c r="C123" i="4"/>
  <c r="E88" i="4"/>
  <c r="D160" i="4"/>
  <c r="E180" i="4"/>
  <c r="E172" i="4"/>
  <c r="E254" i="4"/>
  <c r="C30" i="4"/>
  <c r="E65" i="4"/>
  <c r="C69" i="4"/>
  <c r="E203" i="4"/>
  <c r="C242" i="4"/>
  <c r="C211" i="4"/>
  <c r="E87" i="4"/>
  <c r="E209" i="4"/>
  <c r="C107" i="4"/>
  <c r="Z6" i="1" s="1"/>
  <c r="V6" i="1" s="1"/>
  <c r="E150" i="4"/>
  <c r="E175" i="4"/>
  <c r="C241" i="4"/>
  <c r="C121" i="4"/>
  <c r="C239" i="4"/>
  <c r="C67" i="4"/>
  <c r="E178" i="4"/>
  <c r="C78" i="4"/>
  <c r="C253" i="4"/>
  <c r="E133" i="4"/>
  <c r="E141" i="4"/>
  <c r="C175" i="4"/>
  <c r="E245" i="4"/>
  <c r="D254" i="4"/>
  <c r="E249" i="4"/>
  <c r="E228" i="4"/>
  <c r="E64" i="4"/>
  <c r="E165" i="4"/>
  <c r="E23" i="4"/>
  <c r="C198" i="4"/>
  <c r="C56" i="4"/>
  <c r="D170" i="4"/>
  <c r="E202" i="4"/>
  <c r="E181" i="4"/>
  <c r="C203" i="4"/>
  <c r="C76" i="4"/>
  <c r="E157" i="4"/>
  <c r="E120" i="4"/>
  <c r="E193" i="4"/>
  <c r="C92" i="4"/>
  <c r="E251" i="4"/>
  <c r="C215" i="4"/>
  <c r="D256" i="4"/>
  <c r="C88" i="4"/>
  <c r="C161" i="4"/>
  <c r="C197" i="4"/>
  <c r="C153" i="4"/>
  <c r="E183" i="4"/>
  <c r="E213" i="4"/>
  <c r="C237" i="4"/>
  <c r="C53" i="4"/>
  <c r="E168" i="4"/>
  <c r="C113" i="4"/>
  <c r="C70" i="4"/>
  <c r="C166" i="4"/>
  <c r="Z11" i="1" s="1"/>
  <c r="V11" i="1" s="1"/>
  <c r="E132" i="4"/>
  <c r="C60" i="4"/>
  <c r="E208" i="4"/>
  <c r="E252" i="4"/>
  <c r="C51" i="4"/>
  <c r="C93" i="4"/>
  <c r="C15" i="4"/>
  <c r="C97" i="4"/>
  <c r="E187" i="4"/>
  <c r="E198" i="4"/>
  <c r="E27" i="4"/>
  <c r="C120" i="4"/>
  <c r="C164" i="4"/>
  <c r="C228" i="4"/>
  <c r="E20" i="4"/>
  <c r="E50" i="4"/>
  <c r="E214" i="4"/>
  <c r="E241" i="4"/>
  <c r="C103" i="4"/>
  <c r="C250" i="4"/>
  <c r="C126" i="4"/>
  <c r="C134" i="4"/>
  <c r="E167" i="4"/>
  <c r="E85" i="4"/>
  <c r="D246" i="4"/>
  <c r="C254" i="4"/>
  <c r="E77" i="4"/>
  <c r="AB14" i="1" s="1"/>
  <c r="C224" i="4"/>
  <c r="C163" i="4"/>
  <c r="D172" i="4"/>
  <c r="E7" i="4"/>
  <c r="E75" i="4"/>
  <c r="E39" i="4"/>
  <c r="C208" i="4"/>
  <c r="C80" i="4"/>
  <c r="E216" i="4"/>
  <c r="C9" i="4"/>
  <c r="C112" i="4"/>
  <c r="D195" i="4"/>
  <c r="E221" i="4"/>
  <c r="C157" i="4"/>
  <c r="C146" i="4"/>
  <c r="C64" i="4"/>
  <c r="E256" i="4"/>
  <c r="E101" i="4"/>
  <c r="C110" i="4"/>
  <c r="E217" i="4"/>
  <c r="C138" i="4"/>
  <c r="C47" i="4"/>
  <c r="E131" i="4"/>
  <c r="C13" i="4"/>
  <c r="C174" i="4"/>
  <c r="C3" i="4"/>
  <c r="E158" i="4"/>
  <c r="E134" i="4"/>
  <c r="E224" i="4"/>
  <c r="C133" i="4"/>
  <c r="E236" i="4"/>
  <c r="C17" i="4"/>
  <c r="C186" i="4"/>
  <c r="Z7" i="1" s="1"/>
  <c r="V7" i="1" s="1"/>
  <c r="Q7" i="1" s="1"/>
  <c r="E112" i="4"/>
  <c r="E237" i="4"/>
  <c r="E24" i="4"/>
  <c r="E122" i="4"/>
  <c r="C22" i="4"/>
  <c r="D237" i="4"/>
  <c r="C256" i="4"/>
  <c r="E43" i="4"/>
  <c r="C45" i="4"/>
  <c r="C81" i="4"/>
  <c r="E222" i="4"/>
  <c r="C77" i="4"/>
  <c r="Z14" i="1" s="1"/>
  <c r="V14" i="1" s="1"/>
  <c r="Q14" i="1" s="1"/>
  <c r="C12" i="4"/>
  <c r="E255" i="4"/>
  <c r="C248" i="4"/>
  <c r="C176" i="4"/>
  <c r="E109" i="4"/>
  <c r="E26" i="4"/>
  <c r="E140" i="4"/>
  <c r="D10" i="4"/>
  <c r="D202" i="4"/>
  <c r="D236" i="4"/>
  <c r="E244" i="4"/>
  <c r="E58" i="4"/>
  <c r="E111" i="4"/>
  <c r="C151" i="4"/>
  <c r="E247" i="4"/>
  <c r="C89" i="4"/>
  <c r="D33" i="4"/>
  <c r="E121" i="4"/>
  <c r="C246" i="4"/>
  <c r="C42" i="4"/>
  <c r="C18" i="4"/>
  <c r="E46" i="4"/>
  <c r="E96" i="4"/>
  <c r="E176" i="4"/>
  <c r="E146" i="4"/>
  <c r="C149" i="4"/>
  <c r="C35" i="4"/>
  <c r="C95" i="4"/>
  <c r="E57" i="4"/>
  <c r="E144" i="4"/>
  <c r="C38" i="4"/>
  <c r="Z4" i="1" s="1"/>
  <c r="C29" i="4"/>
  <c r="E18" i="4"/>
  <c r="E162" i="4"/>
  <c r="C201" i="4"/>
  <c r="E128" i="4"/>
  <c r="E28" i="4"/>
  <c r="E41" i="4"/>
  <c r="C36" i="4"/>
  <c r="C216" i="4"/>
  <c r="E62" i="4"/>
  <c r="AB5" i="1" s="1"/>
  <c r="E93" i="4"/>
  <c r="E191" i="4"/>
  <c r="E55" i="4"/>
  <c r="C194" i="4"/>
  <c r="E44" i="4"/>
  <c r="C140" i="4"/>
  <c r="C171" i="4"/>
  <c r="E219" i="4"/>
  <c r="C227" i="4"/>
  <c r="C43" i="4"/>
  <c r="D40" i="4"/>
  <c r="C238" i="4"/>
  <c r="E215" i="4"/>
  <c r="C210" i="4"/>
  <c r="C98" i="4"/>
  <c r="C90" i="4"/>
  <c r="C20" i="4"/>
  <c r="D210" i="4"/>
  <c r="E225" i="4"/>
  <c r="D143" i="4"/>
  <c r="D116" i="4"/>
  <c r="D147" i="4"/>
  <c r="D115" i="4"/>
  <c r="D222" i="4"/>
  <c r="E3" i="4"/>
  <c r="E73" i="4"/>
  <c r="C31" i="4"/>
  <c r="E147" i="4"/>
  <c r="E42" i="4"/>
  <c r="E163" i="4"/>
  <c r="C229" i="4"/>
  <c r="C72" i="4"/>
  <c r="C243" i="4"/>
  <c r="E67" i="4"/>
  <c r="E173" i="4"/>
  <c r="E102" i="4"/>
  <c r="E166" i="4"/>
  <c r="AB11" i="1" s="1"/>
  <c r="X11" i="1" s="1"/>
  <c r="E154" i="4"/>
  <c r="E17" i="4"/>
  <c r="C28" i="4"/>
  <c r="C5" i="4"/>
  <c r="E60" i="4"/>
  <c r="C156" i="4"/>
  <c r="C86" i="4"/>
  <c r="E126" i="4"/>
  <c r="C63" i="4"/>
  <c r="E38" i="4"/>
  <c r="AB4" i="1" s="1"/>
  <c r="E137" i="4"/>
  <c r="C162" i="4"/>
  <c r="E207" i="4"/>
  <c r="E90" i="4"/>
  <c r="C209" i="4"/>
  <c r="E80" i="4"/>
  <c r="C226" i="4"/>
  <c r="E156" i="4"/>
  <c r="C68" i="4"/>
  <c r="E13" i="4"/>
  <c r="E106" i="4"/>
  <c r="AB9" i="1" s="1"/>
  <c r="X9" i="1" s="1"/>
  <c r="E113" i="4"/>
  <c r="E91" i="4"/>
  <c r="E250" i="4"/>
  <c r="C217" i="4"/>
  <c r="C127" i="4"/>
  <c r="C131" i="4"/>
  <c r="C91" i="4"/>
  <c r="C4" i="4"/>
  <c r="C58" i="4"/>
  <c r="E118" i="4"/>
  <c r="E59" i="4"/>
  <c r="C16" i="4"/>
  <c r="E179" i="4"/>
  <c r="E138" i="4"/>
  <c r="C172" i="4"/>
  <c r="D53" i="4"/>
  <c r="D102" i="4"/>
  <c r="D141" i="4"/>
  <c r="D103" i="4"/>
  <c r="D56" i="4"/>
  <c r="D234" i="4"/>
  <c r="E47" i="4"/>
  <c r="C187" i="4"/>
  <c r="E123" i="4"/>
  <c r="C179" i="4"/>
  <c r="C106" i="4"/>
  <c r="Z9" i="1" s="1"/>
  <c r="V9" i="1" s="1"/>
  <c r="Q9" i="1" s="1"/>
  <c r="D108" i="4"/>
  <c r="C183" i="4"/>
  <c r="C108" i="4"/>
  <c r="D174" i="4"/>
  <c r="D51" i="4"/>
  <c r="E8" i="4"/>
  <c r="C116" i="4"/>
  <c r="E105" i="4"/>
  <c r="C87" i="4"/>
  <c r="E129" i="4"/>
  <c r="E52" i="4"/>
  <c r="E197" i="4"/>
  <c r="C118" i="4"/>
  <c r="E14" i="4"/>
  <c r="C167" i="4"/>
  <c r="E4" i="4"/>
  <c r="C8" i="4"/>
  <c r="E205" i="4"/>
  <c r="E142" i="4"/>
  <c r="C230" i="4"/>
  <c r="E196" i="4"/>
  <c r="E185" i="4"/>
  <c r="AB16" i="1" s="1"/>
  <c r="X16" i="1" s="1"/>
  <c r="C111" i="4"/>
  <c r="E171" i="4"/>
  <c r="E152" i="4"/>
  <c r="C125" i="4"/>
  <c r="C245" i="4"/>
  <c r="E148" i="4"/>
  <c r="C119" i="4"/>
  <c r="C102" i="4"/>
  <c r="C74" i="4"/>
  <c r="C170" i="4"/>
  <c r="C213" i="4"/>
  <c r="C101" i="4"/>
  <c r="C207" i="4"/>
  <c r="E189" i="4"/>
  <c r="E37" i="4"/>
  <c r="AB8" i="1" s="1"/>
  <c r="E100" i="4"/>
  <c r="D142" i="4"/>
  <c r="E204" i="4"/>
  <c r="E124" i="4"/>
  <c r="E212" i="4"/>
  <c r="E160" i="4"/>
  <c r="E48" i="4"/>
  <c r="D11" i="4"/>
  <c r="D69" i="4"/>
  <c r="D57" i="4"/>
  <c r="D6" i="4"/>
  <c r="D205" i="4"/>
  <c r="D55" i="4"/>
  <c r="C181" i="4"/>
  <c r="E230" i="4"/>
  <c r="C252" i="4"/>
  <c r="E108" i="4"/>
  <c r="C204" i="4"/>
  <c r="D131" i="4"/>
  <c r="D70" i="4"/>
  <c r="E35" i="4"/>
  <c r="E231" i="4"/>
  <c r="C128" i="4"/>
  <c r="E169" i="4"/>
  <c r="E233" i="4"/>
  <c r="D125" i="4"/>
  <c r="C185" i="4"/>
  <c r="Z16" i="1" s="1"/>
  <c r="V16" i="1" s="1"/>
  <c r="Q16" i="1" s="1"/>
  <c r="E53" i="4"/>
  <c r="C218" i="4"/>
  <c r="C135" i="4"/>
  <c r="C234" i="4"/>
  <c r="C99" i="4"/>
  <c r="D180" i="4"/>
  <c r="C65" i="4"/>
  <c r="E71" i="4"/>
  <c r="E104" i="4"/>
  <c r="E136" i="4"/>
  <c r="C40" i="4"/>
  <c r="C178" i="4"/>
  <c r="E70" i="4"/>
  <c r="E110" i="4"/>
  <c r="C196" i="4"/>
  <c r="C232" i="4"/>
  <c r="E9" i="4"/>
  <c r="C169" i="4"/>
  <c r="C221" i="4"/>
  <c r="E192" i="4"/>
  <c r="C212" i="4"/>
  <c r="C59" i="4"/>
  <c r="E15" i="4"/>
  <c r="E92" i="4"/>
  <c r="E116" i="4"/>
  <c r="E33" i="4"/>
  <c r="E177" i="4"/>
  <c r="E234" i="4"/>
  <c r="C206" i="4"/>
  <c r="E243" i="4"/>
  <c r="E32" i="4"/>
  <c r="C71" i="4"/>
  <c r="E151" i="4"/>
  <c r="E84" i="4"/>
  <c r="E248" i="4"/>
  <c r="E182" i="4"/>
  <c r="C219" i="4"/>
  <c r="C57" i="4"/>
  <c r="D36" i="4"/>
  <c r="D225" i="4"/>
  <c r="D186" i="4"/>
  <c r="AA7" i="1" s="1"/>
  <c r="AA17" i="1" s="1"/>
  <c r="D122" i="4"/>
  <c r="C141" i="4"/>
  <c r="C26" i="4"/>
  <c r="E82" i="4"/>
  <c r="C193" i="4"/>
  <c r="C184" i="4"/>
  <c r="D16" i="4"/>
  <c r="C84" i="4"/>
  <c r="C75" i="4"/>
  <c r="C159" i="4"/>
  <c r="D65" i="4"/>
  <c r="C21" i="4"/>
  <c r="C195" i="4"/>
  <c r="C143" i="4"/>
  <c r="C225" i="4"/>
  <c r="C180" i="4"/>
  <c r="E99" i="4"/>
  <c r="E79" i="4"/>
  <c r="C147" i="4"/>
  <c r="E76" i="4"/>
  <c r="E117" i="4"/>
  <c r="C34" i="4"/>
  <c r="C7" i="4"/>
  <c r="E135" i="4"/>
  <c r="C142" i="4"/>
  <c r="C94" i="4"/>
  <c r="E164" i="4"/>
  <c r="E5" i="4"/>
  <c r="E210" i="4"/>
  <c r="E49" i="4"/>
  <c r="E40" i="4"/>
  <c r="E174" i="4"/>
  <c r="E63" i="4"/>
  <c r="E223" i="4"/>
  <c r="AB10" i="1" s="1"/>
  <c r="X10" i="1" s="1"/>
  <c r="E74" i="4"/>
  <c r="E127" i="4"/>
  <c r="C199" i="4"/>
  <c r="C190" i="4"/>
  <c r="E184" i="4"/>
  <c r="E51" i="4"/>
  <c r="C130" i="4"/>
  <c r="E139" i="4"/>
  <c r="C160" i="4"/>
  <c r="C33" i="4"/>
  <c r="C122" i="4"/>
  <c r="E145" i="4"/>
  <c r="C192" i="4"/>
  <c r="C168" i="4"/>
  <c r="C19" i="4"/>
  <c r="E211" i="4"/>
  <c r="C155" i="4"/>
  <c r="C222" i="4"/>
  <c r="C44" i="4"/>
  <c r="C235" i="4"/>
  <c r="E200" i="4"/>
  <c r="C144" i="4"/>
  <c r="C85" i="4"/>
  <c r="D95" i="4"/>
  <c r="D162" i="4"/>
  <c r="C66" i="4"/>
  <c r="E56" i="4"/>
  <c r="E130" i="4"/>
  <c r="E143" i="4"/>
  <c r="C14" i="4"/>
  <c r="E229" i="4"/>
  <c r="E235" i="4"/>
  <c r="C96" i="4"/>
  <c r="E89" i="4"/>
  <c r="E72" i="4"/>
  <c r="C39" i="4"/>
  <c r="C52" i="4"/>
  <c r="E69" i="4"/>
  <c r="C247" i="4"/>
  <c r="C139" i="4"/>
  <c r="E19" i="4"/>
  <c r="E11" i="4"/>
  <c r="E16" i="4"/>
  <c r="D144" i="4"/>
  <c r="C23" i="4"/>
  <c r="E68" i="4"/>
  <c r="C233" i="4"/>
  <c r="C32" i="4"/>
  <c r="C150" i="4"/>
  <c r="E21" i="4"/>
  <c r="E170" i="4"/>
  <c r="E83" i="4"/>
  <c r="C188" i="4"/>
  <c r="C124" i="4"/>
  <c r="E115" i="4"/>
  <c r="E159" i="4"/>
  <c r="E34" i="4"/>
  <c r="E66" i="4"/>
  <c r="C236" i="4"/>
  <c r="C200" i="4"/>
  <c r="E12" i="4"/>
  <c r="D230" i="4"/>
  <c r="C191" i="4"/>
  <c r="C148" i="4"/>
  <c r="D109" i="4"/>
  <c r="D52" i="4"/>
  <c r="D22" i="4"/>
  <c r="D136" i="4"/>
  <c r="C55" i="4"/>
  <c r="D178" i="4"/>
  <c r="E153" i="4"/>
  <c r="C223" i="4"/>
  <c r="Z10" i="1" s="1"/>
  <c r="V10" i="1" s="1"/>
  <c r="Q10" i="1" s="1"/>
  <c r="E188" i="4"/>
  <c r="E54" i="4"/>
  <c r="C61" i="4"/>
  <c r="Z12" i="1" s="1"/>
  <c r="V12" i="1" s="1"/>
  <c r="C255" i="4"/>
  <c r="D85" i="4"/>
  <c r="C244" i="4"/>
  <c r="C214" i="4"/>
  <c r="C48" i="4"/>
  <c r="C240" i="4"/>
  <c r="C54" i="4"/>
  <c r="E199" i="4"/>
  <c r="C27" i="4"/>
  <c r="C145" i="4"/>
  <c r="C220" i="4"/>
  <c r="Z13" i="1" s="1"/>
  <c r="C73" i="4"/>
  <c r="E155" i="4"/>
  <c r="C231" i="4"/>
  <c r="E119" i="4"/>
  <c r="C158" i="4"/>
  <c r="C50" i="4"/>
  <c r="C165" i="4"/>
  <c r="C82" i="4"/>
  <c r="C117" i="4"/>
  <c r="C154" i="4"/>
  <c r="C205" i="4"/>
  <c r="E97" i="4"/>
  <c r="C137" i="4"/>
  <c r="C129" i="4"/>
  <c r="E246" i="4"/>
  <c r="E31" i="4"/>
  <c r="C79" i="4"/>
  <c r="C189" i="4"/>
  <c r="E206" i="4"/>
  <c r="E61" i="4"/>
  <c r="AB12" i="1" s="1"/>
  <c r="E125" i="4"/>
  <c r="C182" i="4"/>
  <c r="E10" i="4"/>
  <c r="E186" i="4"/>
  <c r="AB7" i="1" s="1"/>
  <c r="X7" i="1" s="1"/>
  <c r="E103" i="4"/>
  <c r="D41" i="4"/>
  <c r="C49" i="4"/>
  <c r="E242" i="4"/>
  <c r="E29" i="4"/>
  <c r="C152" i="4"/>
  <c r="C173" i="4"/>
  <c r="E94" i="4"/>
  <c r="C115" i="4"/>
  <c r="C10" i="4"/>
  <c r="C37" i="4"/>
  <c r="Z8" i="1" s="1"/>
  <c r="V8" i="1" s="1"/>
  <c r="C249" i="4"/>
  <c r="C177" i="4"/>
  <c r="C136" i="4"/>
  <c r="E226" i="4"/>
  <c r="C105" i="4"/>
  <c r="C24" i="4"/>
  <c r="C6" i="4"/>
  <c r="E78" i="4"/>
  <c r="E36" i="4"/>
  <c r="C132" i="4"/>
  <c r="C83" i="4"/>
  <c r="E6" i="4"/>
  <c r="E30" i="4"/>
  <c r="E201" i="4"/>
  <c r="E25" i="4"/>
  <c r="AB15" i="1" s="1"/>
  <c r="X15" i="1" s="1"/>
  <c r="E194" i="4"/>
  <c r="E149" i="4"/>
  <c r="C11" i="4"/>
  <c r="C41" i="4"/>
  <c r="C104" i="4"/>
  <c r="E22" i="4"/>
  <c r="E45" i="4"/>
  <c r="E86" i="4"/>
  <c r="E98" i="4"/>
  <c r="E81" i="4"/>
  <c r="E114" i="4"/>
  <c r="C62" i="4"/>
  <c r="Z5" i="1" s="1"/>
  <c r="E227" i="4"/>
  <c r="C202" i="4"/>
  <c r="E253" i="4"/>
  <c r="E220" i="4"/>
  <c r="AB13" i="1" s="1"/>
  <c r="C100" i="4"/>
  <c r="C109" i="4"/>
  <c r="E161" i="4"/>
  <c r="E190" i="4"/>
  <c r="E240" i="4"/>
  <c r="E195" i="4"/>
  <c r="C25" i="4"/>
  <c r="Z15" i="1" s="1"/>
  <c r="V15" i="1" s="1"/>
  <c r="D243" i="4"/>
  <c r="D157" i="4"/>
  <c r="C114" i="4"/>
  <c r="C251" i="4"/>
  <c r="E107" i="4"/>
  <c r="AB6" i="1" s="1"/>
  <c r="X6" i="1" s="1"/>
  <c r="E232" i="4"/>
  <c r="C46" i="4"/>
  <c r="E218" i="4"/>
  <c r="E95" i="4"/>
  <c r="R12" i="1" l="1"/>
  <c r="AD8" i="1"/>
  <c r="AE10" i="1"/>
  <c r="R10" i="1" s="1"/>
  <c r="R9" i="1"/>
  <c r="AE8" i="1"/>
  <c r="R8" i="1" s="1"/>
  <c r="V5" i="1"/>
  <c r="Q5" i="1" s="1"/>
  <c r="Q12" i="1"/>
  <c r="Q6" i="1"/>
  <c r="AF14" i="1"/>
  <c r="AG14" i="1" s="1"/>
  <c r="AF5" i="1"/>
  <c r="AG5" i="1" s="1"/>
  <c r="X12" i="1"/>
  <c r="Y12" i="1" s="1"/>
  <c r="X5" i="1"/>
  <c r="X14" i="1"/>
  <c r="Y14" i="1" s="1"/>
  <c r="Q11" i="1"/>
  <c r="W13" i="1"/>
  <c r="R13" i="1" s="1"/>
  <c r="W4" i="1"/>
  <c r="K17" i="1"/>
  <c r="W17" i="1" s="1"/>
  <c r="W14" i="1"/>
  <c r="R14" i="1" s="1"/>
  <c r="AH17" i="1"/>
  <c r="AD4" i="1"/>
  <c r="AE7" i="1"/>
  <c r="R15" i="1"/>
  <c r="Y6" i="1"/>
  <c r="S6" i="1"/>
  <c r="T6" i="1" s="1"/>
  <c r="V4" i="1"/>
  <c r="Z17" i="1"/>
  <c r="R16" i="1"/>
  <c r="AJ17" i="1"/>
  <c r="AF4" i="1"/>
  <c r="AG4" i="1" s="1"/>
  <c r="Q15" i="1"/>
  <c r="L17" i="1"/>
  <c r="X8" i="1"/>
  <c r="Y11" i="1"/>
  <c r="S11" i="1"/>
  <c r="T11" i="1" s="1"/>
  <c r="X13" i="1"/>
  <c r="Y5" i="1"/>
  <c r="R5" i="1"/>
  <c r="J17" i="1"/>
  <c r="Y15" i="1"/>
  <c r="S15" i="1"/>
  <c r="T15" i="1" s="1"/>
  <c r="AB17" i="1"/>
  <c r="X17" i="1" s="1"/>
  <c r="X4" i="1"/>
  <c r="AF8" i="1"/>
  <c r="AG8" i="1" s="1"/>
  <c r="Y16" i="1"/>
  <c r="S16" i="1"/>
  <c r="T16" i="1" s="1"/>
  <c r="Y9" i="1"/>
  <c r="S9" i="1"/>
  <c r="T9" i="1" s="1"/>
  <c r="AD13" i="1"/>
  <c r="AF13" i="1"/>
  <c r="AG13" i="1" s="1"/>
  <c r="AI17" i="1"/>
  <c r="W6" i="1"/>
  <c r="R6" i="1" s="1"/>
  <c r="Y10" i="1"/>
  <c r="S10" i="1"/>
  <c r="T10" i="1" s="1"/>
  <c r="S7" i="1"/>
  <c r="T7" i="1" s="1"/>
  <c r="Y7" i="1"/>
  <c r="V13" i="1"/>
  <c r="W7" i="1"/>
  <c r="AE4" i="1"/>
  <c r="Q8" i="1"/>
  <c r="AE11" i="1"/>
  <c r="R11" i="1" s="1"/>
  <c r="S14" i="1" l="1"/>
  <c r="T14" i="1" s="1"/>
  <c r="AD17" i="1"/>
  <c r="AE17" i="1"/>
  <c r="R17" i="1" s="1"/>
  <c r="S12" i="1"/>
  <c r="T12" i="1" s="1"/>
  <c r="S5" i="1"/>
  <c r="T5" i="1" s="1"/>
  <c r="Y4" i="1"/>
  <c r="S4" i="1"/>
  <c r="T4" i="1" s="1"/>
  <c r="AF17" i="1"/>
  <c r="S17" i="1" s="1"/>
  <c r="V17" i="1"/>
  <c r="Y8" i="1"/>
  <c r="S8" i="1"/>
  <c r="T8" i="1" s="1"/>
  <c r="Q4" i="1"/>
  <c r="R4" i="1"/>
  <c r="R7" i="1"/>
  <c r="Q13" i="1"/>
  <c r="Y13" i="1"/>
  <c r="S13" i="1"/>
  <c r="T13" i="1" s="1"/>
  <c r="Q17" i="1" l="1"/>
</calcChain>
</file>

<file path=xl/sharedStrings.xml><?xml version="1.0" encoding="utf-8"?>
<sst xmlns="http://schemas.openxmlformats.org/spreadsheetml/2006/main" count="161" uniqueCount="93">
  <si>
    <t>Today's Date:</t>
  </si>
  <si>
    <t>Inventory</t>
  </si>
  <si>
    <t>Working Capital</t>
  </si>
  <si>
    <t>supplier_name</t>
  </si>
  <si>
    <t>COGS (US$)</t>
  </si>
  <si>
    <t>Inbounds (US$)</t>
  </si>
  <si>
    <t>WC days</t>
  </si>
  <si>
    <t>Inventory Days</t>
  </si>
  <si>
    <t>Average Daily Inventory (US$)</t>
  </si>
  <si>
    <t>Payable days</t>
  </si>
  <si>
    <t>Average Daily Payables (US$)</t>
  </si>
  <si>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</si>
  <si>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</si>
  <si>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</si>
  <si>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</si>
  <si>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</si>
  <si>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</si>
  <si>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</si>
  <si>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Current 
Payment 
terms</t>
  </si>
  <si>
    <t>L30D</t>
  </si>
  <si>
    <t>Target</t>
  </si>
  <si>
    <t>Current</t>
  </si>
  <si>
    <t>Current vs Target</t>
  </si>
  <si>
    <t>Current (1)</t>
  </si>
  <si>
    <t>Current (2)</t>
  </si>
  <si>
    <t>On track</t>
  </si>
  <si>
    <t>Not on track</t>
  </si>
  <si>
    <t>Total</t>
  </si>
  <si>
    <t xml:space="preserve">(1) Average daily inventory value over the last 30 days / L30D COGS x 30
</t>
  </si>
  <si>
    <t xml:space="preserve">(2) Average daily accounts payable over the last 30 days / L30D COGS x 30
</t>
  </si>
  <si>
    <t>WC $</t>
  </si>
  <si>
    <t>Inv Value $</t>
  </si>
  <si>
    <t>Payables $</t>
  </si>
  <si>
    <t>COGS $</t>
  </si>
  <si>
    <t>WC Days</t>
  </si>
  <si>
    <t>Inv Days</t>
  </si>
  <si>
    <t>Payable Days</t>
  </si>
  <si>
    <t>Deposit Days</t>
  </si>
  <si>
    <t>Payment Terms</t>
  </si>
  <si>
    <t>Top Brands</t>
  </si>
  <si>
    <t>Jun</t>
  </si>
  <si>
    <t>Jul</t>
  </si>
  <si>
    <t>L3M Average</t>
  </si>
  <si>
    <t>Comments</t>
  </si>
  <si>
    <t>Long Term</t>
  </si>
  <si>
    <t>TOTAL</t>
  </si>
  <si>
    <t>COGS</t>
  </si>
  <si>
    <t>Daily COGS</t>
  </si>
  <si>
    <t>Main Cat Cluster</t>
  </si>
  <si>
    <t>Supplier</t>
  </si>
  <si>
    <t>July</t>
  </si>
  <si>
    <t>Aug</t>
  </si>
  <si>
    <t>Average daily Inventory Value</t>
  </si>
  <si>
    <t>Daily Inventory Value</t>
  </si>
  <si>
    <t>Total Inbounds</t>
  </si>
  <si>
    <t>Daily Purchases</t>
  </si>
  <si>
    <t>Average daily Payables</t>
  </si>
  <si>
    <t>Daily Accounts Payable</t>
  </si>
  <si>
    <t>Main Category</t>
  </si>
  <si>
    <t>Top Suppliers 
(Top 80% by WC or COGS)</t>
  </si>
  <si>
    <t>MY_Rurutiki Sdn Bhd</t>
  </si>
  <si>
    <t>milo, nestle, maggi</t>
  </si>
  <si>
    <t>N/A</t>
  </si>
  <si>
    <t>MY_Vinda Marketing Sdn Bhd</t>
  </si>
  <si>
    <t>drypers, tena, vinda</t>
  </si>
  <si>
    <t>- Historically low thanks to campaigns
- Long term should normalize around 30 days</t>
  </si>
  <si>
    <t>MY_Unilever (M) Holdings Sdn Bhd</t>
  </si>
  <si>
    <t>dove, lifebouy, rexona</t>
  </si>
  <si>
    <t>- High Inventory Days in Jun, due to lower sales after Ramadhan campaign
- Should normalize wround 30 days in future</t>
  </si>
  <si>
    <t>MY_Gdeal Sdn Bhd</t>
  </si>
  <si>
    <t>enfagrow a+, sustagen, enfalac a+</t>
  </si>
  <si>
    <t>- August Super Brand Festival + 7.7 in July
- Long term inventory days should normalize wround 30</t>
  </si>
  <si>
    <t>MY_PB Sales Sdn Bhd</t>
  </si>
  <si>
    <t>nivea, dutch lady, eucerin</t>
  </si>
  <si>
    <t xml:space="preserve">Supplier to be discontinued </t>
  </si>
  <si>
    <t>MY_Disposable Soft Goods (Malaysia) Sdn Bhd</t>
  </si>
  <si>
    <t>petpet, certainty, babylove</t>
  </si>
  <si>
    <t>MY_Jie Communication Sdn Bhd</t>
  </si>
  <si>
    <t>realme</t>
  </si>
  <si>
    <t>MY_Fonterra Brands (Malaysia) Sdn Bhd</t>
  </si>
  <si>
    <t>fernleaf, anmum, anlene</t>
  </si>
  <si>
    <t>TOP to be negociated from 7 to 30, by end of this year</t>
  </si>
  <si>
    <t>MY_OAHP Marketing Sdn Bhd</t>
  </si>
  <si>
    <t>genki, whoopee</t>
  </si>
  <si>
    <t>MY_L H Marketing Sdn Bhd</t>
  </si>
  <si>
    <t>olay, ambi pur, oral b</t>
  </si>
  <si>
    <t>- 24% black stock 
'- Focus on black stock clearance</t>
  </si>
  <si>
    <t>MY_DKSH Malaysia Sdn Bhd</t>
  </si>
  <si>
    <t>nivea, eucerin, similac</t>
  </si>
  <si>
    <t>MY_MTT Solutions Sdn Bhd</t>
  </si>
  <si>
    <t>philips, panasonic, electrolux</t>
  </si>
  <si>
    <t>- 44% black stock - not selling fast enough. Clearance in progress
- Still purchasing the Green SKUs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</si>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</sst>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7" fillId="11" borderId="0"/>
  </cellStyleXfs>
  <cellXfs count="149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3" fontId="0" fillId="0" borderId="0" xfId="0" applyNumberFormat="1" applyAlignment="1">
      <alignment horizontal="left"/>
    </xf>
    <xf numFmtId="3" fontId="0" fillId="0" borderId="0" xfId="0" applyNumberFormat="1"/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0" fillId="0" borderId="12" xfId="0" applyBorder="1" applyAlignment="1">
      <alignment vertical="top"/>
    </xf>
    <xf numFmtId="3" fontId="0" fillId="0" borderId="12" xfId="0" applyNumberFormat="1" applyBorder="1" applyAlignment="1">
      <alignment horizontal="center" vertical="top"/>
    </xf>
    <xf numFmtId="3" fontId="0" fillId="0" borderId="13" xfId="0" applyNumberFormat="1" applyBorder="1" applyAlignment="1">
      <alignment horizontal="left" vertical="top"/>
    </xf>
    <xf numFmtId="3" fontId="0" fillId="0" borderId="12" xfId="0" applyNumberFormat="1" applyBorder="1" applyAlignment="1">
      <alignment horizontal="left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6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15" fontId="3" fillId="0" borderId="8" xfId="0" applyNumberFormat="1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3" fontId="7" fillId="11" borderId="1" xfId="2" applyNumberFormat="1" applyBorder="1" applyAlignment="1">
      <alignment horizontal="left" vertical="top"/>
    </xf>
    <xf numFmtId="0" fontId="3" fillId="0" borderId="15" xfId="0" applyFont="1" applyBorder="1" applyAlignment="1">
      <alignment horizontal="left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Alignment="1">
      <alignment horizontal="left"/>
    </xf>
    <xf numFmtId="3" fontId="3" fillId="0" borderId="15" xfId="0" applyNumberFormat="1" applyFont="1" applyBorder="1" applyAlignment="1">
      <alignment horizontal="left"/>
    </xf>
    <xf numFmtId="3" fontId="3" fillId="0" borderId="15" xfId="0" applyNumberFormat="1" applyFont="1" applyBorder="1"/>
    <xf numFmtId="3" fontId="3" fillId="0" borderId="15" xfId="0" quotePrefix="1" applyNumberFormat="1" applyFont="1" applyBorder="1" applyAlignment="1">
      <alignment horizontal="left"/>
    </xf>
    <xf numFmtId="3" fontId="3" fillId="10" borderId="15" xfId="0" quotePrefix="1" applyNumberFormat="1" applyFont="1" applyFill="1" applyBorder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3" fontId="3" fillId="9" borderId="9" xfId="0" applyNumberFormat="1" applyFont="1" applyFill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8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8" fontId="3" fillId="2" borderId="10" xfId="0" applyNumberFormat="1" applyFont="1" applyFill="1" applyBorder="1" applyAlignment="1">
      <alignment horizontal="left" wrapText="1"/>
    </xf>
    <xf numFmtId="6" fontId="0" fillId="0" borderId="17" xfId="0" applyNumberFormat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6" fontId="0" fillId="0" borderId="7" xfId="0" applyNumberFormat="1" applyBorder="1" applyAlignment="1">
      <alignment horizontal="left" vertical="top" wrapText="1"/>
    </xf>
    <xf numFmtId="6" fontId="3" fillId="0" borderId="15" xfId="0" applyNumberFormat="1" applyFont="1" applyBorder="1" applyAlignment="1">
      <alignment horizontal="left"/>
    </xf>
    <xf numFmtId="8" fontId="0" fillId="0" borderId="0" xfId="0" applyNumberFormat="1" applyAlignment="1">
      <alignment horizontal="left"/>
    </xf>
    <xf numFmtId="3" fontId="0" fillId="0" borderId="0" xfId="0" applyNumberFormat="1" applyBorder="1"/>
    <xf numFmtId="3" fontId="0" fillId="0" borderId="13" xfId="0" applyNumberFormat="1" applyBorder="1"/>
    <xf numFmtId="0" fontId="0" fillId="0" borderId="0" xfId="0" applyBorder="1" applyAlignment="1">
      <alignment horizontal="left" vertical="top"/>
    </xf>
    <xf numFmtId="3" fontId="0" fillId="0" borderId="0" xfId="0" applyNumberFormat="1" applyBorder="1" applyAlignment="1">
      <alignment horizontal="left" vertical="top"/>
    </xf>
    <xf numFmtId="3" fontId="4" fillId="0" borderId="0" xfId="0" applyNumberFormat="1" applyFont="1" applyFill="1" applyBorder="1" applyAlignment="1">
      <alignment horizontal="left" vertical="top"/>
    </xf>
    <xf numFmtId="3" fontId="0" fillId="0" borderId="0" xfId="0" applyNumberFormat="1" applyBorder="1" applyAlignment="1">
      <alignment horizontal="center" vertical="top"/>
    </xf>
    <xf numFmtId="3" fontId="0" fillId="0" borderId="13" xfId="0" applyNumberFormat="1" applyFill="1" applyBorder="1" applyAlignment="1">
      <alignment horizontal="left" vertical="top"/>
    </xf>
    <xf numFmtId="3" fontId="0" fillId="0" borderId="13" xfId="0" quotePrefix="1" applyNumberFormat="1" applyFill="1" applyBorder="1" applyAlignment="1">
      <alignment horizontal="left" vertical="top" wrapText="1"/>
    </xf>
    <xf numFmtId="3" fontId="5" fillId="0" borderId="15" xfId="0" applyNumberFormat="1" applyFont="1" applyFill="1" applyBorder="1" applyAlignment="1">
      <alignment horizontal="left" vertical="top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0" fillId="0" borderId="13" xfId="0" applyBorder="1" applyAlignment="1">
      <alignment vertical="top"/>
    </xf>
    <xf numFmtId="3" fontId="0" fillId="0" borderId="9" xfId="0" applyNumberForma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11" xfId="0" applyNumberFormat="1" applyBorder="1" applyAlignment="1">
      <alignment horizontal="left" vertical="top"/>
    </xf>
    <xf numFmtId="3" fontId="4" fillId="0" borderId="10" xfId="0" applyNumberFormat="1" applyFont="1" applyBorder="1" applyAlignment="1">
      <alignment horizontal="left" vertical="top"/>
    </xf>
    <xf numFmtId="3" fontId="4" fillId="0" borderId="0" xfId="0" applyNumberFormat="1" applyFont="1" applyBorder="1" applyAlignment="1">
      <alignment horizontal="left" vertical="top"/>
    </xf>
    <xf numFmtId="3" fontId="0" fillId="0" borderId="0" xfId="0" applyNumberFormat="1" applyFill="1" applyBorder="1" applyAlignment="1">
      <alignment horizontal="left" vertical="top"/>
    </xf>
    <xf numFmtId="3" fontId="0" fillId="0" borderId="12" xfId="0" applyNumberFormat="1" applyFill="1" applyBorder="1" applyAlignment="1">
      <alignment horizontal="left" vertical="top" wrapText="1"/>
    </xf>
    <xf numFmtId="3" fontId="0" fillId="0" borderId="0" xfId="0" applyNumberFormat="1" applyFill="1" applyBorder="1" applyAlignment="1">
      <alignment horizontal="left" vertical="top" wrapText="1"/>
    </xf>
    <xf numFmtId="3" fontId="0" fillId="0" borderId="0" xfId="0" quotePrefix="1" applyNumberFormat="1" applyFill="1" applyBorder="1" applyAlignment="1">
      <alignment horizontal="left" vertical="top" wrapText="1"/>
    </xf>
    <xf numFmtId="3" fontId="3" fillId="0" borderId="13" xfId="0" quotePrefix="1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3" fontId="0" fillId="0" borderId="12" xfId="0" applyNumberFormat="1" applyFill="1" applyBorder="1" applyAlignment="1">
      <alignment horizontal="left" vertical="top"/>
    </xf>
    <xf numFmtId="3" fontId="0" fillId="0" borderId="13" xfId="0" quotePrefix="1" applyNumberFormat="1" applyFill="1" applyBorder="1" applyAlignment="1">
      <alignment horizontal="left"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</cellXfs>
  <cellStyles count="3">
    <cellStyle name="Bad" xfId="2" builtinId="27"/>
    <cellStyle name="Normal" xfId="0" builtinId="0"/>
    <cellStyle name="Percent 2" xfId="1" xr:uid="{00000000-0005-0000-0000-000002000000}"/>
  </cellStyles>
  <dxfs count="3"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working%20cap%20tracker/country%20targets/MY_data_to_set_WC_targets_vIC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"/>
      <sheetName val="Supplier Performance"/>
      <sheetName val="Daily Payables"/>
      <sheetName val="Top 10 supplier by WC"/>
      <sheetName val="Daily Inventory Value"/>
      <sheetName val="Selected suppliers"/>
      <sheetName val="Dates"/>
      <sheetName val="Tax Rate"/>
    </sheetNames>
    <sheetDataSet>
      <sheetData sheetId="0"/>
      <sheetData sheetId="1">
        <row r="1">
          <cell r="N1" t="str">
            <v>Working Capital</v>
          </cell>
        </row>
        <row r="2">
          <cell r="N2" t="str">
            <v>Cash Conversion Cycle</v>
          </cell>
          <cell r="Z2" t="str">
            <v>Inventory Days</v>
          </cell>
          <cell r="AL2" t="str">
            <v>Payable  Days</v>
          </cell>
          <cell r="CT2" t="str">
            <v>COGS  (US$) - Before tax</v>
          </cell>
        </row>
        <row r="3">
          <cell r="B3" t="str">
            <v>Supplier Name</v>
          </cell>
          <cell r="N3" t="str">
            <v>Jun-19</v>
          </cell>
          <cell r="O3" t="str">
            <v>Jul-19</v>
          </cell>
          <cell r="P3" t="str">
            <v>Aug-19</v>
          </cell>
          <cell r="Z3" t="str">
            <v>Jun-19</v>
          </cell>
          <cell r="AA3" t="str">
            <v>Jul-19</v>
          </cell>
          <cell r="AB3" t="str">
            <v>Aug-19</v>
          </cell>
          <cell r="AL3" t="str">
            <v>Jun-19</v>
          </cell>
          <cell r="AM3" t="str">
            <v>Jul-19</v>
          </cell>
          <cell r="AN3" t="str">
            <v>Aug-19</v>
          </cell>
          <cell r="BF3" t="str">
            <v>Aug-19</v>
          </cell>
          <cell r="CT3" t="str">
            <v>Jun-19</v>
          </cell>
          <cell r="CU3" t="str">
            <v>Jul-19</v>
          </cell>
          <cell r="CV3" t="str">
            <v>Aug-19</v>
          </cell>
        </row>
        <row r="4">
          <cell r="N4">
            <v>26.42316339083537</v>
          </cell>
          <cell r="O4">
            <v>13.740577005832382</v>
          </cell>
          <cell r="P4">
            <v>6.882050750043101</v>
          </cell>
          <cell r="Z4">
            <v>42.737155442243129</v>
          </cell>
          <cell r="AA4">
            <v>31.821637572793279</v>
          </cell>
          <cell r="AB4">
            <v>32.240695099645137</v>
          </cell>
          <cell r="AL4">
            <v>16.313992051407759</v>
          </cell>
          <cell r="AM4">
            <v>18.122218962682155</v>
          </cell>
          <cell r="AN4">
            <v>25.386838367616761</v>
          </cell>
          <cell r="BF4">
            <v>2.819401801472448E-2</v>
          </cell>
          <cell r="CT4">
            <v>1192115.4514366821</v>
          </cell>
          <cell r="CU4">
            <v>1760607.2065271467</v>
          </cell>
          <cell r="CV4">
            <v>2570182.3726613722</v>
          </cell>
        </row>
        <row r="5">
          <cell r="B5" t="str">
            <v>MY_Jie Communication Sdn Bhd</v>
          </cell>
          <cell r="N5">
            <v>52.299782542859532</v>
          </cell>
          <cell r="O5">
            <v>43.201114165876149</v>
          </cell>
          <cell r="P5">
            <v>31.843668533550776</v>
          </cell>
          <cell r="Z5">
            <v>52.299782542859532</v>
          </cell>
          <cell r="AA5">
            <v>43.201114165876149</v>
          </cell>
          <cell r="AB5">
            <v>31.843668533550776</v>
          </cell>
          <cell r="AL5">
            <v>0</v>
          </cell>
          <cell r="AM5">
            <v>0</v>
          </cell>
          <cell r="AN5">
            <v>0</v>
          </cell>
          <cell r="BF5">
            <v>0</v>
          </cell>
          <cell r="CT5">
            <v>54753.121156028094</v>
          </cell>
          <cell r="CU5">
            <v>61355.958117320537</v>
          </cell>
          <cell r="CV5">
            <v>158065.82672789061</v>
          </cell>
        </row>
        <row r="6">
          <cell r="B6" t="str">
            <v>MY_PB Sales Sdn Bhd</v>
          </cell>
          <cell r="N6">
            <v>32.480116409803074</v>
          </cell>
          <cell r="O6">
            <v>21.394849434280026</v>
          </cell>
          <cell r="P6">
            <v>36.319049690014353</v>
          </cell>
          <cell r="Z6">
            <v>32.480116409803074</v>
          </cell>
          <cell r="AA6">
            <v>27.272036321601199</v>
          </cell>
          <cell r="AB6">
            <v>42.683413500401123</v>
          </cell>
          <cell r="AL6">
            <v>0</v>
          </cell>
          <cell r="AM6">
            <v>5.8771868873211739</v>
          </cell>
          <cell r="AN6">
            <v>6.3643638103867737</v>
          </cell>
          <cell r="BF6">
            <v>0</v>
          </cell>
          <cell r="CT6">
            <v>83479.457263743563</v>
          </cell>
          <cell r="CU6">
            <v>196902.65579630091</v>
          </cell>
          <cell r="CV6">
            <v>126355.0335388683</v>
          </cell>
        </row>
        <row r="7">
          <cell r="B7" t="str">
            <v>MY_MTT Solutions Sdn Bhd</v>
          </cell>
          <cell r="N7">
            <v>170.71717528787147</v>
          </cell>
          <cell r="O7">
            <v>152.58922130137327</v>
          </cell>
          <cell r="P7">
            <v>153.96279859576183</v>
          </cell>
          <cell r="Z7">
            <v>170.71717528787147</v>
          </cell>
          <cell r="AA7">
            <v>152.58922130137327</v>
          </cell>
          <cell r="AB7">
            <v>153.96279859576183</v>
          </cell>
          <cell r="AL7">
            <v>0</v>
          </cell>
          <cell r="AM7">
            <v>0</v>
          </cell>
          <cell r="AN7">
            <v>0</v>
          </cell>
          <cell r="BF7">
            <v>0</v>
          </cell>
          <cell r="CT7">
            <v>12424.8937446808</v>
          </cell>
          <cell r="CU7">
            <v>14522.17406514548</v>
          </cell>
          <cell r="CV7">
            <v>21934.01261241861</v>
          </cell>
        </row>
        <row r="8">
          <cell r="B8" t="str">
            <v>MY_Fonterra Brands (Malaysia) Sdn Bhd</v>
          </cell>
          <cell r="N8">
            <v>39.799062708215153</v>
          </cell>
          <cell r="O8">
            <v>30.194995779742257</v>
          </cell>
          <cell r="P8">
            <v>19.619737756136789</v>
          </cell>
          <cell r="Z8">
            <v>39.799062708215153</v>
          </cell>
          <cell r="AA8">
            <v>30.194995779742257</v>
          </cell>
          <cell r="AB8">
            <v>19.619737756136789</v>
          </cell>
          <cell r="AL8">
            <v>0</v>
          </cell>
          <cell r="AM8">
            <v>0</v>
          </cell>
          <cell r="AN8">
            <v>0</v>
          </cell>
          <cell r="BF8">
            <v>0</v>
          </cell>
          <cell r="CT8">
            <v>59882.414883572841</v>
          </cell>
          <cell r="CU8">
            <v>89359.670776700339</v>
          </cell>
          <cell r="CV8">
            <v>122684.90179181111</v>
          </cell>
        </row>
        <row r="9">
          <cell r="B9" t="str">
            <v>MY_L H Marketing Sdn Bhd</v>
          </cell>
          <cell r="N9">
            <v>76.114553755369656</v>
          </cell>
          <cell r="O9">
            <v>52.656121168128401</v>
          </cell>
          <cell r="P9">
            <v>33.602259312395262</v>
          </cell>
          <cell r="Z9">
            <v>76.114553755369656</v>
          </cell>
          <cell r="AA9">
            <v>52.656121168128401</v>
          </cell>
          <cell r="AB9">
            <v>33.602259312395262</v>
          </cell>
          <cell r="AL9">
            <v>0</v>
          </cell>
          <cell r="AM9">
            <v>0</v>
          </cell>
          <cell r="AN9">
            <v>0</v>
          </cell>
          <cell r="BF9">
            <v>0</v>
          </cell>
          <cell r="CT9">
            <v>43870.597673700358</v>
          </cell>
          <cell r="CU9">
            <v>48127.355558847499</v>
          </cell>
          <cell r="CV9">
            <v>68621.396881135035</v>
          </cell>
        </row>
        <row r="10">
          <cell r="B10" t="str">
            <v>MY_Amorepacific Malaysia Sdn Bhd</v>
          </cell>
          <cell r="N10">
            <v>441.58001624982717</v>
          </cell>
          <cell r="O10">
            <v>117.98366211623775</v>
          </cell>
          <cell r="P10">
            <v>151.81725827373032</v>
          </cell>
          <cell r="Z10">
            <v>441.58001624982717</v>
          </cell>
          <cell r="AA10">
            <v>117.98366211623775</v>
          </cell>
          <cell r="AB10">
            <v>151.81725827373032</v>
          </cell>
          <cell r="AL10">
            <v>0</v>
          </cell>
          <cell r="AM10">
            <v>0</v>
          </cell>
          <cell r="AN10">
            <v>0</v>
          </cell>
          <cell r="BF10">
            <v>0</v>
          </cell>
          <cell r="CT10">
            <v>4809.1651214009016</v>
          </cell>
          <cell r="CU10">
            <v>19480.805620563111</v>
          </cell>
          <cell r="CV10">
            <v>14931.68138099339</v>
          </cell>
        </row>
        <row r="11">
          <cell r="B11" t="str">
            <v>MY_Bintang Maju Commercial Sdn Bhd</v>
          </cell>
          <cell r="N11" t="str">
            <v>n.a.</v>
          </cell>
          <cell r="O11">
            <v>11702.222046201779</v>
          </cell>
          <cell r="P11">
            <v>29.719864693248887</v>
          </cell>
          <cell r="Z11" t="str">
            <v>n.a.</v>
          </cell>
          <cell r="AA11">
            <v>11702.222046201779</v>
          </cell>
          <cell r="AB11">
            <v>29.719864693248887</v>
          </cell>
          <cell r="AL11" t="str">
            <v>n.a.</v>
          </cell>
          <cell r="AM11">
            <v>0</v>
          </cell>
          <cell r="AN11">
            <v>0</v>
          </cell>
          <cell r="BF11">
            <v>0</v>
          </cell>
          <cell r="CT11">
            <v>1743.185325448532</v>
          </cell>
          <cell r="CU11">
            <v>195.7988002362469</v>
          </cell>
          <cell r="CV11">
            <v>74781.41659100962</v>
          </cell>
        </row>
        <row r="12">
          <cell r="B12" t="str">
            <v>MY_Khind-Mistral (M) Sdn Bhd</v>
          </cell>
          <cell r="N12">
            <v>131.08531517359296</v>
          </cell>
          <cell r="O12">
            <v>177.06612874777053</v>
          </cell>
          <cell r="P12">
            <v>148.97503261501171</v>
          </cell>
          <cell r="Z12">
            <v>131.08531517359296</v>
          </cell>
          <cell r="AA12">
            <v>177.06612874777053</v>
          </cell>
          <cell r="AB12">
            <v>148.97503261501171</v>
          </cell>
          <cell r="AL12">
            <v>0</v>
          </cell>
          <cell r="AM12">
            <v>0</v>
          </cell>
          <cell r="AN12">
            <v>0</v>
          </cell>
          <cell r="BF12">
            <v>0</v>
          </cell>
          <cell r="CT12">
            <v>6004.0006902144678</v>
          </cell>
          <cell r="CU12">
            <v>5748.610705517448</v>
          </cell>
          <cell r="CV12">
            <v>11763.38508081725</v>
          </cell>
        </row>
        <row r="13">
          <cell r="B13" t="str">
            <v>MY_Imperium Properties Sdn Bhd</v>
          </cell>
          <cell r="N13" t="str">
            <v>n.a.</v>
          </cell>
          <cell r="O13">
            <v>564.84975776196188</v>
          </cell>
          <cell r="P13">
            <v>158.57009342890115</v>
          </cell>
          <cell r="Z13" t="str">
            <v>n.a.</v>
          </cell>
          <cell r="AA13">
            <v>564.84975776196188</v>
          </cell>
          <cell r="AB13">
            <v>158.57009342890115</v>
          </cell>
          <cell r="AL13" t="str">
            <v>n.a.</v>
          </cell>
          <cell r="AM13">
            <v>0</v>
          </cell>
          <cell r="AN13">
            <v>0</v>
          </cell>
          <cell r="BF13">
            <v>0</v>
          </cell>
          <cell r="CT13">
            <v>0</v>
          </cell>
          <cell r="CU13">
            <v>1993.5746243017791</v>
          </cell>
          <cell r="CV13">
            <v>10068.692723731479</v>
          </cell>
        </row>
        <row r="14">
          <cell r="B14" t="str">
            <v>MY_Danone Dumex Malaysia Sdn Bhd</v>
          </cell>
          <cell r="N14">
            <v>5.6949438834635373</v>
          </cell>
          <cell r="O14">
            <v>26.014629193923362</v>
          </cell>
          <cell r="P14">
            <v>21.4474845805847</v>
          </cell>
          <cell r="Z14">
            <v>5.6949438834635373</v>
          </cell>
          <cell r="AA14">
            <v>26.014629193923362</v>
          </cell>
          <cell r="AB14">
            <v>21.4474845805847</v>
          </cell>
          <cell r="AL14">
            <v>0</v>
          </cell>
          <cell r="AM14">
            <v>0</v>
          </cell>
          <cell r="AN14">
            <v>0</v>
          </cell>
          <cell r="BF14">
            <v>0</v>
          </cell>
          <cell r="CT14">
            <v>23890.090948643949</v>
          </cell>
          <cell r="CU14">
            <v>40403.82220923678</v>
          </cell>
          <cell r="CV14">
            <v>68467.992321294136</v>
          </cell>
        </row>
        <row r="15">
          <cell r="B15" t="str">
            <v>MY_S L Ng Trading Agency Sdn Bhd</v>
          </cell>
          <cell r="N15">
            <v>21.237714927863198</v>
          </cell>
          <cell r="O15">
            <v>36.215230265584509</v>
          </cell>
          <cell r="P15">
            <v>35.701566699194672</v>
          </cell>
          <cell r="Z15">
            <v>21.237714927863198</v>
          </cell>
          <cell r="AA15">
            <v>36.215230265584509</v>
          </cell>
          <cell r="AB15">
            <v>35.701566699194672</v>
          </cell>
          <cell r="AL15">
            <v>0</v>
          </cell>
          <cell r="AM15">
            <v>0</v>
          </cell>
          <cell r="AN15">
            <v>0</v>
          </cell>
          <cell r="BF15">
            <v>0</v>
          </cell>
          <cell r="CT15">
            <v>10040.68539575877</v>
          </cell>
          <cell r="CU15">
            <v>23245.284927388821</v>
          </cell>
          <cell r="CV15">
            <v>40939.368309443147</v>
          </cell>
        </row>
        <row r="16">
          <cell r="B16" t="str">
            <v>MY_Tan Electronics Sdn Bhd</v>
          </cell>
          <cell r="N16" t="str">
            <v>n.a.</v>
          </cell>
          <cell r="O16" t="str">
            <v>n.a.</v>
          </cell>
          <cell r="P16">
            <v>462.39868201852602</v>
          </cell>
          <cell r="Z16" t="str">
            <v>n.a.</v>
          </cell>
          <cell r="AA16" t="str">
            <v>n.a.</v>
          </cell>
          <cell r="AB16">
            <v>462.39868201852602</v>
          </cell>
          <cell r="AL16" t="str">
            <v>n.a.</v>
          </cell>
          <cell r="AM16" t="str">
            <v>n.a.</v>
          </cell>
          <cell r="AN16">
            <v>0</v>
          </cell>
          <cell r="BF16">
            <v>0</v>
          </cell>
          <cell r="CT16">
            <v>2535.936737023037</v>
          </cell>
          <cell r="CU16">
            <v>2252.997501939773</v>
          </cell>
          <cell r="CV16">
            <v>2587.8155287070022</v>
          </cell>
        </row>
        <row r="17">
          <cell r="B17" t="str">
            <v>MY_Artisans Vertical Sdn Bhd</v>
          </cell>
          <cell r="N17">
            <v>53.818274822312979</v>
          </cell>
          <cell r="O17">
            <v>51.716564661387338</v>
          </cell>
          <cell r="P17">
            <v>63.200747512330253</v>
          </cell>
          <cell r="Z17">
            <v>53.818274822312979</v>
          </cell>
          <cell r="AA17">
            <v>51.716564661387338</v>
          </cell>
          <cell r="AB17">
            <v>63.200747512330253</v>
          </cell>
          <cell r="AL17">
            <v>0</v>
          </cell>
          <cell r="AM17">
            <v>0</v>
          </cell>
          <cell r="AN17">
            <v>0</v>
          </cell>
          <cell r="BF17">
            <v>0</v>
          </cell>
          <cell r="CT17">
            <v>6648.6841772390562</v>
          </cell>
          <cell r="CU17">
            <v>15993.231062609289</v>
          </cell>
          <cell r="CV17">
            <v>18563.86425184875</v>
          </cell>
        </row>
        <row r="18">
          <cell r="B18" t="str">
            <v>MY_Tohtonku Sdn Bhd</v>
          </cell>
          <cell r="N18" t="str">
            <v>n.a.</v>
          </cell>
          <cell r="O18">
            <v>176.77928734857781</v>
          </cell>
          <cell r="P18">
            <v>106.35301176601507</v>
          </cell>
          <cell r="Z18" t="str">
            <v>n.a.</v>
          </cell>
          <cell r="AA18">
            <v>176.77928734857781</v>
          </cell>
          <cell r="AB18">
            <v>106.35301176601507</v>
          </cell>
          <cell r="AL18" t="str">
            <v>n.a.</v>
          </cell>
          <cell r="AM18">
            <v>0</v>
          </cell>
          <cell r="AN18">
            <v>0</v>
          </cell>
          <cell r="BF18">
            <v>0</v>
          </cell>
          <cell r="CT18">
            <v>5220.9480331990271</v>
          </cell>
          <cell r="CU18">
            <v>7861.1414528413297</v>
          </cell>
          <cell r="CV18">
            <v>9175.8369314081519</v>
          </cell>
        </row>
        <row r="19">
          <cell r="B19" t="str">
            <v>MY_International Ecommerce Group Sdn Bhd</v>
          </cell>
          <cell r="N19" t="str">
            <v>n.a.</v>
          </cell>
          <cell r="O19" t="str">
            <v>n.a.</v>
          </cell>
          <cell r="P19">
            <v>12.076082181791005</v>
          </cell>
          <cell r="Z19" t="str">
            <v>n.a.</v>
          </cell>
          <cell r="AA19" t="str">
            <v>n.a.</v>
          </cell>
          <cell r="AB19">
            <v>23.936187109500857</v>
          </cell>
          <cell r="AL19" t="str">
            <v>n.a.</v>
          </cell>
          <cell r="AM19" t="str">
            <v>n.a.</v>
          </cell>
          <cell r="AN19">
            <v>11.860104927709852</v>
          </cell>
          <cell r="BF19">
            <v>0</v>
          </cell>
          <cell r="CT19">
            <v>18291.578281585538</v>
          </cell>
          <cell r="CU19">
            <v>35890.03620329588</v>
          </cell>
          <cell r="CV19">
            <v>77338.02430992038</v>
          </cell>
        </row>
        <row r="20">
          <cell r="B20" t="str">
            <v>MY_Trio Kaden (M) Sdn Bhd</v>
          </cell>
          <cell r="N20" t="str">
            <v>n.a.</v>
          </cell>
          <cell r="O20">
            <v>471.91018175401382</v>
          </cell>
          <cell r="P20">
            <v>183.65198080611856</v>
          </cell>
          <cell r="Z20" t="str">
            <v>n.a.</v>
          </cell>
          <cell r="AA20">
            <v>471.91018175401382</v>
          </cell>
          <cell r="AB20">
            <v>183.65198080611856</v>
          </cell>
          <cell r="AL20" t="str">
            <v>n.a.</v>
          </cell>
          <cell r="AM20">
            <v>0</v>
          </cell>
          <cell r="AN20">
            <v>0</v>
          </cell>
          <cell r="BF20">
            <v>0</v>
          </cell>
          <cell r="CT20">
            <v>0</v>
          </cell>
          <cell r="CU20">
            <v>911.50005211329062</v>
          </cell>
          <cell r="CV20">
            <v>3878.1514072211739</v>
          </cell>
        </row>
        <row r="21">
          <cell r="B21" t="str">
            <v>MY_Kimberly-Clark Trading (M) Sdn Bhd</v>
          </cell>
          <cell r="N21">
            <v>93.105201634092637</v>
          </cell>
          <cell r="O21">
            <v>21.026832300846383</v>
          </cell>
          <cell r="P21">
            <v>18.702346735071245</v>
          </cell>
          <cell r="Z21">
            <v>93.472724561862549</v>
          </cell>
          <cell r="AA21">
            <v>23.466778995869824</v>
          </cell>
          <cell r="AB21">
            <v>34.068585136982712</v>
          </cell>
          <cell r="AL21">
            <v>0.36752292776991746</v>
          </cell>
          <cell r="AM21">
            <v>2.439946695023441</v>
          </cell>
          <cell r="AN21">
            <v>15.366238401911465</v>
          </cell>
          <cell r="BF21">
            <v>0</v>
          </cell>
          <cell r="CT21">
            <v>16360.85632894686</v>
          </cell>
          <cell r="CU21">
            <v>36954.453925095833</v>
          </cell>
          <cell r="CV21">
            <v>31454.61361676599</v>
          </cell>
        </row>
        <row r="22">
          <cell r="B22" t="str">
            <v>MY_RB (Health) Malaysia Sdn Bhd</v>
          </cell>
          <cell r="N22" t="str">
            <v>n.a.</v>
          </cell>
          <cell r="O22">
            <v>19.868980499891222</v>
          </cell>
          <cell r="P22">
            <v>71.896474104836557</v>
          </cell>
          <cell r="Z22" t="str">
            <v>n.a.</v>
          </cell>
          <cell r="AA22">
            <v>302.22015807662399</v>
          </cell>
          <cell r="AB22">
            <v>130.92598584504336</v>
          </cell>
          <cell r="AL22" t="str">
            <v>n.a.</v>
          </cell>
          <cell r="AM22">
            <v>282.35117757673277</v>
          </cell>
          <cell r="AN22">
            <v>59.029511740206807</v>
          </cell>
          <cell r="BF22">
            <v>0</v>
          </cell>
          <cell r="CT22">
            <v>1095.887303395082</v>
          </cell>
          <cell r="CU22">
            <v>3328.618228649957</v>
          </cell>
          <cell r="CV22">
            <v>6860.3002241582644</v>
          </cell>
        </row>
        <row r="23">
          <cell r="B23" t="str">
            <v>MY_Pac Worldwide Asia Sdn Bhd</v>
          </cell>
          <cell r="N23">
            <v>28.891610396187268</v>
          </cell>
          <cell r="O23">
            <v>31.276887160201902</v>
          </cell>
          <cell r="P23">
            <v>29.568341766922043</v>
          </cell>
          <cell r="Z23">
            <v>47.757337382226055</v>
          </cell>
          <cell r="AA23">
            <v>55.610812673371065</v>
          </cell>
          <cell r="AB23">
            <v>32.831651361383358</v>
          </cell>
          <cell r="AL23">
            <v>18.865726986038787</v>
          </cell>
          <cell r="AM23">
            <v>24.333925513169163</v>
          </cell>
          <cell r="AN23">
            <v>3.263309594461314</v>
          </cell>
          <cell r="BF23">
            <v>0</v>
          </cell>
          <cell r="CT23">
            <v>4671.8211590352466</v>
          </cell>
          <cell r="CU23">
            <v>9444.9478577577393</v>
          </cell>
          <cell r="CV23">
            <v>9578.8861535954566</v>
          </cell>
        </row>
        <row r="24">
          <cell r="B24" t="str">
            <v>MY_Ekano Global Sdn Bhd</v>
          </cell>
          <cell r="N24" t="str">
            <v>n.a.</v>
          </cell>
          <cell r="O24">
            <v>223.88790742953228</v>
          </cell>
          <cell r="P24">
            <v>72.977068308783487</v>
          </cell>
          <cell r="Z24" t="str">
            <v>n.a.</v>
          </cell>
          <cell r="AA24">
            <v>223.88790742953228</v>
          </cell>
          <cell r="AB24">
            <v>72.977068308783487</v>
          </cell>
          <cell r="AL24" t="str">
            <v>n.a.</v>
          </cell>
          <cell r="AM24">
            <v>0</v>
          </cell>
          <cell r="AN24">
            <v>0</v>
          </cell>
          <cell r="BF24">
            <v>0</v>
          </cell>
          <cell r="CT24">
            <v>0</v>
          </cell>
          <cell r="CU24">
            <v>657.05209350668406</v>
          </cell>
          <cell r="CV24">
            <v>3696.2471434612899</v>
          </cell>
        </row>
        <row r="25">
          <cell r="B25" t="str">
            <v>MY_M-Link System (M) Sdn Bhd</v>
          </cell>
          <cell r="N25">
            <v>131.15711752667161</v>
          </cell>
          <cell r="O25">
            <v>71.964234871319505</v>
          </cell>
          <cell r="P25">
            <v>115.45670522143078</v>
          </cell>
          <cell r="Z25">
            <v>131.15711752667161</v>
          </cell>
          <cell r="AA25">
            <v>71.964234871319505</v>
          </cell>
          <cell r="AB25">
            <v>115.45670522143078</v>
          </cell>
          <cell r="AL25">
            <v>0</v>
          </cell>
          <cell r="AM25">
            <v>0</v>
          </cell>
          <cell r="AN25">
            <v>0</v>
          </cell>
          <cell r="BF25">
            <v>0</v>
          </cell>
          <cell r="CT25">
            <v>4257.6351992194759</v>
          </cell>
          <cell r="CU25">
            <v>3491.9523568718132</v>
          </cell>
          <cell r="CV25">
            <v>2329.4854932451831</v>
          </cell>
        </row>
        <row r="26">
          <cell r="B26" t="str">
            <v>MY_Bigboxasia Sdn Bhd</v>
          </cell>
          <cell r="N26" t="str">
            <v>n.a.</v>
          </cell>
          <cell r="O26">
            <v>252.87083283147973</v>
          </cell>
          <cell r="P26">
            <v>93.486904883079191</v>
          </cell>
          <cell r="Z26" t="str">
            <v>n.a.</v>
          </cell>
          <cell r="AA26">
            <v>252.87083283147973</v>
          </cell>
          <cell r="AB26">
            <v>93.486904883079191</v>
          </cell>
          <cell r="AL26" t="str">
            <v>n.a.</v>
          </cell>
          <cell r="AM26">
            <v>0</v>
          </cell>
          <cell r="AN26">
            <v>0</v>
          </cell>
          <cell r="BF26">
            <v>0</v>
          </cell>
          <cell r="CT26">
            <v>0</v>
          </cell>
          <cell r="CU26">
            <v>439.12202626123809</v>
          </cell>
          <cell r="CV26">
            <v>2297.7265054540972</v>
          </cell>
        </row>
        <row r="27">
          <cell r="B27" t="str">
            <v>MY_A&amp;S Distribution Sdn Bhd</v>
          </cell>
          <cell r="N27">
            <v>916.84210526315496</v>
          </cell>
          <cell r="O27">
            <v>55.062280421590486</v>
          </cell>
          <cell r="P27">
            <v>52.298005150814042</v>
          </cell>
          <cell r="Z27">
            <v>916.84210526315496</v>
          </cell>
          <cell r="AA27">
            <v>55.062280421590486</v>
          </cell>
          <cell r="AB27">
            <v>52.298005150814042</v>
          </cell>
          <cell r="AL27">
            <v>0</v>
          </cell>
          <cell r="AM27">
            <v>0</v>
          </cell>
          <cell r="AN27">
            <v>0</v>
          </cell>
          <cell r="BF27">
            <v>0</v>
          </cell>
          <cell r="CT27">
            <v>90.692080815235897</v>
          </cell>
          <cell r="CU27">
            <v>1462.067314930265</v>
          </cell>
          <cell r="CV27">
            <v>3584.0103669561031</v>
          </cell>
        </row>
        <row r="28">
          <cell r="B28" t="str">
            <v>MY_Vivo Technologies Sdn Bhd</v>
          </cell>
          <cell r="N28">
            <v>16.433962264150928</v>
          </cell>
          <cell r="O28">
            <v>32.556957245346524</v>
          </cell>
          <cell r="P28">
            <v>37.84655623365299</v>
          </cell>
          <cell r="Z28">
            <v>16.433962264150928</v>
          </cell>
          <cell r="AA28">
            <v>76.026602176541516</v>
          </cell>
          <cell r="AB28">
            <v>37.84655623365299</v>
          </cell>
          <cell r="AL28">
            <v>0</v>
          </cell>
          <cell r="AM28">
            <v>43.469644931194992</v>
          </cell>
          <cell r="AN28">
            <v>0</v>
          </cell>
          <cell r="BF28">
            <v>0</v>
          </cell>
          <cell r="CT28">
            <v>4427.2055240069103</v>
          </cell>
          <cell r="CU28">
            <v>3990.5269618723728</v>
          </cell>
          <cell r="CV28">
            <v>4737.295434969853</v>
          </cell>
        </row>
        <row r="29">
          <cell r="B29" t="str">
            <v>MY_Rainbow Distribution Sdn Bhd</v>
          </cell>
          <cell r="N29">
            <v>283.59999999999985</v>
          </cell>
          <cell r="O29" t="str">
            <v>n.a.</v>
          </cell>
          <cell r="P29" t="str">
            <v>n.a.</v>
          </cell>
          <cell r="Z29">
            <v>283.59999999999985</v>
          </cell>
          <cell r="AA29" t="str">
            <v>n.a.</v>
          </cell>
          <cell r="AB29" t="str">
            <v>n.a.</v>
          </cell>
          <cell r="AL29">
            <v>0</v>
          </cell>
          <cell r="AM29" t="str">
            <v>n.a.</v>
          </cell>
          <cell r="AN29" t="str">
            <v>n.a.</v>
          </cell>
          <cell r="BF29" t="str">
            <v>n.a.</v>
          </cell>
          <cell r="CT29">
            <v>643.19778367647564</v>
          </cell>
          <cell r="CU29">
            <v>0</v>
          </cell>
          <cell r="CV29">
            <v>0</v>
          </cell>
        </row>
        <row r="30">
          <cell r="B30" t="str">
            <v>MY_Black Box Team Enterprise</v>
          </cell>
          <cell r="N30">
            <v>27.930857142857118</v>
          </cell>
          <cell r="O30">
            <v>28.874128370238338</v>
          </cell>
          <cell r="P30">
            <v>81.451612903225751</v>
          </cell>
          <cell r="Z30">
            <v>27.930857142857118</v>
          </cell>
          <cell r="AA30">
            <v>28.874128370238338</v>
          </cell>
          <cell r="AB30">
            <v>81.451612903225751</v>
          </cell>
          <cell r="AL30">
            <v>0</v>
          </cell>
          <cell r="AM30">
            <v>0</v>
          </cell>
          <cell r="AN30">
            <v>0</v>
          </cell>
          <cell r="BF30">
            <v>0</v>
          </cell>
          <cell r="CT30">
            <v>4176.608984912179</v>
          </cell>
          <cell r="CU30">
            <v>11942.6290575987</v>
          </cell>
          <cell r="CV30">
            <v>2073.2942244570149</v>
          </cell>
        </row>
        <row r="31">
          <cell r="B31" t="str">
            <v>MY_Maple Quest Seafood Supply (Outright)</v>
          </cell>
          <cell r="N31">
            <v>37.312880801104988</v>
          </cell>
          <cell r="O31">
            <v>9.6951430542832355</v>
          </cell>
          <cell r="P31">
            <v>17.256923956752825</v>
          </cell>
          <cell r="Z31">
            <v>37.312880801104988</v>
          </cell>
          <cell r="AA31">
            <v>9.6951430542832355</v>
          </cell>
          <cell r="AB31">
            <v>17.256923956752825</v>
          </cell>
          <cell r="AL31">
            <v>0</v>
          </cell>
          <cell r="AM31">
            <v>0</v>
          </cell>
          <cell r="AN31">
            <v>0</v>
          </cell>
          <cell r="BF31">
            <v>0</v>
          </cell>
          <cell r="CT31">
            <v>3291.8361614147202</v>
          </cell>
          <cell r="CU31">
            <v>9258.3361963474381</v>
          </cell>
          <cell r="CV31">
            <v>9691.4497103692829</v>
          </cell>
        </row>
        <row r="32">
          <cell r="B32" t="str">
            <v>MY_SNS Network (M) Sdn Bhd</v>
          </cell>
          <cell r="N32">
            <v>35.729624929497952</v>
          </cell>
          <cell r="O32">
            <v>49.978933250669023</v>
          </cell>
          <cell r="P32" t="str">
            <v>n.a.</v>
          </cell>
          <cell r="Z32">
            <v>35.729624929497952</v>
          </cell>
          <cell r="AA32">
            <v>49.978933250669023</v>
          </cell>
          <cell r="AB32" t="str">
            <v>n.a.</v>
          </cell>
          <cell r="AL32">
            <v>0</v>
          </cell>
          <cell r="AM32">
            <v>0</v>
          </cell>
          <cell r="AN32" t="str">
            <v>n.a.</v>
          </cell>
          <cell r="BF32" t="str">
            <v>n.a.</v>
          </cell>
          <cell r="CT32">
            <v>13540.804992455851</v>
          </cell>
          <cell r="CU32">
            <v>3690.634276648228</v>
          </cell>
          <cell r="CV32">
            <v>0</v>
          </cell>
        </row>
        <row r="33">
          <cell r="B33" t="str">
            <v>MY_Smactec Distribution Sdn Bhd</v>
          </cell>
          <cell r="N33" t="str">
            <v>n.a.</v>
          </cell>
          <cell r="O33" t="str">
            <v>n.a.</v>
          </cell>
          <cell r="P33">
            <v>180.27498677948168</v>
          </cell>
          <cell r="Z33" t="str">
            <v>n.a.</v>
          </cell>
          <cell r="AA33" t="str">
            <v>n.a.</v>
          </cell>
          <cell r="AB33">
            <v>180.27498677948168</v>
          </cell>
          <cell r="AL33" t="str">
            <v>n.a.</v>
          </cell>
          <cell r="AM33" t="str">
            <v>n.a.</v>
          </cell>
          <cell r="AN33">
            <v>0</v>
          </cell>
          <cell r="BF33">
            <v>0</v>
          </cell>
          <cell r="CT33">
            <v>0</v>
          </cell>
          <cell r="CU33">
            <v>0</v>
          </cell>
          <cell r="CV33">
            <v>798.76388015922885</v>
          </cell>
        </row>
        <row r="34">
          <cell r="B34" t="str">
            <v>IC_Shopee Singapore Pte Ltd (Outright)</v>
          </cell>
          <cell r="N34">
            <v>1131.1818781098928</v>
          </cell>
          <cell r="O34">
            <v>1886.4975578120188</v>
          </cell>
          <cell r="P34">
            <v>457.53126832134848</v>
          </cell>
          <cell r="Z34">
            <v>1131.1818781098928</v>
          </cell>
          <cell r="AA34">
            <v>1886.4975578120188</v>
          </cell>
          <cell r="AB34">
            <v>457.53126832134848</v>
          </cell>
          <cell r="AL34">
            <v>0</v>
          </cell>
          <cell r="AM34">
            <v>0</v>
          </cell>
          <cell r="AN34">
            <v>0</v>
          </cell>
          <cell r="BF34">
            <v>0</v>
          </cell>
          <cell r="CT34">
            <v>89.952224366480024</v>
          </cell>
          <cell r="CU34">
            <v>54.998822625660587</v>
          </cell>
          <cell r="CV34">
            <v>232.388396148086</v>
          </cell>
        </row>
        <row r="35">
          <cell r="B35" t="str">
            <v>MY_WSC Worldwide</v>
          </cell>
          <cell r="N35">
            <v>21.427984485605254</v>
          </cell>
          <cell r="O35">
            <v>24.4816608459296</v>
          </cell>
          <cell r="P35">
            <v>24.673180863370892</v>
          </cell>
          <cell r="Z35">
            <v>21.427984485605254</v>
          </cell>
          <cell r="AA35">
            <v>24.4816608459296</v>
          </cell>
          <cell r="AB35">
            <v>24.673180863370892</v>
          </cell>
          <cell r="AL35">
            <v>0</v>
          </cell>
          <cell r="AM35">
            <v>0</v>
          </cell>
          <cell r="AN35">
            <v>0</v>
          </cell>
          <cell r="BF35">
            <v>0</v>
          </cell>
          <cell r="CT35">
            <v>2861.9174907315082</v>
          </cell>
          <cell r="CU35">
            <v>2930.641531493799</v>
          </cell>
          <cell r="CV35">
            <v>4139.2627644601962</v>
          </cell>
        </row>
        <row r="36">
          <cell r="B36" t="str">
            <v>MY_Bluelogic Enterprise Sdn Bhd</v>
          </cell>
          <cell r="N36">
            <v>150.34282036613257</v>
          </cell>
          <cell r="O36">
            <v>89.941957937280009</v>
          </cell>
          <cell r="P36">
            <v>99.919552401573981</v>
          </cell>
          <cell r="Z36">
            <v>150.34282036613257</v>
          </cell>
          <cell r="AA36">
            <v>89.941957937280009</v>
          </cell>
          <cell r="AB36">
            <v>99.919552401573981</v>
          </cell>
          <cell r="AL36">
            <v>0</v>
          </cell>
          <cell r="AM36">
            <v>0</v>
          </cell>
          <cell r="AN36">
            <v>0</v>
          </cell>
          <cell r="BF36">
            <v>0</v>
          </cell>
          <cell r="CT36">
            <v>834.36714350017019</v>
          </cell>
          <cell r="CU36">
            <v>1039.8531563282911</v>
          </cell>
          <cell r="CV36">
            <v>742.38482668715221</v>
          </cell>
        </row>
        <row r="37">
          <cell r="B37" t="str">
            <v>MY_Johnson &amp; Johnson Sdn Bhd</v>
          </cell>
          <cell r="N37" t="str">
            <v>n.a.</v>
          </cell>
          <cell r="O37" t="str">
            <v>n.a.</v>
          </cell>
          <cell r="P37">
            <v>708.3253981171448</v>
          </cell>
          <cell r="Z37" t="str">
            <v>n.a.</v>
          </cell>
          <cell r="AA37" t="str">
            <v>n.a.</v>
          </cell>
          <cell r="AB37">
            <v>708.3253981171448</v>
          </cell>
          <cell r="AL37" t="str">
            <v>n.a.</v>
          </cell>
          <cell r="AM37" t="str">
            <v>n.a.</v>
          </cell>
          <cell r="AN37">
            <v>0</v>
          </cell>
          <cell r="BF37">
            <v>0</v>
          </cell>
          <cell r="CT37">
            <v>1092.0400804104629</v>
          </cell>
          <cell r="CU37">
            <v>224.5527844903128</v>
          </cell>
          <cell r="CV37">
            <v>86.028373334574894</v>
          </cell>
        </row>
        <row r="38">
          <cell r="B38" t="str">
            <v>MY_Yee Lee Trading Co Sdn Bhd</v>
          </cell>
          <cell r="N38">
            <v>51.489541907382531</v>
          </cell>
          <cell r="O38">
            <v>58.742667416429789</v>
          </cell>
          <cell r="P38">
            <v>102.19913579780938</v>
          </cell>
          <cell r="Z38">
            <v>51.489541907382531</v>
          </cell>
          <cell r="AA38">
            <v>58.742667416429789</v>
          </cell>
          <cell r="AB38">
            <v>102.19913579780938</v>
          </cell>
          <cell r="AL38">
            <v>0</v>
          </cell>
          <cell r="AM38">
            <v>0</v>
          </cell>
          <cell r="AN38">
            <v>0</v>
          </cell>
          <cell r="BF38">
            <v>0</v>
          </cell>
          <cell r="CT38">
            <v>2076.2758585795432</v>
          </cell>
          <cell r="CU38">
            <v>1159.2312662371501</v>
          </cell>
          <cell r="CV38">
            <v>458.98611790084652</v>
          </cell>
        </row>
        <row r="39">
          <cell r="B39" t="str">
            <v>MY_Purecare Health &amp; Beauty Sdn Bhd</v>
          </cell>
          <cell r="N39" t="str">
            <v>n.a.</v>
          </cell>
          <cell r="O39" t="str">
            <v>n.a.</v>
          </cell>
          <cell r="P39">
            <v>51.541579487689475</v>
          </cell>
          <cell r="Z39" t="str">
            <v>n.a.</v>
          </cell>
          <cell r="AA39" t="str">
            <v>n.a.</v>
          </cell>
          <cell r="AB39">
            <v>51.541579487689475</v>
          </cell>
          <cell r="AL39" t="str">
            <v>n.a.</v>
          </cell>
          <cell r="AM39" t="str">
            <v>n.a.</v>
          </cell>
          <cell r="AN39">
            <v>0</v>
          </cell>
          <cell r="BF39">
            <v>0</v>
          </cell>
          <cell r="CT39">
            <v>0</v>
          </cell>
          <cell r="CU39">
            <v>0</v>
          </cell>
          <cell r="CV39">
            <v>638.88987024815515</v>
          </cell>
        </row>
        <row r="40">
          <cell r="B40" t="str">
            <v>MY_Healthy Grazing Sdn Bhd</v>
          </cell>
          <cell r="N40" t="str">
            <v>n.a.</v>
          </cell>
          <cell r="O40" t="str">
            <v>n.a.</v>
          </cell>
          <cell r="P40">
            <v>80.073927557650052</v>
          </cell>
          <cell r="Z40" t="str">
            <v>n.a.</v>
          </cell>
          <cell r="AA40" t="str">
            <v>n.a.</v>
          </cell>
          <cell r="AB40">
            <v>80.073927557650052</v>
          </cell>
          <cell r="AL40" t="str">
            <v>n.a.</v>
          </cell>
          <cell r="AM40" t="str">
            <v>n.a.</v>
          </cell>
          <cell r="AN40">
            <v>0</v>
          </cell>
          <cell r="BF40">
            <v>0</v>
          </cell>
          <cell r="CT40">
            <v>0</v>
          </cell>
          <cell r="CU40">
            <v>0</v>
          </cell>
          <cell r="CV40">
            <v>348.46620118180192</v>
          </cell>
        </row>
        <row r="41">
          <cell r="B41" t="str">
            <v>MY_SNF Online</v>
          </cell>
          <cell r="N41">
            <v>59.499999999999922</v>
          </cell>
          <cell r="O41">
            <v>73.87096774193536</v>
          </cell>
          <cell r="P41">
            <v>87.580645161290164</v>
          </cell>
          <cell r="Z41">
            <v>59.499999999999922</v>
          </cell>
          <cell r="AA41">
            <v>73.87096774193536</v>
          </cell>
          <cell r="AB41">
            <v>87.580645161290164</v>
          </cell>
          <cell r="AL41">
            <v>0</v>
          </cell>
          <cell r="AM41">
            <v>0</v>
          </cell>
          <cell r="AN41">
            <v>0</v>
          </cell>
          <cell r="BF41">
            <v>0</v>
          </cell>
          <cell r="CT41">
            <v>403.81842299836609</v>
          </cell>
          <cell r="CU41">
            <v>204.11038752986869</v>
          </cell>
          <cell r="CV41">
            <v>136.76467164839261</v>
          </cell>
        </row>
        <row r="42">
          <cell r="B42" t="str">
            <v>MY_Top One Mobile Global Sdn Bhd</v>
          </cell>
          <cell r="N42">
            <v>75.933333333333294</v>
          </cell>
          <cell r="O42">
            <v>30.829493087557548</v>
          </cell>
          <cell r="P42">
            <v>5.2688172043010688</v>
          </cell>
          <cell r="Z42">
            <v>75.933333333333294</v>
          </cell>
          <cell r="AA42">
            <v>30.829493087557548</v>
          </cell>
          <cell r="AB42">
            <v>5.2688172043010688</v>
          </cell>
          <cell r="AL42">
            <v>0</v>
          </cell>
          <cell r="AM42">
            <v>0</v>
          </cell>
          <cell r="AN42">
            <v>0</v>
          </cell>
          <cell r="BF42">
            <v>0</v>
          </cell>
          <cell r="CT42">
            <v>2362.7673686074609</v>
          </cell>
          <cell r="CU42">
            <v>3343.936136127636</v>
          </cell>
          <cell r="CV42">
            <v>1440.3938822543471</v>
          </cell>
        </row>
        <row r="43">
          <cell r="B43" t="str">
            <v>MY_Chek Hup Sdn Bhd</v>
          </cell>
          <cell r="N43">
            <v>50.291710002069728</v>
          </cell>
          <cell r="O43">
            <v>21.02375994209013</v>
          </cell>
          <cell r="P43">
            <v>33.543023653178565</v>
          </cell>
          <cell r="Z43">
            <v>50.291710002069728</v>
          </cell>
          <cell r="AA43">
            <v>21.02375994209013</v>
          </cell>
          <cell r="AB43">
            <v>33.543023653178565</v>
          </cell>
          <cell r="AL43">
            <v>0</v>
          </cell>
          <cell r="AM43">
            <v>0</v>
          </cell>
          <cell r="AN43">
            <v>0</v>
          </cell>
          <cell r="BF43">
            <v>0</v>
          </cell>
          <cell r="CT43">
            <v>271.78984640102789</v>
          </cell>
          <cell r="CU43">
            <v>249.1063523688386</v>
          </cell>
          <cell r="CV43">
            <v>49.589318000170707</v>
          </cell>
        </row>
        <row r="44">
          <cell r="B44" t="str">
            <v>MY_Kellogg Asia Marketing Inc (Malaysia Branch)</v>
          </cell>
          <cell r="N44" t="str">
            <v>n.a.</v>
          </cell>
          <cell r="O44" t="str">
            <v>n.a.</v>
          </cell>
          <cell r="P44" t="str">
            <v>n.a.</v>
          </cell>
          <cell r="Z44" t="str">
            <v>n.a.</v>
          </cell>
          <cell r="AA44" t="str">
            <v>n.a.</v>
          </cell>
          <cell r="AB44" t="str">
            <v>n.a.</v>
          </cell>
          <cell r="AL44" t="str">
            <v>n.a.</v>
          </cell>
          <cell r="AM44" t="str">
            <v>n.a.</v>
          </cell>
          <cell r="AN44" t="str">
            <v>n.a.</v>
          </cell>
          <cell r="BF44" t="str">
            <v>n.a.</v>
          </cell>
          <cell r="CT44">
            <v>0</v>
          </cell>
          <cell r="CU44">
            <v>0</v>
          </cell>
          <cell r="CV44">
            <v>0</v>
          </cell>
        </row>
        <row r="45">
          <cell r="B45" t="str">
            <v>MY_Era International Network Sdn Bhd</v>
          </cell>
          <cell r="N45">
            <v>2287.970095409712</v>
          </cell>
          <cell r="O45">
            <v>2.5255440238900941E-2</v>
          </cell>
          <cell r="P45">
            <v>0</v>
          </cell>
          <cell r="Z45">
            <v>2287.970095409712</v>
          </cell>
          <cell r="AA45">
            <v>2.5255440238900941E-2</v>
          </cell>
          <cell r="AB45">
            <v>0</v>
          </cell>
          <cell r="AL45">
            <v>0</v>
          </cell>
          <cell r="AM45">
            <v>0</v>
          </cell>
          <cell r="AN45">
            <v>0</v>
          </cell>
          <cell r="BF45">
            <v>0</v>
          </cell>
          <cell r="CT45">
            <v>630.11903096943627</v>
          </cell>
          <cell r="CU45">
            <v>5060.625135108533</v>
          </cell>
          <cell r="CV45">
            <v>23936.901717609089</v>
          </cell>
        </row>
        <row r="46">
          <cell r="B46" t="str">
            <v>IC_Scommerce (Thailand) Co., Ltd. (Outright)</v>
          </cell>
          <cell r="N46">
            <v>55.01661129568086</v>
          </cell>
          <cell r="O46">
            <v>3.1069609507640026</v>
          </cell>
          <cell r="P46" t="str">
            <v>n.a.</v>
          </cell>
          <cell r="Z46">
            <v>55.01661129568086</v>
          </cell>
          <cell r="AA46">
            <v>3.1069609507640026</v>
          </cell>
          <cell r="AB46" t="str">
            <v>n.a.</v>
          </cell>
          <cell r="AL46">
            <v>0</v>
          </cell>
          <cell r="AM46">
            <v>0</v>
          </cell>
          <cell r="AN46" t="str">
            <v>n.a.</v>
          </cell>
          <cell r="BF46" t="str">
            <v>n.a.</v>
          </cell>
          <cell r="CT46">
            <v>577.26702755750478</v>
          </cell>
          <cell r="CU46">
            <v>773.5566548671884</v>
          </cell>
          <cell r="CV46">
            <v>0</v>
          </cell>
        </row>
        <row r="47">
          <cell r="B47" t="str">
            <v>MY_Seven Mobile Sdn Bhd</v>
          </cell>
          <cell r="N47">
            <v>5.9999999999999938</v>
          </cell>
          <cell r="O47" t="str">
            <v>n.a.</v>
          </cell>
          <cell r="P47" t="str">
            <v>n.a.</v>
          </cell>
          <cell r="Z47">
            <v>5.9999999999999938</v>
          </cell>
          <cell r="AA47" t="str">
            <v>n.a.</v>
          </cell>
          <cell r="AB47" t="str">
            <v>n.a.</v>
          </cell>
          <cell r="AL47">
            <v>0</v>
          </cell>
          <cell r="AM47" t="str">
            <v>n.a.</v>
          </cell>
          <cell r="AN47" t="str">
            <v>n.a.</v>
          </cell>
          <cell r="BF47" t="str">
            <v>n.a.</v>
          </cell>
          <cell r="CT47">
            <v>35.799505584961537</v>
          </cell>
          <cell r="CU47">
            <v>0</v>
          </cell>
          <cell r="CV47">
            <v>0</v>
          </cell>
        </row>
        <row r="48">
          <cell r="B48" t="str">
            <v>MY_Big Pharmacy Healthcare Sdn Bhd</v>
          </cell>
          <cell r="N48" t="str">
            <v>n.a.</v>
          </cell>
          <cell r="O48" t="str">
            <v>n.a.</v>
          </cell>
          <cell r="P48" t="str">
            <v>n.a.</v>
          </cell>
          <cell r="Z48" t="str">
            <v>n.a.</v>
          </cell>
          <cell r="AA48" t="str">
            <v>n.a.</v>
          </cell>
          <cell r="AB48" t="str">
            <v>n.a.</v>
          </cell>
          <cell r="AL48" t="str">
            <v>n.a.</v>
          </cell>
          <cell r="AM48" t="str">
            <v>n.a.</v>
          </cell>
          <cell r="AN48" t="str">
            <v>n.a.</v>
          </cell>
          <cell r="BF48" t="str">
            <v>n.a.</v>
          </cell>
          <cell r="CT48">
            <v>0</v>
          </cell>
          <cell r="CU48">
            <v>0</v>
          </cell>
          <cell r="CV48">
            <v>0</v>
          </cell>
        </row>
        <row r="49">
          <cell r="B49" t="str">
            <v>MY_Build Technology Supply Sdn Bhd</v>
          </cell>
          <cell r="N49" t="str">
            <v>n.a.</v>
          </cell>
          <cell r="O49" t="str">
            <v>n.a.</v>
          </cell>
          <cell r="P49" t="str">
            <v>n.a.</v>
          </cell>
          <cell r="Z49" t="str">
            <v>n.a.</v>
          </cell>
          <cell r="AA49" t="str">
            <v>n.a.</v>
          </cell>
          <cell r="AB49" t="str">
            <v>n.a.</v>
          </cell>
          <cell r="AL49" t="str">
            <v>n.a.</v>
          </cell>
          <cell r="AM49" t="str">
            <v>n.a.</v>
          </cell>
          <cell r="AN49" t="str">
            <v>n.a.</v>
          </cell>
          <cell r="BF49" t="str">
            <v>n.a.</v>
          </cell>
          <cell r="CT49">
            <v>0</v>
          </cell>
          <cell r="CU49">
            <v>0</v>
          </cell>
          <cell r="CV49">
            <v>0</v>
          </cell>
        </row>
        <row r="50">
          <cell r="B50" t="str">
            <v>MY_Hock Lee</v>
          </cell>
          <cell r="N50" t="str">
            <v>n.a.</v>
          </cell>
          <cell r="O50" t="str">
            <v>n.a.</v>
          </cell>
          <cell r="P50" t="str">
            <v>n.a.</v>
          </cell>
          <cell r="Z50" t="str">
            <v>n.a.</v>
          </cell>
          <cell r="AA50" t="str">
            <v>n.a.</v>
          </cell>
          <cell r="AB50" t="str">
            <v>n.a.</v>
          </cell>
          <cell r="AL50" t="str">
            <v>n.a.</v>
          </cell>
          <cell r="AM50" t="str">
            <v>n.a.</v>
          </cell>
          <cell r="AN50" t="str">
            <v>n.a.</v>
          </cell>
          <cell r="BF50" t="str">
            <v>n.a.</v>
          </cell>
          <cell r="CT50">
            <v>0</v>
          </cell>
          <cell r="CU50">
            <v>0</v>
          </cell>
          <cell r="CV50">
            <v>0</v>
          </cell>
        </row>
        <row r="51">
          <cell r="B51" t="str">
            <v>MY_Hot Gadgets Distribution Sdn Bhd</v>
          </cell>
          <cell r="N51" t="str">
            <v>n.a.</v>
          </cell>
          <cell r="O51" t="str">
            <v>n.a.</v>
          </cell>
          <cell r="P51" t="str">
            <v>n.a.</v>
          </cell>
          <cell r="Z51" t="str">
            <v>n.a.</v>
          </cell>
          <cell r="AA51" t="str">
            <v>n.a.</v>
          </cell>
          <cell r="AB51" t="str">
            <v>n.a.</v>
          </cell>
          <cell r="AL51" t="str">
            <v>n.a.</v>
          </cell>
          <cell r="AM51" t="str">
            <v>n.a.</v>
          </cell>
          <cell r="AN51" t="str">
            <v>n.a.</v>
          </cell>
          <cell r="BF51" t="str">
            <v>n.a.</v>
          </cell>
          <cell r="CT51">
            <v>0</v>
          </cell>
          <cell r="CU51">
            <v>0</v>
          </cell>
          <cell r="CV51">
            <v>0</v>
          </cell>
        </row>
        <row r="52">
          <cell r="B52" t="str">
            <v>MY_Hypermarket Direct Purchase</v>
          </cell>
          <cell r="N52" t="str">
            <v>n.a.</v>
          </cell>
          <cell r="O52" t="str">
            <v>n.a.</v>
          </cell>
          <cell r="P52" t="str">
            <v>n.a.</v>
          </cell>
          <cell r="Z52" t="str">
            <v>n.a.</v>
          </cell>
          <cell r="AA52" t="str">
            <v>n.a.</v>
          </cell>
          <cell r="AB52" t="str">
            <v>n.a.</v>
          </cell>
          <cell r="AL52" t="str">
            <v>n.a.</v>
          </cell>
          <cell r="AM52" t="str">
            <v>n.a.</v>
          </cell>
          <cell r="AN52" t="str">
            <v>n.a.</v>
          </cell>
          <cell r="BF52" t="str">
            <v>n.a.</v>
          </cell>
          <cell r="CT52">
            <v>0</v>
          </cell>
          <cell r="CU52">
            <v>0</v>
          </cell>
          <cell r="CV52">
            <v>0</v>
          </cell>
        </row>
        <row r="53">
          <cell r="B53" t="str">
            <v>MY_JP Store Dot Com Sdn Bhd (Outright)</v>
          </cell>
          <cell r="N53" t="str">
            <v>n.a.</v>
          </cell>
          <cell r="O53" t="str">
            <v>n.a.</v>
          </cell>
          <cell r="P53" t="str">
            <v>n.a.</v>
          </cell>
          <cell r="Z53" t="str">
            <v>n.a.</v>
          </cell>
          <cell r="AA53" t="str">
            <v>n.a.</v>
          </cell>
          <cell r="AB53" t="str">
            <v>n.a.</v>
          </cell>
          <cell r="AL53" t="str">
            <v>n.a.</v>
          </cell>
          <cell r="AM53" t="str">
            <v>n.a.</v>
          </cell>
          <cell r="AN53" t="str">
            <v>n.a.</v>
          </cell>
          <cell r="BF53" t="str">
            <v>n.a.</v>
          </cell>
          <cell r="CT53">
            <v>0</v>
          </cell>
          <cell r="CU53">
            <v>0</v>
          </cell>
          <cell r="CV53">
            <v>0</v>
          </cell>
        </row>
        <row r="54">
          <cell r="B54" t="str">
            <v>MY_Macpie Pro Sdn Bhd</v>
          </cell>
          <cell r="N54" t="str">
            <v>n.a.</v>
          </cell>
          <cell r="O54" t="str">
            <v>n.a.</v>
          </cell>
          <cell r="P54" t="str">
            <v>n.a.</v>
          </cell>
          <cell r="Z54" t="str">
            <v>n.a.</v>
          </cell>
          <cell r="AA54" t="str">
            <v>n.a.</v>
          </cell>
          <cell r="AB54" t="str">
            <v>n.a.</v>
          </cell>
          <cell r="AL54" t="str">
            <v>n.a.</v>
          </cell>
          <cell r="AM54" t="str">
            <v>n.a.</v>
          </cell>
          <cell r="AN54" t="str">
            <v>n.a.</v>
          </cell>
          <cell r="BF54" t="str">
            <v>n.a.</v>
          </cell>
          <cell r="CT54">
            <v>0</v>
          </cell>
          <cell r="CU54">
            <v>0</v>
          </cell>
          <cell r="CV54">
            <v>0</v>
          </cell>
        </row>
        <row r="55">
          <cell r="B55" t="str">
            <v>MY_Mamee-Double Decker Distribution (M) Sdn Bhd</v>
          </cell>
          <cell r="N55" t="str">
            <v>n.a.</v>
          </cell>
          <cell r="O55" t="str">
            <v>n.a.</v>
          </cell>
          <cell r="P55" t="str">
            <v>n.a.</v>
          </cell>
          <cell r="Z55" t="str">
            <v>n.a.</v>
          </cell>
          <cell r="AA55" t="str">
            <v>n.a.</v>
          </cell>
          <cell r="AB55" t="str">
            <v>n.a.</v>
          </cell>
          <cell r="AL55" t="str">
            <v>n.a.</v>
          </cell>
          <cell r="AM55" t="str">
            <v>n.a.</v>
          </cell>
          <cell r="AN55" t="str">
            <v>n.a.</v>
          </cell>
          <cell r="BF55" t="str">
            <v>n.a.</v>
          </cell>
          <cell r="CT55">
            <v>0</v>
          </cell>
          <cell r="CU55">
            <v>0</v>
          </cell>
          <cell r="CV55">
            <v>0</v>
          </cell>
        </row>
        <row r="56">
          <cell r="B56" t="str">
            <v>MY_Metro Jendela Sdn Bhd</v>
          </cell>
          <cell r="N56" t="str">
            <v>n.a.</v>
          </cell>
          <cell r="O56" t="str">
            <v>n.a.</v>
          </cell>
          <cell r="P56" t="str">
            <v>n.a.</v>
          </cell>
          <cell r="Z56" t="str">
            <v>n.a.</v>
          </cell>
          <cell r="AA56" t="str">
            <v>n.a.</v>
          </cell>
          <cell r="AB56" t="str">
            <v>n.a.</v>
          </cell>
          <cell r="AL56" t="str">
            <v>n.a.</v>
          </cell>
          <cell r="AM56" t="str">
            <v>n.a.</v>
          </cell>
          <cell r="AN56" t="str">
            <v>n.a.</v>
          </cell>
          <cell r="BF56" t="str">
            <v>n.a.</v>
          </cell>
          <cell r="CT56">
            <v>0</v>
          </cell>
          <cell r="CU56">
            <v>0</v>
          </cell>
          <cell r="CV56">
            <v>0</v>
          </cell>
        </row>
        <row r="57">
          <cell r="B57" t="str">
            <v>MY_Delfi Marketing Sdn Bhd</v>
          </cell>
          <cell r="N57">
            <v>36.938668126930281</v>
          </cell>
          <cell r="O57">
            <v>9.4511717541543092</v>
          </cell>
          <cell r="P57">
            <v>-1.5936376646838895</v>
          </cell>
          <cell r="Z57">
            <v>60.907572610910165</v>
          </cell>
          <cell r="AA57">
            <v>23.839854688235672</v>
          </cell>
          <cell r="AB57">
            <v>29.235160713315629</v>
          </cell>
          <cell r="AL57">
            <v>23.968904483979887</v>
          </cell>
          <cell r="AM57">
            <v>14.388682934081363</v>
          </cell>
          <cell r="AN57">
            <v>30.828798377999519</v>
          </cell>
          <cell r="BF57">
            <v>0</v>
          </cell>
          <cell r="CT57">
            <v>5055.6944323654261</v>
          </cell>
          <cell r="CU57">
            <v>8055.1392199315942</v>
          </cell>
          <cell r="CV57">
            <v>8209.692212318907</v>
          </cell>
        </row>
        <row r="58">
          <cell r="B58" t="str">
            <v>MY_Super Food Marketing Sdn Bhd</v>
          </cell>
          <cell r="N58">
            <v>-13.69686975121807</v>
          </cell>
          <cell r="O58">
            <v>-19.355333502729685</v>
          </cell>
          <cell r="P58">
            <v>-21.12110224999094</v>
          </cell>
          <cell r="Z58">
            <v>25.85459199979891</v>
          </cell>
          <cell r="AA58">
            <v>25.352538296929083</v>
          </cell>
          <cell r="AB58">
            <v>22.559533399777699</v>
          </cell>
          <cell r="AL58">
            <v>39.55146175101698</v>
          </cell>
          <cell r="AM58">
            <v>44.707871799658768</v>
          </cell>
          <cell r="AN58">
            <v>43.680635649768639</v>
          </cell>
          <cell r="BF58">
            <v>0</v>
          </cell>
          <cell r="CT58">
            <v>998.05201954557549</v>
          </cell>
          <cell r="CU58">
            <v>2092.476466989126</v>
          </cell>
          <cell r="CV58">
            <v>1506.4289083172321</v>
          </cell>
        </row>
        <row r="59">
          <cell r="B59" t="str">
            <v>MY_Signature Snack Sdn Bhd</v>
          </cell>
          <cell r="N59">
            <v>-8.4493432627691512</v>
          </cell>
          <cell r="O59">
            <v>-9.0779052972754695</v>
          </cell>
          <cell r="P59">
            <v>-11.96283914378197</v>
          </cell>
          <cell r="Z59">
            <v>29.016685593338341</v>
          </cell>
          <cell r="AA59">
            <v>13.938026162514872</v>
          </cell>
          <cell r="AB59">
            <v>20.777681964775844</v>
          </cell>
          <cell r="AL59">
            <v>37.466028856107492</v>
          </cell>
          <cell r="AM59">
            <v>23.015931459790341</v>
          </cell>
          <cell r="AN59">
            <v>32.740521108557815</v>
          </cell>
          <cell r="BF59">
            <v>0</v>
          </cell>
          <cell r="CT59">
            <v>4522.766253810858</v>
          </cell>
          <cell r="CU59">
            <v>8302.057186374499</v>
          </cell>
          <cell r="CV59">
            <v>7902.7912983235155</v>
          </cell>
        </row>
        <row r="60">
          <cell r="B60" t="str">
            <v>MY_Reckitt Benckiser (M) Sdn Bhd</v>
          </cell>
          <cell r="N60">
            <v>140.28390775214234</v>
          </cell>
          <cell r="O60">
            <v>27.936836598849098</v>
          </cell>
          <cell r="P60">
            <v>-3.2643332620676802</v>
          </cell>
          <cell r="Z60">
            <v>162.24347281091482</v>
          </cell>
          <cell r="AA60">
            <v>85.068526811921146</v>
          </cell>
          <cell r="AB60">
            <v>48.052103138573685</v>
          </cell>
          <cell r="AL60">
            <v>21.959565058772483</v>
          </cell>
          <cell r="AM60">
            <v>57.131690213072048</v>
          </cell>
          <cell r="AN60">
            <v>51.316436400641365</v>
          </cell>
          <cell r="BF60">
            <v>0</v>
          </cell>
          <cell r="CT60">
            <v>15398.31834018217</v>
          </cell>
          <cell r="CU60">
            <v>24745.378141755878</v>
          </cell>
          <cell r="CV60">
            <v>41400.158416895567</v>
          </cell>
        </row>
        <row r="61">
          <cell r="B61" t="str">
            <v>MY_OAHP Marketing Sdn Bhd</v>
          </cell>
          <cell r="N61">
            <v>6.4559466395017004</v>
          </cell>
          <cell r="O61">
            <v>-6.1866113357718433</v>
          </cell>
          <cell r="P61">
            <v>-6.3040836555523896</v>
          </cell>
          <cell r="Z61">
            <v>26.080128009253635</v>
          </cell>
          <cell r="AA61">
            <v>21.320964519627648</v>
          </cell>
          <cell r="AB61">
            <v>35.822887392584434</v>
          </cell>
          <cell r="AL61">
            <v>19.624181369751934</v>
          </cell>
          <cell r="AM61">
            <v>27.507575855399491</v>
          </cell>
          <cell r="AN61">
            <v>42.126971048136824</v>
          </cell>
          <cell r="BF61">
            <v>0</v>
          </cell>
          <cell r="CT61">
            <v>54763.161901832027</v>
          </cell>
          <cell r="CU61">
            <v>74638.055083265455</v>
          </cell>
          <cell r="CV61">
            <v>96738.207423751242</v>
          </cell>
        </row>
        <row r="62">
          <cell r="B62" t="str">
            <v>MY_Disposable Soft Goods (Malaysia) Sdn Bhd</v>
          </cell>
          <cell r="N62">
            <v>9.8609167080154307</v>
          </cell>
          <cell r="O62">
            <v>-3.4688127199697796</v>
          </cell>
          <cell r="P62">
            <v>-8.0262936123987174</v>
          </cell>
          <cell r="Z62">
            <v>29.392808879761404</v>
          </cell>
          <cell r="AA62">
            <v>19.028647762149376</v>
          </cell>
          <cell r="AB62">
            <v>27.458587847751161</v>
          </cell>
          <cell r="AL62">
            <v>19.531892171745973</v>
          </cell>
          <cell r="AM62">
            <v>22.497460482119156</v>
          </cell>
          <cell r="AN62">
            <v>35.484881460149879</v>
          </cell>
          <cell r="BF62">
            <v>0</v>
          </cell>
          <cell r="CT62">
            <v>116726.7405015558</v>
          </cell>
          <cell r="CU62">
            <v>149219.12755355131</v>
          </cell>
          <cell r="CV62">
            <v>139418.60955892899</v>
          </cell>
        </row>
        <row r="63">
          <cell r="B63" t="str">
            <v>MY_Unilever (M) Holdings Sdn Bhd</v>
          </cell>
          <cell r="N63">
            <v>33.05045958789492</v>
          </cell>
          <cell r="O63">
            <v>12.372812979777031</v>
          </cell>
          <cell r="P63">
            <v>-5.3603655904064027</v>
          </cell>
          <cell r="Z63">
            <v>51.706464732039507</v>
          </cell>
          <cell r="AA63">
            <v>27.026952517847548</v>
          </cell>
          <cell r="AB63">
            <v>24.015610095460424</v>
          </cell>
          <cell r="AL63">
            <v>18.656005144144583</v>
          </cell>
          <cell r="AM63">
            <v>14.654139538070517</v>
          </cell>
          <cell r="AN63">
            <v>29.375975685866827</v>
          </cell>
          <cell r="BF63">
            <v>0</v>
          </cell>
          <cell r="CT63">
            <v>67477.978993804762</v>
          </cell>
          <cell r="CU63">
            <v>99563.80998433214</v>
          </cell>
          <cell r="CV63">
            <v>250988.3664190594</v>
          </cell>
        </row>
        <row r="64">
          <cell r="B64" t="str">
            <v>MY_DKSH Malaysia Sdn Bhd</v>
          </cell>
          <cell r="N64">
            <v>91.860030980173732</v>
          </cell>
          <cell r="O64">
            <v>8.460881917916879</v>
          </cell>
          <cell r="P64">
            <v>-20.185495944680369</v>
          </cell>
          <cell r="Z64">
            <v>215.80854825791354</v>
          </cell>
          <cell r="AA64">
            <v>28.79568461906193</v>
          </cell>
          <cell r="AB64">
            <v>39.846826181892695</v>
          </cell>
          <cell r="AL64">
            <v>123.94851727773981</v>
          </cell>
          <cell r="AM64">
            <v>21.655720515709337</v>
          </cell>
          <cell r="AN64">
            <v>60.983108762548348</v>
          </cell>
          <cell r="BF64">
            <v>0.95078663597528368</v>
          </cell>
          <cell r="CT64">
            <v>7437.3244368379792</v>
          </cell>
          <cell r="CU64">
            <v>54858.650036334533</v>
          </cell>
          <cell r="CV64">
            <v>76214.542121336446</v>
          </cell>
        </row>
        <row r="65">
          <cell r="B65" t="str">
            <v>MY_Gdeal Sdn Bhd</v>
          </cell>
          <cell r="N65">
            <v>14.240686731005926</v>
          </cell>
          <cell r="O65">
            <v>-4.7845231287265797</v>
          </cell>
          <cell r="P65">
            <v>-12.742088260126405</v>
          </cell>
          <cell r="Z65">
            <v>44.656486235616171</v>
          </cell>
          <cell r="AA65">
            <v>21.002097045809048</v>
          </cell>
          <cell r="AB65">
            <v>15.273735773482827</v>
          </cell>
          <cell r="AL65">
            <v>30.415799504610245</v>
          </cell>
          <cell r="AM65">
            <v>25.786620174535628</v>
          </cell>
          <cell r="AN65">
            <v>28.015824033609231</v>
          </cell>
          <cell r="BF65">
            <v>0</v>
          </cell>
          <cell r="CT65">
            <v>63803.138559361083</v>
          </cell>
          <cell r="CU65">
            <v>94046.203585394367</v>
          </cell>
          <cell r="CV65">
            <v>249752.45649477001</v>
          </cell>
        </row>
        <row r="66">
          <cell r="B66" t="str">
            <v>MY_Vinda Marketing Sdn Bhd</v>
          </cell>
          <cell r="N66">
            <v>5.2098905757900482</v>
          </cell>
          <cell r="O66">
            <v>-13.484321795614424</v>
          </cell>
          <cell r="P66">
            <v>-12.289418205444694</v>
          </cell>
          <cell r="Z66">
            <v>21.260073043155849</v>
          </cell>
          <cell r="AA66">
            <v>14.632345281395217</v>
          </cell>
          <cell r="AB66">
            <v>15.889695324676278</v>
          </cell>
          <cell r="AL66">
            <v>16.050182467365801</v>
          </cell>
          <cell r="AM66">
            <v>28.116667077009641</v>
          </cell>
          <cell r="AN66">
            <v>28.179113530120972</v>
          </cell>
          <cell r="BF66">
            <v>0</v>
          </cell>
          <cell r="CT66">
            <v>182691.3943334634</v>
          </cell>
          <cell r="CU66">
            <v>239031.49720156469</v>
          </cell>
          <cell r="CV66">
            <v>387514.65344414191</v>
          </cell>
        </row>
        <row r="67">
          <cell r="B67" t="str">
            <v>MY_Rurutiki Sdn Bhd</v>
          </cell>
          <cell r="N67">
            <v>1.3118530182735917</v>
          </cell>
          <cell r="O67">
            <v>-6.6101297432793586</v>
          </cell>
          <cell r="P67">
            <v>-18.087002802678704</v>
          </cell>
          <cell r="Z67">
            <v>31.319170718824392</v>
          </cell>
          <cell r="AA67">
            <v>23.491952090149237</v>
          </cell>
          <cell r="AB67">
            <v>38.359644124815389</v>
          </cell>
          <cell r="AL67">
            <v>30.0073177005508</v>
          </cell>
          <cell r="AM67">
            <v>30.102081833428596</v>
          </cell>
          <cell r="AN67">
            <v>56.446646927494093</v>
          </cell>
          <cell r="BF67">
            <v>0</v>
          </cell>
          <cell r="CT67">
            <v>275853.46271409898</v>
          </cell>
          <cell r="CU67">
            <v>342109.24207057687</v>
          </cell>
          <cell r="CV67">
            <v>371066.93708194618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AO70"/>
  <sheetViews>
    <sheetView showGridLines="0"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8.85546875" defaultRowHeight="15" outlineLevelRow="1" outlineLevelCol="1" x14ac:dyDescent="0.25"/>
  <cols>
    <col min="1" max="1" width="13.5703125" customWidth="1"/>
    <col min="2" max="2" width="50.5703125" bestFit="1" customWidth="1"/>
    <col min="3" max="4" width="10" style="16" customWidth="1"/>
    <col min="5" max="5" width="12.5703125" style="102" customWidth="1"/>
    <col min="6" max="8" width="12.140625" customWidth="1"/>
    <col min="9" max="9" width="14.42578125" customWidth="1"/>
    <col min="10" max="15" width="13.140625" style="16" hidden="1" customWidth="1" outlineLevel="1"/>
    <col min="16" max="16" width="13.140625" style="16" customWidth="1" collapsed="1"/>
    <col min="17" max="25" width="13.140625" style="16" customWidth="1"/>
    <col min="26" max="28" width="13.140625" style="16" hidden="1" customWidth="1" outlineLevel="1"/>
    <col min="29" max="29" width="13.140625" style="16" customWidth="1" collapsed="1"/>
    <col min="30" max="31" width="13.140625" style="16" customWidth="1"/>
    <col min="32" max="32" width="13.140625" style="42" customWidth="1"/>
    <col min="33" max="33" width="13.140625" style="16" customWidth="1"/>
    <col min="34" max="36" width="13.140625" style="16" customWidth="1" outlineLevel="1"/>
    <col min="37" max="37" width="8.85546875" customWidth="1"/>
    <col min="41" max="41" width="8.85546875" customWidth="1" outlineLevel="1"/>
    <col min="42" max="42" width="8.85546875" customWidth="1"/>
  </cols>
  <sheetData>
    <row r="1" spans="1:41" x14ac:dyDescent="0.25">
      <c r="A1" s="46" t="s">
        <v>0</v>
      </c>
      <c r="B1" s="47">
        <v>43733</v>
      </c>
      <c r="C1" s="45" t="s">
        <v>1</v>
      </c>
      <c r="D1" s="17"/>
      <c r="E1" s="103"/>
      <c r="F1" s="1"/>
      <c r="G1" s="1"/>
      <c r="H1" s="1"/>
      <c r="I1" s="1"/>
      <c r="J1" s="61"/>
      <c r="K1" s="61"/>
      <c r="L1" s="61"/>
      <c r="M1" s="61"/>
      <c r="N1" s="61"/>
      <c r="O1" s="61"/>
      <c r="P1" s="53" t="s">
        <v>2</v>
      </c>
      <c r="Q1" s="43"/>
      <c r="R1" s="43"/>
      <c r="S1" s="43"/>
      <c r="T1" s="43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</row>
    <row r="2" spans="1:41" s="3" customFormat="1" x14ac:dyDescent="0.25">
      <c r="A2" s="11"/>
      <c r="B2" s="11" t="s">
        <v>3</v>
      </c>
      <c r="C2" s="19"/>
      <c r="D2" s="18"/>
      <c r="E2" s="104"/>
      <c r="F2" s="12"/>
      <c r="G2" s="13"/>
      <c r="H2" s="14"/>
      <c r="I2" s="12"/>
      <c r="J2" s="63" t="s">
        <v>4</v>
      </c>
      <c r="K2" s="64"/>
      <c r="L2" s="65"/>
      <c r="M2" s="63" t="s">
        <v>5</v>
      </c>
      <c r="N2" s="64"/>
      <c r="O2" s="65"/>
      <c r="P2" s="48" t="s">
        <v>6</v>
      </c>
      <c r="Q2" s="44"/>
      <c r="R2" s="44"/>
      <c r="S2" s="44"/>
      <c r="T2" s="49"/>
      <c r="U2" s="48" t="s">
        <v>7</v>
      </c>
      <c r="V2" s="44"/>
      <c r="W2" s="44"/>
      <c r="X2" s="44"/>
      <c r="Y2" s="49"/>
      <c r="Z2" s="44" t="s">
        <v>8</v>
      </c>
      <c r="AA2" s="44"/>
      <c r="AB2" s="44"/>
      <c r="AC2" s="48" t="s">
        <v>9</v>
      </c>
      <c r="AD2" s="44"/>
      <c r="AE2" s="44"/>
      <c r="AF2" s="44"/>
      <c r="AG2" s="49"/>
      <c r="AH2" s="44" t="s">
        <v>10</v>
      </c>
      <c r="AI2" s="44"/>
      <c r="AJ2" s="44"/>
    </row>
    <row r="3" spans="1:41" ht="75" customHeight="1" x14ac:dyDescent="0.25">
      <c r="A3" s="67" t="s">
        <v>58</v>
      </c>
      <c r="B3" s="68" t="s">
        <v>11</v>
      </c>
      <c r="C3" s="69" t="s">
        <v>12</v>
      </c>
      <c r="D3" s="70" t="s">
        <v>13</v>
      </c>
      <c r="E3" s="105" t="s">
        <v>14</v>
      </c>
      <c r="F3" s="60" t="s">
        <v>15</v>
      </c>
      <c r="G3" s="71" t="s">
        <v>16</v>
      </c>
      <c r="H3" s="72" t="s">
        <v>17</v>
      </c>
      <c r="I3" s="60" t="s">
        <v>18</v>
      </c>
      <c r="J3" s="62">
        <v>43647</v>
      </c>
      <c r="K3" s="62">
        <v>43678</v>
      </c>
      <c r="L3" s="66" t="s">
        <v>19</v>
      </c>
      <c r="M3" s="62">
        <v>43647</v>
      </c>
      <c r="N3" s="62">
        <v>43678</v>
      </c>
      <c r="O3" s="66" t="s">
        <v>19</v>
      </c>
      <c r="P3" s="52" t="s">
        <v>20</v>
      </c>
      <c r="Q3" s="59">
        <v>43647</v>
      </c>
      <c r="R3" s="59">
        <v>43678</v>
      </c>
      <c r="S3" s="59" t="s">
        <v>21</v>
      </c>
      <c r="T3" s="52" t="s">
        <v>22</v>
      </c>
      <c r="U3" s="50" t="s">
        <v>20</v>
      </c>
      <c r="V3" s="59">
        <v>43647</v>
      </c>
      <c r="W3" s="59">
        <v>43678</v>
      </c>
      <c r="X3" s="52" t="s">
        <v>23</v>
      </c>
      <c r="Y3" s="52" t="s">
        <v>22</v>
      </c>
      <c r="Z3" s="59">
        <v>43647</v>
      </c>
      <c r="AA3" s="59">
        <v>43678</v>
      </c>
      <c r="AB3" s="52" t="s">
        <v>21</v>
      </c>
      <c r="AC3" s="52" t="s">
        <v>20</v>
      </c>
      <c r="AD3" s="59">
        <v>43647</v>
      </c>
      <c r="AE3" s="59">
        <v>43678</v>
      </c>
      <c r="AF3" s="52" t="s">
        <v>24</v>
      </c>
      <c r="AG3" s="51" t="s">
        <v>22</v>
      </c>
      <c r="AH3" s="59">
        <v>43647</v>
      </c>
      <c r="AI3" s="59">
        <v>43678</v>
      </c>
      <c r="AJ3" s="52" t="s">
        <v>24</v>
      </c>
      <c r="AK3" s="2"/>
      <c r="AL3" s="2"/>
    </row>
    <row r="4" spans="1:41" s="23" customFormat="1" x14ac:dyDescent="0.25">
      <c r="A4" s="84"/>
      <c r="B4" s="85"/>
      <c r="C4" s="74"/>
      <c r="D4" s="74"/>
      <c r="E4" s="74"/>
      <c r="F4" s="84"/>
      <c r="G4" s="84"/>
      <c r="H4" s="84"/>
      <c r="I4" s="84"/>
      <c r="J4" s="106" t="e">
        <f>VLOOKUP($B4,'Daily COGS'!$B:$E,2,FALSE)</f>
        <v>#N/A</v>
      </c>
      <c r="K4" s="106" t="e">
        <f>VLOOKUP($B4,'Daily COGS'!$B:$E,3,FALSE)</f>
        <v>#N/A</v>
      </c>
      <c r="L4" s="106" t="e">
        <f>VLOOKUP($B4,'Daily COGS'!$B:$E,4,FALSE)</f>
        <v>#N/A</v>
      </c>
      <c r="M4" s="106" t="e">
        <f>VLOOKUP($B4,'Daily Inbounds'!$B:$E,2,FALSE)</f>
        <v>#N/A</v>
      </c>
      <c r="N4" s="106" t="e">
        <f>VLOOKUP($B4,'Daily Inbounds'!$B:$E,3,FALSE)</f>
        <v>#N/A</v>
      </c>
      <c r="O4" s="106" t="e">
        <f>VLOOKUP($B4,'Daily Inbounds'!$B:$E,4,FALSE)</f>
        <v>#N/A</v>
      </c>
      <c r="P4" s="86" t="str">
        <f>IFERROR(VLOOKUP($B4,MY!$A:$AJ, 23,FALSE), "")</f>
        <v/>
      </c>
      <c r="Q4" s="87" t="str">
        <f t="shared" ref="Q4:Q17" si="0">IFERROR(IF(V4="n.a.", -AD4, IF(AD4="n.a.", V4, V4-AD4)),"n.a.")</f>
        <v>n.a.</v>
      </c>
      <c r="R4" s="87" t="str">
        <f t="shared" ref="R4:R17" si="1">IFERROR(IF(W4="n.a.", -AE4, IF(AE4="n.a.", W4, W4-AE4)),"n.a.")</f>
        <v>n.a.</v>
      </c>
      <c r="S4" s="88" t="str">
        <f t="shared" ref="S4:S17" si="2">IFERROR(IF(X4="n.a.", -AF4, IF(AF4="n.a.", X4, X4-AF4)),"n.a.")</f>
        <v>n.a.</v>
      </c>
      <c r="T4" s="89" t="str">
        <f t="shared" ref="T4:T16" si="3">IFERROR(P4-S4, "n.a.")</f>
        <v>n.a.</v>
      </c>
      <c r="U4" s="99" t="str">
        <f>IFERROR(VLOOKUP($B4,MY!$A:$AJ, 27,FALSE), "")</f>
        <v/>
      </c>
      <c r="V4" s="87" t="str">
        <f t="shared" ref="V4:V17" si="4">IFERROR(Z4/J4*30,"n.a.")</f>
        <v>n.a.</v>
      </c>
      <c r="W4" s="90" t="str">
        <f t="shared" ref="W4:W17" si="5">IFERROR(AA4/K4*30,"n.a.")</f>
        <v>n.a.</v>
      </c>
      <c r="X4" s="87" t="str">
        <f t="shared" ref="X4:X17" si="6">IFERROR(AB4/L4*30,"n.a.")</f>
        <v>n.a.</v>
      </c>
      <c r="Y4" s="89" t="str">
        <f t="shared" ref="Y4:Y16" si="7">IFERROR(-X4+U4,"n.a.")</f>
        <v>n.a.</v>
      </c>
      <c r="Z4" s="106" t="e">
        <f>VLOOKUP(B4,'Daily Inventory Value'!B:E,2,FALSE)</f>
        <v>#N/A</v>
      </c>
      <c r="AA4" s="106" t="e">
        <f>VLOOKUP(B4,'Daily Inventory Value'!B:E,3,FALSE)</f>
        <v>#N/A</v>
      </c>
      <c r="AB4" s="106" t="e">
        <f>VLOOKUP(B4,'Daily Inventory Value'!B:E,4,FALSE)</f>
        <v>#N/A</v>
      </c>
      <c r="AC4" s="86" t="str">
        <f>IFERROR(VLOOKUP($B4,MY!$A:$AJ, 32,FALSE), "")</f>
        <v/>
      </c>
      <c r="AD4" s="87" t="str">
        <f t="shared" ref="AD4:AD17" si="8">IFERROR(AH4/J4*30,"n.a.")</f>
        <v>n.a.</v>
      </c>
      <c r="AE4" s="87" t="str">
        <f t="shared" ref="AE4:AE17" si="9">IFERROR(AI4/K4*30,"n.a.")</f>
        <v>n.a.</v>
      </c>
      <c r="AF4" s="83" t="str">
        <f t="shared" ref="AF4:AF17" si="10">IFERROR(AJ4/L4*30,"n.a.")</f>
        <v>n.a.</v>
      </c>
      <c r="AG4" s="89" t="str">
        <f t="shared" ref="AG4:AG16" si="11">IFERROR(-AC4+AF4, "n.a.")</f>
        <v>n.a.</v>
      </c>
      <c r="AH4" s="106" t="e">
        <f>VLOOKUP(B4,'Daily Accounts Payable'!B:E,2,FALSE)</f>
        <v>#N/A</v>
      </c>
      <c r="AI4" s="106" t="e">
        <f>VLOOKUP(B4,'Daily Accounts Payable'!B:E,3,FALSE)</f>
        <v>#N/A</v>
      </c>
      <c r="AJ4" s="106" t="e">
        <f>VLOOKUP(B4,'Daily Accounts Payable'!B:E,4,FALSE)</f>
        <v>#N/A</v>
      </c>
    </row>
    <row r="5" spans="1:41" s="23" customFormat="1" x14ac:dyDescent="0.25">
      <c r="A5" s="91"/>
      <c r="B5" s="92"/>
      <c r="C5" s="74"/>
      <c r="D5" s="74"/>
      <c r="E5" s="74"/>
      <c r="F5" s="84"/>
      <c r="G5" s="84"/>
      <c r="H5" s="84"/>
      <c r="I5" s="91"/>
      <c r="J5" s="106" t="e">
        <f>VLOOKUP($B5,'Daily COGS'!$B:$E,2,FALSE)</f>
        <v>#N/A</v>
      </c>
      <c r="K5" s="106" t="e">
        <f>VLOOKUP($B5,'Daily COGS'!$B:$E,3,FALSE)</f>
        <v>#N/A</v>
      </c>
      <c r="L5" s="106" t="e">
        <f>VLOOKUP($B5,'Daily COGS'!$B:$E,4,FALSE)</f>
        <v>#N/A</v>
      </c>
      <c r="M5" s="106" t="e">
        <f>VLOOKUP($B5,'Daily Inbounds'!$B:$E,2,FALSE)</f>
        <v>#N/A</v>
      </c>
      <c r="N5" s="106" t="e">
        <f>VLOOKUP($B5,'Daily Inbounds'!$B:$E,3,FALSE)</f>
        <v>#N/A</v>
      </c>
      <c r="O5" s="106" t="e">
        <f>VLOOKUP($B5,'Daily Inbounds'!$B:$E,4,FALSE)</f>
        <v>#N/A</v>
      </c>
      <c r="P5" s="93" t="str">
        <f>IFERROR(VLOOKUP($B5,MY!$A:$AJ, 23,FALSE), "")</f>
        <v/>
      </c>
      <c r="Q5" s="94" t="str">
        <f t="shared" si="0"/>
        <v>n.a.</v>
      </c>
      <c r="R5" s="94" t="str">
        <f t="shared" si="1"/>
        <v>n.a.</v>
      </c>
      <c r="S5" s="95" t="str">
        <f t="shared" si="2"/>
        <v>n.a.</v>
      </c>
      <c r="T5" s="89" t="str">
        <f t="shared" si="3"/>
        <v>n.a.</v>
      </c>
      <c r="U5" s="100" t="str">
        <f>IFERROR(VLOOKUP($B5,MY!$A:$AJ, 27,FALSE), "")</f>
        <v/>
      </c>
      <c r="V5" s="94" t="str">
        <f t="shared" si="4"/>
        <v>n.a.</v>
      </c>
      <c r="W5" s="96" t="str">
        <f t="shared" si="5"/>
        <v>n.a.</v>
      </c>
      <c r="X5" s="94" t="str">
        <f t="shared" si="6"/>
        <v>n.a.</v>
      </c>
      <c r="Y5" s="89" t="str">
        <f t="shared" si="7"/>
        <v>n.a.</v>
      </c>
      <c r="Z5" s="107" t="e">
        <f>VLOOKUP(B5,'Daily Inventory Value'!B:E,2,FALSE)</f>
        <v>#N/A</v>
      </c>
      <c r="AA5" s="107" t="e">
        <f>VLOOKUP(B5,'Daily Inventory Value'!B:E,3,FALSE)</f>
        <v>#N/A</v>
      </c>
      <c r="AB5" s="107" t="e">
        <f>VLOOKUP(B5,'Daily Inventory Value'!B:E,4,FALSE)</f>
        <v>#N/A</v>
      </c>
      <c r="AC5" s="93" t="str">
        <f>IFERROR(VLOOKUP($B5,MY!$A:$AJ, 32,FALSE), "")</f>
        <v/>
      </c>
      <c r="AD5" s="94" t="str">
        <f t="shared" si="8"/>
        <v>n.a.</v>
      </c>
      <c r="AE5" s="94" t="str">
        <f t="shared" si="9"/>
        <v>n.a.</v>
      </c>
      <c r="AF5" s="74" t="str">
        <f t="shared" si="10"/>
        <v>n.a.</v>
      </c>
      <c r="AG5" s="89" t="str">
        <f t="shared" si="11"/>
        <v>n.a.</v>
      </c>
      <c r="AH5" s="107" t="e">
        <f>VLOOKUP(B5,'Daily Accounts Payable'!B:E,2,FALSE)</f>
        <v>#N/A</v>
      </c>
      <c r="AI5" s="107" t="e">
        <f>VLOOKUP(B5,'Daily Accounts Payable'!B:E,3,FALSE)</f>
        <v>#N/A</v>
      </c>
      <c r="AJ5" s="107" t="e">
        <f>VLOOKUP(B5,'Daily Accounts Payable'!B:E,4,FALSE)</f>
        <v>#N/A</v>
      </c>
    </row>
    <row r="6" spans="1:41" s="23" customFormat="1" x14ac:dyDescent="0.25">
      <c r="A6" s="91"/>
      <c r="B6" s="92"/>
      <c r="C6" s="74"/>
      <c r="D6" s="74"/>
      <c r="E6" s="74"/>
      <c r="F6" s="84"/>
      <c r="G6" s="84"/>
      <c r="H6" s="84"/>
      <c r="I6" s="91"/>
      <c r="J6" s="106" t="e">
        <f>VLOOKUP($B6,'Daily COGS'!$B:$E,2,FALSE)</f>
        <v>#N/A</v>
      </c>
      <c r="K6" s="106" t="e">
        <f>VLOOKUP($B6,'Daily COGS'!$B:$E,3,FALSE)</f>
        <v>#N/A</v>
      </c>
      <c r="L6" s="106" t="e">
        <f>VLOOKUP($B6,'Daily COGS'!$B:$E,4,FALSE)</f>
        <v>#N/A</v>
      </c>
      <c r="M6" s="106" t="e">
        <f>VLOOKUP($B6,'Daily Inbounds'!$B:$E,2,FALSE)</f>
        <v>#N/A</v>
      </c>
      <c r="N6" s="106" t="e">
        <f>VLOOKUP($B6,'Daily Inbounds'!$B:$E,3,FALSE)</f>
        <v>#N/A</v>
      </c>
      <c r="O6" s="106" t="e">
        <f>VLOOKUP($B6,'Daily Inbounds'!$B:$E,4,FALSE)</f>
        <v>#N/A</v>
      </c>
      <c r="P6" s="93" t="str">
        <f>IFERROR(VLOOKUP($B6,MY!$A:$AJ, 23,FALSE), "")</f>
        <v/>
      </c>
      <c r="Q6" s="94" t="str">
        <f t="shared" si="0"/>
        <v>n.a.</v>
      </c>
      <c r="R6" s="94" t="str">
        <f t="shared" si="1"/>
        <v>n.a.</v>
      </c>
      <c r="S6" s="95" t="str">
        <f t="shared" si="2"/>
        <v>n.a.</v>
      </c>
      <c r="T6" s="89" t="str">
        <f t="shared" si="3"/>
        <v>n.a.</v>
      </c>
      <c r="U6" s="100" t="str">
        <f>IFERROR(VLOOKUP($B6,MY!$A:$AJ, 27,FALSE), "")</f>
        <v/>
      </c>
      <c r="V6" s="94" t="str">
        <f t="shared" si="4"/>
        <v>n.a.</v>
      </c>
      <c r="W6" s="96" t="str">
        <f t="shared" si="5"/>
        <v>n.a.</v>
      </c>
      <c r="X6" s="94" t="str">
        <f t="shared" si="6"/>
        <v>n.a.</v>
      </c>
      <c r="Y6" s="89" t="str">
        <f t="shared" si="7"/>
        <v>n.a.</v>
      </c>
      <c r="Z6" s="107" t="e">
        <f>VLOOKUP(B6,'Daily Inventory Value'!B:E,2,FALSE)</f>
        <v>#N/A</v>
      </c>
      <c r="AA6" s="107" t="e">
        <f>VLOOKUP(B6,'Daily Inventory Value'!B:E,3,FALSE)</f>
        <v>#N/A</v>
      </c>
      <c r="AB6" s="107" t="e">
        <f>VLOOKUP(B6,'Daily Inventory Value'!B:E,4,FALSE)</f>
        <v>#N/A</v>
      </c>
      <c r="AC6" s="93" t="str">
        <f>IFERROR(VLOOKUP($B6,MY!$A:$AJ, 32,FALSE), "")</f>
        <v/>
      </c>
      <c r="AD6" s="94" t="str">
        <f t="shared" si="8"/>
        <v>n.a.</v>
      </c>
      <c r="AE6" s="94" t="str">
        <f t="shared" si="9"/>
        <v>n.a.</v>
      </c>
      <c r="AF6" s="74" t="str">
        <f t="shared" si="10"/>
        <v>n.a.</v>
      </c>
      <c r="AG6" s="89" t="str">
        <f t="shared" si="11"/>
        <v>n.a.</v>
      </c>
      <c r="AH6" s="107" t="e">
        <f>VLOOKUP(B6,'Daily Accounts Payable'!B:E,2,FALSE)</f>
        <v>#N/A</v>
      </c>
      <c r="AI6" s="107" t="e">
        <f>VLOOKUP(B6,'Daily Accounts Payable'!B:E,3,FALSE)</f>
        <v>#N/A</v>
      </c>
      <c r="AJ6" s="107" t="e">
        <f>VLOOKUP(B6,'Daily Accounts Payable'!B:E,4,FALSE)</f>
        <v>#N/A</v>
      </c>
    </row>
    <row r="7" spans="1:41" s="23" customFormat="1" x14ac:dyDescent="0.25">
      <c r="A7" s="91"/>
      <c r="B7" s="92"/>
      <c r="C7" s="74"/>
      <c r="D7" s="74"/>
      <c r="E7" s="74"/>
      <c r="F7" s="84"/>
      <c r="G7" s="84"/>
      <c r="H7" s="84"/>
      <c r="I7" s="91"/>
      <c r="J7" s="106" t="e">
        <f>VLOOKUP($B7,'Daily COGS'!$B:$E,2,FALSE)</f>
        <v>#N/A</v>
      </c>
      <c r="K7" s="106" t="e">
        <f>VLOOKUP($B7,'Daily COGS'!$B:$E,3,FALSE)</f>
        <v>#N/A</v>
      </c>
      <c r="L7" s="106" t="e">
        <f>VLOOKUP($B7,'Daily COGS'!$B:$E,4,FALSE)</f>
        <v>#N/A</v>
      </c>
      <c r="M7" s="106" t="e">
        <f>VLOOKUP($B7,'Daily Inbounds'!$B:$E,2,FALSE)</f>
        <v>#N/A</v>
      </c>
      <c r="N7" s="106" t="e">
        <f>VLOOKUP($B7,'Daily Inbounds'!$B:$E,3,FALSE)</f>
        <v>#N/A</v>
      </c>
      <c r="O7" s="106" t="e">
        <f>VLOOKUP($B7,'Daily Inbounds'!$B:$E,4,FALSE)</f>
        <v>#N/A</v>
      </c>
      <c r="P7" s="93" t="str">
        <f>IFERROR(VLOOKUP($B7,MY!$A:$AJ, 23,FALSE), "")</f>
        <v/>
      </c>
      <c r="Q7" s="94" t="str">
        <f t="shared" si="0"/>
        <v>n.a.</v>
      </c>
      <c r="R7" s="94" t="str">
        <f t="shared" si="1"/>
        <v>n.a.</v>
      </c>
      <c r="S7" s="95" t="str">
        <f t="shared" si="2"/>
        <v>n.a.</v>
      </c>
      <c r="T7" s="89" t="str">
        <f t="shared" si="3"/>
        <v>n.a.</v>
      </c>
      <c r="U7" s="100" t="str">
        <f>IFERROR(VLOOKUP($B7,MY!$A:$AJ, 27,FALSE), "")</f>
        <v/>
      </c>
      <c r="V7" s="94" t="str">
        <f t="shared" si="4"/>
        <v>n.a.</v>
      </c>
      <c r="W7" s="96" t="str">
        <f t="shared" si="5"/>
        <v>n.a.</v>
      </c>
      <c r="X7" s="94" t="str">
        <f t="shared" si="6"/>
        <v>n.a.</v>
      </c>
      <c r="Y7" s="89" t="str">
        <f t="shared" si="7"/>
        <v>n.a.</v>
      </c>
      <c r="Z7" s="107" t="e">
        <f>VLOOKUP(B7,'Daily Inventory Value'!B:E,2,FALSE)</f>
        <v>#N/A</v>
      </c>
      <c r="AA7" s="107" t="e">
        <f>VLOOKUP(B7,'Daily Inventory Value'!B:E,3,FALSE)</f>
        <v>#N/A</v>
      </c>
      <c r="AB7" s="107" t="e">
        <f>VLOOKUP(B7,'Daily Inventory Value'!B:E,4,FALSE)</f>
        <v>#N/A</v>
      </c>
      <c r="AC7" s="93" t="str">
        <f>IFERROR(VLOOKUP($B7,MY!$A:$AJ, 32,FALSE), "")</f>
        <v/>
      </c>
      <c r="AD7" s="94" t="str">
        <f t="shared" si="8"/>
        <v>n.a.</v>
      </c>
      <c r="AE7" s="94" t="str">
        <f t="shared" si="9"/>
        <v>n.a.</v>
      </c>
      <c r="AF7" s="74" t="str">
        <f t="shared" si="10"/>
        <v>n.a.</v>
      </c>
      <c r="AG7" s="89" t="str">
        <f t="shared" si="11"/>
        <v>n.a.</v>
      </c>
      <c r="AH7" s="107" t="e">
        <f>VLOOKUP(B7,'Daily Accounts Payable'!B:E,2,FALSE)</f>
        <v>#N/A</v>
      </c>
      <c r="AI7" s="107" t="e">
        <f>VLOOKUP(B7,'Daily Accounts Payable'!B:E,3,FALSE)</f>
        <v>#N/A</v>
      </c>
      <c r="AJ7" s="107" t="e">
        <f>VLOOKUP(B7,'Daily Accounts Payable'!B:E,4,FALSE)</f>
        <v>#N/A</v>
      </c>
    </row>
    <row r="8" spans="1:41" s="23" customFormat="1" x14ac:dyDescent="0.25">
      <c r="A8" s="91"/>
      <c r="B8" s="92"/>
      <c r="C8" s="74"/>
      <c r="D8" s="74"/>
      <c r="E8" s="74"/>
      <c r="F8" s="84"/>
      <c r="G8" s="84"/>
      <c r="H8" s="84"/>
      <c r="I8" s="91"/>
      <c r="J8" s="106" t="e">
        <f>VLOOKUP($B8,'Daily COGS'!$B:$E,2,FALSE)</f>
        <v>#N/A</v>
      </c>
      <c r="K8" s="106" t="e">
        <f>VLOOKUP($B8,'Daily COGS'!$B:$E,3,FALSE)</f>
        <v>#N/A</v>
      </c>
      <c r="L8" s="106" t="e">
        <f>VLOOKUP($B8,'Daily COGS'!$B:$E,4,FALSE)</f>
        <v>#N/A</v>
      </c>
      <c r="M8" s="106" t="e">
        <f>VLOOKUP($B8,'Daily Inbounds'!$B:$E,2,FALSE)</f>
        <v>#N/A</v>
      </c>
      <c r="N8" s="106" t="e">
        <f>VLOOKUP($B8,'Daily Inbounds'!$B:$E,3,FALSE)</f>
        <v>#N/A</v>
      </c>
      <c r="O8" s="106" t="e">
        <f>VLOOKUP($B8,'Daily Inbounds'!$B:$E,4,FALSE)</f>
        <v>#N/A</v>
      </c>
      <c r="P8" s="93" t="str">
        <f>IFERROR(VLOOKUP($B8,MY!$A:$AJ, 23,FALSE), "")</f>
        <v/>
      </c>
      <c r="Q8" s="94" t="str">
        <f t="shared" si="0"/>
        <v>n.a.</v>
      </c>
      <c r="R8" s="94" t="str">
        <f t="shared" si="1"/>
        <v>n.a.</v>
      </c>
      <c r="S8" s="95" t="str">
        <f t="shared" si="2"/>
        <v>n.a.</v>
      </c>
      <c r="T8" s="89" t="str">
        <f t="shared" si="3"/>
        <v>n.a.</v>
      </c>
      <c r="U8" s="100" t="str">
        <f>IFERROR(VLOOKUP($B8,MY!$A:$AJ, 27,FALSE), "")</f>
        <v/>
      </c>
      <c r="V8" s="94" t="str">
        <f t="shared" si="4"/>
        <v>n.a.</v>
      </c>
      <c r="W8" s="96" t="str">
        <f t="shared" si="5"/>
        <v>n.a.</v>
      </c>
      <c r="X8" s="94" t="str">
        <f t="shared" si="6"/>
        <v>n.a.</v>
      </c>
      <c r="Y8" s="89" t="str">
        <f t="shared" si="7"/>
        <v>n.a.</v>
      </c>
      <c r="Z8" s="107" t="e">
        <f>VLOOKUP(B8,'Daily Inventory Value'!B:E,2,FALSE)</f>
        <v>#N/A</v>
      </c>
      <c r="AA8" s="107" t="e">
        <f>VLOOKUP(B8,'Daily Inventory Value'!B:E,3,FALSE)</f>
        <v>#N/A</v>
      </c>
      <c r="AB8" s="107" t="e">
        <f>VLOOKUP(B8,'Daily Inventory Value'!B:E,4,FALSE)</f>
        <v>#N/A</v>
      </c>
      <c r="AC8" s="93" t="str">
        <f>IFERROR(VLOOKUP($B8,MY!$A:$AJ, 32,FALSE), "")</f>
        <v/>
      </c>
      <c r="AD8" s="94" t="str">
        <f t="shared" si="8"/>
        <v>n.a.</v>
      </c>
      <c r="AE8" s="94" t="str">
        <f t="shared" si="9"/>
        <v>n.a.</v>
      </c>
      <c r="AF8" s="74" t="str">
        <f t="shared" si="10"/>
        <v>n.a.</v>
      </c>
      <c r="AG8" s="89" t="str">
        <f t="shared" si="11"/>
        <v>n.a.</v>
      </c>
      <c r="AH8" s="107" t="e">
        <f>VLOOKUP(B8,'Daily Accounts Payable'!B:E,2,FALSE)</f>
        <v>#N/A</v>
      </c>
      <c r="AI8" s="107" t="e">
        <f>VLOOKUP(B8,'Daily Accounts Payable'!B:E,3,FALSE)</f>
        <v>#N/A</v>
      </c>
      <c r="AJ8" s="107" t="e">
        <f>VLOOKUP(B8,'Daily Accounts Payable'!B:E,4,FALSE)</f>
        <v>#N/A</v>
      </c>
    </row>
    <row r="9" spans="1:41" s="23" customFormat="1" x14ac:dyDescent="0.25">
      <c r="A9" s="91"/>
      <c r="B9" s="92"/>
      <c r="C9" s="74"/>
      <c r="D9" s="74"/>
      <c r="E9" s="74"/>
      <c r="F9" s="84"/>
      <c r="G9" s="84"/>
      <c r="H9" s="84"/>
      <c r="I9" s="91"/>
      <c r="J9" s="106" t="e">
        <f>VLOOKUP($B9,'Daily COGS'!$B:$E,2,FALSE)</f>
        <v>#N/A</v>
      </c>
      <c r="K9" s="106" t="e">
        <f>VLOOKUP($B9,'Daily COGS'!$B:$E,3,FALSE)</f>
        <v>#N/A</v>
      </c>
      <c r="L9" s="106" t="e">
        <f>VLOOKUP($B9,'Daily COGS'!$B:$E,4,FALSE)</f>
        <v>#N/A</v>
      </c>
      <c r="M9" s="106" t="e">
        <f>VLOOKUP($B9,'Daily Inbounds'!$B:$E,2,FALSE)</f>
        <v>#N/A</v>
      </c>
      <c r="N9" s="106" t="e">
        <f>VLOOKUP($B9,'Daily Inbounds'!$B:$E,3,FALSE)</f>
        <v>#N/A</v>
      </c>
      <c r="O9" s="106" t="e">
        <f>VLOOKUP($B9,'Daily Inbounds'!$B:$E,4,FALSE)</f>
        <v>#N/A</v>
      </c>
      <c r="P9" s="93" t="str">
        <f>IFERROR(VLOOKUP($B9,MY!$A:$AJ, 23,FALSE), "")</f>
        <v/>
      </c>
      <c r="Q9" s="94" t="str">
        <f t="shared" si="0"/>
        <v>n.a.</v>
      </c>
      <c r="R9" s="94" t="str">
        <f t="shared" si="1"/>
        <v>n.a.</v>
      </c>
      <c r="S9" s="95" t="str">
        <f t="shared" si="2"/>
        <v>n.a.</v>
      </c>
      <c r="T9" s="89" t="str">
        <f t="shared" si="3"/>
        <v>n.a.</v>
      </c>
      <c r="U9" s="100" t="str">
        <f>IFERROR(VLOOKUP($B9,MY!$A:$AJ, 27,FALSE), "")</f>
        <v/>
      </c>
      <c r="V9" s="94" t="str">
        <f t="shared" si="4"/>
        <v>n.a.</v>
      </c>
      <c r="W9" s="96" t="str">
        <f t="shared" si="5"/>
        <v>n.a.</v>
      </c>
      <c r="X9" s="94" t="str">
        <f t="shared" si="6"/>
        <v>n.a.</v>
      </c>
      <c r="Y9" s="89" t="str">
        <f t="shared" si="7"/>
        <v>n.a.</v>
      </c>
      <c r="Z9" s="107" t="e">
        <f>VLOOKUP(B9,'Daily Inventory Value'!B:E,2,FALSE)</f>
        <v>#N/A</v>
      </c>
      <c r="AA9" s="107" t="e">
        <f>VLOOKUP(B9,'Daily Inventory Value'!B:E,3,FALSE)</f>
        <v>#N/A</v>
      </c>
      <c r="AB9" s="107" t="e">
        <f>VLOOKUP(B9,'Daily Inventory Value'!B:E,4,FALSE)</f>
        <v>#N/A</v>
      </c>
      <c r="AC9" s="93" t="str">
        <f>IFERROR(VLOOKUP($B9,MY!$A:$AJ, 32,FALSE), "")</f>
        <v/>
      </c>
      <c r="AD9" s="94" t="str">
        <f t="shared" si="8"/>
        <v>n.a.</v>
      </c>
      <c r="AE9" s="94" t="str">
        <f t="shared" si="9"/>
        <v>n.a.</v>
      </c>
      <c r="AF9" s="74" t="str">
        <f t="shared" si="10"/>
        <v>n.a.</v>
      </c>
      <c r="AG9" s="89" t="str">
        <f t="shared" si="11"/>
        <v>n.a.</v>
      </c>
      <c r="AH9" s="107" t="e">
        <f>VLOOKUP(B9,'Daily Accounts Payable'!B:E,2,FALSE)</f>
        <v>#N/A</v>
      </c>
      <c r="AI9" s="107" t="e">
        <f>VLOOKUP(B9,'Daily Accounts Payable'!B:E,3,FALSE)</f>
        <v>#N/A</v>
      </c>
      <c r="AJ9" s="107" t="e">
        <f>VLOOKUP(B9,'Daily Accounts Payable'!B:E,4,FALSE)</f>
        <v>#N/A</v>
      </c>
    </row>
    <row r="10" spans="1:41" s="23" customFormat="1" x14ac:dyDescent="0.25">
      <c r="A10" s="91"/>
      <c r="B10" s="92"/>
      <c r="C10" s="74"/>
      <c r="D10" s="74"/>
      <c r="E10" s="74"/>
      <c r="F10" s="84"/>
      <c r="G10" s="84"/>
      <c r="H10" s="84"/>
      <c r="I10" s="91"/>
      <c r="J10" s="106" t="e">
        <f>VLOOKUP($B10,'Daily COGS'!$B:$E,2,FALSE)</f>
        <v>#N/A</v>
      </c>
      <c r="K10" s="106" t="e">
        <f>VLOOKUP($B10,'Daily COGS'!$B:$E,3,FALSE)</f>
        <v>#N/A</v>
      </c>
      <c r="L10" s="106" t="e">
        <f>VLOOKUP($B10,'Daily COGS'!$B:$E,4,FALSE)</f>
        <v>#N/A</v>
      </c>
      <c r="M10" s="106" t="e">
        <f>VLOOKUP($B10,'Daily Inbounds'!$B:$E,2,FALSE)</f>
        <v>#N/A</v>
      </c>
      <c r="N10" s="106" t="e">
        <f>VLOOKUP($B10,'Daily Inbounds'!$B:$E,3,FALSE)</f>
        <v>#N/A</v>
      </c>
      <c r="O10" s="106" t="e">
        <f>VLOOKUP($B10,'Daily Inbounds'!$B:$E,4,FALSE)</f>
        <v>#N/A</v>
      </c>
      <c r="P10" s="93" t="str">
        <f>IFERROR(VLOOKUP($B10,MY!$A:$AJ, 23,FALSE), "")</f>
        <v/>
      </c>
      <c r="Q10" s="94" t="str">
        <f t="shared" si="0"/>
        <v>n.a.</v>
      </c>
      <c r="R10" s="94" t="str">
        <f t="shared" si="1"/>
        <v>n.a.</v>
      </c>
      <c r="S10" s="95" t="str">
        <f t="shared" si="2"/>
        <v>n.a.</v>
      </c>
      <c r="T10" s="89" t="str">
        <f t="shared" si="3"/>
        <v>n.a.</v>
      </c>
      <c r="U10" s="100" t="str">
        <f>IFERROR(VLOOKUP($B10,MY!$A:$AJ, 27,FALSE), "")</f>
        <v/>
      </c>
      <c r="V10" s="94" t="str">
        <f t="shared" si="4"/>
        <v>n.a.</v>
      </c>
      <c r="W10" s="96" t="str">
        <f t="shared" si="5"/>
        <v>n.a.</v>
      </c>
      <c r="X10" s="94" t="str">
        <f t="shared" si="6"/>
        <v>n.a.</v>
      </c>
      <c r="Y10" s="89" t="str">
        <f t="shared" si="7"/>
        <v>n.a.</v>
      </c>
      <c r="Z10" s="107" t="e">
        <f>VLOOKUP(B10,'Daily Inventory Value'!B:E,2,FALSE)</f>
        <v>#N/A</v>
      </c>
      <c r="AA10" s="107" t="e">
        <f>VLOOKUP(B10,'Daily Inventory Value'!B:E,3,FALSE)</f>
        <v>#N/A</v>
      </c>
      <c r="AB10" s="107" t="e">
        <f>VLOOKUP(B10,'Daily Inventory Value'!B:E,4,FALSE)</f>
        <v>#N/A</v>
      </c>
      <c r="AC10" s="93" t="str">
        <f>IFERROR(VLOOKUP($B10,MY!$A:$AJ, 32,FALSE), "")</f>
        <v/>
      </c>
      <c r="AD10" s="94" t="str">
        <f t="shared" si="8"/>
        <v>n.a.</v>
      </c>
      <c r="AE10" s="94" t="str">
        <f t="shared" si="9"/>
        <v>n.a.</v>
      </c>
      <c r="AF10" s="74" t="str">
        <f t="shared" si="10"/>
        <v>n.a.</v>
      </c>
      <c r="AG10" s="89" t="str">
        <f t="shared" si="11"/>
        <v>n.a.</v>
      </c>
      <c r="AH10" s="107" t="e">
        <f>VLOOKUP(B10,'Daily Accounts Payable'!B:E,2,FALSE)</f>
        <v>#N/A</v>
      </c>
      <c r="AI10" s="107" t="e">
        <f>VLOOKUP(B10,'Daily Accounts Payable'!B:E,3,FALSE)</f>
        <v>#N/A</v>
      </c>
      <c r="AJ10" s="107" t="e">
        <f>VLOOKUP(B10,'Daily Accounts Payable'!B:E,4,FALSE)</f>
        <v>#N/A</v>
      </c>
    </row>
    <row r="11" spans="1:41" s="23" customFormat="1" x14ac:dyDescent="0.25">
      <c r="A11" s="91"/>
      <c r="B11" s="92"/>
      <c r="C11" s="74"/>
      <c r="D11" s="74"/>
      <c r="E11" s="74"/>
      <c r="F11" s="84"/>
      <c r="G11" s="84"/>
      <c r="H11" s="84"/>
      <c r="I11" s="91"/>
      <c r="J11" s="106" t="e">
        <f>VLOOKUP($B11,'Daily COGS'!$B:$E,2,FALSE)</f>
        <v>#N/A</v>
      </c>
      <c r="K11" s="106" t="e">
        <f>VLOOKUP($B11,'Daily COGS'!$B:$E,3,FALSE)</f>
        <v>#N/A</v>
      </c>
      <c r="L11" s="106" t="e">
        <f>VLOOKUP($B11,'Daily COGS'!$B:$E,4,FALSE)</f>
        <v>#N/A</v>
      </c>
      <c r="M11" s="106" t="e">
        <f>VLOOKUP($B11,'Daily Inbounds'!$B:$E,2,FALSE)</f>
        <v>#N/A</v>
      </c>
      <c r="N11" s="106" t="e">
        <f>VLOOKUP($B11,'Daily Inbounds'!$B:$E,3,FALSE)</f>
        <v>#N/A</v>
      </c>
      <c r="O11" s="106" t="e">
        <f>VLOOKUP($B11,'Daily Inbounds'!$B:$E,4,FALSE)</f>
        <v>#N/A</v>
      </c>
      <c r="P11" s="93" t="str">
        <f>IFERROR(VLOOKUP($B11,MY!$A:$AJ, 23,FALSE), "")</f>
        <v/>
      </c>
      <c r="Q11" s="94" t="str">
        <f t="shared" si="0"/>
        <v>n.a.</v>
      </c>
      <c r="R11" s="94" t="str">
        <f t="shared" si="1"/>
        <v>n.a.</v>
      </c>
      <c r="S11" s="95" t="str">
        <f t="shared" si="2"/>
        <v>n.a.</v>
      </c>
      <c r="T11" s="89" t="str">
        <f t="shared" si="3"/>
        <v>n.a.</v>
      </c>
      <c r="U11" s="100" t="str">
        <f>IFERROR(VLOOKUP($B11,MY!$A:$AJ, 27,FALSE), "")</f>
        <v/>
      </c>
      <c r="V11" s="94" t="str">
        <f t="shared" si="4"/>
        <v>n.a.</v>
      </c>
      <c r="W11" s="96" t="str">
        <f t="shared" si="5"/>
        <v>n.a.</v>
      </c>
      <c r="X11" s="94" t="str">
        <f t="shared" si="6"/>
        <v>n.a.</v>
      </c>
      <c r="Y11" s="89" t="str">
        <f t="shared" si="7"/>
        <v>n.a.</v>
      </c>
      <c r="Z11" s="107" t="e">
        <f>VLOOKUP(B11,'Daily Inventory Value'!B:E,2,FALSE)</f>
        <v>#N/A</v>
      </c>
      <c r="AA11" s="107" t="e">
        <f>VLOOKUP(B11,'Daily Inventory Value'!B:E,3,FALSE)</f>
        <v>#N/A</v>
      </c>
      <c r="AB11" s="107" t="e">
        <f>VLOOKUP(B11,'Daily Inventory Value'!B:E,4,FALSE)</f>
        <v>#N/A</v>
      </c>
      <c r="AC11" s="93" t="str">
        <f>IFERROR(VLOOKUP($B11,MY!$A:$AJ, 32,FALSE), "")</f>
        <v/>
      </c>
      <c r="AD11" s="94" t="str">
        <f t="shared" si="8"/>
        <v>n.a.</v>
      </c>
      <c r="AE11" s="94" t="str">
        <f t="shared" si="9"/>
        <v>n.a.</v>
      </c>
      <c r="AF11" s="74" t="str">
        <f t="shared" si="10"/>
        <v>n.a.</v>
      </c>
      <c r="AG11" s="89" t="str">
        <f t="shared" si="11"/>
        <v>n.a.</v>
      </c>
      <c r="AH11" s="107" t="e">
        <f>VLOOKUP(B11,'Daily Accounts Payable'!B:E,2,FALSE)</f>
        <v>#N/A</v>
      </c>
      <c r="AI11" s="107" t="e">
        <f>VLOOKUP(B11,'Daily Accounts Payable'!B:E,3,FALSE)</f>
        <v>#N/A</v>
      </c>
      <c r="AJ11" s="107" t="e">
        <f>VLOOKUP(B11,'Daily Accounts Payable'!B:E,4,FALSE)</f>
        <v>#N/A</v>
      </c>
    </row>
    <row r="12" spans="1:41" s="23" customFormat="1" x14ac:dyDescent="0.25">
      <c r="A12" s="91"/>
      <c r="B12" s="92"/>
      <c r="C12" s="74"/>
      <c r="D12" s="74"/>
      <c r="E12" s="74"/>
      <c r="F12" s="84"/>
      <c r="G12" s="84"/>
      <c r="H12" s="84"/>
      <c r="I12" s="91"/>
      <c r="J12" s="106" t="e">
        <f>VLOOKUP($B12,'Daily COGS'!$B:$E,2,FALSE)</f>
        <v>#N/A</v>
      </c>
      <c r="K12" s="106" t="e">
        <f>VLOOKUP($B12,'Daily COGS'!$B:$E,3,FALSE)</f>
        <v>#N/A</v>
      </c>
      <c r="L12" s="106" t="e">
        <f>VLOOKUP($B12,'Daily COGS'!$B:$E,4,FALSE)</f>
        <v>#N/A</v>
      </c>
      <c r="M12" s="106" t="e">
        <f>VLOOKUP($B12,'Daily Inbounds'!$B:$E,2,FALSE)</f>
        <v>#N/A</v>
      </c>
      <c r="N12" s="106" t="e">
        <f>VLOOKUP($B12,'Daily Inbounds'!$B:$E,3,FALSE)</f>
        <v>#N/A</v>
      </c>
      <c r="O12" s="106" t="e">
        <f>VLOOKUP($B12,'Daily Inbounds'!$B:$E,4,FALSE)</f>
        <v>#N/A</v>
      </c>
      <c r="P12" s="93" t="str">
        <f>IFERROR(VLOOKUP($B12,MY!$A:$AJ, 23,FALSE), "")</f>
        <v/>
      </c>
      <c r="Q12" s="94" t="str">
        <f t="shared" si="0"/>
        <v>n.a.</v>
      </c>
      <c r="R12" s="94" t="str">
        <f t="shared" si="1"/>
        <v>n.a.</v>
      </c>
      <c r="S12" s="95" t="str">
        <f t="shared" si="2"/>
        <v>n.a.</v>
      </c>
      <c r="T12" s="89" t="str">
        <f t="shared" si="3"/>
        <v>n.a.</v>
      </c>
      <c r="U12" s="100" t="str">
        <f>IFERROR(VLOOKUP($B12,MY!$A:$AJ, 27,FALSE), "")</f>
        <v/>
      </c>
      <c r="V12" s="94" t="str">
        <f t="shared" si="4"/>
        <v>n.a.</v>
      </c>
      <c r="W12" s="96" t="str">
        <f t="shared" si="5"/>
        <v>n.a.</v>
      </c>
      <c r="X12" s="94" t="str">
        <f t="shared" si="6"/>
        <v>n.a.</v>
      </c>
      <c r="Y12" s="89" t="str">
        <f t="shared" si="7"/>
        <v>n.a.</v>
      </c>
      <c r="Z12" s="107" t="e">
        <f>VLOOKUP(B12,'Daily Inventory Value'!B:E,2,FALSE)</f>
        <v>#N/A</v>
      </c>
      <c r="AA12" s="107" t="e">
        <f>VLOOKUP(B12,'Daily Inventory Value'!B:E,3,FALSE)</f>
        <v>#N/A</v>
      </c>
      <c r="AB12" s="107" t="e">
        <f>VLOOKUP(B12,'Daily Inventory Value'!B:E,4,FALSE)</f>
        <v>#N/A</v>
      </c>
      <c r="AC12" s="93" t="str">
        <f>IFERROR(VLOOKUP($B12,MY!$A:$AJ, 32,FALSE), "")</f>
        <v/>
      </c>
      <c r="AD12" s="94" t="str">
        <f t="shared" si="8"/>
        <v>n.a.</v>
      </c>
      <c r="AE12" s="94" t="str">
        <f t="shared" si="9"/>
        <v>n.a.</v>
      </c>
      <c r="AF12" s="74" t="str">
        <f t="shared" si="10"/>
        <v>n.a.</v>
      </c>
      <c r="AG12" s="89" t="str">
        <f t="shared" si="11"/>
        <v>n.a.</v>
      </c>
      <c r="AH12" s="107" t="e">
        <f>VLOOKUP(B12,'Daily Accounts Payable'!B:E,2,FALSE)</f>
        <v>#N/A</v>
      </c>
      <c r="AI12" s="107" t="e">
        <f>VLOOKUP(B12,'Daily Accounts Payable'!B:E,3,FALSE)</f>
        <v>#N/A</v>
      </c>
      <c r="AJ12" s="107" t="e">
        <f>VLOOKUP(B12,'Daily Accounts Payable'!B:E,4,FALSE)</f>
        <v>#N/A</v>
      </c>
      <c r="AO12" s="40" t="s">
        <v>25</v>
      </c>
    </row>
    <row r="13" spans="1:41" s="23" customFormat="1" x14ac:dyDescent="0.25">
      <c r="A13" s="91"/>
      <c r="B13" s="92"/>
      <c r="C13" s="74"/>
      <c r="D13" s="74"/>
      <c r="E13" s="74"/>
      <c r="F13" s="84"/>
      <c r="G13" s="84"/>
      <c r="H13" s="84"/>
      <c r="I13" s="91"/>
      <c r="J13" s="106" t="e">
        <f>VLOOKUP($B13,'Daily COGS'!$B:$E,2,FALSE)</f>
        <v>#N/A</v>
      </c>
      <c r="K13" s="106" t="e">
        <f>VLOOKUP($B13,'Daily COGS'!$B:$E,3,FALSE)</f>
        <v>#N/A</v>
      </c>
      <c r="L13" s="106" t="e">
        <f>VLOOKUP($B13,'Daily COGS'!$B:$E,4,FALSE)</f>
        <v>#N/A</v>
      </c>
      <c r="M13" s="106" t="e">
        <f>VLOOKUP($B13,'Daily Inbounds'!$B:$E,2,FALSE)</f>
        <v>#N/A</v>
      </c>
      <c r="N13" s="106" t="e">
        <f>VLOOKUP($B13,'Daily Inbounds'!$B:$E,3,FALSE)</f>
        <v>#N/A</v>
      </c>
      <c r="O13" s="106" t="e">
        <f>VLOOKUP($B13,'Daily Inbounds'!$B:$E,4,FALSE)</f>
        <v>#N/A</v>
      </c>
      <c r="P13" s="93" t="str">
        <f>IFERROR(VLOOKUP($B13,MY!$A:$AJ, 23,FALSE), "")</f>
        <v/>
      </c>
      <c r="Q13" s="94" t="str">
        <f t="shared" si="0"/>
        <v>n.a.</v>
      </c>
      <c r="R13" s="94" t="str">
        <f t="shared" si="1"/>
        <v>n.a.</v>
      </c>
      <c r="S13" s="95" t="str">
        <f t="shared" si="2"/>
        <v>n.a.</v>
      </c>
      <c r="T13" s="89" t="str">
        <f t="shared" si="3"/>
        <v>n.a.</v>
      </c>
      <c r="U13" s="100" t="str">
        <f>IFERROR(VLOOKUP($B13,MY!$A:$AJ, 27,FALSE), "")</f>
        <v/>
      </c>
      <c r="V13" s="94" t="str">
        <f t="shared" si="4"/>
        <v>n.a.</v>
      </c>
      <c r="W13" s="96" t="str">
        <f t="shared" si="5"/>
        <v>n.a.</v>
      </c>
      <c r="X13" s="94" t="str">
        <f t="shared" si="6"/>
        <v>n.a.</v>
      </c>
      <c r="Y13" s="89" t="str">
        <f t="shared" si="7"/>
        <v>n.a.</v>
      </c>
      <c r="Z13" s="107" t="e">
        <f>VLOOKUP(B13,'Daily Inventory Value'!B:E,2,FALSE)</f>
        <v>#N/A</v>
      </c>
      <c r="AA13" s="107" t="e">
        <f>VLOOKUP(B13,'Daily Inventory Value'!B:E,3,FALSE)</f>
        <v>#N/A</v>
      </c>
      <c r="AB13" s="107" t="e">
        <f>VLOOKUP(B13,'Daily Inventory Value'!B:E,4,FALSE)</f>
        <v>#N/A</v>
      </c>
      <c r="AC13" s="93" t="str">
        <f>IFERROR(VLOOKUP($B13,MY!$A:$AJ, 32,FALSE), "")</f>
        <v/>
      </c>
      <c r="AD13" s="94" t="str">
        <f t="shared" si="8"/>
        <v>n.a.</v>
      </c>
      <c r="AE13" s="94" t="str">
        <f t="shared" si="9"/>
        <v>n.a.</v>
      </c>
      <c r="AF13" s="74" t="str">
        <f t="shared" si="10"/>
        <v>n.a.</v>
      </c>
      <c r="AG13" s="89" t="str">
        <f t="shared" si="11"/>
        <v>n.a.</v>
      </c>
      <c r="AH13" s="107" t="e">
        <f>VLOOKUP(B13,'Daily Accounts Payable'!B:E,2,FALSE)</f>
        <v>#N/A</v>
      </c>
      <c r="AI13" s="107" t="e">
        <f>VLOOKUP(B13,'Daily Accounts Payable'!B:E,3,FALSE)</f>
        <v>#N/A</v>
      </c>
      <c r="AJ13" s="107" t="e">
        <f>VLOOKUP(B13,'Daily Accounts Payable'!B:E,4,FALSE)</f>
        <v>#N/A</v>
      </c>
      <c r="AO13" s="75" t="s">
        <v>26</v>
      </c>
    </row>
    <row r="14" spans="1:41" s="23" customFormat="1" x14ac:dyDescent="0.25">
      <c r="A14" s="91"/>
      <c r="B14" s="92"/>
      <c r="C14" s="74"/>
      <c r="D14" s="74"/>
      <c r="E14" s="74"/>
      <c r="F14" s="84"/>
      <c r="G14" s="84"/>
      <c r="H14" s="84"/>
      <c r="I14" s="91"/>
      <c r="J14" s="106" t="e">
        <f>VLOOKUP($B14,'Daily COGS'!$B:$E,2,FALSE)</f>
        <v>#N/A</v>
      </c>
      <c r="K14" s="106" t="e">
        <f>VLOOKUP($B14,'Daily COGS'!$B:$E,3,FALSE)</f>
        <v>#N/A</v>
      </c>
      <c r="L14" s="106" t="e">
        <f>VLOOKUP($B14,'Daily COGS'!$B:$E,4,FALSE)</f>
        <v>#N/A</v>
      </c>
      <c r="M14" s="106" t="e">
        <f>VLOOKUP($B14,'Daily Inbounds'!$B:$E,2,FALSE)</f>
        <v>#N/A</v>
      </c>
      <c r="N14" s="106" t="e">
        <f>VLOOKUP($B14,'Daily Inbounds'!$B:$E,3,FALSE)</f>
        <v>#N/A</v>
      </c>
      <c r="O14" s="106" t="e">
        <f>VLOOKUP($B14,'Daily Inbounds'!$B:$E,4,FALSE)</f>
        <v>#N/A</v>
      </c>
      <c r="P14" s="93" t="str">
        <f>IFERROR(VLOOKUP($B14,MY!$A:$AJ, 23,FALSE), "")</f>
        <v/>
      </c>
      <c r="Q14" s="94" t="str">
        <f t="shared" si="0"/>
        <v>n.a.</v>
      </c>
      <c r="R14" s="94" t="str">
        <f t="shared" si="1"/>
        <v>n.a.</v>
      </c>
      <c r="S14" s="95" t="str">
        <f t="shared" si="2"/>
        <v>n.a.</v>
      </c>
      <c r="T14" s="89" t="str">
        <f t="shared" si="3"/>
        <v>n.a.</v>
      </c>
      <c r="U14" s="100" t="str">
        <f>IFERROR(VLOOKUP($B14,MY!$A:$AJ, 27,FALSE), "")</f>
        <v/>
      </c>
      <c r="V14" s="94" t="str">
        <f t="shared" si="4"/>
        <v>n.a.</v>
      </c>
      <c r="W14" s="96" t="str">
        <f t="shared" si="5"/>
        <v>n.a.</v>
      </c>
      <c r="X14" s="94" t="str">
        <f t="shared" si="6"/>
        <v>n.a.</v>
      </c>
      <c r="Y14" s="89" t="str">
        <f t="shared" si="7"/>
        <v>n.a.</v>
      </c>
      <c r="Z14" s="107" t="e">
        <f>VLOOKUP(B14,'Daily Inventory Value'!B:E,2,FALSE)</f>
        <v>#N/A</v>
      </c>
      <c r="AA14" s="107" t="e">
        <f>VLOOKUP(B14,'Daily Inventory Value'!B:E,3,FALSE)</f>
        <v>#N/A</v>
      </c>
      <c r="AB14" s="107" t="e">
        <f>VLOOKUP(B14,'Daily Inventory Value'!B:E,4,FALSE)</f>
        <v>#N/A</v>
      </c>
      <c r="AC14" s="93" t="str">
        <f>IFERROR(VLOOKUP($B14,MY!$A:$AJ, 32,FALSE), "")</f>
        <v/>
      </c>
      <c r="AD14" s="94" t="str">
        <f t="shared" si="8"/>
        <v>n.a.</v>
      </c>
      <c r="AE14" s="94" t="str">
        <f t="shared" si="9"/>
        <v>n.a.</v>
      </c>
      <c r="AF14" s="74" t="str">
        <f t="shared" si="10"/>
        <v>n.a.</v>
      </c>
      <c r="AG14" s="89" t="str">
        <f t="shared" si="11"/>
        <v>n.a.</v>
      </c>
      <c r="AH14" s="107" t="e">
        <f>VLOOKUP(B14,'Daily Accounts Payable'!B:E,2,FALSE)</f>
        <v>#N/A</v>
      </c>
      <c r="AI14" s="107" t="e">
        <f>VLOOKUP(B14,'Daily Accounts Payable'!B:E,3,FALSE)</f>
        <v>#N/A</v>
      </c>
      <c r="AJ14" s="107" t="e">
        <f>VLOOKUP(B14,'Daily Accounts Payable'!B:E,4,FALSE)</f>
        <v>#N/A</v>
      </c>
      <c r="AO14" s="73" t="s">
        <v>25</v>
      </c>
    </row>
    <row r="15" spans="1:41" s="23" customFormat="1" x14ac:dyDescent="0.25">
      <c r="A15" s="91"/>
      <c r="B15" s="92"/>
      <c r="C15" s="74"/>
      <c r="D15" s="74"/>
      <c r="E15" s="74"/>
      <c r="F15" s="84"/>
      <c r="G15" s="84"/>
      <c r="H15" s="84"/>
      <c r="I15" s="91"/>
      <c r="J15" s="106" t="e">
        <f>VLOOKUP($B15,'Daily COGS'!$B:$E,2,FALSE)</f>
        <v>#N/A</v>
      </c>
      <c r="K15" s="106" t="e">
        <f>VLOOKUP($B15,'Daily COGS'!$B:$E,3,FALSE)</f>
        <v>#N/A</v>
      </c>
      <c r="L15" s="106" t="e">
        <f>VLOOKUP($B15,'Daily COGS'!$B:$E,4,FALSE)</f>
        <v>#N/A</v>
      </c>
      <c r="M15" s="106" t="e">
        <f>VLOOKUP($B15,'Daily Inbounds'!$B:$E,2,FALSE)</f>
        <v>#N/A</v>
      </c>
      <c r="N15" s="106" t="e">
        <f>VLOOKUP($B15,'Daily Inbounds'!$B:$E,3,FALSE)</f>
        <v>#N/A</v>
      </c>
      <c r="O15" s="106" t="e">
        <f>VLOOKUP($B15,'Daily Inbounds'!$B:$E,4,FALSE)</f>
        <v>#N/A</v>
      </c>
      <c r="P15" s="93" t="str">
        <f>IFERROR(VLOOKUP($B15,MY!$A:$AJ, 23,FALSE), "")</f>
        <v/>
      </c>
      <c r="Q15" s="94" t="str">
        <f t="shared" si="0"/>
        <v>n.a.</v>
      </c>
      <c r="R15" s="94" t="str">
        <f t="shared" si="1"/>
        <v>n.a.</v>
      </c>
      <c r="S15" s="95" t="str">
        <f t="shared" si="2"/>
        <v>n.a.</v>
      </c>
      <c r="T15" s="89" t="str">
        <f t="shared" si="3"/>
        <v>n.a.</v>
      </c>
      <c r="U15" s="100" t="str">
        <f>IFERROR(VLOOKUP($B15,MY!$A:$AJ, 27,FALSE), "")</f>
        <v/>
      </c>
      <c r="V15" s="94" t="str">
        <f t="shared" si="4"/>
        <v>n.a.</v>
      </c>
      <c r="W15" s="96" t="str">
        <f t="shared" si="5"/>
        <v>n.a.</v>
      </c>
      <c r="X15" s="94" t="str">
        <f t="shared" si="6"/>
        <v>n.a.</v>
      </c>
      <c r="Y15" s="89" t="str">
        <f t="shared" si="7"/>
        <v>n.a.</v>
      </c>
      <c r="Z15" s="107" t="e">
        <f>VLOOKUP(B15,'Daily Inventory Value'!B:E,2,FALSE)</f>
        <v>#N/A</v>
      </c>
      <c r="AA15" s="107" t="e">
        <f>VLOOKUP(B15,'Daily Inventory Value'!B:E,3,FALSE)</f>
        <v>#N/A</v>
      </c>
      <c r="AB15" s="107" t="e">
        <f>VLOOKUP(B15,'Daily Inventory Value'!B:E,4,FALSE)</f>
        <v>#N/A</v>
      </c>
      <c r="AC15" s="93" t="str">
        <f>IFERROR(VLOOKUP($B15,MY!$A:$AJ, 32,FALSE), "")</f>
        <v/>
      </c>
      <c r="AD15" s="94" t="str">
        <f t="shared" si="8"/>
        <v>n.a.</v>
      </c>
      <c r="AE15" s="94" t="str">
        <f t="shared" si="9"/>
        <v>n.a.</v>
      </c>
      <c r="AF15" s="74" t="str">
        <f t="shared" si="10"/>
        <v>n.a.</v>
      </c>
      <c r="AG15" s="89" t="str">
        <f t="shared" si="11"/>
        <v>n.a.</v>
      </c>
      <c r="AH15" s="107" t="e">
        <f>VLOOKUP(B15,'Daily Accounts Payable'!B:E,2,FALSE)</f>
        <v>#N/A</v>
      </c>
      <c r="AI15" s="107" t="e">
        <f>VLOOKUP(B15,'Daily Accounts Payable'!B:E,3,FALSE)</f>
        <v>#N/A</v>
      </c>
      <c r="AJ15" s="107" t="e">
        <f>VLOOKUP(B15,'Daily Accounts Payable'!B:E,4,FALSE)</f>
        <v>#N/A</v>
      </c>
      <c r="AO15" s="73"/>
    </row>
    <row r="16" spans="1:41" s="23" customFormat="1" x14ac:dyDescent="0.25">
      <c r="A16" s="97"/>
      <c r="B16" s="98"/>
      <c r="C16" s="74"/>
      <c r="D16" s="74"/>
      <c r="E16" s="74"/>
      <c r="F16" s="91"/>
      <c r="G16" s="91"/>
      <c r="H16" s="91"/>
      <c r="I16" s="91"/>
      <c r="J16" s="107" t="e">
        <f>VLOOKUP($B16,'Daily COGS'!$B:$E,2,FALSE)</f>
        <v>#N/A</v>
      </c>
      <c r="K16" s="107" t="e">
        <f>VLOOKUP($B16,'Daily COGS'!$B:$E,3,FALSE)</f>
        <v>#N/A</v>
      </c>
      <c r="L16" s="107" t="e">
        <f>VLOOKUP($B16,'Daily COGS'!$B:$E,4,FALSE)</f>
        <v>#N/A</v>
      </c>
      <c r="M16" s="107" t="e">
        <f>VLOOKUP($B16,'Daily Inbounds'!$B:$E,2,FALSE)</f>
        <v>#N/A</v>
      </c>
      <c r="N16" s="107" t="e">
        <f>VLOOKUP($B16,'Daily Inbounds'!$B:$E,3,FALSE)</f>
        <v>#N/A</v>
      </c>
      <c r="O16" s="107" t="e">
        <f>VLOOKUP($B16,'Daily Inbounds'!$B:$E,4,FALSE)</f>
        <v>#N/A</v>
      </c>
      <c r="P16" s="93" t="str">
        <f>IFERROR(VLOOKUP($B16,MY!$A:$AJ, 23,FALSE), "")</f>
        <v/>
      </c>
      <c r="Q16" s="94" t="str">
        <f t="shared" si="0"/>
        <v>n.a.</v>
      </c>
      <c r="R16" s="94" t="str">
        <f t="shared" si="1"/>
        <v>n.a.</v>
      </c>
      <c r="S16" s="95" t="str">
        <f t="shared" si="2"/>
        <v>n.a.</v>
      </c>
      <c r="T16" s="89" t="str">
        <f t="shared" si="3"/>
        <v>n.a.</v>
      </c>
      <c r="U16" s="100" t="str">
        <f>IFERROR(VLOOKUP($B16,MY!$A:$AJ, 27,FALSE), "")</f>
        <v/>
      </c>
      <c r="V16" s="94" t="str">
        <f t="shared" si="4"/>
        <v>n.a.</v>
      </c>
      <c r="W16" s="96" t="str">
        <f t="shared" si="5"/>
        <v>n.a.</v>
      </c>
      <c r="X16" s="94" t="str">
        <f t="shared" si="6"/>
        <v>n.a.</v>
      </c>
      <c r="Y16" s="89" t="str">
        <f t="shared" si="7"/>
        <v>n.a.</v>
      </c>
      <c r="Z16" s="107" t="e">
        <f>VLOOKUP(B16,'Daily Inventory Value'!B:E,2,FALSE)</f>
        <v>#N/A</v>
      </c>
      <c r="AA16" s="107" t="e">
        <f>VLOOKUP(B16,'Daily Inventory Value'!B:E,3,FALSE)</f>
        <v>#N/A</v>
      </c>
      <c r="AB16" s="107" t="e">
        <f>VLOOKUP(B16,'Daily Inventory Value'!B:E,4,FALSE)</f>
        <v>#N/A</v>
      </c>
      <c r="AC16" s="93" t="str">
        <f>IFERROR(VLOOKUP($B16,MY!$A:$AJ, 32,FALSE), "")</f>
        <v/>
      </c>
      <c r="AD16" s="94" t="str">
        <f t="shared" si="8"/>
        <v>n.a.</v>
      </c>
      <c r="AE16" s="94" t="str">
        <f t="shared" si="9"/>
        <v>n.a.</v>
      </c>
      <c r="AF16" s="74" t="str">
        <f t="shared" si="10"/>
        <v>n.a.</v>
      </c>
      <c r="AG16" s="89" t="str">
        <f t="shared" si="11"/>
        <v>n.a.</v>
      </c>
      <c r="AH16" s="108" t="e">
        <f>VLOOKUP(B16,'Daily Accounts Payable'!B:E,2,FALSE)</f>
        <v>#N/A</v>
      </c>
      <c r="AI16" s="108" t="e">
        <f>VLOOKUP(B16,'Daily Accounts Payable'!B:E,3,FALSE)</f>
        <v>#N/A</v>
      </c>
      <c r="AJ16" s="108" t="e">
        <f>VLOOKUP(B16,'Daily Accounts Payable'!B:E,4,FALSE)</f>
        <v>#N/A</v>
      </c>
      <c r="AO16" s="101"/>
    </row>
    <row r="17" spans="1:36" s="4" customFormat="1" ht="15.75" hidden="1" customHeight="1" outlineLevel="1" thickBot="1" x14ac:dyDescent="0.3">
      <c r="A17" s="76" t="s">
        <v>27</v>
      </c>
      <c r="B17" s="76"/>
      <c r="C17" s="79">
        <f>SUM(C4:C16)</f>
        <v>0</v>
      </c>
      <c r="D17" s="79">
        <f>SUM(D4:D16)</f>
        <v>0</v>
      </c>
      <c r="E17" s="109">
        <f>SUM(E4:E16)</f>
        <v>0</v>
      </c>
      <c r="F17" s="79"/>
      <c r="G17" s="79"/>
      <c r="H17" s="79"/>
      <c r="I17" s="76"/>
      <c r="J17" s="109" t="e">
        <f t="shared" ref="J17:O17" si="12">SUM(J4:J16)</f>
        <v>#N/A</v>
      </c>
      <c r="K17" s="109" t="e">
        <f t="shared" si="12"/>
        <v>#N/A</v>
      </c>
      <c r="L17" s="109" t="e">
        <f t="shared" si="12"/>
        <v>#N/A</v>
      </c>
      <c r="M17" s="109" t="e">
        <f t="shared" si="12"/>
        <v>#N/A</v>
      </c>
      <c r="N17" s="109" t="e">
        <f t="shared" si="12"/>
        <v>#N/A</v>
      </c>
      <c r="O17" s="109" t="e">
        <f t="shared" si="12"/>
        <v>#N/A</v>
      </c>
      <c r="P17" s="79"/>
      <c r="Q17" s="79" t="str">
        <f t="shared" si="0"/>
        <v>n.a.</v>
      </c>
      <c r="R17" s="79" t="str">
        <f t="shared" si="1"/>
        <v>n.a.</v>
      </c>
      <c r="S17" s="79" t="str">
        <f t="shared" si="2"/>
        <v>n.a.</v>
      </c>
      <c r="T17" s="79"/>
      <c r="U17" s="80"/>
      <c r="V17" s="81" t="str">
        <f t="shared" si="4"/>
        <v>n.a.</v>
      </c>
      <c r="W17" s="81" t="str">
        <f t="shared" si="5"/>
        <v>n.a.</v>
      </c>
      <c r="X17" s="81" t="str">
        <f t="shared" si="6"/>
        <v>n.a.</v>
      </c>
      <c r="Y17" s="79"/>
      <c r="Z17" s="109" t="e">
        <f>SUM(Z4:Z16)</f>
        <v>#N/A</v>
      </c>
      <c r="AA17" s="109" t="e">
        <f>SUM(AA4:AA16)</f>
        <v>#N/A</v>
      </c>
      <c r="AB17" s="109" t="e">
        <f>SUM(AB4:AB16)</f>
        <v>#N/A</v>
      </c>
      <c r="AC17" s="80"/>
      <c r="AD17" s="82" t="str">
        <f t="shared" si="8"/>
        <v>n.a.</v>
      </c>
      <c r="AE17" s="82" t="str">
        <f t="shared" si="9"/>
        <v>n.a.</v>
      </c>
      <c r="AF17" s="81" t="str">
        <f t="shared" si="10"/>
        <v>n.a.</v>
      </c>
      <c r="AG17" s="79"/>
      <c r="AH17" s="109" t="e">
        <f>SUM(AH4:AH16)</f>
        <v>#N/A</v>
      </c>
      <c r="AI17" s="109" t="e">
        <f>SUM(AI4:AI16)</f>
        <v>#N/A</v>
      </c>
      <c r="AJ17" s="109" t="e">
        <f>SUM(AJ4:AJ16)</f>
        <v>#N/A</v>
      </c>
    </row>
    <row r="18" spans="1:36" collapsed="1" x14ac:dyDescent="0.25">
      <c r="A18" s="10"/>
      <c r="B18" s="10"/>
      <c r="C18" s="15"/>
      <c r="D18" s="15"/>
      <c r="E18" s="110"/>
      <c r="F18" s="10"/>
      <c r="G18" s="10"/>
      <c r="H18" s="10"/>
      <c r="I18" s="10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77" t="s">
        <v>28</v>
      </c>
      <c r="Y18" s="15"/>
      <c r="Z18" s="15"/>
      <c r="AA18" s="15"/>
      <c r="AB18" s="15"/>
      <c r="AC18" s="15"/>
      <c r="AD18" s="15"/>
      <c r="AE18" s="15"/>
      <c r="AF18" s="78" t="s">
        <v>29</v>
      </c>
      <c r="AG18" s="15"/>
      <c r="AH18" s="15"/>
      <c r="AI18" s="15"/>
      <c r="AJ18" s="15"/>
    </row>
    <row r="19" spans="1:36" x14ac:dyDescent="0.25">
      <c r="A19" s="10"/>
      <c r="B19" s="10"/>
      <c r="C19" s="15"/>
      <c r="D19" s="15"/>
      <c r="E19" s="110"/>
      <c r="F19" s="10"/>
      <c r="G19" s="10"/>
      <c r="H19" s="10"/>
      <c r="I19" s="10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41"/>
      <c r="AG19" s="15"/>
      <c r="AH19" s="15"/>
      <c r="AI19" s="15"/>
      <c r="AJ19" s="15"/>
    </row>
    <row r="20" spans="1:36" x14ac:dyDescent="0.25">
      <c r="A20" s="10"/>
      <c r="B20" s="10"/>
      <c r="C20" s="15"/>
      <c r="D20" s="15"/>
      <c r="E20" s="110"/>
      <c r="F20" s="10"/>
      <c r="G20" s="10"/>
      <c r="H20" s="10"/>
      <c r="I20" s="10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41"/>
      <c r="AG20" s="15"/>
      <c r="AH20" s="15"/>
      <c r="AI20" s="15"/>
      <c r="AJ20" s="15"/>
    </row>
    <row r="21" spans="1:36" x14ac:dyDescent="0.25">
      <c r="A21" s="10"/>
      <c r="B21" s="10"/>
      <c r="C21" s="15"/>
      <c r="D21" s="15"/>
      <c r="E21" s="110"/>
      <c r="F21" s="10"/>
      <c r="G21" s="10"/>
      <c r="H21" s="10"/>
      <c r="I21" s="10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41"/>
      <c r="AG21" s="15"/>
      <c r="AH21" s="15"/>
      <c r="AI21" s="15"/>
      <c r="AJ21" s="15"/>
    </row>
    <row r="22" spans="1:36" x14ac:dyDescent="0.25">
      <c r="A22" s="10"/>
      <c r="B22" s="10"/>
      <c r="C22" s="15"/>
      <c r="D22" s="15"/>
      <c r="E22" s="110"/>
      <c r="F22" s="10"/>
      <c r="G22" s="10"/>
      <c r="H22" s="10"/>
      <c r="I22" s="10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41"/>
      <c r="AG22" s="15"/>
      <c r="AH22" s="15"/>
      <c r="AI22" s="15"/>
      <c r="AJ22" s="15"/>
    </row>
    <row r="23" spans="1:36" x14ac:dyDescent="0.25">
      <c r="A23" s="10"/>
      <c r="B23" s="10"/>
      <c r="C23" s="15"/>
      <c r="D23" s="15"/>
      <c r="E23" s="110"/>
      <c r="F23" s="10"/>
      <c r="G23" s="10"/>
      <c r="H23" s="10"/>
      <c r="I23" s="10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41"/>
      <c r="AG23" s="15"/>
      <c r="AH23" s="15"/>
      <c r="AI23" s="15"/>
      <c r="AJ23" s="15"/>
    </row>
    <row r="24" spans="1:36" x14ac:dyDescent="0.25">
      <c r="A24" s="10"/>
      <c r="B24" s="10"/>
      <c r="C24" s="15"/>
      <c r="D24" s="15"/>
      <c r="E24" s="110"/>
      <c r="F24" s="10"/>
      <c r="G24" s="10"/>
      <c r="H24" s="10"/>
      <c r="I24" s="10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41"/>
      <c r="AG24" s="15"/>
      <c r="AH24" s="15"/>
      <c r="AI24" s="15"/>
      <c r="AJ24" s="15"/>
    </row>
    <row r="25" spans="1:36" x14ac:dyDescent="0.25">
      <c r="A25" s="10"/>
      <c r="B25" s="10"/>
      <c r="C25" s="15"/>
      <c r="D25" s="15"/>
      <c r="E25" s="110"/>
      <c r="F25" s="10"/>
      <c r="G25" s="10"/>
      <c r="H25" s="10"/>
      <c r="I25" s="10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41"/>
      <c r="AG25" s="15"/>
      <c r="AH25" s="15"/>
      <c r="AI25" s="15"/>
      <c r="AJ25" s="15"/>
    </row>
    <row r="26" spans="1:36" x14ac:dyDescent="0.25">
      <c r="A26" s="10"/>
      <c r="B26" s="10"/>
      <c r="C26" s="15"/>
      <c r="D26" s="15"/>
      <c r="E26" s="110"/>
      <c r="F26" s="10"/>
      <c r="G26" s="10"/>
      <c r="H26" s="10"/>
      <c r="I26" s="10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41"/>
      <c r="AG26" s="15"/>
      <c r="AH26" s="15"/>
      <c r="AI26" s="15"/>
      <c r="AJ26" s="15"/>
    </row>
    <row r="27" spans="1:36" x14ac:dyDescent="0.25">
      <c r="A27" s="10"/>
      <c r="B27" s="10"/>
      <c r="C27" s="15"/>
      <c r="D27" s="15"/>
      <c r="E27" s="110"/>
      <c r="F27" s="10"/>
      <c r="G27" s="10"/>
      <c r="H27" s="10"/>
      <c r="I27" s="10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41"/>
      <c r="AG27" s="15"/>
      <c r="AH27" s="15"/>
      <c r="AI27" s="15"/>
      <c r="AJ27" s="15"/>
    </row>
    <row r="28" spans="1:36" x14ac:dyDescent="0.25">
      <c r="A28" s="10"/>
      <c r="B28" s="10"/>
      <c r="C28" s="15"/>
      <c r="D28" s="15"/>
      <c r="E28" s="110"/>
      <c r="F28" s="10"/>
      <c r="G28" s="10"/>
      <c r="H28" s="10"/>
      <c r="I28" s="10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41"/>
      <c r="AG28" s="15"/>
      <c r="AH28" s="15"/>
      <c r="AI28" s="15"/>
      <c r="AJ28" s="15"/>
    </row>
    <row r="29" spans="1:36" x14ac:dyDescent="0.25">
      <c r="A29" s="10"/>
      <c r="B29" s="10"/>
      <c r="C29" s="15"/>
      <c r="D29" s="15"/>
      <c r="E29" s="110"/>
      <c r="F29" s="10"/>
      <c r="G29" s="10"/>
      <c r="H29" s="10"/>
      <c r="I29" s="10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41"/>
      <c r="AG29" s="15"/>
      <c r="AH29" s="15"/>
      <c r="AI29" s="15"/>
      <c r="AJ29" s="15"/>
    </row>
    <row r="30" spans="1:36" x14ac:dyDescent="0.25">
      <c r="A30" s="10"/>
      <c r="B30" s="10"/>
      <c r="C30" s="15"/>
      <c r="D30" s="15"/>
      <c r="E30" s="110"/>
      <c r="F30" s="10"/>
      <c r="G30" s="10"/>
      <c r="H30" s="10"/>
      <c r="I30" s="10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41"/>
      <c r="AG30" s="15"/>
      <c r="AH30" s="15"/>
      <c r="AI30" s="15"/>
      <c r="AJ30" s="15"/>
    </row>
    <row r="31" spans="1:36" x14ac:dyDescent="0.25">
      <c r="A31" s="10"/>
      <c r="B31" s="10"/>
      <c r="C31" s="15"/>
      <c r="D31" s="15"/>
      <c r="E31" s="110"/>
      <c r="F31" s="10"/>
      <c r="G31" s="10"/>
      <c r="H31" s="10"/>
      <c r="I31" s="10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41"/>
      <c r="AG31" s="15"/>
      <c r="AH31" s="15"/>
      <c r="AI31" s="15"/>
      <c r="AJ31" s="15"/>
    </row>
    <row r="32" spans="1:36" x14ac:dyDescent="0.25">
      <c r="A32" s="10"/>
      <c r="B32" s="10"/>
      <c r="C32" s="15"/>
      <c r="D32" s="15"/>
      <c r="E32" s="110"/>
      <c r="F32" s="10"/>
      <c r="G32" s="10"/>
      <c r="H32" s="10"/>
      <c r="I32" s="10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41"/>
      <c r="AG32" s="15"/>
      <c r="AH32" s="15"/>
      <c r="AI32" s="15"/>
      <c r="AJ32" s="15"/>
    </row>
    <row r="33" spans="1:36" x14ac:dyDescent="0.25">
      <c r="A33" s="10"/>
      <c r="B33" s="10"/>
      <c r="C33" s="15"/>
      <c r="D33" s="15"/>
      <c r="E33" s="110"/>
      <c r="F33" s="10"/>
      <c r="G33" s="10"/>
      <c r="H33" s="10"/>
      <c r="I33" s="10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41"/>
      <c r="AG33" s="15"/>
      <c r="AH33" s="15"/>
      <c r="AI33" s="15"/>
      <c r="AJ33" s="15"/>
    </row>
    <row r="34" spans="1:36" x14ac:dyDescent="0.25">
      <c r="A34" s="10"/>
      <c r="B34" s="10"/>
      <c r="C34" s="15"/>
      <c r="D34" s="15"/>
      <c r="E34" s="110"/>
      <c r="F34" s="10"/>
      <c r="G34" s="10"/>
      <c r="H34" s="10"/>
      <c r="I34" s="10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41"/>
      <c r="AG34" s="15"/>
      <c r="AH34" s="15"/>
      <c r="AI34" s="15"/>
      <c r="AJ34" s="15"/>
    </row>
    <row r="35" spans="1:36" x14ac:dyDescent="0.25">
      <c r="A35" s="10"/>
      <c r="B35" s="10"/>
      <c r="C35" s="15"/>
      <c r="D35" s="15"/>
      <c r="E35" s="110"/>
      <c r="F35" s="10"/>
      <c r="G35" s="10"/>
      <c r="H35" s="10"/>
      <c r="I35" s="10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41"/>
      <c r="AG35" s="15"/>
      <c r="AH35" s="15"/>
      <c r="AI35" s="15"/>
      <c r="AJ35" s="15"/>
    </row>
    <row r="36" spans="1:36" x14ac:dyDescent="0.25">
      <c r="A36" s="10"/>
      <c r="B36" s="10"/>
      <c r="C36" s="15"/>
      <c r="D36" s="15"/>
      <c r="E36" s="110"/>
      <c r="F36" s="10"/>
      <c r="G36" s="10"/>
      <c r="H36" s="10"/>
      <c r="I36" s="10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41"/>
      <c r="AG36" s="15"/>
      <c r="AH36" s="15"/>
      <c r="AI36" s="15"/>
      <c r="AJ36" s="15"/>
    </row>
    <row r="37" spans="1:36" x14ac:dyDescent="0.25">
      <c r="A37" s="10"/>
      <c r="B37" s="10"/>
      <c r="C37" s="15"/>
      <c r="D37" s="15"/>
      <c r="E37" s="110"/>
      <c r="F37" s="10"/>
      <c r="G37" s="10"/>
      <c r="H37" s="10"/>
      <c r="I37" s="10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41"/>
      <c r="AG37" s="15"/>
      <c r="AH37" s="15"/>
      <c r="AI37" s="15"/>
      <c r="AJ37" s="15"/>
    </row>
    <row r="38" spans="1:36" x14ac:dyDescent="0.25">
      <c r="A38" s="10"/>
      <c r="B38" s="10"/>
      <c r="C38" s="15"/>
      <c r="D38" s="15"/>
      <c r="E38" s="110"/>
      <c r="F38" s="10"/>
      <c r="G38" s="10"/>
      <c r="H38" s="10"/>
      <c r="I38" s="10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41"/>
      <c r="AG38" s="15"/>
      <c r="AH38" s="15"/>
      <c r="AI38" s="15"/>
      <c r="AJ38" s="15"/>
    </row>
    <row r="39" spans="1:36" x14ac:dyDescent="0.25">
      <c r="A39" s="10"/>
      <c r="B39" s="10"/>
      <c r="C39" s="15"/>
      <c r="D39" s="15"/>
      <c r="E39" s="110"/>
      <c r="F39" s="10"/>
      <c r="G39" s="10"/>
      <c r="H39" s="10"/>
      <c r="I39" s="10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41"/>
      <c r="AG39" s="15"/>
      <c r="AH39" s="15"/>
      <c r="AI39" s="15"/>
      <c r="AJ39" s="15"/>
    </row>
    <row r="40" spans="1:36" x14ac:dyDescent="0.25">
      <c r="A40" s="10"/>
      <c r="B40" s="10"/>
      <c r="C40" s="15"/>
      <c r="D40" s="15"/>
      <c r="E40" s="110"/>
      <c r="F40" s="10"/>
      <c r="G40" s="10"/>
      <c r="H40" s="10"/>
      <c r="I40" s="10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41"/>
      <c r="AG40" s="15"/>
      <c r="AH40" s="15"/>
      <c r="AI40" s="15"/>
      <c r="AJ40" s="15"/>
    </row>
    <row r="41" spans="1:36" x14ac:dyDescent="0.25">
      <c r="A41" s="10"/>
      <c r="B41" s="10"/>
      <c r="C41" s="15"/>
      <c r="D41" s="15"/>
      <c r="E41" s="110"/>
      <c r="F41" s="10"/>
      <c r="G41" s="10"/>
      <c r="H41" s="10"/>
      <c r="I41" s="10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41"/>
      <c r="AG41" s="15"/>
      <c r="AH41" s="15"/>
      <c r="AI41" s="15"/>
      <c r="AJ41" s="15"/>
    </row>
    <row r="42" spans="1:36" x14ac:dyDescent="0.25">
      <c r="A42" s="10"/>
      <c r="B42" s="10"/>
      <c r="C42" s="15"/>
      <c r="D42" s="15"/>
      <c r="E42" s="110"/>
      <c r="F42" s="10"/>
      <c r="G42" s="10"/>
      <c r="H42" s="10"/>
      <c r="I42" s="10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41"/>
      <c r="AG42" s="15"/>
      <c r="AH42" s="15"/>
      <c r="AI42" s="15"/>
      <c r="AJ42" s="15"/>
    </row>
    <row r="43" spans="1:36" x14ac:dyDescent="0.25">
      <c r="A43" s="10"/>
      <c r="B43" s="10"/>
      <c r="C43" s="15"/>
      <c r="D43" s="15"/>
      <c r="E43" s="110"/>
      <c r="F43" s="10"/>
      <c r="G43" s="10"/>
      <c r="H43" s="10"/>
      <c r="I43" s="10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41"/>
      <c r="AG43" s="15"/>
      <c r="AH43" s="15"/>
      <c r="AI43" s="15"/>
      <c r="AJ43" s="15"/>
    </row>
    <row r="44" spans="1:36" x14ac:dyDescent="0.25">
      <c r="A44" s="10"/>
      <c r="B44" s="10"/>
      <c r="C44" s="15"/>
      <c r="D44" s="15"/>
      <c r="E44" s="110"/>
      <c r="F44" s="10"/>
      <c r="G44" s="10"/>
      <c r="H44" s="10"/>
      <c r="I44" s="10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41"/>
      <c r="AG44" s="15"/>
      <c r="AH44" s="15"/>
      <c r="AI44" s="15"/>
      <c r="AJ44" s="15"/>
    </row>
    <row r="45" spans="1:36" x14ac:dyDescent="0.25">
      <c r="A45" s="10"/>
      <c r="B45" s="10"/>
      <c r="C45" s="15"/>
      <c r="D45" s="15"/>
      <c r="E45" s="110"/>
      <c r="F45" s="10"/>
      <c r="G45" s="10"/>
      <c r="H45" s="10"/>
      <c r="I45" s="10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41"/>
      <c r="AG45" s="15"/>
      <c r="AH45" s="15"/>
      <c r="AI45" s="15"/>
      <c r="AJ45" s="15"/>
    </row>
    <row r="46" spans="1:36" x14ac:dyDescent="0.25">
      <c r="A46" s="10"/>
      <c r="B46" s="10"/>
      <c r="C46" s="15"/>
      <c r="D46" s="15"/>
      <c r="E46" s="110"/>
      <c r="F46" s="10"/>
      <c r="G46" s="10"/>
      <c r="H46" s="10"/>
      <c r="I46" s="10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41"/>
      <c r="AG46" s="15"/>
      <c r="AH46" s="15"/>
      <c r="AI46" s="15"/>
      <c r="AJ46" s="15"/>
    </row>
    <row r="47" spans="1:36" x14ac:dyDescent="0.25">
      <c r="A47" s="10"/>
      <c r="B47" s="10"/>
      <c r="C47" s="15"/>
      <c r="D47" s="15"/>
      <c r="E47" s="110"/>
      <c r="F47" s="10"/>
      <c r="G47" s="10"/>
      <c r="H47" s="10"/>
      <c r="I47" s="10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41"/>
      <c r="AG47" s="15"/>
      <c r="AH47" s="15"/>
      <c r="AI47" s="15"/>
      <c r="AJ47" s="15"/>
    </row>
    <row r="48" spans="1:36" x14ac:dyDescent="0.25">
      <c r="A48" s="10"/>
      <c r="B48" s="10"/>
      <c r="C48" s="15"/>
      <c r="D48" s="15"/>
      <c r="E48" s="110"/>
      <c r="F48" s="10"/>
      <c r="G48" s="10"/>
      <c r="H48" s="10"/>
      <c r="I48" s="10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41"/>
      <c r="AG48" s="15"/>
      <c r="AH48" s="15"/>
      <c r="AI48" s="15"/>
      <c r="AJ48" s="15"/>
    </row>
    <row r="49" spans="1:36" x14ac:dyDescent="0.25">
      <c r="A49" s="10"/>
      <c r="B49" s="10"/>
      <c r="C49" s="15"/>
      <c r="D49" s="15"/>
      <c r="E49" s="110"/>
      <c r="F49" s="10"/>
      <c r="G49" s="10"/>
      <c r="H49" s="10"/>
      <c r="I49" s="10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41"/>
      <c r="AG49" s="15"/>
      <c r="AH49" s="15"/>
      <c r="AI49" s="15"/>
      <c r="AJ49" s="15"/>
    </row>
    <row r="50" spans="1:36" x14ac:dyDescent="0.25">
      <c r="A50" s="10"/>
      <c r="B50" s="10"/>
      <c r="C50" s="15"/>
      <c r="D50" s="15"/>
      <c r="E50" s="110"/>
      <c r="F50" s="10"/>
      <c r="G50" s="10"/>
      <c r="H50" s="10"/>
      <c r="I50" s="10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41"/>
      <c r="AG50" s="15"/>
      <c r="AH50" s="15"/>
      <c r="AI50" s="15"/>
      <c r="AJ50" s="15"/>
    </row>
    <row r="51" spans="1:36" x14ac:dyDescent="0.25">
      <c r="A51" s="10"/>
      <c r="B51" s="10"/>
      <c r="C51" s="15"/>
      <c r="D51" s="15"/>
      <c r="E51" s="110"/>
      <c r="F51" s="10"/>
      <c r="G51" s="10"/>
      <c r="H51" s="10"/>
      <c r="I51" s="10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41"/>
      <c r="AG51" s="15"/>
      <c r="AH51" s="15"/>
      <c r="AI51" s="15"/>
      <c r="AJ51" s="15"/>
    </row>
    <row r="52" spans="1:36" x14ac:dyDescent="0.25">
      <c r="A52" s="10"/>
      <c r="B52" s="10"/>
      <c r="C52" s="15"/>
      <c r="D52" s="15"/>
      <c r="E52" s="110"/>
      <c r="F52" s="10"/>
      <c r="G52" s="10"/>
      <c r="H52" s="10"/>
      <c r="I52" s="10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41"/>
      <c r="AG52" s="15"/>
      <c r="AH52" s="15"/>
      <c r="AI52" s="15"/>
      <c r="AJ52" s="15"/>
    </row>
    <row r="53" spans="1:36" x14ac:dyDescent="0.25">
      <c r="A53" s="10"/>
      <c r="B53" s="10"/>
      <c r="C53" s="15"/>
      <c r="D53" s="15"/>
      <c r="E53" s="110"/>
      <c r="F53" s="10"/>
      <c r="G53" s="10"/>
      <c r="H53" s="10"/>
      <c r="I53" s="10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41"/>
      <c r="AG53" s="15"/>
      <c r="AH53" s="15"/>
      <c r="AI53" s="15"/>
      <c r="AJ53" s="15"/>
    </row>
    <row r="54" spans="1:36" x14ac:dyDescent="0.25">
      <c r="A54" s="10"/>
      <c r="B54" s="10"/>
      <c r="C54" s="15"/>
      <c r="D54" s="15"/>
      <c r="E54" s="110"/>
      <c r="F54" s="10"/>
      <c r="G54" s="10"/>
      <c r="H54" s="10"/>
      <c r="I54" s="10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41"/>
      <c r="AG54" s="15"/>
      <c r="AH54" s="15"/>
      <c r="AI54" s="15"/>
      <c r="AJ54" s="15"/>
    </row>
    <row r="55" spans="1:36" x14ac:dyDescent="0.25">
      <c r="A55" s="10"/>
      <c r="B55" s="10"/>
      <c r="C55" s="15"/>
      <c r="D55" s="15"/>
      <c r="E55" s="110"/>
      <c r="F55" s="10"/>
      <c r="G55" s="10"/>
      <c r="H55" s="10"/>
      <c r="I55" s="10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41"/>
      <c r="AG55" s="15"/>
      <c r="AH55" s="15"/>
      <c r="AI55" s="15"/>
      <c r="AJ55" s="15"/>
    </row>
    <row r="56" spans="1:36" x14ac:dyDescent="0.25">
      <c r="A56" s="10"/>
      <c r="B56" s="10"/>
      <c r="C56" s="15"/>
      <c r="D56" s="15"/>
      <c r="E56" s="110"/>
      <c r="F56" s="10"/>
      <c r="G56" s="10"/>
      <c r="H56" s="10"/>
      <c r="I56" s="10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41"/>
      <c r="AG56" s="15"/>
      <c r="AH56" s="15"/>
      <c r="AI56" s="15"/>
      <c r="AJ56" s="15"/>
    </row>
    <row r="57" spans="1:36" x14ac:dyDescent="0.25">
      <c r="A57" s="10"/>
      <c r="B57" s="10"/>
      <c r="C57" s="15"/>
      <c r="D57" s="15"/>
      <c r="E57" s="110"/>
      <c r="F57" s="10"/>
      <c r="G57" s="10"/>
      <c r="H57" s="10"/>
      <c r="I57" s="10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41"/>
      <c r="AG57" s="15"/>
      <c r="AH57" s="15"/>
      <c r="AI57" s="15"/>
      <c r="AJ57" s="15"/>
    </row>
    <row r="58" spans="1:36" x14ac:dyDescent="0.25">
      <c r="A58" s="10"/>
      <c r="B58" s="10"/>
      <c r="C58" s="15"/>
      <c r="D58" s="15"/>
      <c r="E58" s="110"/>
      <c r="F58" s="10"/>
      <c r="G58" s="10"/>
      <c r="H58" s="10"/>
      <c r="I58" s="10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41"/>
      <c r="AG58" s="15"/>
      <c r="AH58" s="15"/>
      <c r="AI58" s="15"/>
      <c r="AJ58" s="15"/>
    </row>
    <row r="59" spans="1:36" x14ac:dyDescent="0.25">
      <c r="A59" s="10"/>
      <c r="B59" s="10"/>
      <c r="C59" s="15"/>
      <c r="D59" s="15"/>
      <c r="E59" s="110"/>
      <c r="F59" s="10"/>
      <c r="G59" s="10"/>
      <c r="H59" s="10"/>
      <c r="I59" s="10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41"/>
      <c r="AG59" s="15"/>
      <c r="AH59" s="15"/>
      <c r="AI59" s="15"/>
      <c r="AJ59" s="15"/>
    </row>
    <row r="60" spans="1:36" x14ac:dyDescent="0.25">
      <c r="A60" s="10"/>
      <c r="B60" s="10"/>
      <c r="C60" s="15"/>
      <c r="D60" s="15"/>
      <c r="E60" s="110"/>
      <c r="F60" s="10"/>
      <c r="G60" s="10"/>
      <c r="H60" s="10"/>
      <c r="I60" s="10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41"/>
      <c r="AG60" s="15"/>
      <c r="AH60" s="15"/>
      <c r="AI60" s="15"/>
      <c r="AJ60" s="15"/>
    </row>
    <row r="61" spans="1:36" x14ac:dyDescent="0.25">
      <c r="A61" s="10"/>
      <c r="B61" s="10"/>
      <c r="C61" s="15"/>
      <c r="D61" s="15"/>
      <c r="E61" s="110"/>
      <c r="F61" s="10"/>
      <c r="G61" s="10"/>
      <c r="H61" s="10"/>
      <c r="I61" s="10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41"/>
      <c r="AG61" s="15"/>
      <c r="AH61" s="15"/>
      <c r="AI61" s="15"/>
      <c r="AJ61" s="15"/>
    </row>
    <row r="62" spans="1:36" x14ac:dyDescent="0.25">
      <c r="A62" s="10"/>
      <c r="B62" s="10"/>
      <c r="C62" s="15"/>
      <c r="D62" s="15"/>
      <c r="E62" s="110"/>
      <c r="F62" s="10"/>
      <c r="G62" s="10"/>
      <c r="H62" s="10"/>
      <c r="I62" s="10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41"/>
      <c r="AG62" s="15"/>
      <c r="AH62" s="15"/>
      <c r="AI62" s="15"/>
      <c r="AJ62" s="15"/>
    </row>
    <row r="63" spans="1:36" x14ac:dyDescent="0.25">
      <c r="A63" s="10"/>
      <c r="B63" s="10"/>
      <c r="C63" s="15"/>
      <c r="D63" s="15"/>
      <c r="E63" s="110"/>
      <c r="F63" s="10"/>
      <c r="G63" s="10"/>
      <c r="H63" s="10"/>
      <c r="I63" s="10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41"/>
      <c r="AG63" s="15"/>
      <c r="AH63" s="15"/>
      <c r="AI63" s="15"/>
      <c r="AJ63" s="15"/>
    </row>
    <row r="64" spans="1:36" x14ac:dyDescent="0.25">
      <c r="A64" s="10"/>
      <c r="B64" s="10"/>
      <c r="C64" s="15"/>
      <c r="D64" s="15"/>
      <c r="E64" s="110"/>
      <c r="F64" s="10"/>
      <c r="G64" s="10"/>
      <c r="H64" s="10"/>
      <c r="I64" s="10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41"/>
      <c r="AG64" s="15"/>
      <c r="AH64" s="15"/>
      <c r="AI64" s="15"/>
      <c r="AJ64" s="15"/>
    </row>
    <row r="65" spans="1:36" x14ac:dyDescent="0.25">
      <c r="A65" s="10"/>
      <c r="B65" s="10"/>
      <c r="C65" s="15"/>
      <c r="D65" s="15"/>
      <c r="E65" s="110"/>
      <c r="F65" s="10"/>
      <c r="G65" s="10"/>
      <c r="H65" s="10"/>
      <c r="I65" s="10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41"/>
      <c r="AG65" s="15"/>
      <c r="AH65" s="15"/>
      <c r="AI65" s="15"/>
      <c r="AJ65" s="15"/>
    </row>
    <row r="66" spans="1:36" x14ac:dyDescent="0.25">
      <c r="A66" s="10"/>
      <c r="B66" s="10"/>
      <c r="C66" s="15"/>
      <c r="D66" s="15"/>
      <c r="E66" s="110"/>
      <c r="F66" s="10"/>
      <c r="G66" s="10"/>
      <c r="H66" s="10"/>
      <c r="I66" s="10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41"/>
      <c r="AG66" s="15"/>
      <c r="AH66" s="15"/>
      <c r="AI66" s="15"/>
      <c r="AJ66" s="15"/>
    </row>
    <row r="67" spans="1:36" x14ac:dyDescent="0.25">
      <c r="A67" s="10"/>
      <c r="B67" s="10"/>
      <c r="C67" s="15"/>
      <c r="D67" s="15"/>
      <c r="E67" s="110"/>
      <c r="F67" s="10"/>
      <c r="G67" s="10"/>
      <c r="H67" s="10"/>
      <c r="I67" s="10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41"/>
      <c r="AG67" s="15"/>
      <c r="AH67" s="15"/>
      <c r="AI67" s="15"/>
      <c r="AJ67" s="15"/>
    </row>
    <row r="68" spans="1:36" x14ac:dyDescent="0.25">
      <c r="A68" s="10"/>
      <c r="B68" s="10"/>
      <c r="C68" s="15"/>
      <c r="D68" s="15"/>
      <c r="E68" s="110"/>
      <c r="F68" s="10"/>
      <c r="G68" s="10"/>
      <c r="H68" s="10"/>
      <c r="I68" s="10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41"/>
      <c r="AG68" s="15"/>
      <c r="AH68" s="15"/>
      <c r="AI68" s="15"/>
      <c r="AJ68" s="15"/>
    </row>
    <row r="69" spans="1:36" x14ac:dyDescent="0.25">
      <c r="A69" s="10"/>
      <c r="B69" s="10"/>
      <c r="C69" s="15"/>
      <c r="D69" s="15"/>
      <c r="E69" s="110"/>
      <c r="F69" s="10"/>
      <c r="G69" s="10"/>
      <c r="H69" s="10"/>
      <c r="I69" s="10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41"/>
      <c r="AG69" s="15"/>
      <c r="AH69" s="15"/>
      <c r="AI69" s="15"/>
      <c r="AJ69" s="15"/>
    </row>
    <row r="70" spans="1:36" x14ac:dyDescent="0.25">
      <c r="A70" s="10"/>
      <c r="B70" s="10"/>
      <c r="C70" s="15"/>
      <c r="D70" s="15"/>
      <c r="E70" s="110"/>
      <c r="F70" s="10"/>
      <c r="G70" s="10"/>
      <c r="H70" s="10"/>
      <c r="I70" s="10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41"/>
      <c r="AG70" s="15"/>
      <c r="AH70" s="15"/>
      <c r="AI70" s="15"/>
      <c r="AJ70" s="15"/>
    </row>
  </sheetData>
  <conditionalFormatting sqref="AO15">
    <cfRule type="cellIs" dxfId="2" priority="17" operator="equal">
      <formula>$AO$16</formula>
    </cfRule>
  </conditionalFormatting>
  <conditionalFormatting sqref="AO13">
    <cfRule type="cellIs" dxfId="1" priority="15" operator="equal">
      <formula>$AO$16</formula>
    </cfRule>
  </conditionalFormatting>
  <conditionalFormatting sqref="AO14:AO15">
    <cfRule type="cellIs" dxfId="0" priority="7" operator="equal">
      <formula>$AO$16</formula>
    </cfRule>
  </conditionalFormatting>
  <conditionalFormatting sqref="AG4:AG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{A02CB5BF-91A0-41F3-9CB3-823B93D32521}</x14:id>
        </ext>
      </extLst>
    </cfRule>
  </conditionalFormatting>
  <conditionalFormatting sqref="Y4:Y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{CAE5AB71-F357-4B97-8946-BC09C5993BBF}</x14:id>
        </ext>
      </extLst>
    </cfRule>
  </conditionalFormatting>
  <conditionalFormatting sqref="T4:T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{E4C8FC83-5585-4F66-8B23-33CA1981F162}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2CB5BF-91A0-41F3-9CB3-823B93D325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AG4:AG16</xm:sqref>
        </x14:conditionalFormatting>
        <x14:conditionalFormatting xmlns:xm="http://schemas.microsoft.com/office/excel/2006/main">
          <x14:cfRule type="dataBar" id="{CAE5AB71-F357-4B97-8946-BC09C5993B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Y4:Y16</xm:sqref>
        </x14:conditionalFormatting>
        <x14:conditionalFormatting xmlns:xm="http://schemas.microsoft.com/office/excel/2006/main">
          <x14:cfRule type="dataBar" id="{E4C8FC83-5585-4F66-8B23-33CA1981F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E30F3-DB6E-40FE-B575-79F0D6029EC5}">
  <dimension ref="A1:AK37"/>
  <sheetViews>
    <sheetView showGridLines="0" zoomScale="80" zoomScaleNormal="80" workbookViewId="0">
      <pane xSplit="3" ySplit="3" topLeftCell="P4" activePane="bottomRight" state="frozen"/>
      <selection pane="topRight"/>
      <selection pane="bottomLeft"/>
      <selection pane="bottomRight" activeCell="P4" sqref="P4"/>
    </sheetView>
  </sheetViews>
  <sheetFormatPr defaultColWidth="9.140625" defaultRowHeight="15" outlineLevelCol="1" x14ac:dyDescent="0.25"/>
  <cols>
    <col min="1" max="1" width="48.140625" style="23" bestFit="1" customWidth="1"/>
    <col min="2" max="2" width="9.85546875" style="23" customWidth="1"/>
    <col min="3" max="3" width="35.28515625" style="23" bestFit="1" customWidth="1"/>
    <col min="4" max="5" width="10.140625" style="23" hidden="1" customWidth="1" outlineLevel="1"/>
    <col min="6" max="7" width="9.140625" style="23" hidden="1" customWidth="1" outlineLevel="1"/>
    <col min="8" max="11" width="9.85546875" style="23" hidden="1" customWidth="1" outlineLevel="1"/>
    <col min="12" max="13" width="9.140625" style="23" hidden="1" customWidth="1" outlineLevel="1"/>
    <col min="14" max="14" width="9.85546875" style="23" hidden="1" customWidth="1" outlineLevel="1"/>
    <col min="15" max="15" width="9.140625" style="23" hidden="1" customWidth="1" outlineLevel="1"/>
    <col min="16" max="16" width="10.140625" style="39" customWidth="1" collapsed="1"/>
    <col min="17" max="17" width="10.140625" style="39" customWidth="1"/>
    <col min="18" max="18" width="10.5703125" style="39" customWidth="1"/>
    <col min="19" max="19" width="9.140625" style="39"/>
    <col min="20" max="22" width="6.42578125" style="39" customWidth="1"/>
    <col min="23" max="23" width="7" style="39" bestFit="1" customWidth="1"/>
    <col min="24" max="26" width="6.42578125" style="39" customWidth="1"/>
    <col min="27" max="27" width="7" style="39" bestFit="1" customWidth="1"/>
    <col min="28" max="28" width="29.28515625" style="39" bestFit="1" customWidth="1"/>
    <col min="29" max="31" width="6.42578125" style="39" customWidth="1"/>
    <col min="32" max="32" width="7" style="39" bestFit="1" customWidth="1"/>
    <col min="33" max="33" width="53.85546875" style="39" customWidth="1"/>
    <col min="34" max="35" width="9.140625" style="23" hidden="1" customWidth="1" outlineLevel="1"/>
    <col min="36" max="36" width="41.5703125" style="39" hidden="1" customWidth="1" outlineLevel="1"/>
    <col min="37" max="37" width="9.140625" style="23" collapsed="1"/>
    <col min="38" max="16384" width="9.140625" style="23"/>
  </cols>
  <sheetData>
    <row r="1" spans="1:36" x14ac:dyDescent="0.25">
      <c r="A1" s="23">
        <v>1</v>
      </c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8</v>
      </c>
      <c r="I1" s="23">
        <v>9</v>
      </c>
      <c r="J1" s="23">
        <v>10</v>
      </c>
      <c r="K1" s="23">
        <v>11</v>
      </c>
      <c r="L1" s="23">
        <v>12</v>
      </c>
      <c r="M1" s="23">
        <v>13</v>
      </c>
      <c r="N1" s="23">
        <v>14</v>
      </c>
      <c r="O1" s="23">
        <v>15</v>
      </c>
      <c r="P1" s="23">
        <v>16</v>
      </c>
      <c r="Q1" s="23">
        <v>17</v>
      </c>
      <c r="R1" s="23">
        <v>18</v>
      </c>
      <c r="S1" s="23">
        <v>19</v>
      </c>
      <c r="T1" s="23">
        <v>20</v>
      </c>
      <c r="U1" s="23">
        <v>21</v>
      </c>
      <c r="V1" s="23">
        <v>22</v>
      </c>
      <c r="W1" s="23">
        <v>23</v>
      </c>
      <c r="X1" s="23">
        <v>24</v>
      </c>
      <c r="Y1" s="23">
        <v>25</v>
      </c>
      <c r="Z1" s="23">
        <v>26</v>
      </c>
      <c r="AA1" s="23">
        <v>27</v>
      </c>
      <c r="AB1" s="23">
        <v>28</v>
      </c>
      <c r="AC1" s="23">
        <v>29</v>
      </c>
      <c r="AD1" s="23">
        <v>30</v>
      </c>
      <c r="AE1" s="23">
        <v>31</v>
      </c>
      <c r="AF1" s="23">
        <v>32</v>
      </c>
      <c r="AG1" s="23">
        <v>33</v>
      </c>
      <c r="AH1" s="23">
        <v>34</v>
      </c>
      <c r="AI1" s="23">
        <v>35</v>
      </c>
      <c r="AJ1" s="23">
        <v>36</v>
      </c>
    </row>
    <row r="2" spans="1:36" ht="15" customHeight="1" x14ac:dyDescent="0.25">
      <c r="A2" s="20"/>
      <c r="B2" s="21"/>
      <c r="C2" s="22"/>
      <c r="D2" s="124" t="s">
        <v>30</v>
      </c>
      <c r="E2" s="125"/>
      <c r="F2" s="125"/>
      <c r="G2" s="126"/>
      <c r="H2" s="124" t="s">
        <v>31</v>
      </c>
      <c r="I2" s="125"/>
      <c r="J2" s="125"/>
      <c r="K2" s="126"/>
      <c r="L2" s="124" t="s">
        <v>32</v>
      </c>
      <c r="M2" s="125"/>
      <c r="N2" s="125"/>
      <c r="O2" s="126"/>
      <c r="P2" s="124" t="s">
        <v>33</v>
      </c>
      <c r="Q2" s="125"/>
      <c r="R2" s="125"/>
      <c r="S2" s="126"/>
      <c r="T2" s="125" t="s">
        <v>34</v>
      </c>
      <c r="U2" s="125"/>
      <c r="V2" s="125"/>
      <c r="W2" s="125"/>
      <c r="X2" s="124" t="s">
        <v>35</v>
      </c>
      <c r="Y2" s="125"/>
      <c r="Z2" s="125"/>
      <c r="AA2" s="125"/>
      <c r="AB2" s="126"/>
      <c r="AC2" s="124" t="s">
        <v>36</v>
      </c>
      <c r="AD2" s="125"/>
      <c r="AE2" s="125"/>
      <c r="AF2" s="125"/>
      <c r="AG2" s="126"/>
      <c r="AH2" s="127" t="s">
        <v>37</v>
      </c>
      <c r="AI2" s="128"/>
      <c r="AJ2" s="121"/>
    </row>
    <row r="3" spans="1:36" ht="30" x14ac:dyDescent="0.25">
      <c r="A3" s="129" t="s">
        <v>59</v>
      </c>
      <c r="B3" s="130" t="s">
        <v>38</v>
      </c>
      <c r="C3" s="131" t="s">
        <v>39</v>
      </c>
      <c r="D3" s="120" t="s">
        <v>40</v>
      </c>
      <c r="E3" s="120" t="s">
        <v>41</v>
      </c>
      <c r="F3" s="120" t="s">
        <v>51</v>
      </c>
      <c r="G3" s="121" t="s">
        <v>20</v>
      </c>
      <c r="H3" s="120" t="s">
        <v>40</v>
      </c>
      <c r="I3" s="120" t="s">
        <v>41</v>
      </c>
      <c r="J3" s="120" t="s">
        <v>51</v>
      </c>
      <c r="K3" s="121" t="s">
        <v>20</v>
      </c>
      <c r="L3" s="120" t="s">
        <v>40</v>
      </c>
      <c r="M3" s="120" t="s">
        <v>41</v>
      </c>
      <c r="N3" s="120" t="s">
        <v>51</v>
      </c>
      <c r="O3" s="121" t="s">
        <v>20</v>
      </c>
      <c r="P3" s="120" t="s">
        <v>40</v>
      </c>
      <c r="Q3" s="120" t="s">
        <v>41</v>
      </c>
      <c r="R3" s="120" t="s">
        <v>51</v>
      </c>
      <c r="S3" s="121" t="s">
        <v>42</v>
      </c>
      <c r="T3" s="120" t="s">
        <v>40</v>
      </c>
      <c r="U3" s="120" t="s">
        <v>41</v>
      </c>
      <c r="V3" s="120" t="s">
        <v>51</v>
      </c>
      <c r="W3" s="24" t="s">
        <v>20</v>
      </c>
      <c r="X3" s="120" t="s">
        <v>40</v>
      </c>
      <c r="Y3" s="120" t="s">
        <v>41</v>
      </c>
      <c r="Z3" s="120" t="s">
        <v>51</v>
      </c>
      <c r="AA3" s="25" t="s">
        <v>20</v>
      </c>
      <c r="AB3" s="121" t="s">
        <v>43</v>
      </c>
      <c r="AC3" s="120" t="s">
        <v>40</v>
      </c>
      <c r="AD3" s="120" t="s">
        <v>41</v>
      </c>
      <c r="AE3" s="120" t="s">
        <v>51</v>
      </c>
      <c r="AF3" s="25" t="s">
        <v>20</v>
      </c>
      <c r="AG3" s="121" t="s">
        <v>43</v>
      </c>
      <c r="AH3" s="122" t="s">
        <v>51</v>
      </c>
      <c r="AI3" s="123" t="s">
        <v>44</v>
      </c>
      <c r="AJ3" s="121" t="s">
        <v>43</v>
      </c>
    </row>
    <row r="4" spans="1:36" x14ac:dyDescent="0.25">
      <c r="A4" s="26" t="s">
        <v>60</v>
      </c>
      <c r="B4" s="113">
        <v>30</v>
      </c>
      <c r="C4" s="132" t="s">
        <v>61</v>
      </c>
      <c r="D4" s="29">
        <f>T4*P4/30</f>
        <v>12062.639922090415</v>
      </c>
      <c r="E4" s="114">
        <f t="shared" ref="E4:G15" si="0">U4*Q4/30</f>
        <v>-75379.54921538262</v>
      </c>
      <c r="F4" s="114">
        <f t="shared" si="0"/>
        <v>-223716.29103275208</v>
      </c>
      <c r="G4" s="28">
        <f t="shared" si="0"/>
        <v>0</v>
      </c>
      <c r="H4" s="133">
        <f t="shared" ref="H4:K15" si="1">X4*P4/30</f>
        <v>287983.38973739085</v>
      </c>
      <c r="I4" s="134">
        <f t="shared" si="1"/>
        <v>267893.79747730866</v>
      </c>
      <c r="J4" s="134">
        <f t="shared" si="1"/>
        <v>474466.52176495729</v>
      </c>
      <c r="K4" s="135">
        <f t="shared" si="1"/>
        <v>329676.54728887399</v>
      </c>
      <c r="L4" s="133">
        <f t="shared" ref="L4:O15" si="2">AC4*P4/30</f>
        <v>275920.7498153004</v>
      </c>
      <c r="M4" s="134">
        <f t="shared" si="2"/>
        <v>343273.34669269127</v>
      </c>
      <c r="N4" s="134">
        <f t="shared" si="2"/>
        <v>698182.81279770948</v>
      </c>
      <c r="O4" s="135">
        <f t="shared" si="2"/>
        <v>329676.54728887399</v>
      </c>
      <c r="P4" s="29">
        <f>INDEX('[1]Supplier Performance'!CT:CT,MATCH(MY!$A4,'[1]Supplier Performance'!$B:$B,0))</f>
        <v>275853.46271409898</v>
      </c>
      <c r="Q4" s="114">
        <f>INDEX('[1]Supplier Performance'!CU:CU,MATCH(MY!$A4,'[1]Supplier Performance'!$B:$B,0))</f>
        <v>342109.24207057687</v>
      </c>
      <c r="R4" s="114">
        <f>INDEX('[1]Supplier Performance'!CV:CV,MATCH(MY!$A4,'[1]Supplier Performance'!$B:$B,0))</f>
        <v>371066.93708194618</v>
      </c>
      <c r="S4" s="28">
        <f t="shared" ref="S4:S5" si="3">AVERAGE(P4:R4)</f>
        <v>329676.54728887399</v>
      </c>
      <c r="T4" s="114">
        <f>INDEX('[1]Supplier Performance'!N:N,MATCH(MY!$A4,'[1]Supplier Performance'!$B:$B,0))</f>
        <v>1.3118530182735917</v>
      </c>
      <c r="U4" s="114">
        <f>INDEX('[1]Supplier Performance'!O:O,MATCH(MY!$A4,'[1]Supplier Performance'!$B:$B,0))</f>
        <v>-6.6101297432793586</v>
      </c>
      <c r="V4" s="114">
        <f>INDEX('[1]Supplier Performance'!P:P,MATCH(MY!$A4,'[1]Supplier Performance'!$B:$B,0))</f>
        <v>-18.087002802678704</v>
      </c>
      <c r="W4" s="136">
        <f>AA4-AF4</f>
        <v>0</v>
      </c>
      <c r="X4" s="29">
        <f>INDEX('[1]Supplier Performance'!Z:Z,MATCH(MY!$A4,'[1]Supplier Performance'!$B:$B,0))</f>
        <v>31.319170718824392</v>
      </c>
      <c r="Y4" s="114">
        <f>INDEX('[1]Supplier Performance'!AA:AA,MATCH(MY!$A4,'[1]Supplier Performance'!$B:$B,0))</f>
        <v>23.491952090149237</v>
      </c>
      <c r="Z4" s="114">
        <f>INDEX('[1]Supplier Performance'!AB:AB,MATCH(MY!$A4,'[1]Supplier Performance'!$B:$B,0))</f>
        <v>38.359644124815389</v>
      </c>
      <c r="AA4" s="115">
        <v>30</v>
      </c>
      <c r="AB4" s="135" t="s">
        <v>62</v>
      </c>
      <c r="AC4" s="114">
        <f>INDEX('[1]Supplier Performance'!AL:AL,MATCH(MY!$A4,'[1]Supplier Performance'!$B:$B,0))</f>
        <v>30.0073177005508</v>
      </c>
      <c r="AD4" s="114">
        <f>INDEX('[1]Supplier Performance'!AM:AM,MATCH(MY!$A4,'[1]Supplier Performance'!$B:$B,0))</f>
        <v>30.102081833428596</v>
      </c>
      <c r="AE4" s="114">
        <f>INDEX('[1]Supplier Performance'!AN:AN,MATCH(MY!$A4,'[1]Supplier Performance'!$B:$B,0))</f>
        <v>56.446646927494093</v>
      </c>
      <c r="AF4" s="115">
        <f>B4</f>
        <v>30</v>
      </c>
      <c r="AG4" s="135" t="s">
        <v>62</v>
      </c>
      <c r="AH4" s="27">
        <f>INDEX('[1]Supplier Performance'!BF:BF,MATCH(MY!$A4,'[1]Supplier Performance'!$B:$B,0))</f>
        <v>0</v>
      </c>
      <c r="AI4" s="116">
        <v>0</v>
      </c>
      <c r="AJ4" s="28"/>
    </row>
    <row r="5" spans="1:36" ht="60" x14ac:dyDescent="0.25">
      <c r="A5" s="26" t="s">
        <v>63</v>
      </c>
      <c r="B5" s="113">
        <v>30</v>
      </c>
      <c r="C5" s="132" t="s">
        <v>64</v>
      </c>
      <c r="D5" s="29">
        <f t="shared" ref="D5:D15" si="4">T5*P5/30</f>
        <v>31726.739120528477</v>
      </c>
      <c r="E5" s="114">
        <f t="shared" si="0"/>
        <v>-107439.25425178024</v>
      </c>
      <c r="F5" s="114">
        <f t="shared" si="0"/>
        <v>-158744.32123043429</v>
      </c>
      <c r="G5" s="28">
        <f t="shared" si="0"/>
        <v>0</v>
      </c>
      <c r="H5" s="29">
        <f t="shared" si="1"/>
        <v>129467.74626284734</v>
      </c>
      <c r="I5" s="114">
        <f t="shared" si="1"/>
        <v>116586.38000607165</v>
      </c>
      <c r="J5" s="114">
        <f t="shared" si="1"/>
        <v>205249.659235831</v>
      </c>
      <c r="K5" s="28">
        <f t="shared" si="1"/>
        <v>269745.84832638997</v>
      </c>
      <c r="L5" s="29">
        <f t="shared" si="2"/>
        <v>97741.007142318864</v>
      </c>
      <c r="M5" s="114">
        <f t="shared" si="2"/>
        <v>224025.6342578519</v>
      </c>
      <c r="N5" s="114">
        <f t="shared" si="2"/>
        <v>363993.98046626529</v>
      </c>
      <c r="O5" s="28">
        <f t="shared" si="2"/>
        <v>269745.84832638997</v>
      </c>
      <c r="P5" s="29">
        <f>INDEX('[1]Supplier Performance'!CT:CT,MATCH(MY!$A5,'[1]Supplier Performance'!$B:$B,0))</f>
        <v>182691.3943334634</v>
      </c>
      <c r="Q5" s="114">
        <f>INDEX('[1]Supplier Performance'!CU:CU,MATCH(MY!$A5,'[1]Supplier Performance'!$B:$B,0))</f>
        <v>239031.49720156469</v>
      </c>
      <c r="R5" s="114">
        <f>INDEX('[1]Supplier Performance'!CV:CV,MATCH(MY!$A5,'[1]Supplier Performance'!$B:$B,0))</f>
        <v>387514.65344414191</v>
      </c>
      <c r="S5" s="28">
        <f t="shared" si="3"/>
        <v>269745.84832638997</v>
      </c>
      <c r="T5" s="114">
        <f>INDEX('[1]Supplier Performance'!N:N,MATCH(MY!$A5,'[1]Supplier Performance'!$B:$B,0))</f>
        <v>5.2098905757900482</v>
      </c>
      <c r="U5" s="114">
        <f>INDEX('[1]Supplier Performance'!O:O,MATCH(MY!$A5,'[1]Supplier Performance'!$B:$B,0))</f>
        <v>-13.484321795614424</v>
      </c>
      <c r="V5" s="114">
        <f>INDEX('[1]Supplier Performance'!P:P,MATCH(MY!$A5,'[1]Supplier Performance'!$B:$B,0))</f>
        <v>-12.289418205444694</v>
      </c>
      <c r="W5" s="137">
        <f t="shared" ref="W5:W16" si="5">AA5-AF5</f>
        <v>0</v>
      </c>
      <c r="X5" s="29">
        <f>INDEX('[1]Supplier Performance'!Z:Z,MATCH(MY!$A5,'[1]Supplier Performance'!$B:$B,0))</f>
        <v>21.260073043155849</v>
      </c>
      <c r="Y5" s="114">
        <f>INDEX('[1]Supplier Performance'!AA:AA,MATCH(MY!$A5,'[1]Supplier Performance'!$B:$B,0))</f>
        <v>14.632345281395217</v>
      </c>
      <c r="Z5" s="138">
        <f>INDEX('[1]Supplier Performance'!AB:AB,MATCH(MY!$A5,'[1]Supplier Performance'!$B:$B,0))</f>
        <v>15.889695324676278</v>
      </c>
      <c r="AA5" s="115">
        <v>30</v>
      </c>
      <c r="AB5" s="118" t="s">
        <v>65</v>
      </c>
      <c r="AC5" s="114">
        <f>INDEX('[1]Supplier Performance'!AL:AL,MATCH(MY!$A5,'[1]Supplier Performance'!$B:$B,0))</f>
        <v>16.050182467365801</v>
      </c>
      <c r="AD5" s="114">
        <f>INDEX('[1]Supplier Performance'!AM:AM,MATCH(MY!$A5,'[1]Supplier Performance'!$B:$B,0))</f>
        <v>28.116667077009641</v>
      </c>
      <c r="AE5" s="114">
        <f>INDEX('[1]Supplier Performance'!AN:AN,MATCH(MY!$A5,'[1]Supplier Performance'!$B:$B,0))</f>
        <v>28.179113530120972</v>
      </c>
      <c r="AF5" s="115">
        <f t="shared" ref="AF5:AF15" si="6">B5</f>
        <v>30</v>
      </c>
      <c r="AG5" s="28" t="s">
        <v>62</v>
      </c>
      <c r="AH5" s="27">
        <f>INDEX('[1]Supplier Performance'!BF:BF,MATCH(MY!$A5,'[1]Supplier Performance'!$B:$B,0))</f>
        <v>0</v>
      </c>
      <c r="AI5" s="116">
        <v>0</v>
      </c>
      <c r="AJ5" s="117"/>
    </row>
    <row r="6" spans="1:36" ht="75" x14ac:dyDescent="0.25">
      <c r="A6" s="26" t="s">
        <v>66</v>
      </c>
      <c r="B6" s="113">
        <v>30</v>
      </c>
      <c r="C6" s="132" t="s">
        <v>67</v>
      </c>
      <c r="D6" s="29">
        <f t="shared" si="4"/>
        <v>74339.27392691889</v>
      </c>
      <c r="E6" s="114">
        <f t="shared" si="0"/>
        <v>41062.813349673284</v>
      </c>
      <c r="F6" s="114">
        <f t="shared" si="0"/>
        <v>-44846.313431501323</v>
      </c>
      <c r="G6" s="28">
        <f t="shared" si="0"/>
        <v>0</v>
      </c>
      <c r="H6" s="29">
        <f t="shared" si="1"/>
        <v>116301.59136774896</v>
      </c>
      <c r="I6" s="114">
        <f t="shared" si="1"/>
        <v>89696.878831418013</v>
      </c>
      <c r="J6" s="114">
        <f t="shared" si="1"/>
        <v>200921.29154722279</v>
      </c>
      <c r="K6" s="28">
        <f t="shared" si="1"/>
        <v>139343.38513239878</v>
      </c>
      <c r="L6" s="29">
        <f t="shared" si="2"/>
        <v>41962.317440830055</v>
      </c>
      <c r="M6" s="114">
        <f t="shared" si="2"/>
        <v>48634.065481744721</v>
      </c>
      <c r="N6" s="114">
        <f t="shared" si="2"/>
        <v>245767.60497872409</v>
      </c>
      <c r="O6" s="28">
        <f t="shared" si="2"/>
        <v>139343.38513239878</v>
      </c>
      <c r="P6" s="29">
        <f>INDEX('[1]Supplier Performance'!CT:CT,MATCH(MY!$A6,'[1]Supplier Performance'!$B:$B,0))</f>
        <v>67477.978993804762</v>
      </c>
      <c r="Q6" s="114">
        <f>INDEX('[1]Supplier Performance'!CU:CU,MATCH(MY!$A6,'[1]Supplier Performance'!$B:$B,0))</f>
        <v>99563.80998433214</v>
      </c>
      <c r="R6" s="114">
        <f>INDEX('[1]Supplier Performance'!CV:CV,MATCH(MY!$A6,'[1]Supplier Performance'!$B:$B,0))</f>
        <v>250988.3664190594</v>
      </c>
      <c r="S6" s="28">
        <f>AVERAGE(P6:R6)</f>
        <v>139343.38513239878</v>
      </c>
      <c r="T6" s="114">
        <f>INDEX('[1]Supplier Performance'!N:N,MATCH(MY!$A6,'[1]Supplier Performance'!$B:$B,0))</f>
        <v>33.05045958789492</v>
      </c>
      <c r="U6" s="114">
        <f>INDEX('[1]Supplier Performance'!O:O,MATCH(MY!$A6,'[1]Supplier Performance'!$B:$B,0))</f>
        <v>12.372812979777031</v>
      </c>
      <c r="V6" s="114">
        <f>INDEX('[1]Supplier Performance'!P:P,MATCH(MY!$A6,'[1]Supplier Performance'!$B:$B,0))</f>
        <v>-5.3603655904064027</v>
      </c>
      <c r="W6" s="137">
        <f t="shared" si="5"/>
        <v>0</v>
      </c>
      <c r="X6" s="139">
        <f>INDEX('[1]Supplier Performance'!Z:Z,MATCH(MY!$A6,'[1]Supplier Performance'!$B:$B,0))</f>
        <v>51.706464732039507</v>
      </c>
      <c r="Y6" s="140">
        <f>INDEX('[1]Supplier Performance'!AA:AA,MATCH(MY!$A6,'[1]Supplier Performance'!$B:$B,0))</f>
        <v>27.026952517847548</v>
      </c>
      <c r="Z6" s="138">
        <f>INDEX('[1]Supplier Performance'!AB:AB,MATCH(MY!$A6,'[1]Supplier Performance'!$B:$B,0))</f>
        <v>24.015610095460424</v>
      </c>
      <c r="AA6" s="115">
        <v>30</v>
      </c>
      <c r="AB6" s="118" t="s">
        <v>68</v>
      </c>
      <c r="AC6" s="141">
        <f>INDEX('[1]Supplier Performance'!AL:AL,MATCH(MY!$A6,'[1]Supplier Performance'!$B:$B,0))</f>
        <v>18.656005144144583</v>
      </c>
      <c r="AD6" s="141">
        <f>INDEX('[1]Supplier Performance'!AM:AM,MATCH(MY!$A6,'[1]Supplier Performance'!$B:$B,0))</f>
        <v>14.654139538070517</v>
      </c>
      <c r="AE6" s="114">
        <f>INDEX('[1]Supplier Performance'!AN:AN,MATCH(MY!$A6,'[1]Supplier Performance'!$B:$B,0))</f>
        <v>29.375975685866827</v>
      </c>
      <c r="AF6" s="115">
        <f t="shared" si="6"/>
        <v>30</v>
      </c>
      <c r="AG6" s="118" t="s">
        <v>62</v>
      </c>
      <c r="AH6" s="27">
        <f>INDEX('[1]Supplier Performance'!BF:BF,MATCH(MY!$A6,'[1]Supplier Performance'!$B:$B,0))</f>
        <v>0</v>
      </c>
      <c r="AI6" s="116">
        <v>0</v>
      </c>
      <c r="AJ6" s="117"/>
    </row>
    <row r="7" spans="1:36" ht="60" x14ac:dyDescent="0.25">
      <c r="A7" s="26" t="s">
        <v>69</v>
      </c>
      <c r="B7" s="113">
        <v>30</v>
      </c>
      <c r="C7" s="132" t="s">
        <v>70</v>
      </c>
      <c r="D7" s="29">
        <f t="shared" si="4"/>
        <v>30286.68362262753</v>
      </c>
      <c r="E7" s="114">
        <f t="shared" si="0"/>
        <v>-14998.874540774932</v>
      </c>
      <c r="F7" s="114">
        <f t="shared" si="0"/>
        <v>-106078.92812799131</v>
      </c>
      <c r="G7" s="28">
        <f t="shared" si="0"/>
        <v>0</v>
      </c>
      <c r="H7" s="29">
        <f t="shared" si="1"/>
        <v>94974.132628840656</v>
      </c>
      <c r="I7" s="114">
        <f t="shared" si="1"/>
        <v>65838.916483012246</v>
      </c>
      <c r="J7" s="114">
        <f t="shared" si="1"/>
        <v>127155.1009759794</v>
      </c>
      <c r="K7" s="28">
        <f t="shared" si="1"/>
        <v>135867.26621317514</v>
      </c>
      <c r="L7" s="29">
        <f t="shared" si="2"/>
        <v>64687.449006213123</v>
      </c>
      <c r="M7" s="114">
        <f t="shared" si="2"/>
        <v>80837.791023787169</v>
      </c>
      <c r="N7" s="114">
        <f t="shared" si="2"/>
        <v>233234.02910397071</v>
      </c>
      <c r="O7" s="28">
        <f t="shared" si="2"/>
        <v>135867.26621317514</v>
      </c>
      <c r="P7" s="29">
        <f>INDEX('[1]Supplier Performance'!CT:CT,MATCH(MY!$A7,'[1]Supplier Performance'!$B:$B,0))</f>
        <v>63803.138559361083</v>
      </c>
      <c r="Q7" s="114">
        <f>INDEX('[1]Supplier Performance'!CU:CU,MATCH(MY!$A7,'[1]Supplier Performance'!$B:$B,0))</f>
        <v>94046.203585394367</v>
      </c>
      <c r="R7" s="114">
        <f>INDEX('[1]Supplier Performance'!CV:CV,MATCH(MY!$A7,'[1]Supplier Performance'!$B:$B,0))</f>
        <v>249752.45649477001</v>
      </c>
      <c r="S7" s="28">
        <f>AVERAGE(P7:R7)</f>
        <v>135867.26621317514</v>
      </c>
      <c r="T7" s="114">
        <f>INDEX('[1]Supplier Performance'!N:N,MATCH(MY!$A7,'[1]Supplier Performance'!$B:$B,0))</f>
        <v>14.240686731005926</v>
      </c>
      <c r="U7" s="114">
        <f>INDEX('[1]Supplier Performance'!O:O,MATCH(MY!$A7,'[1]Supplier Performance'!$B:$B,0))</f>
        <v>-4.7845231287265797</v>
      </c>
      <c r="V7" s="114">
        <f>INDEX('[1]Supplier Performance'!P:P,MATCH(MY!$A7,'[1]Supplier Performance'!$B:$B,0))</f>
        <v>-12.742088260126405</v>
      </c>
      <c r="W7" s="137">
        <f t="shared" si="5"/>
        <v>0</v>
      </c>
      <c r="X7" s="139">
        <f>INDEX('[1]Supplier Performance'!Z:Z,MATCH(MY!$A7,'[1]Supplier Performance'!$B:$B,0))</f>
        <v>44.656486235616171</v>
      </c>
      <c r="Y7" s="140">
        <f>INDEX('[1]Supplier Performance'!AA:AA,MATCH(MY!$A7,'[1]Supplier Performance'!$B:$B,0))</f>
        <v>21.002097045809048</v>
      </c>
      <c r="Z7" s="138">
        <f>INDEX('[1]Supplier Performance'!AB:AB,MATCH(MY!$A7,'[1]Supplier Performance'!$B:$B,0))</f>
        <v>15.273735773482827</v>
      </c>
      <c r="AA7" s="115">
        <v>30</v>
      </c>
      <c r="AB7" s="118" t="s">
        <v>71</v>
      </c>
      <c r="AC7" s="141">
        <f>INDEX('[1]Supplier Performance'!AL:AL,MATCH(MY!$A7,'[1]Supplier Performance'!$B:$B,0))</f>
        <v>30.415799504610245</v>
      </c>
      <c r="AD7" s="141">
        <f>INDEX('[1]Supplier Performance'!AM:AM,MATCH(MY!$A7,'[1]Supplier Performance'!$B:$B,0))</f>
        <v>25.786620174535628</v>
      </c>
      <c r="AE7" s="114">
        <f>INDEX('[1]Supplier Performance'!AN:AN,MATCH(MY!$A7,'[1]Supplier Performance'!$B:$B,0))</f>
        <v>28.015824033609231</v>
      </c>
      <c r="AF7" s="115">
        <f t="shared" si="6"/>
        <v>30</v>
      </c>
      <c r="AG7" s="118" t="s">
        <v>62</v>
      </c>
      <c r="AH7" s="27">
        <f>INDEX('[1]Supplier Performance'!BF:BF,MATCH(MY!$A7,'[1]Supplier Performance'!$B:$B,0))</f>
        <v>0</v>
      </c>
      <c r="AI7" s="116">
        <v>0</v>
      </c>
      <c r="AJ7" s="117"/>
    </row>
    <row r="8" spans="1:36" x14ac:dyDescent="0.25">
      <c r="A8" s="26" t="s">
        <v>72</v>
      </c>
      <c r="B8" s="113">
        <v>30</v>
      </c>
      <c r="C8" s="132" t="s">
        <v>73</v>
      </c>
      <c r="D8" s="29">
        <f t="shared" si="4"/>
        <v>90380.749658452391</v>
      </c>
      <c r="E8" s="114">
        <f t="shared" si="0"/>
        <v>140423.42246572408</v>
      </c>
      <c r="F8" s="114">
        <f t="shared" si="0"/>
        <v>152969.82472271958</v>
      </c>
      <c r="G8" s="28">
        <f t="shared" si="0"/>
        <v>0</v>
      </c>
      <c r="H8" s="29">
        <f t="shared" si="1"/>
        <v>90380.749658452391</v>
      </c>
      <c r="I8" s="114">
        <f t="shared" si="1"/>
        <v>178997.87935654857</v>
      </c>
      <c r="J8" s="114">
        <f t="shared" si="1"/>
        <v>179775.4714798856</v>
      </c>
      <c r="K8" s="28">
        <f t="shared" si="1"/>
        <v>0</v>
      </c>
      <c r="L8" s="29">
        <f t="shared" si="2"/>
        <v>0</v>
      </c>
      <c r="M8" s="114">
        <f t="shared" si="2"/>
        <v>38574.456890824476</v>
      </c>
      <c r="N8" s="114">
        <f t="shared" si="2"/>
        <v>26805.646757166014</v>
      </c>
      <c r="O8" s="28">
        <f t="shared" si="2"/>
        <v>0</v>
      </c>
      <c r="P8" s="29">
        <f>INDEX('[1]Supplier Performance'!CT:CT,MATCH(MY!$A8,'[1]Supplier Performance'!$B:$B,0))</f>
        <v>83479.457263743563</v>
      </c>
      <c r="Q8" s="114">
        <f>INDEX('[1]Supplier Performance'!CU:CU,MATCH(MY!$A8,'[1]Supplier Performance'!$B:$B,0))</f>
        <v>196902.65579630091</v>
      </c>
      <c r="R8" s="114">
        <f>INDEX('[1]Supplier Performance'!CV:CV,MATCH(MY!$A8,'[1]Supplier Performance'!$B:$B,0))</f>
        <v>126355.0335388683</v>
      </c>
      <c r="S8" s="28">
        <f>AVERAGE(P8:Q8)</f>
        <v>140191.05653002224</v>
      </c>
      <c r="T8" s="114">
        <f>INDEX('[1]Supplier Performance'!N:N,MATCH(MY!$A8,'[1]Supplier Performance'!$B:$B,0))</f>
        <v>32.480116409803074</v>
      </c>
      <c r="U8" s="114">
        <f>INDEX('[1]Supplier Performance'!O:O,MATCH(MY!$A8,'[1]Supplier Performance'!$B:$B,0))</f>
        <v>21.394849434280026</v>
      </c>
      <c r="V8" s="114">
        <f>INDEX('[1]Supplier Performance'!P:P,MATCH(MY!$A8,'[1]Supplier Performance'!$B:$B,0))</f>
        <v>36.319049690014353</v>
      </c>
      <c r="W8" s="137">
        <f t="shared" si="5"/>
        <v>0</v>
      </c>
      <c r="X8" s="139">
        <f>INDEX('[1]Supplier Performance'!Z:Z,MATCH(MY!$A8,'[1]Supplier Performance'!$B:$B,0))</f>
        <v>32.480116409803074</v>
      </c>
      <c r="Y8" s="140">
        <f>INDEX('[1]Supplier Performance'!AA:AA,MATCH(MY!$A8,'[1]Supplier Performance'!$B:$B,0))</f>
        <v>27.272036321601199</v>
      </c>
      <c r="Z8" s="138">
        <f>INDEX('[1]Supplier Performance'!AB:AB,MATCH(MY!$A8,'[1]Supplier Performance'!$B:$B,0))</f>
        <v>42.683413500401123</v>
      </c>
      <c r="AA8" s="115">
        <v>0</v>
      </c>
      <c r="AB8" s="142" t="s">
        <v>74</v>
      </c>
      <c r="AC8" s="138">
        <f>INDEX('[1]Supplier Performance'!AL:AL,MATCH(MY!$A8,'[1]Supplier Performance'!$B:$B,0))</f>
        <v>0</v>
      </c>
      <c r="AD8" s="138">
        <f>INDEX('[1]Supplier Performance'!AM:AM,MATCH(MY!$A8,'[1]Supplier Performance'!$B:$B,0))</f>
        <v>5.8771868873211739</v>
      </c>
      <c r="AE8" s="114">
        <f>INDEX('[1]Supplier Performance'!AN:AN,MATCH(MY!$A8,'[1]Supplier Performance'!$B:$B,0))</f>
        <v>6.3643638103867737</v>
      </c>
      <c r="AF8" s="115">
        <v>0</v>
      </c>
      <c r="AG8" s="142" t="s">
        <v>74</v>
      </c>
      <c r="AH8" s="27">
        <f>INDEX('[1]Supplier Performance'!BF:BF,MATCH(MY!$A8,'[1]Supplier Performance'!$B:$B,0))</f>
        <v>0</v>
      </c>
      <c r="AI8" s="116">
        <v>0</v>
      </c>
      <c r="AJ8" s="117"/>
    </row>
    <row r="9" spans="1:36" x14ac:dyDescent="0.25">
      <c r="A9" s="26" t="s">
        <v>75</v>
      </c>
      <c r="B9" s="113">
        <v>30</v>
      </c>
      <c r="C9" s="132" t="s">
        <v>76</v>
      </c>
      <c r="D9" s="29">
        <f t="shared" si="4"/>
        <v>38367.755522799103</v>
      </c>
      <c r="E9" s="114">
        <f t="shared" si="0"/>
        <v>-17253.773590685061</v>
      </c>
      <c r="F9" s="114">
        <f t="shared" si="0"/>
        <v>-37300.489845078082</v>
      </c>
      <c r="G9" s="28">
        <f t="shared" si="0"/>
        <v>0</v>
      </c>
      <c r="H9" s="29">
        <f t="shared" si="1"/>
        <v>114364.22582399116</v>
      </c>
      <c r="I9" s="114">
        <f t="shared" si="1"/>
        <v>94647.940586392215</v>
      </c>
      <c r="J9" s="114">
        <f t="shared" si="1"/>
        <v>127607.93793950572</v>
      </c>
      <c r="K9" s="28">
        <f t="shared" si="1"/>
        <v>132972.93402755357</v>
      </c>
      <c r="L9" s="29">
        <f t="shared" si="2"/>
        <v>75996.47030119205</v>
      </c>
      <c r="M9" s="114">
        <f t="shared" si="2"/>
        <v>111901.71417707727</v>
      </c>
      <c r="N9" s="114">
        <f t="shared" si="2"/>
        <v>164908.42778458382</v>
      </c>
      <c r="O9" s="28">
        <f t="shared" si="2"/>
        <v>132972.93402755357</v>
      </c>
      <c r="P9" s="29">
        <f>INDEX('[1]Supplier Performance'!CT:CT,MATCH(MY!$A9,'[1]Supplier Performance'!$B:$B,0))</f>
        <v>116726.7405015558</v>
      </c>
      <c r="Q9" s="114">
        <f>INDEX('[1]Supplier Performance'!CU:CU,MATCH(MY!$A9,'[1]Supplier Performance'!$B:$B,0))</f>
        <v>149219.12755355131</v>
      </c>
      <c r="R9" s="114">
        <f>INDEX('[1]Supplier Performance'!CV:CV,MATCH(MY!$A9,'[1]Supplier Performance'!$B:$B,0))</f>
        <v>139418.60955892899</v>
      </c>
      <c r="S9" s="28">
        <f>AVERAGE(P9:Q9)</f>
        <v>132972.93402755357</v>
      </c>
      <c r="T9" s="114">
        <f>INDEX('[1]Supplier Performance'!N:N,MATCH(MY!$A9,'[1]Supplier Performance'!$B:$B,0))</f>
        <v>9.8609167080154307</v>
      </c>
      <c r="U9" s="114">
        <f>INDEX('[1]Supplier Performance'!O:O,MATCH(MY!$A9,'[1]Supplier Performance'!$B:$B,0))</f>
        <v>-3.4688127199697796</v>
      </c>
      <c r="V9" s="114">
        <f>INDEX('[1]Supplier Performance'!P:P,MATCH(MY!$A9,'[1]Supplier Performance'!$B:$B,0))</f>
        <v>-8.0262936123987174</v>
      </c>
      <c r="W9" s="137">
        <f t="shared" si="5"/>
        <v>0</v>
      </c>
      <c r="X9" s="139">
        <f>INDEX('[1]Supplier Performance'!Z:Z,MATCH(MY!$A9,'[1]Supplier Performance'!$B:$B,0))</f>
        <v>29.392808879761404</v>
      </c>
      <c r="Y9" s="140">
        <f>INDEX('[1]Supplier Performance'!AA:AA,MATCH(MY!$A9,'[1]Supplier Performance'!$B:$B,0))</f>
        <v>19.028647762149376</v>
      </c>
      <c r="Z9" s="138">
        <f>INDEX('[1]Supplier Performance'!AB:AB,MATCH(MY!$A9,'[1]Supplier Performance'!$B:$B,0))</f>
        <v>27.458587847751161</v>
      </c>
      <c r="AA9" s="115">
        <v>30</v>
      </c>
      <c r="AB9" s="118" t="s">
        <v>62</v>
      </c>
      <c r="AC9" s="138">
        <f>INDEX('[1]Supplier Performance'!AL:AL,MATCH(MY!$A9,'[1]Supplier Performance'!$B:$B,0))</f>
        <v>19.531892171745973</v>
      </c>
      <c r="AD9" s="138">
        <f>INDEX('[1]Supplier Performance'!AM:AM,MATCH(MY!$A9,'[1]Supplier Performance'!$B:$B,0))</f>
        <v>22.497460482119156</v>
      </c>
      <c r="AE9" s="114">
        <f>INDEX('[1]Supplier Performance'!AN:AN,MATCH(MY!$A9,'[1]Supplier Performance'!$B:$B,0))</f>
        <v>35.484881460149879</v>
      </c>
      <c r="AF9" s="115">
        <f t="shared" si="6"/>
        <v>30</v>
      </c>
      <c r="AG9" s="118" t="s">
        <v>62</v>
      </c>
      <c r="AH9" s="27">
        <f>INDEX('[1]Supplier Performance'!BF:BF,MATCH(MY!$A9,'[1]Supplier Performance'!$B:$B,0))</f>
        <v>0</v>
      </c>
      <c r="AI9" s="116">
        <v>0</v>
      </c>
      <c r="AJ9" s="117"/>
    </row>
    <row r="10" spans="1:36" x14ac:dyDescent="0.25">
      <c r="A10" s="26" t="s">
        <v>77</v>
      </c>
      <c r="B10" s="143">
        <v>7</v>
      </c>
      <c r="C10" s="132" t="s">
        <v>78</v>
      </c>
      <c r="D10" s="29">
        <f t="shared" si="4"/>
        <v>95452.544333437036</v>
      </c>
      <c r="E10" s="114">
        <f t="shared" si="0"/>
        <v>88354.858379436002</v>
      </c>
      <c r="F10" s="114">
        <f t="shared" si="0"/>
        <v>167779.85976015398</v>
      </c>
      <c r="G10" s="28">
        <f t="shared" si="0"/>
        <v>0</v>
      </c>
      <c r="H10" s="29">
        <f t="shared" si="1"/>
        <v>95452.544333437036</v>
      </c>
      <c r="I10" s="114">
        <f t="shared" si="1"/>
        <v>88354.858379436002</v>
      </c>
      <c r="J10" s="114">
        <f t="shared" si="1"/>
        <v>167779.85976015398</v>
      </c>
      <c r="K10" s="28">
        <f t="shared" si="1"/>
        <v>0</v>
      </c>
      <c r="L10" s="29">
        <f t="shared" si="2"/>
        <v>0</v>
      </c>
      <c r="M10" s="114">
        <f t="shared" si="2"/>
        <v>0</v>
      </c>
      <c r="N10" s="114">
        <f t="shared" si="2"/>
        <v>0</v>
      </c>
      <c r="O10" s="28">
        <f t="shared" si="2"/>
        <v>0</v>
      </c>
      <c r="P10" s="29">
        <f>INDEX('[1]Supplier Performance'!CT:CT,MATCH(MY!$A10,'[1]Supplier Performance'!$B:$B,0))</f>
        <v>54753.121156028094</v>
      </c>
      <c r="Q10" s="114">
        <f>INDEX('[1]Supplier Performance'!CU:CU,MATCH(MY!$A10,'[1]Supplier Performance'!$B:$B,0))</f>
        <v>61355.958117320537</v>
      </c>
      <c r="R10" s="114">
        <f>INDEX('[1]Supplier Performance'!CV:CV,MATCH(MY!$A10,'[1]Supplier Performance'!$B:$B,0))</f>
        <v>158065.82672789061</v>
      </c>
      <c r="S10" s="28">
        <f t="shared" ref="S10:S15" si="7">AVERAGE(P10:R10)</f>
        <v>91391.635333746424</v>
      </c>
      <c r="T10" s="114">
        <f>INDEX('[1]Supplier Performance'!N:N,MATCH(MY!$A10,'[1]Supplier Performance'!$B:$B,0))</f>
        <v>52.299782542859532</v>
      </c>
      <c r="U10" s="114">
        <f>INDEX('[1]Supplier Performance'!O:O,MATCH(MY!$A10,'[1]Supplier Performance'!$B:$B,0))</f>
        <v>43.201114165876149</v>
      </c>
      <c r="V10" s="114">
        <f>INDEX('[1]Supplier Performance'!P:P,MATCH(MY!$A10,'[1]Supplier Performance'!$B:$B,0))</f>
        <v>31.843668533550776</v>
      </c>
      <c r="W10" s="137">
        <f t="shared" si="5"/>
        <v>0</v>
      </c>
      <c r="X10" s="139">
        <f>INDEX('[1]Supplier Performance'!Z:Z,MATCH(MY!$A10,'[1]Supplier Performance'!$B:$B,0))</f>
        <v>52.299782542859532</v>
      </c>
      <c r="Y10" s="140">
        <f>INDEX('[1]Supplier Performance'!AA:AA,MATCH(MY!$A10,'[1]Supplier Performance'!$B:$B,0))</f>
        <v>43.201114165876149</v>
      </c>
      <c r="Z10" s="138">
        <f>INDEX('[1]Supplier Performance'!AB:AB,MATCH(MY!$A10,'[1]Supplier Performance'!$B:$B,0))</f>
        <v>31.843668533550776</v>
      </c>
      <c r="AA10" s="115">
        <v>0</v>
      </c>
      <c r="AB10" s="142" t="s">
        <v>74</v>
      </c>
      <c r="AC10" s="138">
        <f>INDEX('[1]Supplier Performance'!AL:AL,MATCH(MY!$A10,'[1]Supplier Performance'!$B:$B,0))</f>
        <v>0</v>
      </c>
      <c r="AD10" s="138">
        <f>INDEX('[1]Supplier Performance'!AM:AM,MATCH(MY!$A10,'[1]Supplier Performance'!$B:$B,0))</f>
        <v>0</v>
      </c>
      <c r="AE10" s="114">
        <f>INDEX('[1]Supplier Performance'!AN:AN,MATCH(MY!$A10,'[1]Supplier Performance'!$B:$B,0))</f>
        <v>0</v>
      </c>
      <c r="AF10" s="115">
        <v>0</v>
      </c>
      <c r="AG10" s="142" t="s">
        <v>74</v>
      </c>
      <c r="AH10" s="27">
        <f>INDEX('[1]Supplier Performance'!BF:BF,MATCH(MY!$A10,'[1]Supplier Performance'!$B:$B,0))</f>
        <v>0</v>
      </c>
      <c r="AI10" s="116">
        <v>0</v>
      </c>
      <c r="AJ10" s="117"/>
    </row>
    <row r="11" spans="1:36" x14ac:dyDescent="0.25">
      <c r="A11" s="26" t="s">
        <v>79</v>
      </c>
      <c r="B11" s="143">
        <v>7</v>
      </c>
      <c r="C11" s="132" t="s">
        <v>80</v>
      </c>
      <c r="D11" s="29">
        <f t="shared" si="4"/>
        <v>79442.132835689059</v>
      </c>
      <c r="E11" s="114">
        <f t="shared" si="0"/>
        <v>89940.49606605414</v>
      </c>
      <c r="F11" s="114">
        <f t="shared" si="0"/>
        <v>80234.853326424345</v>
      </c>
      <c r="G11" s="28">
        <f t="shared" si="0"/>
        <v>0</v>
      </c>
      <c r="H11" s="29">
        <f t="shared" si="1"/>
        <v>79442.132835689059</v>
      </c>
      <c r="I11" s="114">
        <f t="shared" si="1"/>
        <v>89940.49606605414</v>
      </c>
      <c r="J11" s="114">
        <f t="shared" si="1"/>
        <v>80234.853326424345</v>
      </c>
      <c r="K11" s="28">
        <f t="shared" si="1"/>
        <v>90642.329150694757</v>
      </c>
      <c r="L11" s="29">
        <f t="shared" si="2"/>
        <v>0</v>
      </c>
      <c r="M11" s="114">
        <f t="shared" si="2"/>
        <v>0</v>
      </c>
      <c r="N11" s="114">
        <f t="shared" si="2"/>
        <v>0</v>
      </c>
      <c r="O11" s="28">
        <f t="shared" si="2"/>
        <v>90642.329150694757</v>
      </c>
      <c r="P11" s="29">
        <f>INDEX('[1]Supplier Performance'!CT:CT,MATCH(MY!$A11,'[1]Supplier Performance'!$B:$B,0))</f>
        <v>59882.414883572841</v>
      </c>
      <c r="Q11" s="114">
        <f>INDEX('[1]Supplier Performance'!CU:CU,MATCH(MY!$A11,'[1]Supplier Performance'!$B:$B,0))</f>
        <v>89359.670776700339</v>
      </c>
      <c r="R11" s="114">
        <f>INDEX('[1]Supplier Performance'!CV:CV,MATCH(MY!$A11,'[1]Supplier Performance'!$B:$B,0))</f>
        <v>122684.90179181111</v>
      </c>
      <c r="S11" s="28">
        <f t="shared" si="7"/>
        <v>90642.329150694772</v>
      </c>
      <c r="T11" s="114">
        <f>INDEX('[1]Supplier Performance'!N:N,MATCH(MY!$A11,'[1]Supplier Performance'!$B:$B,0))</f>
        <v>39.799062708215153</v>
      </c>
      <c r="U11" s="114">
        <f>INDEX('[1]Supplier Performance'!O:O,MATCH(MY!$A11,'[1]Supplier Performance'!$B:$B,0))</f>
        <v>30.194995779742257</v>
      </c>
      <c r="V11" s="114">
        <f>INDEX('[1]Supplier Performance'!P:P,MATCH(MY!$A11,'[1]Supplier Performance'!$B:$B,0))</f>
        <v>19.619737756136789</v>
      </c>
      <c r="W11" s="137">
        <f t="shared" si="5"/>
        <v>0</v>
      </c>
      <c r="X11" s="144">
        <f>INDEX('[1]Supplier Performance'!Z:Z,MATCH(MY!$A11,'[1]Supplier Performance'!$B:$B,0))</f>
        <v>39.799062708215153</v>
      </c>
      <c r="Y11" s="138">
        <f>INDEX('[1]Supplier Performance'!AA:AA,MATCH(MY!$A11,'[1]Supplier Performance'!$B:$B,0))</f>
        <v>30.194995779742257</v>
      </c>
      <c r="Z11" s="138">
        <f>INDEX('[1]Supplier Performance'!AB:AB,MATCH(MY!$A11,'[1]Supplier Performance'!$B:$B,0))</f>
        <v>19.619737756136789</v>
      </c>
      <c r="AA11" s="115">
        <v>30</v>
      </c>
      <c r="AB11" s="118" t="s">
        <v>62</v>
      </c>
      <c r="AC11" s="141">
        <f>INDEX('[1]Supplier Performance'!AL:AL,MATCH(MY!$A11,'[1]Supplier Performance'!$B:$B,0))</f>
        <v>0</v>
      </c>
      <c r="AD11" s="141">
        <f>INDEX('[1]Supplier Performance'!AM:AM,MATCH(MY!$A11,'[1]Supplier Performance'!$B:$B,0))</f>
        <v>0</v>
      </c>
      <c r="AE11" s="114">
        <f>INDEX('[1]Supplier Performance'!AN:AN,MATCH(MY!$A11,'[1]Supplier Performance'!$B:$B,0))</f>
        <v>0</v>
      </c>
      <c r="AF11" s="115">
        <v>30</v>
      </c>
      <c r="AG11" s="145" t="s">
        <v>81</v>
      </c>
      <c r="AH11" s="27">
        <f>INDEX('[1]Supplier Performance'!BF:BF,MATCH(MY!$A11,'[1]Supplier Performance'!$B:$B,0))</f>
        <v>0</v>
      </c>
      <c r="AI11" s="116">
        <v>0</v>
      </c>
      <c r="AJ11" s="117"/>
    </row>
    <row r="12" spans="1:36" x14ac:dyDescent="0.25">
      <c r="A12" s="26" t="s">
        <v>82</v>
      </c>
      <c r="B12" s="143">
        <v>60</v>
      </c>
      <c r="C12" s="132" t="s">
        <v>83</v>
      </c>
      <c r="D12" s="29">
        <f t="shared" si="4"/>
        <v>11784.935034954</v>
      </c>
      <c r="E12" s="114">
        <f t="shared" si="0"/>
        <v>-15391.887921936443</v>
      </c>
      <c r="F12" s="114">
        <f t="shared" si="0"/>
        <v>-20328.191742916901</v>
      </c>
      <c r="G12" s="28">
        <f t="shared" si="0"/>
        <v>-75379.808136282911</v>
      </c>
      <c r="H12" s="29">
        <f t="shared" si="1"/>
        <v>47607.675753042029</v>
      </c>
      <c r="I12" s="114">
        <f t="shared" si="1"/>
        <v>53045.177474810553</v>
      </c>
      <c r="J12" s="114">
        <f t="shared" si="1"/>
        <v>115514.73037005054</v>
      </c>
      <c r="K12" s="28">
        <f t="shared" si="1"/>
        <v>75379.808136282911</v>
      </c>
      <c r="L12" s="29">
        <f t="shared" si="2"/>
        <v>35822.740718088033</v>
      </c>
      <c r="M12" s="114">
        <f t="shared" si="2"/>
        <v>68437.065396746999</v>
      </c>
      <c r="N12" s="114">
        <f t="shared" si="2"/>
        <v>135842.92211296744</v>
      </c>
      <c r="O12" s="28">
        <f t="shared" si="2"/>
        <v>150759.61627256582</v>
      </c>
      <c r="P12" s="29">
        <f>INDEX('[1]Supplier Performance'!CT:CT,MATCH(MY!$A12,'[1]Supplier Performance'!$B:$B,0))</f>
        <v>54763.161901832027</v>
      </c>
      <c r="Q12" s="114">
        <f>INDEX('[1]Supplier Performance'!CU:CU,MATCH(MY!$A12,'[1]Supplier Performance'!$B:$B,0))</f>
        <v>74638.055083265455</v>
      </c>
      <c r="R12" s="114">
        <f>INDEX('[1]Supplier Performance'!CV:CV,MATCH(MY!$A12,'[1]Supplier Performance'!$B:$B,0))</f>
        <v>96738.207423751242</v>
      </c>
      <c r="S12" s="28">
        <f t="shared" si="7"/>
        <v>75379.808136282911</v>
      </c>
      <c r="T12" s="114">
        <f>INDEX('[1]Supplier Performance'!N:N,MATCH(MY!$A12,'[1]Supplier Performance'!$B:$B,0))</f>
        <v>6.4559466395017004</v>
      </c>
      <c r="U12" s="114">
        <f>INDEX('[1]Supplier Performance'!O:O,MATCH(MY!$A12,'[1]Supplier Performance'!$B:$B,0))</f>
        <v>-6.1866113357718433</v>
      </c>
      <c r="V12" s="114">
        <f>INDEX('[1]Supplier Performance'!P:P,MATCH(MY!$A12,'[1]Supplier Performance'!$B:$B,0))</f>
        <v>-6.3040836555523896</v>
      </c>
      <c r="W12" s="137">
        <f t="shared" si="5"/>
        <v>-30</v>
      </c>
      <c r="X12" s="144">
        <f>INDEX('[1]Supplier Performance'!Z:Z,MATCH(MY!$A12,'[1]Supplier Performance'!$B:$B,0))</f>
        <v>26.080128009253635</v>
      </c>
      <c r="Y12" s="138">
        <f>INDEX('[1]Supplier Performance'!AA:AA,MATCH(MY!$A12,'[1]Supplier Performance'!$B:$B,0))</f>
        <v>21.320964519627648</v>
      </c>
      <c r="Z12" s="138">
        <f>INDEX('[1]Supplier Performance'!AB:AB,MATCH(MY!$A12,'[1]Supplier Performance'!$B:$B,0))</f>
        <v>35.822887392584434</v>
      </c>
      <c r="AA12" s="115">
        <v>30</v>
      </c>
      <c r="AB12" s="118" t="s">
        <v>62</v>
      </c>
      <c r="AC12" s="138">
        <f>INDEX('[1]Supplier Performance'!AL:AL,MATCH(MY!$A12,'[1]Supplier Performance'!$B:$B,0))</f>
        <v>19.624181369751934</v>
      </c>
      <c r="AD12" s="138">
        <f>INDEX('[1]Supplier Performance'!AM:AM,MATCH(MY!$A12,'[1]Supplier Performance'!$B:$B,0))</f>
        <v>27.507575855399491</v>
      </c>
      <c r="AE12" s="114">
        <f>INDEX('[1]Supplier Performance'!AN:AN,MATCH(MY!$A12,'[1]Supplier Performance'!$B:$B,0))</f>
        <v>42.126971048136824</v>
      </c>
      <c r="AF12" s="115">
        <f t="shared" si="6"/>
        <v>60</v>
      </c>
      <c r="AG12" s="118" t="s">
        <v>62</v>
      </c>
      <c r="AH12" s="27">
        <f>INDEX('[1]Supplier Performance'!BF:BF,MATCH(MY!$A12,'[1]Supplier Performance'!$B:$B,0))</f>
        <v>0</v>
      </c>
      <c r="AI12" s="116">
        <v>0</v>
      </c>
      <c r="AJ12" s="117"/>
    </row>
    <row r="13" spans="1:36" ht="45" x14ac:dyDescent="0.25">
      <c r="A13" s="26" t="s">
        <v>84</v>
      </c>
      <c r="B13" s="143">
        <v>7</v>
      </c>
      <c r="C13" s="132" t="s">
        <v>85</v>
      </c>
      <c r="D13" s="29">
        <f t="shared" si="4"/>
        <v>111306.36549716869</v>
      </c>
      <c r="E13" s="114">
        <f t="shared" si="0"/>
        <v>84473.328860275724</v>
      </c>
      <c r="F13" s="114">
        <f t="shared" si="0"/>
        <v>76861.132412623017</v>
      </c>
      <c r="G13" s="28">
        <f t="shared" si="0"/>
        <v>0</v>
      </c>
      <c r="H13" s="29">
        <f t="shared" si="1"/>
        <v>111306.36549716869</v>
      </c>
      <c r="I13" s="114">
        <f t="shared" si="1"/>
        <v>84473.328860275724</v>
      </c>
      <c r="J13" s="114">
        <f t="shared" si="1"/>
        <v>76861.132412623017</v>
      </c>
      <c r="K13" s="28">
        <f t="shared" si="1"/>
        <v>53539.783371227626</v>
      </c>
      <c r="L13" s="29">
        <f t="shared" si="2"/>
        <v>0</v>
      </c>
      <c r="M13" s="114">
        <f t="shared" si="2"/>
        <v>0</v>
      </c>
      <c r="N13" s="114">
        <f t="shared" si="2"/>
        <v>0</v>
      </c>
      <c r="O13" s="28">
        <f t="shared" si="2"/>
        <v>53539.783371227626</v>
      </c>
      <c r="P13" s="29">
        <f>INDEX('[1]Supplier Performance'!CT:CT,MATCH(MY!$A13,'[1]Supplier Performance'!$B:$B,0))</f>
        <v>43870.597673700358</v>
      </c>
      <c r="Q13" s="114">
        <f>INDEX('[1]Supplier Performance'!CU:CU,MATCH(MY!$A13,'[1]Supplier Performance'!$B:$B,0))</f>
        <v>48127.355558847499</v>
      </c>
      <c r="R13" s="114">
        <f>INDEX('[1]Supplier Performance'!CV:CV,MATCH(MY!$A13,'[1]Supplier Performance'!$B:$B,0))</f>
        <v>68621.396881135035</v>
      </c>
      <c r="S13" s="28">
        <f t="shared" si="7"/>
        <v>53539.783371227626</v>
      </c>
      <c r="T13" s="114">
        <f>INDEX('[1]Supplier Performance'!N:N,MATCH(MY!$A13,'[1]Supplier Performance'!$B:$B,0))</f>
        <v>76.114553755369656</v>
      </c>
      <c r="U13" s="114">
        <f>INDEX('[1]Supplier Performance'!O:O,MATCH(MY!$A13,'[1]Supplier Performance'!$B:$B,0))</f>
        <v>52.656121168128401</v>
      </c>
      <c r="V13" s="114">
        <f>INDEX('[1]Supplier Performance'!P:P,MATCH(MY!$A13,'[1]Supplier Performance'!$B:$B,0))</f>
        <v>33.602259312395262</v>
      </c>
      <c r="W13" s="137">
        <f t="shared" si="5"/>
        <v>0</v>
      </c>
      <c r="X13" s="144">
        <f>INDEX('[1]Supplier Performance'!Z:Z,MATCH(MY!$A13,'[1]Supplier Performance'!$B:$B,0))</f>
        <v>76.114553755369656</v>
      </c>
      <c r="Y13" s="138">
        <f>INDEX('[1]Supplier Performance'!AA:AA,MATCH(MY!$A13,'[1]Supplier Performance'!$B:$B,0))</f>
        <v>52.656121168128401</v>
      </c>
      <c r="Z13" s="138">
        <f>INDEX('[1]Supplier Performance'!AB:AB,MATCH(MY!$A13,'[1]Supplier Performance'!$B:$B,0))</f>
        <v>33.602259312395262</v>
      </c>
      <c r="AA13" s="115">
        <v>30</v>
      </c>
      <c r="AB13" s="118" t="s">
        <v>86</v>
      </c>
      <c r="AC13" s="138">
        <f>INDEX('[1]Supplier Performance'!AL:AL,MATCH(MY!$A13,'[1]Supplier Performance'!$B:$B,0))</f>
        <v>0</v>
      </c>
      <c r="AD13" s="138">
        <f>INDEX('[1]Supplier Performance'!AM:AM,MATCH(MY!$A13,'[1]Supplier Performance'!$B:$B,0))</f>
        <v>0</v>
      </c>
      <c r="AE13" s="114">
        <f>INDEX('[1]Supplier Performance'!AN:AN,MATCH(MY!$A13,'[1]Supplier Performance'!$B:$B,0))</f>
        <v>0</v>
      </c>
      <c r="AF13" s="115">
        <v>30</v>
      </c>
      <c r="AG13" s="145" t="s">
        <v>81</v>
      </c>
      <c r="AH13" s="27">
        <f>INDEX('[1]Supplier Performance'!BF:BF,MATCH(MY!$A13,'[1]Supplier Performance'!$B:$B,0))</f>
        <v>0</v>
      </c>
      <c r="AI13" s="116">
        <v>0</v>
      </c>
      <c r="AJ13" s="117"/>
    </row>
    <row r="14" spans="1:36" x14ac:dyDescent="0.25">
      <c r="A14" s="26" t="s">
        <v>87</v>
      </c>
      <c r="B14" s="143">
        <v>60</v>
      </c>
      <c r="C14" s="132" t="s">
        <v>88</v>
      </c>
      <c r="D14" s="29">
        <f t="shared" si="4"/>
        <v>22773.095105917997</v>
      </c>
      <c r="E14" s="114">
        <f t="shared" si="0"/>
        <v>15471.752004458433</v>
      </c>
      <c r="F14" s="114">
        <f t="shared" si="0"/>
        <v>-51280.9443638636</v>
      </c>
      <c r="G14" s="28">
        <f t="shared" si="0"/>
        <v>-46170.172198169654</v>
      </c>
      <c r="H14" s="29">
        <f t="shared" si="1"/>
        <v>53501.272987903627</v>
      </c>
      <c r="I14" s="114">
        <f t="shared" si="1"/>
        <v>52656.412835792653</v>
      </c>
      <c r="J14" s="114">
        <f t="shared" si="1"/>
        <v>101230.25374804776</v>
      </c>
      <c r="K14" s="28">
        <f t="shared" si="1"/>
        <v>46170.172198169654</v>
      </c>
      <c r="L14" s="29">
        <f t="shared" si="2"/>
        <v>30728.177881985626</v>
      </c>
      <c r="M14" s="114">
        <f t="shared" si="2"/>
        <v>39600.119768532277</v>
      </c>
      <c r="N14" s="114">
        <f t="shared" si="2"/>
        <v>154926.6570491094</v>
      </c>
      <c r="O14" s="28">
        <f t="shared" si="2"/>
        <v>92340.344396339307</v>
      </c>
      <c r="P14" s="29">
        <f>INDEX('[1]Supplier Performance'!CT:CT,MATCH(MY!$A14,'[1]Supplier Performance'!$B:$B,0))</f>
        <v>7437.3244368379792</v>
      </c>
      <c r="Q14" s="114">
        <f>INDEX('[1]Supplier Performance'!CU:CU,MATCH(MY!$A14,'[1]Supplier Performance'!$B:$B,0))</f>
        <v>54858.650036334533</v>
      </c>
      <c r="R14" s="114">
        <f>INDEX('[1]Supplier Performance'!CV:CV,MATCH(MY!$A14,'[1]Supplier Performance'!$B:$B,0))</f>
        <v>76214.542121336446</v>
      </c>
      <c r="S14" s="28">
        <f t="shared" si="7"/>
        <v>46170.172198169654</v>
      </c>
      <c r="T14" s="114">
        <f>INDEX('[1]Supplier Performance'!N:N,MATCH(MY!$A14,'[1]Supplier Performance'!$B:$B,0))</f>
        <v>91.860030980173732</v>
      </c>
      <c r="U14" s="114">
        <f>INDEX('[1]Supplier Performance'!O:O,MATCH(MY!$A14,'[1]Supplier Performance'!$B:$B,0))</f>
        <v>8.460881917916879</v>
      </c>
      <c r="V14" s="114">
        <f>INDEX('[1]Supplier Performance'!P:P,MATCH(MY!$A14,'[1]Supplier Performance'!$B:$B,0))</f>
        <v>-20.185495944680369</v>
      </c>
      <c r="W14" s="137">
        <f t="shared" si="5"/>
        <v>-30</v>
      </c>
      <c r="X14" s="139">
        <f>INDEX('[1]Supplier Performance'!Z:Z,MATCH(MY!$A14,'[1]Supplier Performance'!$B:$B,0))</f>
        <v>215.80854825791354</v>
      </c>
      <c r="Y14" s="140">
        <f>INDEX('[1]Supplier Performance'!AA:AA,MATCH(MY!$A14,'[1]Supplier Performance'!$B:$B,0))</f>
        <v>28.79568461906193</v>
      </c>
      <c r="Z14" s="138">
        <f>INDEX('[1]Supplier Performance'!AB:AB,MATCH(MY!$A14,'[1]Supplier Performance'!$B:$B,0))</f>
        <v>39.846826181892695</v>
      </c>
      <c r="AA14" s="115">
        <v>30</v>
      </c>
      <c r="AB14" s="118" t="s">
        <v>62</v>
      </c>
      <c r="AC14" s="138">
        <f>INDEX('[1]Supplier Performance'!AL:AL,MATCH(MY!$A14,'[1]Supplier Performance'!$B:$B,0))</f>
        <v>123.94851727773981</v>
      </c>
      <c r="AD14" s="138">
        <f>INDEX('[1]Supplier Performance'!AM:AM,MATCH(MY!$A14,'[1]Supplier Performance'!$B:$B,0))</f>
        <v>21.655720515709337</v>
      </c>
      <c r="AE14" s="114">
        <f>INDEX('[1]Supplier Performance'!AN:AN,MATCH(MY!$A14,'[1]Supplier Performance'!$B:$B,0))</f>
        <v>60.983108762548348</v>
      </c>
      <c r="AF14" s="115">
        <f t="shared" si="6"/>
        <v>60</v>
      </c>
      <c r="AG14" s="118" t="s">
        <v>62</v>
      </c>
      <c r="AH14" s="27">
        <f>INDEX('[1]Supplier Performance'!BF:BF,MATCH(MY!$A14,'[1]Supplier Performance'!$B:$B,0))</f>
        <v>0.95078663597528368</v>
      </c>
      <c r="AI14" s="116">
        <v>0</v>
      </c>
      <c r="AJ14" s="117"/>
    </row>
    <row r="15" spans="1:36" ht="75" x14ac:dyDescent="0.25">
      <c r="A15" s="26" t="s">
        <v>89</v>
      </c>
      <c r="B15" s="143">
        <v>30</v>
      </c>
      <c r="C15" s="132" t="s">
        <v>90</v>
      </c>
      <c r="D15" s="29">
        <f t="shared" si="4"/>
        <v>70704.758778128322</v>
      </c>
      <c r="E15" s="114">
        <f t="shared" si="0"/>
        <v>73864.241073451572</v>
      </c>
      <c r="F15" s="114">
        <f t="shared" si="0"/>
        <v>112567.39887475687</v>
      </c>
      <c r="G15" s="28">
        <f t="shared" si="0"/>
        <v>0</v>
      </c>
      <c r="H15" s="29">
        <f t="shared" si="1"/>
        <v>70704.758778128322</v>
      </c>
      <c r="I15" s="114">
        <f t="shared" si="1"/>
        <v>73864.241073451572</v>
      </c>
      <c r="J15" s="114">
        <f t="shared" si="1"/>
        <v>112567.39887475687</v>
      </c>
      <c r="K15" s="28">
        <f t="shared" si="1"/>
        <v>16293.69347408163</v>
      </c>
      <c r="L15" s="29">
        <f t="shared" si="2"/>
        <v>0</v>
      </c>
      <c r="M15" s="114">
        <f t="shared" si="2"/>
        <v>0</v>
      </c>
      <c r="N15" s="114">
        <f t="shared" si="2"/>
        <v>0</v>
      </c>
      <c r="O15" s="28">
        <f t="shared" si="2"/>
        <v>16293.69347408163</v>
      </c>
      <c r="P15" s="29">
        <f>INDEX('[1]Supplier Performance'!CT:CT,MATCH(MY!$A15,'[1]Supplier Performance'!$B:$B,0))</f>
        <v>12424.8937446808</v>
      </c>
      <c r="Q15" s="114">
        <f>INDEX('[1]Supplier Performance'!CU:CU,MATCH(MY!$A15,'[1]Supplier Performance'!$B:$B,0))</f>
        <v>14522.17406514548</v>
      </c>
      <c r="R15" s="114">
        <f>INDEX('[1]Supplier Performance'!CV:CV,MATCH(MY!$A15,'[1]Supplier Performance'!$B:$B,0))</f>
        <v>21934.01261241861</v>
      </c>
      <c r="S15" s="28">
        <f t="shared" si="7"/>
        <v>16293.69347408163</v>
      </c>
      <c r="T15" s="114">
        <f>INDEX('[1]Supplier Performance'!N:N,MATCH(MY!$A15,'[1]Supplier Performance'!$B:$B,0))</f>
        <v>170.71717528787147</v>
      </c>
      <c r="U15" s="114">
        <f>INDEX('[1]Supplier Performance'!O:O,MATCH(MY!$A15,'[1]Supplier Performance'!$B:$B,0))</f>
        <v>152.58922130137327</v>
      </c>
      <c r="V15" s="114">
        <f>INDEX('[1]Supplier Performance'!P:P,MATCH(MY!$A15,'[1]Supplier Performance'!$B:$B,0))</f>
        <v>153.96279859576183</v>
      </c>
      <c r="W15" s="137">
        <f t="shared" si="5"/>
        <v>0</v>
      </c>
      <c r="X15" s="144">
        <f>INDEX('[1]Supplier Performance'!Z:Z,MATCH(MY!$A15,'[1]Supplier Performance'!$B:$B,0))</f>
        <v>170.71717528787147</v>
      </c>
      <c r="Y15" s="138">
        <f>INDEX('[1]Supplier Performance'!AA:AA,MATCH(MY!$A15,'[1]Supplier Performance'!$B:$B,0))</f>
        <v>152.58922130137327</v>
      </c>
      <c r="Z15" s="138">
        <f>INDEX('[1]Supplier Performance'!AB:AB,MATCH(MY!$A15,'[1]Supplier Performance'!$B:$B,0))</f>
        <v>153.96279859576183</v>
      </c>
      <c r="AA15" s="115">
        <v>30</v>
      </c>
      <c r="AB15" s="118" t="s">
        <v>91</v>
      </c>
      <c r="AC15" s="138">
        <f>INDEX('[1]Supplier Performance'!AL:AL,MATCH(MY!$A15,'[1]Supplier Performance'!$B:$B,0))</f>
        <v>0</v>
      </c>
      <c r="AD15" s="138">
        <f>INDEX('[1]Supplier Performance'!AM:AM,MATCH(MY!$A15,'[1]Supplier Performance'!$B:$B,0))</f>
        <v>0</v>
      </c>
      <c r="AE15" s="114">
        <f>INDEX('[1]Supplier Performance'!AN:AN,MATCH(MY!$A15,'[1]Supplier Performance'!$B:$B,0))</f>
        <v>0</v>
      </c>
      <c r="AF15" s="115">
        <f t="shared" si="6"/>
        <v>30</v>
      </c>
      <c r="AG15" s="118" t="s">
        <v>62</v>
      </c>
      <c r="AH15" s="27">
        <f>INDEX('[1]Supplier Performance'!BF:BF,MATCH(MY!$A15,'[1]Supplier Performance'!$B:$B,0))</f>
        <v>0</v>
      </c>
      <c r="AI15" s="116">
        <v>0</v>
      </c>
      <c r="AJ15" s="117"/>
    </row>
    <row r="16" spans="1:36" ht="15.75" thickBot="1" x14ac:dyDescent="0.3">
      <c r="A16" s="30" t="s">
        <v>45</v>
      </c>
      <c r="B16" s="31"/>
      <c r="C16" s="32"/>
      <c r="D16" s="146">
        <f t="shared" ref="D16:S16" si="8">SUM(D4:D15)</f>
        <v>668627.67335871188</v>
      </c>
      <c r="E16" s="147">
        <f t="shared" si="8"/>
        <v>303127.57267851394</v>
      </c>
      <c r="F16" s="147">
        <f t="shared" si="8"/>
        <v>-51882.410677859807</v>
      </c>
      <c r="G16" s="33">
        <f t="shared" si="8"/>
        <v>-121549.98033445256</v>
      </c>
      <c r="H16" s="146">
        <f t="shared" si="8"/>
        <v>1291486.5856646399</v>
      </c>
      <c r="I16" s="147">
        <f t="shared" si="8"/>
        <v>1255996.3074305716</v>
      </c>
      <c r="J16" s="147">
        <f t="shared" si="8"/>
        <v>1969364.2114354381</v>
      </c>
      <c r="K16" s="33">
        <f t="shared" si="8"/>
        <v>1289631.7673188478</v>
      </c>
      <c r="L16" s="146">
        <f t="shared" si="8"/>
        <v>622858.91230592818</v>
      </c>
      <c r="M16" s="147">
        <f t="shared" si="8"/>
        <v>955284.19368925598</v>
      </c>
      <c r="N16" s="147">
        <f t="shared" si="8"/>
        <v>2023662.0810504961</v>
      </c>
      <c r="O16" s="33">
        <f t="shared" si="8"/>
        <v>1411181.7476533004</v>
      </c>
      <c r="P16" s="34">
        <f t="shared" si="8"/>
        <v>1023163.6861626797</v>
      </c>
      <c r="Q16" s="35">
        <f t="shared" si="8"/>
        <v>1463734.3998293341</v>
      </c>
      <c r="R16" s="35">
        <f t="shared" si="8"/>
        <v>2069354.9440960579</v>
      </c>
      <c r="S16" s="36">
        <f t="shared" si="8"/>
        <v>1521214.4591826166</v>
      </c>
      <c r="T16" s="35">
        <f>D16/P16*30</f>
        <v>19.60471278646618</v>
      </c>
      <c r="U16" s="35">
        <f>E16/Q16*30</f>
        <v>6.2127577116556969</v>
      </c>
      <c r="V16" s="35">
        <f>F16/R16*30</f>
        <v>-0.75215338227811723</v>
      </c>
      <c r="W16" s="148">
        <f t="shared" si="5"/>
        <v>-2.3970975216689183</v>
      </c>
      <c r="X16" s="34">
        <f>H16/P16*30</f>
        <v>37.867447891205686</v>
      </c>
      <c r="Y16" s="35">
        <f>I16/Q16*30</f>
        <v>25.742299441285581</v>
      </c>
      <c r="Z16" s="35">
        <f>J16/R16*30</f>
        <v>28.550407223092922</v>
      </c>
      <c r="AA16" s="119">
        <f>K16/S16*30</f>
        <v>25.43293799636502</v>
      </c>
      <c r="AB16" s="36"/>
      <c r="AC16" s="34">
        <f>L16/P16*30</f>
        <v>18.262735104739505</v>
      </c>
      <c r="AD16" s="35">
        <f>M16/Q16*30</f>
        <v>19.579047820437339</v>
      </c>
      <c r="AE16" s="35">
        <f>N16/R16*30</f>
        <v>29.337578168850271</v>
      </c>
      <c r="AF16" s="119">
        <f>O16/S16*30</f>
        <v>27.830035518033938</v>
      </c>
      <c r="AG16" s="36"/>
      <c r="AH16" s="37">
        <f>SUM(AH4:AH15)</f>
        <v>0.95078663597528368</v>
      </c>
      <c r="AI16" s="38">
        <f>SUM(AI4:AI15)</f>
        <v>0</v>
      </c>
      <c r="AJ16" s="33"/>
    </row>
    <row r="17" spans="6:36" ht="15.75" thickTop="1" x14ac:dyDescent="0.25"/>
    <row r="18" spans="6:36" x14ac:dyDescent="0.25">
      <c r="F18" s="114"/>
      <c r="R18" s="114"/>
      <c r="X18" s="40"/>
      <c r="Y18" s="40"/>
      <c r="Z18" s="40"/>
      <c r="AA18" s="40"/>
      <c r="AB18" s="40"/>
      <c r="AC18" s="40"/>
      <c r="AD18" s="40"/>
      <c r="AG18" s="40"/>
      <c r="AJ18" s="40"/>
    </row>
    <row r="19" spans="6:36" x14ac:dyDescent="0.25">
      <c r="R19" s="23"/>
      <c r="Z19" s="40"/>
    </row>
    <row r="37" spans="9:9" x14ac:dyDescent="0.25">
      <c r="I37" s="23" t="s">
        <v>92</v>
      </c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256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ColWidth="8.85546875" defaultRowHeight="15" x14ac:dyDescent="0.25"/>
  <cols>
    <col min="2" max="2" width="50.5703125" bestFit="1" customWidth="1"/>
    <col min="3" max="5" width="20.42578125" customWidth="1"/>
    <col min="6" max="6" width="11.42578125" bestFit="1" customWidth="1"/>
    <col min="7" max="9" width="11.85546875" bestFit="1" customWidth="1"/>
    <col min="10" max="10" width="11.5703125" bestFit="1" customWidth="1"/>
    <col min="11" max="11" width="11.85546875" bestFit="1" customWidth="1"/>
    <col min="12" max="12" width="11.5703125" bestFit="1" customWidth="1"/>
    <col min="13" max="14" width="11.85546875" bestFit="1" customWidth="1"/>
    <col min="15" max="15" width="12.85546875" bestFit="1" customWidth="1"/>
    <col min="16" max="16" width="12.42578125" bestFit="1" customWidth="1"/>
    <col min="17" max="19" width="12.85546875" bestFit="1" customWidth="1"/>
    <col min="20" max="20" width="12.5703125" bestFit="1" customWidth="1"/>
    <col min="21" max="21" width="12.85546875" bestFit="1" customWidth="1"/>
    <col min="22" max="22" width="12.5703125" bestFit="1" customWidth="1"/>
    <col min="23" max="24" width="12.85546875" bestFit="1" customWidth="1"/>
    <col min="25" max="25" width="13.42578125" bestFit="1" customWidth="1"/>
    <col min="26" max="26" width="12.85546875" bestFit="1" customWidth="1"/>
    <col min="27" max="29" width="13.42578125" bestFit="1" customWidth="1"/>
    <col min="30" max="30" width="13.140625" bestFit="1" customWidth="1"/>
    <col min="31" max="31" width="13.42578125" bestFit="1" customWidth="1"/>
    <col min="32" max="32" width="13.140625" bestFit="1" customWidth="1"/>
    <col min="33" max="35" width="13.42578125" bestFit="1" customWidth="1"/>
    <col min="36" max="36" width="12.85546875" bestFit="1" customWidth="1"/>
    <col min="37" max="37" width="12.5703125" bestFit="1" customWidth="1"/>
    <col min="38" max="40" width="13.140625" bestFit="1" customWidth="1"/>
    <col min="41" max="41" width="12.85546875" bestFit="1" customWidth="1"/>
    <col min="42" max="42" width="13.140625" bestFit="1" customWidth="1"/>
    <col min="43" max="43" width="12.85546875" bestFit="1" customWidth="1"/>
    <col min="44" max="45" width="13.140625" bestFit="1" customWidth="1"/>
    <col min="46" max="46" width="14.140625" bestFit="1" customWidth="1"/>
    <col min="47" max="47" width="13.5703125" bestFit="1" customWidth="1"/>
    <col min="48" max="50" width="14.140625" bestFit="1" customWidth="1"/>
    <col min="51" max="51" width="13.85546875" bestFit="1" customWidth="1"/>
    <col min="52" max="52" width="14.140625" bestFit="1" customWidth="1"/>
    <col min="53" max="53" width="13.85546875" bestFit="1" customWidth="1"/>
    <col min="54" max="55" width="14.140625" bestFit="1" customWidth="1"/>
    <col min="56" max="56" width="14.5703125" bestFit="1" customWidth="1"/>
    <col min="57" max="57" width="14.140625" bestFit="1" customWidth="1"/>
    <col min="58" max="60" width="14.5703125" bestFit="1" customWidth="1"/>
    <col min="61" max="61" width="14.42578125" bestFit="1" customWidth="1"/>
    <col min="62" max="62" width="14.5703125" bestFit="1" customWidth="1"/>
    <col min="63" max="63" width="14.42578125" bestFit="1" customWidth="1"/>
    <col min="64" max="66" width="14.5703125" bestFit="1" customWidth="1"/>
    <col min="67" max="67" width="14.140625" bestFit="1" customWidth="1"/>
    <col min="68" max="68" width="12.42578125" bestFit="1" customWidth="1"/>
    <col min="69" max="71" width="12.85546875" bestFit="1" customWidth="1"/>
    <col min="72" max="72" width="12.5703125" bestFit="1" customWidth="1"/>
    <col min="73" max="73" width="12.85546875" bestFit="1" customWidth="1"/>
    <col min="74" max="74" width="12.5703125" bestFit="1" customWidth="1"/>
    <col min="75" max="76" width="12.85546875" bestFit="1" customWidth="1"/>
    <col min="77" max="77" width="13.85546875" bestFit="1" customWidth="1"/>
    <col min="78" max="78" width="13.42578125" bestFit="1" customWidth="1"/>
    <col min="79" max="81" width="13.85546875" bestFit="1" customWidth="1"/>
    <col min="82" max="82" width="13.5703125" bestFit="1" customWidth="1"/>
    <col min="83" max="83" width="13.85546875" bestFit="1" customWidth="1"/>
    <col min="84" max="84" width="13.5703125" bestFit="1" customWidth="1"/>
    <col min="85" max="86" width="13.85546875" bestFit="1" customWidth="1"/>
    <col min="87" max="87" width="14.42578125" bestFit="1" customWidth="1"/>
    <col min="88" max="88" width="13.85546875" bestFit="1" customWidth="1"/>
    <col min="89" max="91" width="14.42578125" bestFit="1" customWidth="1"/>
    <col min="92" max="92" width="14.140625" bestFit="1" customWidth="1"/>
    <col min="93" max="93" width="14.42578125" bestFit="1" customWidth="1"/>
    <col min="94" max="94" width="14.140625" bestFit="1" customWidth="1"/>
    <col min="95" max="97" width="14.42578125" bestFit="1" customWidth="1"/>
  </cols>
  <sheetData>
    <row r="1" spans="1:134" x14ac:dyDescent="0.25">
      <c r="C1" s="4" t="s">
        <v>46</v>
      </c>
      <c r="F1" s="56" t="s">
        <v>47</v>
      </c>
      <c r="G1" s="2"/>
    </row>
    <row r="2" spans="1:134" ht="30" customHeight="1" x14ac:dyDescent="0.25">
      <c r="A2" s="9" t="s">
        <v>48</v>
      </c>
      <c r="B2" s="4" t="s">
        <v>49</v>
      </c>
      <c r="C2" s="4" t="s">
        <v>50</v>
      </c>
      <c r="D2" s="4" t="s">
        <v>51</v>
      </c>
      <c r="E2" s="4" t="s">
        <v>21</v>
      </c>
      <c r="F2" s="57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5">
        <f t="shared" si="0"/>
        <v>43676</v>
      </c>
      <c r="AJ2" s="55">
        <f t="shared" si="0"/>
        <v>43677</v>
      </c>
      <c r="AK2" s="55">
        <f t="shared" si="0"/>
        <v>43678</v>
      </c>
      <c r="AL2" s="55">
        <f t="shared" si="0"/>
        <v>43679</v>
      </c>
      <c r="AM2" s="55">
        <f t="shared" ref="AM2:BR2" si="1">AL2+1</f>
        <v>43680</v>
      </c>
      <c r="AN2" s="55">
        <f t="shared" si="1"/>
        <v>43681</v>
      </c>
      <c r="AO2" s="55">
        <f t="shared" si="1"/>
        <v>43682</v>
      </c>
      <c r="AP2" s="55">
        <f t="shared" si="1"/>
        <v>43683</v>
      </c>
      <c r="AQ2" s="55">
        <f t="shared" si="1"/>
        <v>43684</v>
      </c>
      <c r="AR2" s="55">
        <f t="shared" si="1"/>
        <v>43685</v>
      </c>
      <c r="AS2" s="55">
        <f t="shared" si="1"/>
        <v>43686</v>
      </c>
      <c r="AT2" s="55">
        <f t="shared" si="1"/>
        <v>43687</v>
      </c>
      <c r="AU2" s="55">
        <f t="shared" si="1"/>
        <v>43688</v>
      </c>
      <c r="AV2" s="55">
        <f t="shared" si="1"/>
        <v>43689</v>
      </c>
      <c r="AW2" s="55">
        <f t="shared" si="1"/>
        <v>43690</v>
      </c>
      <c r="AX2" s="55">
        <f t="shared" si="1"/>
        <v>43691</v>
      </c>
      <c r="AY2" s="55">
        <f t="shared" si="1"/>
        <v>43692</v>
      </c>
      <c r="AZ2" s="55">
        <f t="shared" si="1"/>
        <v>43693</v>
      </c>
      <c r="BA2" s="55">
        <f t="shared" si="1"/>
        <v>43694</v>
      </c>
      <c r="BB2" s="55">
        <f t="shared" si="1"/>
        <v>43695</v>
      </c>
      <c r="BC2" s="55">
        <f t="shared" si="1"/>
        <v>43696</v>
      </c>
      <c r="BD2" s="55">
        <f t="shared" si="1"/>
        <v>43697</v>
      </c>
      <c r="BE2" s="55">
        <f t="shared" si="1"/>
        <v>43698</v>
      </c>
      <c r="BF2" s="55">
        <f t="shared" si="1"/>
        <v>43699</v>
      </c>
      <c r="BG2" s="55">
        <f t="shared" si="1"/>
        <v>43700</v>
      </c>
      <c r="BH2" s="55">
        <f t="shared" si="1"/>
        <v>43701</v>
      </c>
      <c r="BI2" s="55">
        <f t="shared" si="1"/>
        <v>43702</v>
      </c>
      <c r="BJ2" s="55">
        <f t="shared" si="1"/>
        <v>43703</v>
      </c>
      <c r="BK2" s="55">
        <f t="shared" si="1"/>
        <v>43704</v>
      </c>
      <c r="BL2" s="55">
        <f t="shared" si="1"/>
        <v>43705</v>
      </c>
      <c r="BM2" s="55">
        <f t="shared" si="1"/>
        <v>43706</v>
      </c>
      <c r="BN2" s="55">
        <f t="shared" si="1"/>
        <v>43707</v>
      </c>
      <c r="BO2" s="55">
        <f t="shared" si="1"/>
        <v>43708</v>
      </c>
      <c r="BP2" s="55">
        <f t="shared" si="1"/>
        <v>43709</v>
      </c>
      <c r="BQ2" s="55">
        <f t="shared" si="1"/>
        <v>43710</v>
      </c>
      <c r="BR2" s="55">
        <f t="shared" si="1"/>
        <v>43711</v>
      </c>
      <c r="BS2" s="55">
        <f t="shared" ref="BS2:CS2" si="2">BR2+1</f>
        <v>43712</v>
      </c>
      <c r="BT2" s="55">
        <f t="shared" si="2"/>
        <v>43713</v>
      </c>
      <c r="BU2" s="55">
        <f t="shared" si="2"/>
        <v>43714</v>
      </c>
      <c r="BV2" s="55">
        <f t="shared" si="2"/>
        <v>43715</v>
      </c>
      <c r="BW2" s="55">
        <f t="shared" si="2"/>
        <v>43716</v>
      </c>
      <c r="BX2" s="55">
        <f t="shared" si="2"/>
        <v>43717</v>
      </c>
      <c r="BY2" s="55">
        <f t="shared" si="2"/>
        <v>43718</v>
      </c>
      <c r="BZ2" s="55">
        <f t="shared" si="2"/>
        <v>43719</v>
      </c>
      <c r="CA2" s="55">
        <f t="shared" si="2"/>
        <v>43720</v>
      </c>
      <c r="CB2" s="55">
        <f t="shared" si="2"/>
        <v>43721</v>
      </c>
      <c r="CC2" s="55">
        <f t="shared" si="2"/>
        <v>43722</v>
      </c>
      <c r="CD2" s="55">
        <f t="shared" si="2"/>
        <v>43723</v>
      </c>
      <c r="CE2" s="55">
        <f t="shared" si="2"/>
        <v>43724</v>
      </c>
      <c r="CF2" s="55">
        <f t="shared" si="2"/>
        <v>43725</v>
      </c>
      <c r="CG2" s="55">
        <f t="shared" si="2"/>
        <v>43726</v>
      </c>
      <c r="CH2" s="55">
        <f t="shared" si="2"/>
        <v>43727</v>
      </c>
      <c r="CI2" s="55">
        <f t="shared" si="2"/>
        <v>43728</v>
      </c>
      <c r="CJ2" s="55">
        <f t="shared" si="2"/>
        <v>43729</v>
      </c>
      <c r="CK2" s="55">
        <f t="shared" si="2"/>
        <v>43730</v>
      </c>
      <c r="CL2" s="55">
        <f t="shared" si="2"/>
        <v>43731</v>
      </c>
      <c r="CM2" s="55">
        <f t="shared" si="2"/>
        <v>43732</v>
      </c>
      <c r="CN2" s="55">
        <f t="shared" si="2"/>
        <v>43733</v>
      </c>
      <c r="CO2" s="55">
        <f t="shared" si="2"/>
        <v>43734</v>
      </c>
      <c r="CP2" s="55">
        <f t="shared" si="2"/>
        <v>43735</v>
      </c>
      <c r="CQ2" s="55">
        <f t="shared" si="2"/>
        <v>43736</v>
      </c>
      <c r="CR2" s="55">
        <f t="shared" si="2"/>
        <v>43737</v>
      </c>
      <c r="CS2" s="55">
        <f t="shared" si="2"/>
        <v>43738</v>
      </c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</row>
    <row r="3" spans="1:134" s="16" customFormat="1" x14ac:dyDescent="0.25">
      <c r="A3"/>
      <c r="B3"/>
      <c r="C3" s="16">
        <f>SUMIFS(F3:CS3,$F$2:$CS$2, "&gt;=" &amp; $F$2, $F$2:$CS$2, "&lt;="&amp; EOMONTH($F$2,0))</f>
        <v>0</v>
      </c>
      <c r="D3" s="16">
        <f>SUMIFS(F3:CS3,$F$2:$CS$2, "&gt;=" &amp; $AK$2, $F$2:$CS$2, "&lt;="&amp; EOMONTH($AK$2,0))</f>
        <v>0</v>
      </c>
      <c r="E3" s="16">
        <f ca="1">SUMIFS(F3:CS3,$F$2:$CS$2,"&gt;="&amp;TODAY()-30)</f>
        <v>0</v>
      </c>
      <c r="F3" s="58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134" s="16" customFormat="1" x14ac:dyDescent="0.25">
      <c r="A4"/>
      <c r="B4"/>
      <c r="C4" s="16">
        <f t="shared" ref="C4:C67" si="3">SUMIFS(F4:CS4,$F$2:$CS$2, "&gt;=" &amp; $F$2, $F$2:$CS$2, "&lt;="&amp; EOMONTH($F$2,0))</f>
        <v>0</v>
      </c>
      <c r="D4" s="16">
        <f t="shared" ref="D4:D67" si="4">SUMIFS(F4:CS4,$F$2:$CS$2, "&gt;=" &amp; $AK$2, $F$2:$CS$2, "&lt;="&amp; EOMONTH($AK$2,0))</f>
        <v>0</v>
      </c>
      <c r="E4" s="16">
        <f t="shared" ref="E4:E67" ca="1" si="5">SUMIFS(F4:CS4,$F$2:$CS$2,"&gt;="&amp;TODAY()-30)</f>
        <v>0</v>
      </c>
      <c r="F4" s="58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134" s="16" customFormat="1" x14ac:dyDescent="0.25">
      <c r="A5"/>
      <c r="B5"/>
      <c r="C5" s="16">
        <f t="shared" si="3"/>
        <v>0</v>
      </c>
      <c r="D5" s="16">
        <f t="shared" si="4"/>
        <v>0</v>
      </c>
      <c r="E5" s="16">
        <f t="shared" ca="1" si="5"/>
        <v>0</v>
      </c>
      <c r="F5" s="58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134" s="16" customFormat="1" x14ac:dyDescent="0.25">
      <c r="A6"/>
      <c r="B6"/>
      <c r="C6" s="16">
        <f t="shared" si="3"/>
        <v>0</v>
      </c>
      <c r="D6" s="16">
        <f t="shared" si="4"/>
        <v>0</v>
      </c>
      <c r="E6" s="16">
        <f t="shared" ca="1" si="5"/>
        <v>0</v>
      </c>
      <c r="F6" s="58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134" s="16" customFormat="1" x14ac:dyDescent="0.25">
      <c r="A7"/>
      <c r="B7"/>
      <c r="C7" s="16">
        <f t="shared" si="3"/>
        <v>0</v>
      </c>
      <c r="D7" s="16">
        <f t="shared" si="4"/>
        <v>0</v>
      </c>
      <c r="E7" s="16">
        <f t="shared" ca="1" si="5"/>
        <v>0</v>
      </c>
      <c r="F7" s="58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134" s="16" customFormat="1" x14ac:dyDescent="0.25">
      <c r="A8"/>
      <c r="B8"/>
      <c r="C8" s="16">
        <f t="shared" si="3"/>
        <v>0</v>
      </c>
      <c r="D8" s="16">
        <f t="shared" si="4"/>
        <v>0</v>
      </c>
      <c r="E8" s="16">
        <f t="shared" ca="1" si="5"/>
        <v>0</v>
      </c>
      <c r="F8" s="5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134" s="16" customFormat="1" x14ac:dyDescent="0.25">
      <c r="A9"/>
      <c r="B9"/>
      <c r="C9" s="16">
        <f t="shared" si="3"/>
        <v>0</v>
      </c>
      <c r="D9" s="16">
        <f t="shared" si="4"/>
        <v>0</v>
      </c>
      <c r="E9" s="16">
        <f t="shared" ca="1" si="5"/>
        <v>0</v>
      </c>
      <c r="F9" s="58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134" s="16" customFormat="1" x14ac:dyDescent="0.25">
      <c r="A10"/>
      <c r="B10"/>
      <c r="C10" s="16">
        <f t="shared" si="3"/>
        <v>0</v>
      </c>
      <c r="D10" s="16">
        <f t="shared" si="4"/>
        <v>0</v>
      </c>
      <c r="E10" s="16">
        <f t="shared" ca="1" si="5"/>
        <v>0</v>
      </c>
      <c r="F10" s="58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134" s="16" customFormat="1" x14ac:dyDescent="0.25">
      <c r="A11"/>
      <c r="B11"/>
      <c r="C11" s="16">
        <f t="shared" si="3"/>
        <v>0</v>
      </c>
      <c r="D11" s="16">
        <f t="shared" si="4"/>
        <v>0</v>
      </c>
      <c r="E11" s="16">
        <f t="shared" ca="1" si="5"/>
        <v>0</v>
      </c>
      <c r="F11" s="58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134" s="16" customFormat="1" x14ac:dyDescent="0.25">
      <c r="A12"/>
      <c r="B12"/>
      <c r="C12" s="16">
        <f t="shared" si="3"/>
        <v>0</v>
      </c>
      <c r="D12" s="16">
        <f t="shared" si="4"/>
        <v>0</v>
      </c>
      <c r="E12" s="16">
        <f t="shared" ca="1" si="5"/>
        <v>0</v>
      </c>
      <c r="F12" s="58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134" s="16" customFormat="1" x14ac:dyDescent="0.25">
      <c r="A13"/>
      <c r="B13"/>
      <c r="C13" s="16">
        <f t="shared" si="3"/>
        <v>0</v>
      </c>
      <c r="D13" s="16">
        <f t="shared" si="4"/>
        <v>0</v>
      </c>
      <c r="E13" s="16">
        <f t="shared" ca="1" si="5"/>
        <v>0</v>
      </c>
      <c r="F13" s="58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134" s="16" customFormat="1" x14ac:dyDescent="0.25">
      <c r="A14"/>
      <c r="B14"/>
      <c r="C14" s="16">
        <f t="shared" si="3"/>
        <v>0</v>
      </c>
      <c r="D14" s="16">
        <f t="shared" si="4"/>
        <v>0</v>
      </c>
      <c r="E14" s="16">
        <f t="shared" ca="1" si="5"/>
        <v>0</v>
      </c>
      <c r="F14" s="58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134" s="16" customFormat="1" x14ac:dyDescent="0.25">
      <c r="A15"/>
      <c r="B15"/>
      <c r="C15" s="16">
        <f t="shared" si="3"/>
        <v>0</v>
      </c>
      <c r="D15" s="16">
        <f t="shared" si="4"/>
        <v>0</v>
      </c>
      <c r="E15" s="16">
        <f t="shared" ca="1" si="5"/>
        <v>0</v>
      </c>
      <c r="F15" s="58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134" s="16" customFormat="1" x14ac:dyDescent="0.25">
      <c r="A16"/>
      <c r="B16"/>
      <c r="C16" s="16">
        <f t="shared" si="3"/>
        <v>0</v>
      </c>
      <c r="D16" s="16">
        <f t="shared" si="4"/>
        <v>0</v>
      </c>
      <c r="E16" s="16">
        <f t="shared" ca="1" si="5"/>
        <v>0</v>
      </c>
      <c r="F16" s="58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25">
      <c r="A17"/>
      <c r="B17"/>
      <c r="C17" s="16">
        <f t="shared" si="3"/>
        <v>0</v>
      </c>
      <c r="D17" s="16">
        <f t="shared" si="4"/>
        <v>0</v>
      </c>
      <c r="E17" s="16">
        <f t="shared" ca="1" si="5"/>
        <v>0</v>
      </c>
      <c r="F17" s="58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25">
      <c r="A18"/>
      <c r="B18"/>
      <c r="C18" s="16">
        <f t="shared" si="3"/>
        <v>0</v>
      </c>
      <c r="D18" s="16">
        <f t="shared" si="4"/>
        <v>0</v>
      </c>
      <c r="E18" s="16">
        <f t="shared" ca="1" si="5"/>
        <v>0</v>
      </c>
      <c r="F18" s="5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25">
      <c r="A19"/>
      <c r="B19"/>
      <c r="C19" s="16">
        <f t="shared" si="3"/>
        <v>0</v>
      </c>
      <c r="D19" s="16">
        <f t="shared" si="4"/>
        <v>0</v>
      </c>
      <c r="E19" s="16">
        <f t="shared" ca="1" si="5"/>
        <v>0</v>
      </c>
      <c r="F19" s="58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25">
      <c r="A20"/>
      <c r="B20"/>
      <c r="C20" s="16">
        <f t="shared" si="3"/>
        <v>0</v>
      </c>
      <c r="D20" s="16">
        <f t="shared" si="4"/>
        <v>0</v>
      </c>
      <c r="E20" s="16">
        <f t="shared" ca="1" si="5"/>
        <v>0</v>
      </c>
      <c r="F20" s="58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25">
      <c r="A21"/>
      <c r="B21"/>
      <c r="C21" s="16">
        <f t="shared" si="3"/>
        <v>0</v>
      </c>
      <c r="D21" s="16">
        <f t="shared" si="4"/>
        <v>0</v>
      </c>
      <c r="E21" s="16">
        <f t="shared" ca="1" si="5"/>
        <v>0</v>
      </c>
      <c r="F21" s="58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25">
      <c r="A22"/>
      <c r="B22"/>
      <c r="C22" s="16">
        <f t="shared" si="3"/>
        <v>0</v>
      </c>
      <c r="D22" s="16">
        <f t="shared" si="4"/>
        <v>0</v>
      </c>
      <c r="E22" s="16">
        <f t="shared" ca="1" si="5"/>
        <v>0</v>
      </c>
      <c r="F22" s="58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25">
      <c r="A23"/>
      <c r="B23"/>
      <c r="C23" s="16">
        <f t="shared" si="3"/>
        <v>0</v>
      </c>
      <c r="D23" s="16">
        <f t="shared" si="4"/>
        <v>0</v>
      </c>
      <c r="E23" s="16">
        <f t="shared" ca="1" si="5"/>
        <v>0</v>
      </c>
      <c r="F23" s="58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25">
      <c r="A24"/>
      <c r="B24"/>
      <c r="C24" s="16">
        <f t="shared" si="3"/>
        <v>0</v>
      </c>
      <c r="D24" s="16">
        <f t="shared" si="4"/>
        <v>0</v>
      </c>
      <c r="E24" s="16">
        <f t="shared" ca="1" si="5"/>
        <v>0</v>
      </c>
      <c r="F24" s="58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25">
      <c r="A25"/>
      <c r="B25"/>
      <c r="C25" s="16">
        <f t="shared" si="3"/>
        <v>0</v>
      </c>
      <c r="D25" s="16">
        <f t="shared" si="4"/>
        <v>0</v>
      </c>
      <c r="E25" s="16">
        <f t="shared" ca="1" si="5"/>
        <v>0</v>
      </c>
      <c r="F25" s="58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25">
      <c r="A26"/>
      <c r="B26"/>
      <c r="C26" s="16">
        <f t="shared" si="3"/>
        <v>0</v>
      </c>
      <c r="D26" s="16">
        <f t="shared" si="4"/>
        <v>0</v>
      </c>
      <c r="E26" s="16">
        <f t="shared" ca="1" si="5"/>
        <v>0</v>
      </c>
      <c r="F26" s="58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25">
      <c r="A27"/>
      <c r="B27"/>
      <c r="C27" s="16">
        <f t="shared" si="3"/>
        <v>0</v>
      </c>
      <c r="D27" s="16">
        <f t="shared" si="4"/>
        <v>0</v>
      </c>
      <c r="E27" s="16">
        <f t="shared" ca="1" si="5"/>
        <v>0</v>
      </c>
      <c r="F27" s="58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25">
      <c r="A28"/>
      <c r="B28"/>
      <c r="C28" s="16">
        <f t="shared" si="3"/>
        <v>0</v>
      </c>
      <c r="D28" s="16">
        <f t="shared" si="4"/>
        <v>0</v>
      </c>
      <c r="E28" s="16">
        <f t="shared" ca="1" si="5"/>
        <v>0</v>
      </c>
      <c r="F28" s="5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25">
      <c r="A29"/>
      <c r="B29"/>
      <c r="C29" s="16">
        <f t="shared" si="3"/>
        <v>0</v>
      </c>
      <c r="D29" s="16">
        <f t="shared" si="4"/>
        <v>0</v>
      </c>
      <c r="E29" s="16">
        <f t="shared" ca="1" si="5"/>
        <v>0</v>
      </c>
      <c r="F29" s="58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25">
      <c r="A30"/>
      <c r="B30"/>
      <c r="C30" s="16">
        <f t="shared" si="3"/>
        <v>0</v>
      </c>
      <c r="D30" s="16">
        <f t="shared" si="4"/>
        <v>0</v>
      </c>
      <c r="E30" s="16">
        <f t="shared" ca="1" si="5"/>
        <v>0</v>
      </c>
      <c r="F30" s="58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25">
      <c r="A31"/>
      <c r="B31"/>
      <c r="C31" s="16">
        <f t="shared" si="3"/>
        <v>0</v>
      </c>
      <c r="D31" s="16">
        <f t="shared" si="4"/>
        <v>0</v>
      </c>
      <c r="E31" s="16">
        <f t="shared" ca="1" si="5"/>
        <v>0</v>
      </c>
      <c r="F31" s="58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25">
      <c r="A32"/>
      <c r="B32"/>
      <c r="C32" s="16">
        <f t="shared" si="3"/>
        <v>0</v>
      </c>
      <c r="D32" s="16">
        <f t="shared" si="4"/>
        <v>0</v>
      </c>
      <c r="E32" s="16">
        <f t="shared" ca="1" si="5"/>
        <v>0</v>
      </c>
      <c r="F32" s="58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25">
      <c r="A33"/>
      <c r="B33"/>
      <c r="C33" s="16">
        <f t="shared" si="3"/>
        <v>0</v>
      </c>
      <c r="D33" s="16">
        <f t="shared" si="4"/>
        <v>0</v>
      </c>
      <c r="E33" s="16">
        <f t="shared" ca="1" si="5"/>
        <v>0</v>
      </c>
      <c r="F33" s="58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25">
      <c r="A34"/>
      <c r="B34"/>
      <c r="C34" s="16">
        <f t="shared" si="3"/>
        <v>0</v>
      </c>
      <c r="D34" s="16">
        <f t="shared" si="4"/>
        <v>0</v>
      </c>
      <c r="E34" s="16">
        <f t="shared" ca="1" si="5"/>
        <v>0</v>
      </c>
      <c r="F34" s="58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25">
      <c r="A35"/>
      <c r="B35"/>
      <c r="C35" s="16">
        <f t="shared" si="3"/>
        <v>0</v>
      </c>
      <c r="D35" s="16">
        <f t="shared" si="4"/>
        <v>0</v>
      </c>
      <c r="E35" s="16">
        <f t="shared" ca="1" si="5"/>
        <v>0</v>
      </c>
      <c r="F35" s="58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25">
      <c r="A36"/>
      <c r="B36"/>
      <c r="C36" s="16">
        <f t="shared" si="3"/>
        <v>0</v>
      </c>
      <c r="D36" s="16">
        <f t="shared" si="4"/>
        <v>0</v>
      </c>
      <c r="E36" s="16">
        <f t="shared" ca="1" si="5"/>
        <v>0</v>
      </c>
      <c r="F36" s="58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25">
      <c r="A37"/>
      <c r="B37"/>
      <c r="C37" s="16">
        <f t="shared" si="3"/>
        <v>0</v>
      </c>
      <c r="D37" s="16">
        <f t="shared" si="4"/>
        <v>0</v>
      </c>
      <c r="E37" s="16">
        <f t="shared" ca="1" si="5"/>
        <v>0</v>
      </c>
      <c r="F37" s="58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25">
      <c r="A38"/>
      <c r="B38"/>
      <c r="C38" s="16">
        <f t="shared" si="3"/>
        <v>0</v>
      </c>
      <c r="D38" s="16">
        <f t="shared" si="4"/>
        <v>0</v>
      </c>
      <c r="E38" s="16">
        <f t="shared" ca="1" si="5"/>
        <v>0</v>
      </c>
      <c r="F38" s="5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25">
      <c r="A39"/>
      <c r="B39"/>
      <c r="C39" s="16">
        <f t="shared" si="3"/>
        <v>0</v>
      </c>
      <c r="D39" s="16">
        <f t="shared" si="4"/>
        <v>0</v>
      </c>
      <c r="E39" s="16">
        <f t="shared" ca="1" si="5"/>
        <v>0</v>
      </c>
      <c r="F39" s="58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25">
      <c r="A40"/>
      <c r="B40"/>
      <c r="C40" s="16">
        <f t="shared" si="3"/>
        <v>0</v>
      </c>
      <c r="D40" s="16">
        <f t="shared" si="4"/>
        <v>0</v>
      </c>
      <c r="E40" s="16">
        <f t="shared" ca="1" si="5"/>
        <v>0</v>
      </c>
      <c r="F40" s="58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25">
      <c r="A41"/>
      <c r="B41"/>
      <c r="C41" s="16">
        <f t="shared" si="3"/>
        <v>0</v>
      </c>
      <c r="D41" s="16">
        <f t="shared" si="4"/>
        <v>0</v>
      </c>
      <c r="E41" s="16">
        <f t="shared" ca="1" si="5"/>
        <v>0</v>
      </c>
      <c r="F41" s="58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25">
      <c r="A42"/>
      <c r="B42"/>
      <c r="C42" s="16">
        <f t="shared" si="3"/>
        <v>0</v>
      </c>
      <c r="D42" s="16">
        <f t="shared" si="4"/>
        <v>0</v>
      </c>
      <c r="E42" s="16">
        <f t="shared" ca="1" si="5"/>
        <v>0</v>
      </c>
      <c r="F42" s="58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25">
      <c r="A43"/>
      <c r="B43"/>
      <c r="C43" s="16">
        <f t="shared" si="3"/>
        <v>0</v>
      </c>
      <c r="D43" s="16">
        <f t="shared" si="4"/>
        <v>0</v>
      </c>
      <c r="E43" s="16">
        <f t="shared" ca="1" si="5"/>
        <v>0</v>
      </c>
      <c r="F43" s="58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25">
      <c r="A44"/>
      <c r="B44"/>
      <c r="C44" s="16">
        <f t="shared" si="3"/>
        <v>0</v>
      </c>
      <c r="D44" s="16">
        <f t="shared" si="4"/>
        <v>0</v>
      </c>
      <c r="E44" s="16">
        <f t="shared" ca="1" si="5"/>
        <v>0</v>
      </c>
      <c r="F44" s="58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25">
      <c r="A45"/>
      <c r="B45"/>
      <c r="C45" s="16">
        <f t="shared" si="3"/>
        <v>0</v>
      </c>
      <c r="D45" s="16">
        <f t="shared" si="4"/>
        <v>0</v>
      </c>
      <c r="E45" s="16">
        <f t="shared" ca="1" si="5"/>
        <v>0</v>
      </c>
      <c r="F45" s="58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25">
      <c r="A46"/>
      <c r="B46"/>
      <c r="C46" s="16">
        <f t="shared" si="3"/>
        <v>0</v>
      </c>
      <c r="D46" s="16">
        <f t="shared" si="4"/>
        <v>0</v>
      </c>
      <c r="E46" s="16">
        <f t="shared" ca="1" si="5"/>
        <v>0</v>
      </c>
      <c r="F46" s="58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25">
      <c r="A47"/>
      <c r="B47"/>
      <c r="C47" s="16">
        <f t="shared" si="3"/>
        <v>0</v>
      </c>
      <c r="D47" s="16">
        <f t="shared" si="4"/>
        <v>0</v>
      </c>
      <c r="E47" s="16">
        <f t="shared" ca="1" si="5"/>
        <v>0</v>
      </c>
      <c r="F47" s="58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25">
      <c r="A48"/>
      <c r="B48"/>
      <c r="C48" s="16">
        <f t="shared" si="3"/>
        <v>0</v>
      </c>
      <c r="D48" s="16">
        <f t="shared" si="4"/>
        <v>0</v>
      </c>
      <c r="E48" s="16">
        <f t="shared" ca="1" si="5"/>
        <v>0</v>
      </c>
      <c r="F48" s="5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25">
      <c r="A49"/>
      <c r="B49"/>
      <c r="C49" s="16">
        <f t="shared" si="3"/>
        <v>0</v>
      </c>
      <c r="D49" s="16">
        <f t="shared" si="4"/>
        <v>0</v>
      </c>
      <c r="E49" s="16">
        <f t="shared" ca="1" si="5"/>
        <v>0</v>
      </c>
      <c r="F49" s="58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25">
      <c r="A50"/>
      <c r="B50"/>
      <c r="C50" s="16">
        <f t="shared" si="3"/>
        <v>0</v>
      </c>
      <c r="D50" s="16">
        <f t="shared" si="4"/>
        <v>0</v>
      </c>
      <c r="E50" s="16">
        <f t="shared" ca="1" si="5"/>
        <v>0</v>
      </c>
      <c r="F50" s="58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25">
      <c r="A51"/>
      <c r="B51"/>
      <c r="C51" s="16">
        <f t="shared" si="3"/>
        <v>0</v>
      </c>
      <c r="D51" s="16">
        <f t="shared" si="4"/>
        <v>0</v>
      </c>
      <c r="E51" s="16">
        <f t="shared" ca="1" si="5"/>
        <v>0</v>
      </c>
      <c r="F51" s="58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25">
      <c r="A52"/>
      <c r="B52"/>
      <c r="C52" s="16">
        <f t="shared" si="3"/>
        <v>0</v>
      </c>
      <c r="D52" s="16">
        <f t="shared" si="4"/>
        <v>0</v>
      </c>
      <c r="E52" s="16">
        <f t="shared" ca="1" si="5"/>
        <v>0</v>
      </c>
      <c r="F52" s="58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25">
      <c r="A53"/>
      <c r="B53"/>
      <c r="C53" s="16">
        <f t="shared" si="3"/>
        <v>0</v>
      </c>
      <c r="D53" s="16">
        <f t="shared" si="4"/>
        <v>0</v>
      </c>
      <c r="E53" s="16">
        <f t="shared" ca="1" si="5"/>
        <v>0</v>
      </c>
      <c r="F53" s="58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25">
      <c r="A54"/>
      <c r="B54"/>
      <c r="C54" s="16">
        <f t="shared" si="3"/>
        <v>0</v>
      </c>
      <c r="D54" s="16">
        <f t="shared" si="4"/>
        <v>0</v>
      </c>
      <c r="E54" s="16">
        <f t="shared" ca="1" si="5"/>
        <v>0</v>
      </c>
      <c r="F54" s="58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25">
      <c r="A55"/>
      <c r="B55"/>
      <c r="C55" s="16">
        <f t="shared" si="3"/>
        <v>0</v>
      </c>
      <c r="D55" s="16">
        <f t="shared" si="4"/>
        <v>0</v>
      </c>
      <c r="E55" s="16">
        <f t="shared" ca="1" si="5"/>
        <v>0</v>
      </c>
      <c r="F55" s="58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25">
      <c r="A56"/>
      <c r="B56"/>
      <c r="C56" s="16">
        <f t="shared" si="3"/>
        <v>0</v>
      </c>
      <c r="D56" s="16">
        <f t="shared" si="4"/>
        <v>0</v>
      </c>
      <c r="E56" s="16">
        <f t="shared" ca="1" si="5"/>
        <v>0</v>
      </c>
      <c r="F56" s="58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25">
      <c r="A57"/>
      <c r="B57"/>
      <c r="C57" s="16">
        <f t="shared" si="3"/>
        <v>0</v>
      </c>
      <c r="D57" s="16">
        <f t="shared" si="4"/>
        <v>0</v>
      </c>
      <c r="E57" s="16">
        <f t="shared" ca="1" si="5"/>
        <v>0</v>
      </c>
      <c r="F57" s="58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25">
      <c r="A58"/>
      <c r="B58"/>
      <c r="C58" s="16">
        <f t="shared" si="3"/>
        <v>0</v>
      </c>
      <c r="D58" s="16">
        <f t="shared" si="4"/>
        <v>0</v>
      </c>
      <c r="E58" s="16">
        <f t="shared" ca="1" si="5"/>
        <v>0</v>
      </c>
      <c r="F58" s="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25">
      <c r="A59"/>
      <c r="B59"/>
      <c r="C59" s="16">
        <f t="shared" si="3"/>
        <v>0</v>
      </c>
      <c r="D59" s="16">
        <f t="shared" si="4"/>
        <v>0</v>
      </c>
      <c r="E59" s="16">
        <f t="shared" ca="1" si="5"/>
        <v>0</v>
      </c>
      <c r="F59" s="58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25">
      <c r="A60"/>
      <c r="B60"/>
      <c r="C60" s="16">
        <f t="shared" si="3"/>
        <v>0</v>
      </c>
      <c r="D60" s="16">
        <f t="shared" si="4"/>
        <v>0</v>
      </c>
      <c r="E60" s="16">
        <f t="shared" ca="1" si="5"/>
        <v>0</v>
      </c>
      <c r="F60" s="58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25">
      <c r="A61"/>
      <c r="B61"/>
      <c r="C61" s="16">
        <f t="shared" si="3"/>
        <v>0</v>
      </c>
      <c r="D61" s="16">
        <f t="shared" si="4"/>
        <v>0</v>
      </c>
      <c r="E61" s="16">
        <f t="shared" ca="1" si="5"/>
        <v>0</v>
      </c>
      <c r="F61" s="58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25">
      <c r="A62"/>
      <c r="B62"/>
      <c r="C62" s="16">
        <f t="shared" si="3"/>
        <v>0</v>
      </c>
      <c r="D62" s="16">
        <f t="shared" si="4"/>
        <v>0</v>
      </c>
      <c r="E62" s="16">
        <f t="shared" ca="1" si="5"/>
        <v>0</v>
      </c>
      <c r="F62" s="58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25">
      <c r="A63"/>
      <c r="B63"/>
      <c r="C63" s="16">
        <f t="shared" si="3"/>
        <v>0</v>
      </c>
      <c r="D63" s="16">
        <f t="shared" si="4"/>
        <v>0</v>
      </c>
      <c r="E63" s="16">
        <f t="shared" ca="1" si="5"/>
        <v>0</v>
      </c>
      <c r="F63" s="58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25">
      <c r="A64"/>
      <c r="B64"/>
      <c r="C64" s="16">
        <f t="shared" si="3"/>
        <v>0</v>
      </c>
      <c r="D64" s="16">
        <f t="shared" si="4"/>
        <v>0</v>
      </c>
      <c r="E64" s="16">
        <f t="shared" ca="1" si="5"/>
        <v>0</v>
      </c>
      <c r="F64" s="58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25">
      <c r="A65"/>
      <c r="B65"/>
      <c r="C65" s="16">
        <f t="shared" si="3"/>
        <v>0</v>
      </c>
      <c r="D65" s="16">
        <f t="shared" si="4"/>
        <v>0</v>
      </c>
      <c r="E65" s="16">
        <f t="shared" ca="1" si="5"/>
        <v>0</v>
      </c>
      <c r="F65" s="58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25">
      <c r="A66"/>
      <c r="B66"/>
      <c r="C66" s="16">
        <f t="shared" si="3"/>
        <v>0</v>
      </c>
      <c r="D66" s="16">
        <f t="shared" si="4"/>
        <v>0</v>
      </c>
      <c r="E66" s="16">
        <f t="shared" ca="1" si="5"/>
        <v>0</v>
      </c>
      <c r="F66" s="58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25">
      <c r="A67"/>
      <c r="B67"/>
      <c r="C67" s="16">
        <f t="shared" si="3"/>
        <v>0</v>
      </c>
      <c r="D67" s="16">
        <f t="shared" si="4"/>
        <v>0</v>
      </c>
      <c r="E67" s="16">
        <f t="shared" ca="1" si="5"/>
        <v>0</v>
      </c>
      <c r="F67" s="58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25">
      <c r="A68"/>
      <c r="B68"/>
      <c r="C68" s="16">
        <f t="shared" ref="C68:C131" si="6">SUMIFS(F68:CS68,$F$2:$CS$2, "&gt;=" &amp; $F$2, $F$2:$CS$2, "&lt;="&amp; EOMONTH($F$2,0))</f>
        <v>0</v>
      </c>
      <c r="D68" s="16">
        <f t="shared" ref="D68:D131" si="7">SUMIFS(F68:CS68,$F$2:$CS$2, "&gt;=" &amp; $AK$2, $F$2:$CS$2, "&lt;="&amp; EOMONTH($AK$2,0))</f>
        <v>0</v>
      </c>
      <c r="E68" s="16">
        <f t="shared" ref="E68:E131" ca="1" si="8">SUMIFS(F68:CS68,$F$2:$CS$2,"&gt;="&amp;TODAY()-30)</f>
        <v>0</v>
      </c>
      <c r="F68" s="5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25">
      <c r="A69"/>
      <c r="B69"/>
      <c r="C69" s="16">
        <f t="shared" si="6"/>
        <v>0</v>
      </c>
      <c r="D69" s="16">
        <f t="shared" si="7"/>
        <v>0</v>
      </c>
      <c r="E69" s="16">
        <f t="shared" ca="1" si="8"/>
        <v>0</v>
      </c>
      <c r="F69" s="58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25">
      <c r="A70"/>
      <c r="B70"/>
      <c r="C70" s="16">
        <f t="shared" si="6"/>
        <v>0</v>
      </c>
      <c r="D70" s="16">
        <f t="shared" si="7"/>
        <v>0</v>
      </c>
      <c r="E70" s="16">
        <f t="shared" ca="1" si="8"/>
        <v>0</v>
      </c>
      <c r="F70" s="58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25">
      <c r="A71"/>
      <c r="B71"/>
      <c r="C71" s="16">
        <f t="shared" si="6"/>
        <v>0</v>
      </c>
      <c r="D71" s="16">
        <f t="shared" si="7"/>
        <v>0</v>
      </c>
      <c r="E71" s="16">
        <f t="shared" ca="1" si="8"/>
        <v>0</v>
      </c>
      <c r="F71" s="58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25">
      <c r="A72"/>
      <c r="B72"/>
      <c r="C72" s="16">
        <f t="shared" si="6"/>
        <v>0</v>
      </c>
      <c r="D72" s="16">
        <f t="shared" si="7"/>
        <v>0</v>
      </c>
      <c r="E72" s="16">
        <f t="shared" ca="1" si="8"/>
        <v>0</v>
      </c>
      <c r="F72" s="58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25">
      <c r="A73"/>
      <c r="B73"/>
      <c r="C73" s="16">
        <f t="shared" si="6"/>
        <v>0</v>
      </c>
      <c r="D73" s="16">
        <f t="shared" si="7"/>
        <v>0</v>
      </c>
      <c r="E73" s="16">
        <f t="shared" ca="1" si="8"/>
        <v>0</v>
      </c>
      <c r="F73" s="58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25">
      <c r="A74"/>
      <c r="B74"/>
      <c r="C74" s="16">
        <f t="shared" si="6"/>
        <v>0</v>
      </c>
      <c r="D74" s="16">
        <f t="shared" si="7"/>
        <v>0</v>
      </c>
      <c r="E74" s="16">
        <f t="shared" ca="1" si="8"/>
        <v>0</v>
      </c>
      <c r="F74" s="58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25">
      <c r="A75"/>
      <c r="B75"/>
      <c r="C75" s="16">
        <f t="shared" si="6"/>
        <v>0</v>
      </c>
      <c r="D75" s="16">
        <f t="shared" si="7"/>
        <v>0</v>
      </c>
      <c r="E75" s="16">
        <f t="shared" ca="1" si="8"/>
        <v>0</v>
      </c>
      <c r="F75" s="58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25">
      <c r="A76"/>
      <c r="B76"/>
      <c r="C76" s="16">
        <f t="shared" si="6"/>
        <v>0</v>
      </c>
      <c r="D76" s="16">
        <f t="shared" si="7"/>
        <v>0</v>
      </c>
      <c r="E76" s="16">
        <f t="shared" ca="1" si="8"/>
        <v>0</v>
      </c>
      <c r="F76" s="58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25">
      <c r="A77"/>
      <c r="B77"/>
      <c r="C77" s="16">
        <f t="shared" si="6"/>
        <v>0</v>
      </c>
      <c r="D77" s="16">
        <f t="shared" si="7"/>
        <v>0</v>
      </c>
      <c r="E77" s="16">
        <f t="shared" ca="1" si="8"/>
        <v>0</v>
      </c>
      <c r="F77" s="58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25">
      <c r="A78"/>
      <c r="B78"/>
      <c r="C78" s="16">
        <f t="shared" si="6"/>
        <v>0</v>
      </c>
      <c r="D78" s="16">
        <f t="shared" si="7"/>
        <v>0</v>
      </c>
      <c r="E78" s="16">
        <f t="shared" ca="1" si="8"/>
        <v>0</v>
      </c>
      <c r="F78" s="5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25">
      <c r="A79"/>
      <c r="B79"/>
      <c r="C79" s="16">
        <f t="shared" si="6"/>
        <v>0</v>
      </c>
      <c r="D79" s="16">
        <f t="shared" si="7"/>
        <v>0</v>
      </c>
      <c r="E79" s="16">
        <f t="shared" ca="1" si="8"/>
        <v>0</v>
      </c>
      <c r="F79" s="58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25">
      <c r="A80"/>
      <c r="B80"/>
      <c r="C80" s="16">
        <f t="shared" si="6"/>
        <v>0</v>
      </c>
      <c r="D80" s="16">
        <f t="shared" si="7"/>
        <v>0</v>
      </c>
      <c r="E80" s="16">
        <f t="shared" ca="1" si="8"/>
        <v>0</v>
      </c>
      <c r="F80" s="58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25">
      <c r="A81"/>
      <c r="B81"/>
      <c r="C81" s="16">
        <f t="shared" si="6"/>
        <v>0</v>
      </c>
      <c r="D81" s="16">
        <f t="shared" si="7"/>
        <v>0</v>
      </c>
      <c r="E81" s="16">
        <f t="shared" ca="1" si="8"/>
        <v>0</v>
      </c>
      <c r="F81" s="58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25">
      <c r="A82"/>
      <c r="B82"/>
      <c r="C82" s="16">
        <f t="shared" si="6"/>
        <v>0</v>
      </c>
      <c r="D82" s="16">
        <f t="shared" si="7"/>
        <v>0</v>
      </c>
      <c r="E82" s="16">
        <f t="shared" ca="1" si="8"/>
        <v>0</v>
      </c>
      <c r="F82" s="58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25">
      <c r="A83"/>
      <c r="B83"/>
      <c r="C83" s="16">
        <f t="shared" si="6"/>
        <v>0</v>
      </c>
      <c r="D83" s="16">
        <f t="shared" si="7"/>
        <v>0</v>
      </c>
      <c r="E83" s="16">
        <f t="shared" ca="1" si="8"/>
        <v>0</v>
      </c>
      <c r="F83" s="58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25">
      <c r="A84"/>
      <c r="B84"/>
      <c r="C84" s="16">
        <f t="shared" si="6"/>
        <v>0</v>
      </c>
      <c r="D84" s="16">
        <f t="shared" si="7"/>
        <v>0</v>
      </c>
      <c r="E84" s="16">
        <f t="shared" ca="1" si="8"/>
        <v>0</v>
      </c>
      <c r="F84" s="58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25">
      <c r="A85"/>
      <c r="B85"/>
      <c r="C85" s="16">
        <f t="shared" si="6"/>
        <v>0</v>
      </c>
      <c r="D85" s="16">
        <f t="shared" si="7"/>
        <v>0</v>
      </c>
      <c r="E85" s="16">
        <f t="shared" ca="1" si="8"/>
        <v>0</v>
      </c>
      <c r="F85" s="58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25">
      <c r="A86"/>
      <c r="B86"/>
      <c r="C86" s="16">
        <f t="shared" si="6"/>
        <v>0</v>
      </c>
      <c r="D86" s="16">
        <f t="shared" si="7"/>
        <v>0</v>
      </c>
      <c r="E86" s="16">
        <f t="shared" ca="1" si="8"/>
        <v>0</v>
      </c>
      <c r="F86" s="58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25">
      <c r="A87"/>
      <c r="B87"/>
      <c r="C87" s="16">
        <f t="shared" si="6"/>
        <v>0</v>
      </c>
      <c r="D87" s="16">
        <f t="shared" si="7"/>
        <v>0</v>
      </c>
      <c r="E87" s="16">
        <f t="shared" ca="1" si="8"/>
        <v>0</v>
      </c>
      <c r="F87" s="58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25">
      <c r="A88"/>
      <c r="B88"/>
      <c r="C88" s="16">
        <f t="shared" si="6"/>
        <v>0</v>
      </c>
      <c r="D88" s="16">
        <f t="shared" si="7"/>
        <v>0</v>
      </c>
      <c r="E88" s="16">
        <f t="shared" ca="1" si="8"/>
        <v>0</v>
      </c>
      <c r="F88" s="5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25">
      <c r="A89"/>
      <c r="B89"/>
      <c r="C89" s="16">
        <f t="shared" si="6"/>
        <v>0</v>
      </c>
      <c r="D89" s="16">
        <f t="shared" si="7"/>
        <v>0</v>
      </c>
      <c r="E89" s="16">
        <f t="shared" ca="1" si="8"/>
        <v>0</v>
      </c>
      <c r="F89" s="58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25">
      <c r="A90"/>
      <c r="B90"/>
      <c r="C90" s="16">
        <f t="shared" si="6"/>
        <v>0</v>
      </c>
      <c r="D90" s="16">
        <f t="shared" si="7"/>
        <v>0</v>
      </c>
      <c r="E90" s="16">
        <f t="shared" ca="1" si="8"/>
        <v>0</v>
      </c>
      <c r="F90" s="58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25">
      <c r="A91"/>
      <c r="B91"/>
      <c r="C91" s="16">
        <f t="shared" si="6"/>
        <v>0</v>
      </c>
      <c r="D91" s="16">
        <f t="shared" si="7"/>
        <v>0</v>
      </c>
      <c r="E91" s="16">
        <f t="shared" ca="1" si="8"/>
        <v>0</v>
      </c>
      <c r="F91" s="58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25">
      <c r="A92"/>
      <c r="B92"/>
      <c r="C92" s="16">
        <f t="shared" si="6"/>
        <v>0</v>
      </c>
      <c r="D92" s="16">
        <f t="shared" si="7"/>
        <v>0</v>
      </c>
      <c r="E92" s="16">
        <f t="shared" ca="1" si="8"/>
        <v>0</v>
      </c>
      <c r="F92" s="58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25">
      <c r="A93"/>
      <c r="B93"/>
      <c r="C93" s="16">
        <f t="shared" si="6"/>
        <v>0</v>
      </c>
      <c r="D93" s="16">
        <f t="shared" si="7"/>
        <v>0</v>
      </c>
      <c r="E93" s="16">
        <f t="shared" ca="1" si="8"/>
        <v>0</v>
      </c>
      <c r="F93" s="58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25">
      <c r="A94"/>
      <c r="B94"/>
      <c r="C94" s="16">
        <f t="shared" si="6"/>
        <v>0</v>
      </c>
      <c r="D94" s="16">
        <f t="shared" si="7"/>
        <v>0</v>
      </c>
      <c r="E94" s="16">
        <f t="shared" ca="1" si="8"/>
        <v>0</v>
      </c>
      <c r="F94" s="58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25">
      <c r="A95"/>
      <c r="B95"/>
      <c r="C95" s="16">
        <f t="shared" si="6"/>
        <v>0</v>
      </c>
      <c r="D95" s="16">
        <f t="shared" si="7"/>
        <v>0</v>
      </c>
      <c r="E95" s="16">
        <f t="shared" ca="1" si="8"/>
        <v>0</v>
      </c>
      <c r="F95" s="58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25">
      <c r="A96"/>
      <c r="B96"/>
      <c r="C96" s="16">
        <f t="shared" si="6"/>
        <v>0</v>
      </c>
      <c r="D96" s="16">
        <f t="shared" si="7"/>
        <v>0</v>
      </c>
      <c r="E96" s="16">
        <f t="shared" ca="1" si="8"/>
        <v>0</v>
      </c>
      <c r="F96" s="58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25">
      <c r="A97"/>
      <c r="B97"/>
      <c r="C97" s="16">
        <f t="shared" si="6"/>
        <v>0</v>
      </c>
      <c r="D97" s="16">
        <f t="shared" si="7"/>
        <v>0</v>
      </c>
      <c r="E97" s="16">
        <f t="shared" ca="1" si="8"/>
        <v>0</v>
      </c>
      <c r="F97" s="58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25">
      <c r="A98"/>
      <c r="B98"/>
      <c r="C98" s="16">
        <f t="shared" si="6"/>
        <v>0</v>
      </c>
      <c r="D98" s="16">
        <f t="shared" si="7"/>
        <v>0</v>
      </c>
      <c r="E98" s="16">
        <f t="shared" ca="1" si="8"/>
        <v>0</v>
      </c>
      <c r="F98" s="5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25">
      <c r="A99"/>
      <c r="B99"/>
      <c r="C99" s="16">
        <f t="shared" si="6"/>
        <v>0</v>
      </c>
      <c r="D99" s="16">
        <f t="shared" si="7"/>
        <v>0</v>
      </c>
      <c r="E99" s="16">
        <f t="shared" ca="1" si="8"/>
        <v>0</v>
      </c>
      <c r="F99" s="58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25">
      <c r="A100"/>
      <c r="B100"/>
      <c r="C100" s="16">
        <f t="shared" si="6"/>
        <v>0</v>
      </c>
      <c r="D100" s="16">
        <f t="shared" si="7"/>
        <v>0</v>
      </c>
      <c r="E100" s="16">
        <f t="shared" ca="1" si="8"/>
        <v>0</v>
      </c>
      <c r="F100" s="58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25">
      <c r="A101"/>
      <c r="B101"/>
      <c r="C101" s="16">
        <f t="shared" si="6"/>
        <v>0</v>
      </c>
      <c r="D101" s="16">
        <f t="shared" si="7"/>
        <v>0</v>
      </c>
      <c r="E101" s="16">
        <f t="shared" ca="1" si="8"/>
        <v>0</v>
      </c>
      <c r="F101" s="58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25">
      <c r="A102"/>
      <c r="B102"/>
      <c r="C102" s="16">
        <f t="shared" si="6"/>
        <v>0</v>
      </c>
      <c r="D102" s="16">
        <f t="shared" si="7"/>
        <v>0</v>
      </c>
      <c r="E102" s="16">
        <f t="shared" ca="1" si="8"/>
        <v>0</v>
      </c>
      <c r="F102" s="58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25">
      <c r="A103"/>
      <c r="B103"/>
      <c r="C103" s="16">
        <f t="shared" si="6"/>
        <v>0</v>
      </c>
      <c r="D103" s="16">
        <f t="shared" si="7"/>
        <v>0</v>
      </c>
      <c r="E103" s="16">
        <f t="shared" ca="1" si="8"/>
        <v>0</v>
      </c>
      <c r="F103" s="58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25">
      <c r="A104"/>
      <c r="B104"/>
      <c r="C104" s="16">
        <f t="shared" si="6"/>
        <v>0</v>
      </c>
      <c r="D104" s="16">
        <f t="shared" si="7"/>
        <v>0</v>
      </c>
      <c r="E104" s="16">
        <f t="shared" ca="1" si="8"/>
        <v>0</v>
      </c>
      <c r="F104" s="58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25">
      <c r="A105"/>
      <c r="B105"/>
      <c r="C105" s="16">
        <f t="shared" si="6"/>
        <v>0</v>
      </c>
      <c r="D105" s="16">
        <f t="shared" si="7"/>
        <v>0</v>
      </c>
      <c r="E105" s="16">
        <f t="shared" ca="1" si="8"/>
        <v>0</v>
      </c>
      <c r="F105" s="58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25">
      <c r="A106"/>
      <c r="B106"/>
      <c r="C106" s="16">
        <f t="shared" si="6"/>
        <v>0</v>
      </c>
      <c r="D106" s="16">
        <f t="shared" si="7"/>
        <v>0</v>
      </c>
      <c r="E106" s="16">
        <f t="shared" ca="1" si="8"/>
        <v>0</v>
      </c>
      <c r="F106" s="58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25">
      <c r="A107"/>
      <c r="B107"/>
      <c r="C107" s="16">
        <f t="shared" si="6"/>
        <v>0</v>
      </c>
      <c r="D107" s="16">
        <f t="shared" si="7"/>
        <v>0</v>
      </c>
      <c r="E107" s="16">
        <f t="shared" ca="1" si="8"/>
        <v>0</v>
      </c>
      <c r="F107" s="58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25">
      <c r="A108"/>
      <c r="B108"/>
      <c r="C108" s="16">
        <f t="shared" si="6"/>
        <v>0</v>
      </c>
      <c r="D108" s="16">
        <f t="shared" si="7"/>
        <v>0</v>
      </c>
      <c r="E108" s="16">
        <f t="shared" ca="1" si="8"/>
        <v>0</v>
      </c>
      <c r="F108" s="5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25">
      <c r="A109"/>
      <c r="B109"/>
      <c r="C109" s="16">
        <f t="shared" si="6"/>
        <v>0</v>
      </c>
      <c r="D109" s="16">
        <f t="shared" si="7"/>
        <v>0</v>
      </c>
      <c r="E109" s="16">
        <f t="shared" ca="1" si="8"/>
        <v>0</v>
      </c>
      <c r="F109" s="58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25">
      <c r="A110"/>
      <c r="B110"/>
      <c r="C110" s="16">
        <f t="shared" si="6"/>
        <v>0</v>
      </c>
      <c r="D110" s="16">
        <f t="shared" si="7"/>
        <v>0</v>
      </c>
      <c r="E110" s="16">
        <f t="shared" ca="1" si="8"/>
        <v>0</v>
      </c>
      <c r="F110" s="58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25">
      <c r="A111"/>
      <c r="B111"/>
      <c r="C111" s="16">
        <f t="shared" si="6"/>
        <v>0</v>
      </c>
      <c r="D111" s="16">
        <f t="shared" si="7"/>
        <v>0</v>
      </c>
      <c r="E111" s="16">
        <f t="shared" ca="1" si="8"/>
        <v>0</v>
      </c>
      <c r="F111" s="58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25">
      <c r="A112"/>
      <c r="B112"/>
      <c r="C112" s="16">
        <f t="shared" si="6"/>
        <v>0</v>
      </c>
      <c r="D112" s="16">
        <f t="shared" si="7"/>
        <v>0</v>
      </c>
      <c r="E112" s="16">
        <f t="shared" ca="1" si="8"/>
        <v>0</v>
      </c>
      <c r="F112" s="58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25">
      <c r="A113"/>
      <c r="B113"/>
      <c r="C113" s="16">
        <f t="shared" si="6"/>
        <v>0</v>
      </c>
      <c r="D113" s="16">
        <f t="shared" si="7"/>
        <v>0</v>
      </c>
      <c r="E113" s="16">
        <f t="shared" ca="1" si="8"/>
        <v>0</v>
      </c>
      <c r="F113" s="58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25">
      <c r="A114"/>
      <c r="B114"/>
      <c r="C114" s="16">
        <f t="shared" si="6"/>
        <v>0</v>
      </c>
      <c r="D114" s="16">
        <f t="shared" si="7"/>
        <v>0</v>
      </c>
      <c r="E114" s="16">
        <f t="shared" ca="1" si="8"/>
        <v>0</v>
      </c>
      <c r="F114" s="58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25">
      <c r="A115"/>
      <c r="B115"/>
      <c r="C115" s="16">
        <f t="shared" si="6"/>
        <v>0</v>
      </c>
      <c r="D115" s="16">
        <f t="shared" si="7"/>
        <v>0</v>
      </c>
      <c r="E115" s="16">
        <f t="shared" ca="1" si="8"/>
        <v>0</v>
      </c>
      <c r="F115" s="58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25">
      <c r="A116"/>
      <c r="B116"/>
      <c r="C116" s="16">
        <f t="shared" si="6"/>
        <v>0</v>
      </c>
      <c r="D116" s="16">
        <f t="shared" si="7"/>
        <v>0</v>
      </c>
      <c r="E116" s="16">
        <f t="shared" ca="1" si="8"/>
        <v>0</v>
      </c>
      <c r="F116" s="58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25">
      <c r="A117"/>
      <c r="B117"/>
      <c r="C117" s="16">
        <f t="shared" si="6"/>
        <v>0</v>
      </c>
      <c r="D117" s="16">
        <f t="shared" si="7"/>
        <v>0</v>
      </c>
      <c r="E117" s="16">
        <f t="shared" ca="1" si="8"/>
        <v>0</v>
      </c>
      <c r="F117" s="58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25">
      <c r="A118"/>
      <c r="B118"/>
      <c r="C118" s="16">
        <f t="shared" si="6"/>
        <v>0</v>
      </c>
      <c r="D118" s="16">
        <f t="shared" si="7"/>
        <v>0</v>
      </c>
      <c r="E118" s="16">
        <f t="shared" ca="1" si="8"/>
        <v>0</v>
      </c>
      <c r="F118" s="5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25">
      <c r="A119"/>
      <c r="B119"/>
      <c r="C119" s="16">
        <f t="shared" si="6"/>
        <v>0</v>
      </c>
      <c r="D119" s="16">
        <f t="shared" si="7"/>
        <v>0</v>
      </c>
      <c r="E119" s="16">
        <f t="shared" ca="1" si="8"/>
        <v>0</v>
      </c>
      <c r="F119" s="58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25">
      <c r="A120"/>
      <c r="B120"/>
      <c r="C120" s="16">
        <f t="shared" si="6"/>
        <v>0</v>
      </c>
      <c r="D120" s="16">
        <f t="shared" si="7"/>
        <v>0</v>
      </c>
      <c r="E120" s="16">
        <f t="shared" ca="1" si="8"/>
        <v>0</v>
      </c>
      <c r="F120" s="58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25">
      <c r="A121"/>
      <c r="B121"/>
      <c r="C121" s="16">
        <f t="shared" si="6"/>
        <v>0</v>
      </c>
      <c r="D121" s="16">
        <f t="shared" si="7"/>
        <v>0</v>
      </c>
      <c r="E121" s="16">
        <f t="shared" ca="1" si="8"/>
        <v>0</v>
      </c>
      <c r="F121" s="58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25">
      <c r="A122"/>
      <c r="B122"/>
      <c r="C122" s="16">
        <f t="shared" si="6"/>
        <v>0</v>
      </c>
      <c r="D122" s="16">
        <f t="shared" si="7"/>
        <v>0</v>
      </c>
      <c r="E122" s="16">
        <f t="shared" ca="1" si="8"/>
        <v>0</v>
      </c>
      <c r="F122" s="58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25">
      <c r="A123"/>
      <c r="B123"/>
      <c r="C123" s="16">
        <f t="shared" si="6"/>
        <v>0</v>
      </c>
      <c r="D123" s="16">
        <f t="shared" si="7"/>
        <v>0</v>
      </c>
      <c r="E123" s="16">
        <f t="shared" ca="1" si="8"/>
        <v>0</v>
      </c>
      <c r="F123" s="58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25">
      <c r="A124"/>
      <c r="B124"/>
      <c r="C124" s="16">
        <f t="shared" si="6"/>
        <v>0</v>
      </c>
      <c r="D124" s="16">
        <f t="shared" si="7"/>
        <v>0</v>
      </c>
      <c r="E124" s="16">
        <f t="shared" ca="1" si="8"/>
        <v>0</v>
      </c>
      <c r="F124" s="58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25">
      <c r="A125"/>
      <c r="B125"/>
      <c r="C125" s="16">
        <f t="shared" si="6"/>
        <v>0</v>
      </c>
      <c r="D125" s="16">
        <f t="shared" si="7"/>
        <v>0</v>
      </c>
      <c r="E125" s="16">
        <f t="shared" ca="1" si="8"/>
        <v>0</v>
      </c>
      <c r="F125" s="58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25">
      <c r="A126"/>
      <c r="B126"/>
      <c r="C126" s="16">
        <f t="shared" si="6"/>
        <v>0</v>
      </c>
      <c r="D126" s="16">
        <f t="shared" si="7"/>
        <v>0</v>
      </c>
      <c r="E126" s="16">
        <f t="shared" ca="1" si="8"/>
        <v>0</v>
      </c>
      <c r="F126" s="58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25">
      <c r="A127"/>
      <c r="B127"/>
      <c r="C127" s="16">
        <f t="shared" si="6"/>
        <v>0</v>
      </c>
      <c r="D127" s="16">
        <f t="shared" si="7"/>
        <v>0</v>
      </c>
      <c r="E127" s="16">
        <f t="shared" ca="1" si="8"/>
        <v>0</v>
      </c>
      <c r="F127" s="58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25">
      <c r="A128"/>
      <c r="B128"/>
      <c r="C128" s="16">
        <f t="shared" si="6"/>
        <v>0</v>
      </c>
      <c r="D128" s="16">
        <f t="shared" si="7"/>
        <v>0</v>
      </c>
      <c r="E128" s="16">
        <f t="shared" ca="1" si="8"/>
        <v>0</v>
      </c>
      <c r="F128" s="5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25">
      <c r="A129"/>
      <c r="B129"/>
      <c r="C129" s="16">
        <f t="shared" si="6"/>
        <v>0</v>
      </c>
      <c r="D129" s="16">
        <f t="shared" si="7"/>
        <v>0</v>
      </c>
      <c r="E129" s="16">
        <f t="shared" ca="1" si="8"/>
        <v>0</v>
      </c>
      <c r="F129" s="58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25">
      <c r="A130"/>
      <c r="B130"/>
      <c r="C130" s="16">
        <f t="shared" si="6"/>
        <v>0</v>
      </c>
      <c r="D130" s="16">
        <f t="shared" si="7"/>
        <v>0</v>
      </c>
      <c r="E130" s="16">
        <f t="shared" ca="1" si="8"/>
        <v>0</v>
      </c>
      <c r="F130" s="58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25">
      <c r="A131"/>
      <c r="B131"/>
      <c r="C131" s="16">
        <f t="shared" si="6"/>
        <v>0</v>
      </c>
      <c r="D131" s="16">
        <f t="shared" si="7"/>
        <v>0</v>
      </c>
      <c r="E131" s="16">
        <f t="shared" ca="1" si="8"/>
        <v>0</v>
      </c>
      <c r="F131" s="58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25">
      <c r="A132"/>
      <c r="B132"/>
      <c r="C132" s="16">
        <f t="shared" ref="C132:C195" si="9">SUMIFS(F132:CS132,$F$2:$CS$2, "&gt;=" &amp; $F$2, $F$2:$CS$2, "&lt;="&amp; EOMONTH($F$2,0))</f>
        <v>0</v>
      </c>
      <c r="D132" s="16">
        <f t="shared" ref="D132:D195" si="10">SUMIFS(F132:CS132,$F$2:$CS$2, "&gt;=" &amp; $AK$2, $F$2:$CS$2, "&lt;="&amp; EOMONTH($AK$2,0))</f>
        <v>0</v>
      </c>
      <c r="E132" s="16">
        <f t="shared" ref="E132:E195" ca="1" si="11">SUMIFS(F132:CS132,$F$2:$CS$2,"&gt;="&amp;TODAY()-30)</f>
        <v>0</v>
      </c>
      <c r="F132" s="58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25">
      <c r="A133"/>
      <c r="B133"/>
      <c r="C133" s="16">
        <f t="shared" si="9"/>
        <v>0</v>
      </c>
      <c r="D133" s="16">
        <f t="shared" si="10"/>
        <v>0</v>
      </c>
      <c r="E133" s="16">
        <f t="shared" ca="1" si="11"/>
        <v>0</v>
      </c>
      <c r="F133" s="58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25">
      <c r="A134"/>
      <c r="B134"/>
      <c r="C134" s="16">
        <f t="shared" si="9"/>
        <v>0</v>
      </c>
      <c r="D134" s="16">
        <f t="shared" si="10"/>
        <v>0</v>
      </c>
      <c r="E134" s="16">
        <f t="shared" ca="1" si="11"/>
        <v>0</v>
      </c>
      <c r="F134" s="58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25">
      <c r="A135"/>
      <c r="B135"/>
      <c r="C135" s="16">
        <f t="shared" si="9"/>
        <v>0</v>
      </c>
      <c r="D135" s="16">
        <f t="shared" si="10"/>
        <v>0</v>
      </c>
      <c r="E135" s="16">
        <f t="shared" ca="1" si="11"/>
        <v>0</v>
      </c>
      <c r="F135" s="58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25">
      <c r="A136"/>
      <c r="B136"/>
      <c r="C136" s="16">
        <f t="shared" si="9"/>
        <v>0</v>
      </c>
      <c r="D136" s="16">
        <f t="shared" si="10"/>
        <v>0</v>
      </c>
      <c r="E136" s="16">
        <f t="shared" ca="1" si="11"/>
        <v>0</v>
      </c>
      <c r="F136" s="58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25">
      <c r="A137"/>
      <c r="B137"/>
      <c r="C137" s="16">
        <f t="shared" si="9"/>
        <v>0</v>
      </c>
      <c r="D137" s="16">
        <f t="shared" si="10"/>
        <v>0</v>
      </c>
      <c r="E137" s="16">
        <f t="shared" ca="1" si="11"/>
        <v>0</v>
      </c>
      <c r="F137" s="58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25">
      <c r="A138"/>
      <c r="B138"/>
      <c r="C138" s="16">
        <f t="shared" si="9"/>
        <v>0</v>
      </c>
      <c r="D138" s="16">
        <f t="shared" si="10"/>
        <v>0</v>
      </c>
      <c r="E138" s="16">
        <f t="shared" ca="1" si="11"/>
        <v>0</v>
      </c>
      <c r="F138" s="5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25">
      <c r="A139"/>
      <c r="B139"/>
      <c r="C139" s="16">
        <f t="shared" si="9"/>
        <v>0</v>
      </c>
      <c r="D139" s="16">
        <f t="shared" si="10"/>
        <v>0</v>
      </c>
      <c r="E139" s="16">
        <f t="shared" ca="1" si="11"/>
        <v>0</v>
      </c>
      <c r="F139" s="58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25">
      <c r="A140"/>
      <c r="B140"/>
      <c r="C140" s="16">
        <f t="shared" si="9"/>
        <v>0</v>
      </c>
      <c r="D140" s="16">
        <f t="shared" si="10"/>
        <v>0</v>
      </c>
      <c r="E140" s="16">
        <f t="shared" ca="1" si="11"/>
        <v>0</v>
      </c>
      <c r="F140" s="58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25">
      <c r="A141"/>
      <c r="B141"/>
      <c r="C141" s="16">
        <f t="shared" si="9"/>
        <v>0</v>
      </c>
      <c r="D141" s="16">
        <f t="shared" si="10"/>
        <v>0</v>
      </c>
      <c r="E141" s="16">
        <f t="shared" ca="1" si="11"/>
        <v>0</v>
      </c>
      <c r="F141" s="58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25">
      <c r="A142"/>
      <c r="B142"/>
      <c r="C142" s="16">
        <f t="shared" si="9"/>
        <v>0</v>
      </c>
      <c r="D142" s="16">
        <f t="shared" si="10"/>
        <v>0</v>
      </c>
      <c r="E142" s="16">
        <f t="shared" ca="1" si="11"/>
        <v>0</v>
      </c>
      <c r="F142" s="58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25">
      <c r="A143"/>
      <c r="B143"/>
      <c r="C143" s="16">
        <f t="shared" si="9"/>
        <v>0</v>
      </c>
      <c r="D143" s="16">
        <f t="shared" si="10"/>
        <v>0</v>
      </c>
      <c r="E143" s="16">
        <f t="shared" ca="1" si="11"/>
        <v>0</v>
      </c>
      <c r="F143" s="58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25">
      <c r="A144"/>
      <c r="B144"/>
      <c r="C144" s="16">
        <f t="shared" si="9"/>
        <v>0</v>
      </c>
      <c r="D144" s="16">
        <f t="shared" si="10"/>
        <v>0</v>
      </c>
      <c r="E144" s="16">
        <f t="shared" ca="1" si="11"/>
        <v>0</v>
      </c>
      <c r="F144" s="58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25">
      <c r="A145"/>
      <c r="B145"/>
      <c r="C145" s="16">
        <f t="shared" si="9"/>
        <v>0</v>
      </c>
      <c r="D145" s="16">
        <f t="shared" si="10"/>
        <v>0</v>
      </c>
      <c r="E145" s="16">
        <f t="shared" ca="1" si="11"/>
        <v>0</v>
      </c>
      <c r="F145" s="58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25">
      <c r="A146"/>
      <c r="B146"/>
      <c r="C146" s="16">
        <f t="shared" si="9"/>
        <v>0</v>
      </c>
      <c r="D146" s="16">
        <f t="shared" si="10"/>
        <v>0</v>
      </c>
      <c r="E146" s="16">
        <f t="shared" ca="1" si="11"/>
        <v>0</v>
      </c>
      <c r="F146" s="58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25">
      <c r="A147"/>
      <c r="B147"/>
      <c r="C147" s="16">
        <f t="shared" si="9"/>
        <v>0</v>
      </c>
      <c r="D147" s="16">
        <f t="shared" si="10"/>
        <v>0</v>
      </c>
      <c r="E147" s="16">
        <f t="shared" ca="1" si="11"/>
        <v>0</v>
      </c>
      <c r="F147" s="58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25">
      <c r="A148"/>
      <c r="B148"/>
      <c r="C148" s="16">
        <f t="shared" si="9"/>
        <v>0</v>
      </c>
      <c r="D148" s="16">
        <f t="shared" si="10"/>
        <v>0</v>
      </c>
      <c r="E148" s="16">
        <f t="shared" ca="1" si="11"/>
        <v>0</v>
      </c>
      <c r="F148" s="5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25">
      <c r="A149"/>
      <c r="B149"/>
      <c r="C149" s="16">
        <f t="shared" si="9"/>
        <v>0</v>
      </c>
      <c r="D149" s="16">
        <f t="shared" si="10"/>
        <v>0</v>
      </c>
      <c r="E149" s="16">
        <f t="shared" ca="1" si="11"/>
        <v>0</v>
      </c>
      <c r="F149" s="58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25">
      <c r="A150"/>
      <c r="B150"/>
      <c r="C150" s="16">
        <f t="shared" si="9"/>
        <v>0</v>
      </c>
      <c r="D150" s="16">
        <f t="shared" si="10"/>
        <v>0</v>
      </c>
      <c r="E150" s="16">
        <f t="shared" ca="1" si="11"/>
        <v>0</v>
      </c>
      <c r="F150" s="58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25">
      <c r="A151"/>
      <c r="B151"/>
      <c r="C151" s="16">
        <f t="shared" si="9"/>
        <v>0</v>
      </c>
      <c r="D151" s="16">
        <f t="shared" si="10"/>
        <v>0</v>
      </c>
      <c r="E151" s="16">
        <f t="shared" ca="1" si="11"/>
        <v>0</v>
      </c>
      <c r="F151" s="58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25">
      <c r="A152"/>
      <c r="B152"/>
      <c r="C152" s="16">
        <f t="shared" si="9"/>
        <v>0</v>
      </c>
      <c r="D152" s="16">
        <f t="shared" si="10"/>
        <v>0</v>
      </c>
      <c r="E152" s="16">
        <f t="shared" ca="1" si="11"/>
        <v>0</v>
      </c>
      <c r="F152" s="58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25">
      <c r="A153"/>
      <c r="B153"/>
      <c r="C153" s="16">
        <f t="shared" si="9"/>
        <v>0</v>
      </c>
      <c r="D153" s="16">
        <f t="shared" si="10"/>
        <v>0</v>
      </c>
      <c r="E153" s="16">
        <f t="shared" ca="1" si="11"/>
        <v>0</v>
      </c>
      <c r="F153" s="58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25">
      <c r="A154"/>
      <c r="B154"/>
      <c r="C154" s="16">
        <f t="shared" si="9"/>
        <v>0</v>
      </c>
      <c r="D154" s="16">
        <f t="shared" si="10"/>
        <v>0</v>
      </c>
      <c r="E154" s="16">
        <f t="shared" ca="1" si="11"/>
        <v>0</v>
      </c>
      <c r="F154" s="58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25">
      <c r="A155"/>
      <c r="B155"/>
      <c r="C155" s="16">
        <f t="shared" si="9"/>
        <v>0</v>
      </c>
      <c r="D155" s="16">
        <f t="shared" si="10"/>
        <v>0</v>
      </c>
      <c r="E155" s="16">
        <f t="shared" ca="1" si="11"/>
        <v>0</v>
      </c>
      <c r="F155" s="58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25">
      <c r="A156"/>
      <c r="B156"/>
      <c r="C156" s="16">
        <f t="shared" si="9"/>
        <v>0</v>
      </c>
      <c r="D156" s="16">
        <f t="shared" si="10"/>
        <v>0</v>
      </c>
      <c r="E156" s="16">
        <f t="shared" ca="1" si="11"/>
        <v>0</v>
      </c>
      <c r="F156" s="58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25">
      <c r="A157"/>
      <c r="B157"/>
      <c r="C157" s="16">
        <f t="shared" si="9"/>
        <v>0</v>
      </c>
      <c r="D157" s="16">
        <f t="shared" si="10"/>
        <v>0</v>
      </c>
      <c r="E157" s="16">
        <f t="shared" ca="1" si="11"/>
        <v>0</v>
      </c>
      <c r="F157" s="58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25">
      <c r="A158"/>
      <c r="B158"/>
      <c r="C158" s="16">
        <f t="shared" si="9"/>
        <v>0</v>
      </c>
      <c r="D158" s="16">
        <f t="shared" si="10"/>
        <v>0</v>
      </c>
      <c r="E158" s="16">
        <f t="shared" ca="1" si="11"/>
        <v>0</v>
      </c>
      <c r="F158" s="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25">
      <c r="A159"/>
      <c r="B159"/>
      <c r="C159" s="16">
        <f t="shared" si="9"/>
        <v>0</v>
      </c>
      <c r="D159" s="16">
        <f t="shared" si="10"/>
        <v>0</v>
      </c>
      <c r="E159" s="16">
        <f t="shared" ca="1" si="11"/>
        <v>0</v>
      </c>
      <c r="F159" s="58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25">
      <c r="A160"/>
      <c r="B160"/>
      <c r="C160" s="16">
        <f t="shared" si="9"/>
        <v>0</v>
      </c>
      <c r="D160" s="16">
        <f t="shared" si="10"/>
        <v>0</v>
      </c>
      <c r="E160" s="16">
        <f t="shared" ca="1" si="11"/>
        <v>0</v>
      </c>
      <c r="F160" s="58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25">
      <c r="A161"/>
      <c r="B161"/>
      <c r="C161" s="16">
        <f t="shared" si="9"/>
        <v>0</v>
      </c>
      <c r="D161" s="16">
        <f t="shared" si="10"/>
        <v>0</v>
      </c>
      <c r="E161" s="16">
        <f t="shared" ca="1" si="11"/>
        <v>0</v>
      </c>
      <c r="F161" s="58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25">
      <c r="A162"/>
      <c r="B162"/>
      <c r="C162" s="16">
        <f t="shared" si="9"/>
        <v>0</v>
      </c>
      <c r="D162" s="16">
        <f t="shared" si="10"/>
        <v>0</v>
      </c>
      <c r="E162" s="16">
        <f t="shared" ca="1" si="11"/>
        <v>0</v>
      </c>
      <c r="F162" s="58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25">
      <c r="A163"/>
      <c r="B163"/>
      <c r="C163" s="16">
        <f t="shared" si="9"/>
        <v>0</v>
      </c>
      <c r="D163" s="16">
        <f t="shared" si="10"/>
        <v>0</v>
      </c>
      <c r="E163" s="16">
        <f t="shared" ca="1" si="11"/>
        <v>0</v>
      </c>
      <c r="F163" s="58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25">
      <c r="A164"/>
      <c r="B164"/>
      <c r="C164" s="16">
        <f t="shared" si="9"/>
        <v>0</v>
      </c>
      <c r="D164" s="16">
        <f t="shared" si="10"/>
        <v>0</v>
      </c>
      <c r="E164" s="16">
        <f t="shared" ca="1" si="11"/>
        <v>0</v>
      </c>
      <c r="F164" s="58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25">
      <c r="A165"/>
      <c r="B165"/>
      <c r="C165" s="16">
        <f t="shared" si="9"/>
        <v>0</v>
      </c>
      <c r="D165" s="16">
        <f t="shared" si="10"/>
        <v>0</v>
      </c>
      <c r="E165" s="16">
        <f t="shared" ca="1" si="11"/>
        <v>0</v>
      </c>
      <c r="F165" s="58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25">
      <c r="A166"/>
      <c r="B166"/>
      <c r="C166" s="16">
        <f t="shared" si="9"/>
        <v>0</v>
      </c>
      <c r="D166" s="16">
        <f t="shared" si="10"/>
        <v>0</v>
      </c>
      <c r="E166" s="16">
        <f t="shared" ca="1" si="11"/>
        <v>0</v>
      </c>
      <c r="F166" s="58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25">
      <c r="A167"/>
      <c r="B167"/>
      <c r="C167" s="16">
        <f t="shared" si="9"/>
        <v>0</v>
      </c>
      <c r="D167" s="16">
        <f t="shared" si="10"/>
        <v>0</v>
      </c>
      <c r="E167" s="16">
        <f t="shared" ca="1" si="11"/>
        <v>0</v>
      </c>
      <c r="F167" s="58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25">
      <c r="A168"/>
      <c r="B168"/>
      <c r="C168" s="16">
        <f t="shared" si="9"/>
        <v>0</v>
      </c>
      <c r="D168" s="16">
        <f t="shared" si="10"/>
        <v>0</v>
      </c>
      <c r="E168" s="16">
        <f t="shared" ca="1" si="11"/>
        <v>0</v>
      </c>
      <c r="F168" s="5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25">
      <c r="A169"/>
      <c r="B169"/>
      <c r="C169" s="16">
        <f t="shared" si="9"/>
        <v>0</v>
      </c>
      <c r="D169" s="16">
        <f t="shared" si="10"/>
        <v>0</v>
      </c>
      <c r="E169" s="16">
        <f t="shared" ca="1" si="11"/>
        <v>0</v>
      </c>
      <c r="F169" s="58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25">
      <c r="A170"/>
      <c r="B170"/>
      <c r="C170" s="16">
        <f t="shared" si="9"/>
        <v>0</v>
      </c>
      <c r="D170" s="16">
        <f t="shared" si="10"/>
        <v>0</v>
      </c>
      <c r="E170" s="16">
        <f t="shared" ca="1" si="11"/>
        <v>0</v>
      </c>
      <c r="F170" s="58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25">
      <c r="A171"/>
      <c r="B171"/>
      <c r="C171" s="16">
        <f t="shared" si="9"/>
        <v>0</v>
      </c>
      <c r="D171" s="16">
        <f t="shared" si="10"/>
        <v>0</v>
      </c>
      <c r="E171" s="16">
        <f t="shared" ca="1" si="11"/>
        <v>0</v>
      </c>
      <c r="F171" s="58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25">
      <c r="A172"/>
      <c r="B172"/>
      <c r="C172" s="16">
        <f t="shared" si="9"/>
        <v>0</v>
      </c>
      <c r="D172" s="16">
        <f t="shared" si="10"/>
        <v>0</v>
      </c>
      <c r="E172" s="16">
        <f t="shared" ca="1" si="11"/>
        <v>0</v>
      </c>
      <c r="F172" s="58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25">
      <c r="A173"/>
      <c r="B173"/>
      <c r="C173" s="16">
        <f t="shared" si="9"/>
        <v>0</v>
      </c>
      <c r="D173" s="16">
        <f t="shared" si="10"/>
        <v>0</v>
      </c>
      <c r="E173" s="16">
        <f t="shared" ca="1" si="11"/>
        <v>0</v>
      </c>
      <c r="F173" s="58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25">
      <c r="A174"/>
      <c r="B174"/>
      <c r="C174" s="16">
        <f t="shared" si="9"/>
        <v>0</v>
      </c>
      <c r="D174" s="16">
        <f t="shared" si="10"/>
        <v>0</v>
      </c>
      <c r="E174" s="16">
        <f t="shared" ca="1" si="11"/>
        <v>0</v>
      </c>
      <c r="F174" s="58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25">
      <c r="A175"/>
      <c r="B175"/>
      <c r="C175" s="16">
        <f t="shared" si="9"/>
        <v>0</v>
      </c>
      <c r="D175" s="16">
        <f t="shared" si="10"/>
        <v>0</v>
      </c>
      <c r="E175" s="16">
        <f t="shared" ca="1" si="11"/>
        <v>0</v>
      </c>
      <c r="F175" s="58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25">
      <c r="A176"/>
      <c r="B176"/>
      <c r="C176" s="16">
        <f t="shared" si="9"/>
        <v>0</v>
      </c>
      <c r="D176" s="16">
        <f t="shared" si="10"/>
        <v>0</v>
      </c>
      <c r="E176" s="16">
        <f t="shared" ca="1" si="11"/>
        <v>0</v>
      </c>
      <c r="F176" s="58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25">
      <c r="A177"/>
      <c r="B177"/>
      <c r="C177" s="16">
        <f t="shared" si="9"/>
        <v>0</v>
      </c>
      <c r="D177" s="16">
        <f t="shared" si="10"/>
        <v>0</v>
      </c>
      <c r="E177" s="16">
        <f t="shared" ca="1" si="11"/>
        <v>0</v>
      </c>
      <c r="F177" s="58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25">
      <c r="A178"/>
      <c r="B178"/>
      <c r="C178" s="16">
        <f t="shared" si="9"/>
        <v>0</v>
      </c>
      <c r="D178" s="16">
        <f t="shared" si="10"/>
        <v>0</v>
      </c>
      <c r="E178" s="16">
        <f t="shared" ca="1" si="11"/>
        <v>0</v>
      </c>
      <c r="F178" s="5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25">
      <c r="A179"/>
      <c r="B179"/>
      <c r="C179" s="16">
        <f t="shared" si="9"/>
        <v>0</v>
      </c>
      <c r="D179" s="16">
        <f t="shared" si="10"/>
        <v>0</v>
      </c>
      <c r="E179" s="16">
        <f t="shared" ca="1" si="11"/>
        <v>0</v>
      </c>
      <c r="F179" s="58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25">
      <c r="A180"/>
      <c r="B180"/>
      <c r="C180" s="16">
        <f t="shared" si="9"/>
        <v>0</v>
      </c>
      <c r="D180" s="16">
        <f t="shared" si="10"/>
        <v>0</v>
      </c>
      <c r="E180" s="16">
        <f t="shared" ca="1" si="11"/>
        <v>0</v>
      </c>
      <c r="F180" s="58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25">
      <c r="A181"/>
      <c r="B181"/>
      <c r="C181" s="16">
        <f t="shared" si="9"/>
        <v>0</v>
      </c>
      <c r="D181" s="16">
        <f t="shared" si="10"/>
        <v>0</v>
      </c>
      <c r="E181" s="16">
        <f t="shared" ca="1" si="11"/>
        <v>0</v>
      </c>
      <c r="F181" s="58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25">
      <c r="A182"/>
      <c r="B182"/>
      <c r="C182" s="16">
        <f t="shared" si="9"/>
        <v>0</v>
      </c>
      <c r="D182" s="16">
        <f t="shared" si="10"/>
        <v>0</v>
      </c>
      <c r="E182" s="16">
        <f t="shared" ca="1" si="11"/>
        <v>0</v>
      </c>
      <c r="F182" s="58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25">
      <c r="A183"/>
      <c r="B183"/>
      <c r="C183" s="16">
        <f t="shared" si="9"/>
        <v>0</v>
      </c>
      <c r="D183" s="16">
        <f t="shared" si="10"/>
        <v>0</v>
      </c>
      <c r="E183" s="16">
        <f t="shared" ca="1" si="11"/>
        <v>0</v>
      </c>
      <c r="F183" s="58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25">
      <c r="A184"/>
      <c r="B184"/>
      <c r="C184" s="16">
        <f t="shared" si="9"/>
        <v>0</v>
      </c>
      <c r="D184" s="16">
        <f t="shared" si="10"/>
        <v>0</v>
      </c>
      <c r="E184" s="16">
        <f t="shared" ca="1" si="11"/>
        <v>0</v>
      </c>
      <c r="F184" s="58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25">
      <c r="A185"/>
      <c r="B185"/>
      <c r="C185" s="16">
        <f t="shared" si="9"/>
        <v>0</v>
      </c>
      <c r="D185" s="16">
        <f t="shared" si="10"/>
        <v>0</v>
      </c>
      <c r="E185" s="16">
        <f t="shared" ca="1" si="11"/>
        <v>0</v>
      </c>
      <c r="F185" s="58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25">
      <c r="A186"/>
      <c r="B186"/>
      <c r="C186" s="16">
        <f t="shared" si="9"/>
        <v>0</v>
      </c>
      <c r="D186" s="16">
        <f t="shared" si="10"/>
        <v>0</v>
      </c>
      <c r="E186" s="16">
        <f t="shared" ca="1" si="11"/>
        <v>0</v>
      </c>
      <c r="F186" s="58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25">
      <c r="A187"/>
      <c r="B187"/>
      <c r="C187" s="16">
        <f t="shared" si="9"/>
        <v>0</v>
      </c>
      <c r="D187" s="16">
        <f t="shared" si="10"/>
        <v>0</v>
      </c>
      <c r="E187" s="16">
        <f t="shared" ca="1" si="11"/>
        <v>0</v>
      </c>
      <c r="F187" s="58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25">
      <c r="A188"/>
      <c r="B188"/>
      <c r="C188" s="16">
        <f t="shared" si="9"/>
        <v>0</v>
      </c>
      <c r="D188" s="16">
        <f t="shared" si="10"/>
        <v>0</v>
      </c>
      <c r="E188" s="16">
        <f t="shared" ca="1" si="11"/>
        <v>0</v>
      </c>
      <c r="F188" s="5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25">
      <c r="A189"/>
      <c r="B189"/>
      <c r="C189" s="16">
        <f t="shared" si="9"/>
        <v>0</v>
      </c>
      <c r="D189" s="16">
        <f t="shared" si="10"/>
        <v>0</v>
      </c>
      <c r="E189" s="16">
        <f t="shared" ca="1" si="11"/>
        <v>0</v>
      </c>
      <c r="F189" s="58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25">
      <c r="A190"/>
      <c r="B190"/>
      <c r="C190" s="16">
        <f t="shared" si="9"/>
        <v>0</v>
      </c>
      <c r="D190" s="16">
        <f t="shared" si="10"/>
        <v>0</v>
      </c>
      <c r="E190" s="16">
        <f t="shared" ca="1" si="11"/>
        <v>0</v>
      </c>
      <c r="F190" s="58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25">
      <c r="A191"/>
      <c r="B191"/>
      <c r="C191" s="16">
        <f t="shared" si="9"/>
        <v>0</v>
      </c>
      <c r="D191" s="16">
        <f t="shared" si="10"/>
        <v>0</v>
      </c>
      <c r="E191" s="16">
        <f t="shared" ca="1" si="11"/>
        <v>0</v>
      </c>
      <c r="F191" s="58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25">
      <c r="A192"/>
      <c r="B192"/>
      <c r="C192" s="16">
        <f t="shared" si="9"/>
        <v>0</v>
      </c>
      <c r="D192" s="16">
        <f t="shared" si="10"/>
        <v>0</v>
      </c>
      <c r="E192" s="16">
        <f t="shared" ca="1" si="11"/>
        <v>0</v>
      </c>
      <c r="F192" s="58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25">
      <c r="A193"/>
      <c r="B193"/>
      <c r="C193" s="16">
        <f t="shared" si="9"/>
        <v>0</v>
      </c>
      <c r="D193" s="16">
        <f t="shared" si="10"/>
        <v>0</v>
      </c>
      <c r="E193" s="16">
        <f t="shared" ca="1" si="11"/>
        <v>0</v>
      </c>
      <c r="F193" s="58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25">
      <c r="A194"/>
      <c r="B194"/>
      <c r="C194" s="16">
        <f t="shared" si="9"/>
        <v>0</v>
      </c>
      <c r="D194" s="16">
        <f t="shared" si="10"/>
        <v>0</v>
      </c>
      <c r="E194" s="16">
        <f t="shared" ca="1" si="11"/>
        <v>0</v>
      </c>
      <c r="F194" s="58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25">
      <c r="A195"/>
      <c r="B195"/>
      <c r="C195" s="16">
        <f t="shared" si="9"/>
        <v>0</v>
      </c>
      <c r="D195" s="16">
        <f t="shared" si="10"/>
        <v>0</v>
      </c>
      <c r="E195" s="16">
        <f t="shared" ca="1" si="11"/>
        <v>0</v>
      </c>
      <c r="F195" s="58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25">
      <c r="A196"/>
      <c r="B196"/>
      <c r="C196" s="16">
        <f t="shared" ref="C196:C256" si="12">SUMIFS(F196:CS196,$F$2:$CS$2, "&gt;=" &amp; $F$2, $F$2:$CS$2, "&lt;="&amp; EOMONTH($F$2,0))</f>
        <v>0</v>
      </c>
      <c r="D196" s="16">
        <f t="shared" ref="D196:D256" si="13">SUMIFS(F196:CS196,$F$2:$CS$2, "&gt;=" &amp; $AK$2, $F$2:$CS$2, "&lt;="&amp; EOMONTH($AK$2,0))</f>
        <v>0</v>
      </c>
      <c r="E196" s="16">
        <f t="shared" ref="E196:E256" ca="1" si="14">SUMIFS(F196:CS196,$F$2:$CS$2,"&gt;="&amp;TODAY()-30)</f>
        <v>0</v>
      </c>
      <c r="F196" s="58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25">
      <c r="A197"/>
      <c r="B197"/>
      <c r="C197" s="16">
        <f t="shared" si="12"/>
        <v>0</v>
      </c>
      <c r="D197" s="16">
        <f t="shared" si="13"/>
        <v>0</v>
      </c>
      <c r="E197" s="16">
        <f t="shared" ca="1" si="14"/>
        <v>0</v>
      </c>
      <c r="F197" s="58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25">
      <c r="A198"/>
      <c r="B198"/>
      <c r="C198" s="16">
        <f t="shared" si="12"/>
        <v>0</v>
      </c>
      <c r="D198" s="16">
        <f t="shared" si="13"/>
        <v>0</v>
      </c>
      <c r="E198" s="16">
        <f t="shared" ca="1" si="14"/>
        <v>0</v>
      </c>
      <c r="F198" s="5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25">
      <c r="A199"/>
      <c r="B199"/>
      <c r="C199" s="16">
        <f t="shared" si="12"/>
        <v>0</v>
      </c>
      <c r="D199" s="16">
        <f t="shared" si="13"/>
        <v>0</v>
      </c>
      <c r="E199" s="16">
        <f t="shared" ca="1" si="14"/>
        <v>0</v>
      </c>
      <c r="F199" s="58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25">
      <c r="A200"/>
      <c r="B200"/>
      <c r="C200" s="16">
        <f t="shared" si="12"/>
        <v>0</v>
      </c>
      <c r="D200" s="16">
        <f t="shared" si="13"/>
        <v>0</v>
      </c>
      <c r="E200" s="16">
        <f t="shared" ca="1" si="14"/>
        <v>0</v>
      </c>
      <c r="F200" s="58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25">
      <c r="A201"/>
      <c r="B201"/>
      <c r="C201" s="16">
        <f t="shared" si="12"/>
        <v>0</v>
      </c>
      <c r="D201" s="16">
        <f t="shared" si="13"/>
        <v>0</v>
      </c>
      <c r="E201" s="16">
        <f t="shared" ca="1" si="14"/>
        <v>0</v>
      </c>
      <c r="F201" s="58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25">
      <c r="A202"/>
      <c r="B202"/>
      <c r="C202" s="16">
        <f t="shared" si="12"/>
        <v>0</v>
      </c>
      <c r="D202" s="16">
        <f t="shared" si="13"/>
        <v>0</v>
      </c>
      <c r="E202" s="16">
        <f t="shared" ca="1" si="14"/>
        <v>0</v>
      </c>
      <c r="F202" s="58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25">
      <c r="A203"/>
      <c r="B203"/>
      <c r="C203" s="16">
        <f t="shared" si="12"/>
        <v>0</v>
      </c>
      <c r="D203" s="16">
        <f t="shared" si="13"/>
        <v>0</v>
      </c>
      <c r="E203" s="16">
        <f t="shared" ca="1" si="14"/>
        <v>0</v>
      </c>
      <c r="F203" s="58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25">
      <c r="A204"/>
      <c r="B204"/>
      <c r="C204" s="16">
        <f t="shared" si="12"/>
        <v>0</v>
      </c>
      <c r="D204" s="16">
        <f t="shared" si="13"/>
        <v>0</v>
      </c>
      <c r="E204" s="16">
        <f t="shared" ca="1" si="14"/>
        <v>0</v>
      </c>
      <c r="F204" s="58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25">
      <c r="A205"/>
      <c r="B205"/>
      <c r="C205" s="16">
        <f t="shared" si="12"/>
        <v>0</v>
      </c>
      <c r="D205" s="16">
        <f t="shared" si="13"/>
        <v>0</v>
      </c>
      <c r="E205" s="16">
        <f t="shared" ca="1" si="14"/>
        <v>0</v>
      </c>
      <c r="F205" s="58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25">
      <c r="A206"/>
      <c r="B206"/>
      <c r="C206" s="16">
        <f t="shared" si="12"/>
        <v>0</v>
      </c>
      <c r="D206" s="16">
        <f t="shared" si="13"/>
        <v>0</v>
      </c>
      <c r="E206" s="16">
        <f t="shared" ca="1" si="14"/>
        <v>0</v>
      </c>
      <c r="F206" s="58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25">
      <c r="A207"/>
      <c r="B207"/>
      <c r="C207" s="16">
        <f t="shared" si="12"/>
        <v>0</v>
      </c>
      <c r="D207" s="16">
        <f t="shared" si="13"/>
        <v>0</v>
      </c>
      <c r="E207" s="16">
        <f t="shared" ca="1" si="14"/>
        <v>0</v>
      </c>
      <c r="F207" s="58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25">
      <c r="A208"/>
      <c r="B208"/>
      <c r="C208" s="16">
        <f t="shared" si="12"/>
        <v>0</v>
      </c>
      <c r="D208" s="16">
        <f t="shared" si="13"/>
        <v>0</v>
      </c>
      <c r="E208" s="16">
        <f t="shared" ca="1" si="14"/>
        <v>0</v>
      </c>
      <c r="F208" s="5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25">
      <c r="A209"/>
      <c r="B209"/>
      <c r="C209" s="16">
        <f t="shared" si="12"/>
        <v>0</v>
      </c>
      <c r="D209" s="16">
        <f t="shared" si="13"/>
        <v>0</v>
      </c>
      <c r="E209" s="16">
        <f t="shared" ca="1" si="14"/>
        <v>0</v>
      </c>
      <c r="F209" s="58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25">
      <c r="A210"/>
      <c r="B210"/>
      <c r="C210" s="16">
        <f t="shared" si="12"/>
        <v>0</v>
      </c>
      <c r="D210" s="16">
        <f t="shared" si="13"/>
        <v>0</v>
      </c>
      <c r="E210" s="16">
        <f t="shared" ca="1" si="14"/>
        <v>0</v>
      </c>
      <c r="F210" s="58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25">
      <c r="A211"/>
      <c r="B211"/>
      <c r="C211" s="16">
        <f t="shared" si="12"/>
        <v>0</v>
      </c>
      <c r="D211" s="16">
        <f t="shared" si="13"/>
        <v>0</v>
      </c>
      <c r="E211" s="16">
        <f t="shared" ca="1" si="14"/>
        <v>0</v>
      </c>
      <c r="F211" s="58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25">
      <c r="A212"/>
      <c r="B212"/>
      <c r="C212" s="16">
        <f t="shared" si="12"/>
        <v>0</v>
      </c>
      <c r="D212" s="16">
        <f t="shared" si="13"/>
        <v>0</v>
      </c>
      <c r="E212" s="16">
        <f t="shared" ca="1" si="14"/>
        <v>0</v>
      </c>
      <c r="F212" s="58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25">
      <c r="A213"/>
      <c r="B213"/>
      <c r="C213" s="16">
        <f t="shared" si="12"/>
        <v>0</v>
      </c>
      <c r="D213" s="16">
        <f t="shared" si="13"/>
        <v>0</v>
      </c>
      <c r="E213" s="16">
        <f t="shared" ca="1" si="14"/>
        <v>0</v>
      </c>
      <c r="F213" s="58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25">
      <c r="A214"/>
      <c r="B214"/>
      <c r="C214" s="16">
        <f t="shared" si="12"/>
        <v>0</v>
      </c>
      <c r="D214" s="16">
        <f t="shared" si="13"/>
        <v>0</v>
      </c>
      <c r="E214" s="16">
        <f t="shared" ca="1" si="14"/>
        <v>0</v>
      </c>
      <c r="F214" s="58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25">
      <c r="A215"/>
      <c r="B215"/>
      <c r="C215" s="16">
        <f t="shared" si="12"/>
        <v>0</v>
      </c>
      <c r="D215" s="16">
        <f t="shared" si="13"/>
        <v>0</v>
      </c>
      <c r="E215" s="16">
        <f t="shared" ca="1" si="14"/>
        <v>0</v>
      </c>
      <c r="F215" s="58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25">
      <c r="A216"/>
      <c r="B216"/>
      <c r="C216" s="16">
        <f t="shared" si="12"/>
        <v>0</v>
      </c>
      <c r="D216" s="16">
        <f t="shared" si="13"/>
        <v>0</v>
      </c>
      <c r="E216" s="16">
        <f t="shared" ca="1" si="14"/>
        <v>0</v>
      </c>
      <c r="F216" s="58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25">
      <c r="A217"/>
      <c r="B217"/>
      <c r="C217" s="16">
        <f t="shared" si="12"/>
        <v>0</v>
      </c>
      <c r="D217" s="16">
        <f t="shared" si="13"/>
        <v>0</v>
      </c>
      <c r="E217" s="16">
        <f t="shared" ca="1" si="14"/>
        <v>0</v>
      </c>
      <c r="F217" s="58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25">
      <c r="A218"/>
      <c r="B218"/>
      <c r="C218" s="16">
        <f t="shared" si="12"/>
        <v>0</v>
      </c>
      <c r="D218" s="16">
        <f t="shared" si="13"/>
        <v>0</v>
      </c>
      <c r="E218" s="16">
        <f t="shared" ca="1" si="14"/>
        <v>0</v>
      </c>
      <c r="F218" s="5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25">
      <c r="A219"/>
      <c r="B219"/>
      <c r="C219" s="16">
        <f t="shared" si="12"/>
        <v>0</v>
      </c>
      <c r="D219" s="16">
        <f t="shared" si="13"/>
        <v>0</v>
      </c>
      <c r="E219" s="16">
        <f t="shared" ca="1" si="14"/>
        <v>0</v>
      </c>
      <c r="F219" s="58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25">
      <c r="A220"/>
      <c r="B220"/>
      <c r="C220" s="16">
        <f t="shared" si="12"/>
        <v>0</v>
      </c>
      <c r="D220" s="16">
        <f t="shared" si="13"/>
        <v>0</v>
      </c>
      <c r="E220" s="16">
        <f t="shared" ca="1" si="14"/>
        <v>0</v>
      </c>
      <c r="F220" s="58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25">
      <c r="A221"/>
      <c r="B221"/>
      <c r="C221" s="16">
        <f t="shared" si="12"/>
        <v>0</v>
      </c>
      <c r="D221" s="16">
        <f t="shared" si="13"/>
        <v>0</v>
      </c>
      <c r="E221" s="16">
        <f t="shared" ca="1" si="14"/>
        <v>0</v>
      </c>
      <c r="F221" s="58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25">
      <c r="A222"/>
      <c r="B222"/>
      <c r="C222" s="16">
        <f t="shared" si="12"/>
        <v>0</v>
      </c>
      <c r="D222" s="16">
        <f t="shared" si="13"/>
        <v>0</v>
      </c>
      <c r="E222" s="16">
        <f t="shared" ca="1" si="14"/>
        <v>0</v>
      </c>
      <c r="F222" s="58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25">
      <c r="A223"/>
      <c r="B223"/>
      <c r="C223" s="16">
        <f t="shared" si="12"/>
        <v>0</v>
      </c>
      <c r="D223" s="16">
        <f t="shared" si="13"/>
        <v>0</v>
      </c>
      <c r="E223" s="16">
        <f t="shared" ca="1" si="14"/>
        <v>0</v>
      </c>
      <c r="F223" s="58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25">
      <c r="A224"/>
      <c r="B224"/>
      <c r="C224" s="16">
        <f t="shared" si="12"/>
        <v>0</v>
      </c>
      <c r="D224" s="16">
        <f t="shared" si="13"/>
        <v>0</v>
      </c>
      <c r="E224" s="16">
        <f t="shared" ca="1" si="14"/>
        <v>0</v>
      </c>
      <c r="F224" s="58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25">
      <c r="A225"/>
      <c r="B225"/>
      <c r="C225" s="16">
        <f t="shared" si="12"/>
        <v>0</v>
      </c>
      <c r="D225" s="16">
        <f t="shared" si="13"/>
        <v>0</v>
      </c>
      <c r="E225" s="16">
        <f t="shared" ca="1" si="14"/>
        <v>0</v>
      </c>
      <c r="F225" s="58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25">
      <c r="A226"/>
      <c r="B226"/>
      <c r="C226" s="16">
        <f t="shared" si="12"/>
        <v>0</v>
      </c>
      <c r="D226" s="16">
        <f t="shared" si="13"/>
        <v>0</v>
      </c>
      <c r="E226" s="16">
        <f t="shared" ca="1" si="14"/>
        <v>0</v>
      </c>
      <c r="F226" s="58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25">
      <c r="A227"/>
      <c r="B227"/>
      <c r="C227" s="16">
        <f t="shared" si="12"/>
        <v>0</v>
      </c>
      <c r="D227" s="16">
        <f t="shared" si="13"/>
        <v>0</v>
      </c>
      <c r="E227" s="16">
        <f t="shared" ca="1" si="14"/>
        <v>0</v>
      </c>
      <c r="F227" s="58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25">
      <c r="A228"/>
      <c r="B228"/>
      <c r="C228" s="16">
        <f t="shared" si="12"/>
        <v>0</v>
      </c>
      <c r="D228" s="16">
        <f t="shared" si="13"/>
        <v>0</v>
      </c>
      <c r="E228" s="16">
        <f t="shared" ca="1" si="14"/>
        <v>0</v>
      </c>
      <c r="F228" s="5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25">
      <c r="A229"/>
      <c r="B229"/>
      <c r="C229" s="16">
        <f t="shared" si="12"/>
        <v>0</v>
      </c>
      <c r="D229" s="16">
        <f t="shared" si="13"/>
        <v>0</v>
      </c>
      <c r="E229" s="16">
        <f t="shared" ca="1" si="14"/>
        <v>0</v>
      </c>
      <c r="F229" s="58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25">
      <c r="A230"/>
      <c r="B230"/>
      <c r="C230" s="16">
        <f t="shared" si="12"/>
        <v>0</v>
      </c>
      <c r="D230" s="16">
        <f t="shared" si="13"/>
        <v>0</v>
      </c>
      <c r="E230" s="16">
        <f t="shared" ca="1" si="14"/>
        <v>0</v>
      </c>
      <c r="F230" s="58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25">
      <c r="A231"/>
      <c r="B231"/>
      <c r="C231" s="16">
        <f t="shared" si="12"/>
        <v>0</v>
      </c>
      <c r="D231" s="16">
        <f t="shared" si="13"/>
        <v>0</v>
      </c>
      <c r="E231" s="16">
        <f t="shared" ca="1" si="14"/>
        <v>0</v>
      </c>
      <c r="F231" s="58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25">
      <c r="A232"/>
      <c r="B232"/>
      <c r="C232" s="16">
        <f t="shared" si="12"/>
        <v>0</v>
      </c>
      <c r="D232" s="16">
        <f t="shared" si="13"/>
        <v>0</v>
      </c>
      <c r="E232" s="16">
        <f t="shared" ca="1" si="14"/>
        <v>0</v>
      </c>
      <c r="F232" s="58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25">
      <c r="A233"/>
      <c r="B233"/>
      <c r="C233" s="16">
        <f t="shared" si="12"/>
        <v>0</v>
      </c>
      <c r="D233" s="16">
        <f t="shared" si="13"/>
        <v>0</v>
      </c>
      <c r="E233" s="16">
        <f t="shared" ca="1" si="14"/>
        <v>0</v>
      </c>
      <c r="F233" s="58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25">
      <c r="A234"/>
      <c r="B234"/>
      <c r="C234" s="16">
        <f t="shared" si="12"/>
        <v>0</v>
      </c>
      <c r="D234" s="16">
        <f t="shared" si="13"/>
        <v>0</v>
      </c>
      <c r="E234" s="16">
        <f t="shared" ca="1" si="14"/>
        <v>0</v>
      </c>
      <c r="F234" s="58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25">
      <c r="A235"/>
      <c r="B235"/>
      <c r="C235" s="16">
        <f t="shared" si="12"/>
        <v>0</v>
      </c>
      <c r="D235" s="16">
        <f t="shared" si="13"/>
        <v>0</v>
      </c>
      <c r="E235" s="16">
        <f t="shared" ca="1" si="14"/>
        <v>0</v>
      </c>
      <c r="F235" s="58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25">
      <c r="A236"/>
      <c r="B236"/>
      <c r="C236" s="16">
        <f t="shared" si="12"/>
        <v>0</v>
      </c>
      <c r="D236" s="16">
        <f t="shared" si="13"/>
        <v>0</v>
      </c>
      <c r="E236" s="16">
        <f t="shared" ca="1" si="14"/>
        <v>0</v>
      </c>
      <c r="F236" s="58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25">
      <c r="A237"/>
      <c r="B237"/>
      <c r="C237" s="16">
        <f t="shared" si="12"/>
        <v>0</v>
      </c>
      <c r="D237" s="16">
        <f t="shared" si="13"/>
        <v>0</v>
      </c>
      <c r="E237" s="16">
        <f t="shared" ca="1" si="14"/>
        <v>0</v>
      </c>
      <c r="F237" s="58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25">
      <c r="A238"/>
      <c r="B238"/>
      <c r="C238" s="16">
        <f t="shared" si="12"/>
        <v>0</v>
      </c>
      <c r="D238" s="16">
        <f t="shared" si="13"/>
        <v>0</v>
      </c>
      <c r="E238" s="16">
        <f t="shared" ca="1" si="14"/>
        <v>0</v>
      </c>
      <c r="F238" s="5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25">
      <c r="A239"/>
      <c r="B239"/>
      <c r="C239" s="16">
        <f t="shared" si="12"/>
        <v>0</v>
      </c>
      <c r="D239" s="16">
        <f t="shared" si="13"/>
        <v>0</v>
      </c>
      <c r="E239" s="16">
        <f t="shared" ca="1" si="14"/>
        <v>0</v>
      </c>
      <c r="F239" s="58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25">
      <c r="A240"/>
      <c r="B240"/>
      <c r="C240" s="16">
        <f t="shared" si="12"/>
        <v>0</v>
      </c>
      <c r="D240" s="16">
        <f t="shared" si="13"/>
        <v>0</v>
      </c>
      <c r="E240" s="16">
        <f t="shared" ca="1" si="14"/>
        <v>0</v>
      </c>
      <c r="F240" s="58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25">
      <c r="A241"/>
      <c r="B241"/>
      <c r="C241" s="16">
        <f t="shared" si="12"/>
        <v>0</v>
      </c>
      <c r="D241" s="16">
        <f t="shared" si="13"/>
        <v>0</v>
      </c>
      <c r="E241" s="16">
        <f t="shared" ca="1" si="14"/>
        <v>0</v>
      </c>
      <c r="F241" s="58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25">
      <c r="A242"/>
      <c r="B242"/>
      <c r="C242" s="16">
        <f t="shared" si="12"/>
        <v>0</v>
      </c>
      <c r="D242" s="16">
        <f t="shared" si="13"/>
        <v>0</v>
      </c>
      <c r="E242" s="16">
        <f t="shared" ca="1" si="14"/>
        <v>0</v>
      </c>
      <c r="F242" s="58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25">
      <c r="A243"/>
      <c r="B243"/>
      <c r="C243" s="16">
        <f t="shared" si="12"/>
        <v>0</v>
      </c>
      <c r="D243" s="16">
        <f t="shared" si="13"/>
        <v>0</v>
      </c>
      <c r="E243" s="16">
        <f t="shared" ca="1" si="14"/>
        <v>0</v>
      </c>
      <c r="F243" s="58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25">
      <c r="A244"/>
      <c r="B244"/>
      <c r="C244" s="16">
        <f t="shared" si="12"/>
        <v>0</v>
      </c>
      <c r="D244" s="16">
        <f t="shared" si="13"/>
        <v>0</v>
      </c>
      <c r="E244" s="16">
        <f t="shared" ca="1" si="14"/>
        <v>0</v>
      </c>
      <c r="F244" s="58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25">
      <c r="A245"/>
      <c r="B245"/>
      <c r="C245" s="16">
        <f t="shared" si="12"/>
        <v>0</v>
      </c>
      <c r="D245" s="16">
        <f t="shared" si="13"/>
        <v>0</v>
      </c>
      <c r="E245" s="16">
        <f t="shared" ca="1" si="14"/>
        <v>0</v>
      </c>
      <c r="F245" s="58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25">
      <c r="A246"/>
      <c r="B246"/>
      <c r="C246" s="16">
        <f t="shared" si="12"/>
        <v>0</v>
      </c>
      <c r="D246" s="16">
        <f t="shared" si="13"/>
        <v>0</v>
      </c>
      <c r="E246" s="16">
        <f t="shared" ca="1" si="14"/>
        <v>0</v>
      </c>
      <c r="F246" s="58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25">
      <c r="A247"/>
      <c r="B247"/>
      <c r="C247" s="16">
        <f t="shared" si="12"/>
        <v>0</v>
      </c>
      <c r="D247" s="16">
        <f t="shared" si="13"/>
        <v>0</v>
      </c>
      <c r="E247" s="16">
        <f t="shared" ca="1" si="14"/>
        <v>0</v>
      </c>
      <c r="F247" s="58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25">
      <c r="A248"/>
      <c r="B248"/>
      <c r="C248" s="16">
        <f t="shared" si="12"/>
        <v>0</v>
      </c>
      <c r="D248" s="16">
        <f t="shared" si="13"/>
        <v>0</v>
      </c>
      <c r="E248" s="16">
        <f t="shared" ca="1" si="14"/>
        <v>0</v>
      </c>
      <c r="F248" s="5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25">
      <c r="A249"/>
      <c r="B249"/>
      <c r="C249" s="16">
        <f t="shared" si="12"/>
        <v>0</v>
      </c>
      <c r="D249" s="16">
        <f t="shared" si="13"/>
        <v>0</v>
      </c>
      <c r="E249" s="16">
        <f t="shared" ca="1" si="14"/>
        <v>0</v>
      </c>
      <c r="F249" s="58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25">
      <c r="A250"/>
      <c r="B250"/>
      <c r="C250" s="16">
        <f t="shared" si="12"/>
        <v>0</v>
      </c>
      <c r="D250" s="16">
        <f t="shared" si="13"/>
        <v>0</v>
      </c>
      <c r="E250" s="16">
        <f t="shared" ca="1" si="14"/>
        <v>0</v>
      </c>
      <c r="F250" s="58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25">
      <c r="A251"/>
      <c r="B251"/>
      <c r="C251" s="16">
        <f t="shared" si="12"/>
        <v>0</v>
      </c>
      <c r="D251" s="16">
        <f t="shared" si="13"/>
        <v>0</v>
      </c>
      <c r="E251" s="16">
        <f t="shared" ca="1" si="14"/>
        <v>0</v>
      </c>
      <c r="F251" s="58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25">
      <c r="C252" s="16">
        <f t="shared" si="12"/>
        <v>0</v>
      </c>
      <c r="D252" s="16">
        <f t="shared" si="13"/>
        <v>0</v>
      </c>
      <c r="E252" s="16">
        <f t="shared" ca="1" si="14"/>
        <v>0</v>
      </c>
    </row>
    <row r="253" spans="1:91" x14ac:dyDescent="0.25">
      <c r="C253" s="16">
        <f t="shared" si="12"/>
        <v>0</v>
      </c>
      <c r="D253" s="16">
        <f t="shared" si="13"/>
        <v>0</v>
      </c>
      <c r="E253" s="16">
        <f t="shared" ca="1" si="14"/>
        <v>0</v>
      </c>
    </row>
    <row r="254" spans="1:91" x14ac:dyDescent="0.25">
      <c r="C254" s="16">
        <f t="shared" si="12"/>
        <v>0</v>
      </c>
      <c r="D254" s="16">
        <f t="shared" si="13"/>
        <v>0</v>
      </c>
      <c r="E254" s="16">
        <f t="shared" ca="1" si="14"/>
        <v>0</v>
      </c>
    </row>
    <row r="255" spans="1:91" x14ac:dyDescent="0.25">
      <c r="C255" s="16">
        <f t="shared" si="12"/>
        <v>0</v>
      </c>
      <c r="D255" s="16">
        <f t="shared" si="13"/>
        <v>0</v>
      </c>
      <c r="E255" s="16">
        <f t="shared" ca="1" si="14"/>
        <v>0</v>
      </c>
    </row>
    <row r="256" spans="1:91" x14ac:dyDescent="0.25">
      <c r="C256" s="16">
        <f t="shared" si="12"/>
        <v>0</v>
      </c>
      <c r="D256" s="16">
        <f t="shared" si="13"/>
        <v>0</v>
      </c>
      <c r="E256" s="16">
        <f t="shared" ca="1" si="1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S256"/>
  <sheetViews>
    <sheetView showGridLines="0"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E3"/>
    </sheetView>
  </sheetViews>
  <sheetFormatPr defaultColWidth="8.85546875" defaultRowHeight="15" x14ac:dyDescent="0.25"/>
  <cols>
    <col min="2" max="2" width="43.85546875" customWidth="1"/>
    <col min="3" max="5" width="20.42578125" customWidth="1"/>
    <col min="6" max="6" width="11.85546875" bestFit="1" customWidth="1"/>
    <col min="7" max="9" width="12.42578125" bestFit="1" customWidth="1"/>
    <col min="10" max="10" width="12.140625" bestFit="1" customWidth="1"/>
    <col min="11" max="11" width="12.42578125" bestFit="1" customWidth="1"/>
    <col min="12" max="12" width="12.140625" bestFit="1" customWidth="1"/>
    <col min="13" max="14" width="12.42578125" bestFit="1" customWidth="1"/>
    <col min="15" max="15" width="13.42578125" bestFit="1" customWidth="1"/>
    <col min="16" max="16" width="12.85546875" bestFit="1" customWidth="1"/>
    <col min="17" max="19" width="13.42578125" bestFit="1" customWidth="1"/>
    <col min="20" max="20" width="13.140625" bestFit="1" customWidth="1"/>
    <col min="21" max="21" width="13.42578125" bestFit="1" customWidth="1"/>
    <col min="22" max="22" width="13.140625" bestFit="1" customWidth="1"/>
    <col min="23" max="24" width="13.42578125" bestFit="1" customWidth="1"/>
    <col min="25" max="25" width="13.85546875" bestFit="1" customWidth="1"/>
    <col min="26" max="26" width="13.42578125" bestFit="1" customWidth="1"/>
    <col min="27" max="29" width="13.85546875" bestFit="1" customWidth="1"/>
    <col min="30" max="30" width="13.5703125" bestFit="1" customWidth="1"/>
    <col min="31" max="31" width="13.85546875" bestFit="1" customWidth="1"/>
    <col min="32" max="32" width="13.5703125" bestFit="1" customWidth="1"/>
    <col min="33" max="35" width="13.85546875" bestFit="1" customWidth="1"/>
    <col min="36" max="36" width="11.42578125" bestFit="1" customWidth="1"/>
    <col min="37" max="39" width="11.85546875" bestFit="1" customWidth="1"/>
    <col min="40" max="40" width="11.5703125" bestFit="1" customWidth="1"/>
    <col min="41" max="41" width="11.85546875" bestFit="1" customWidth="1"/>
    <col min="42" max="42" width="11.5703125" bestFit="1" customWidth="1"/>
    <col min="43" max="44" width="11.85546875" bestFit="1" customWidth="1"/>
    <col min="45" max="45" width="12.85546875" bestFit="1" customWidth="1"/>
    <col min="46" max="46" width="12.42578125" bestFit="1" customWidth="1"/>
    <col min="47" max="49" width="12.85546875" bestFit="1" customWidth="1"/>
    <col min="50" max="50" width="12.5703125" bestFit="1" customWidth="1"/>
    <col min="51" max="51" width="12.85546875" bestFit="1" customWidth="1"/>
    <col min="52" max="52" width="12.5703125" bestFit="1" customWidth="1"/>
    <col min="53" max="54" width="12.85546875" bestFit="1" customWidth="1"/>
    <col min="55" max="55" width="13.42578125" bestFit="1" customWidth="1"/>
    <col min="56" max="56" width="12.85546875" bestFit="1" customWidth="1"/>
    <col min="57" max="59" width="13.42578125" bestFit="1" customWidth="1"/>
    <col min="60" max="60" width="13.140625" bestFit="1" customWidth="1"/>
    <col min="61" max="61" width="13.42578125" bestFit="1" customWidth="1"/>
    <col min="62" max="62" width="13.140625" bestFit="1" customWidth="1"/>
    <col min="63" max="65" width="13.42578125" bestFit="1" customWidth="1"/>
    <col min="66" max="66" width="12.85546875" bestFit="1" customWidth="1"/>
    <col min="67" max="67" width="12.5703125" bestFit="1" customWidth="1"/>
    <col min="68" max="70" width="13.140625" bestFit="1" customWidth="1"/>
    <col min="71" max="71" width="12.85546875" bestFit="1" customWidth="1"/>
    <col min="72" max="72" width="13.140625" bestFit="1" customWidth="1"/>
    <col min="73" max="73" width="12.85546875" bestFit="1" customWidth="1"/>
    <col min="74" max="75" width="13.140625" bestFit="1" customWidth="1"/>
    <col min="76" max="76" width="14.140625" bestFit="1" customWidth="1"/>
    <col min="77" max="77" width="13.5703125" bestFit="1" customWidth="1"/>
    <col min="78" max="80" width="14.140625" bestFit="1" customWidth="1"/>
    <col min="81" max="81" width="13.85546875" bestFit="1" customWidth="1"/>
    <col min="82" max="82" width="14.140625" bestFit="1" customWidth="1"/>
    <col min="83" max="83" width="13.85546875" bestFit="1" customWidth="1"/>
    <col min="84" max="85" width="14.140625" bestFit="1" customWidth="1"/>
    <col min="86" max="86" width="14.5703125" bestFit="1" customWidth="1"/>
    <col min="87" max="87" width="14.140625" bestFit="1" customWidth="1"/>
    <col min="88" max="90" width="14.5703125" bestFit="1" customWidth="1"/>
    <col min="91" max="91" width="14.42578125" bestFit="1" customWidth="1"/>
    <col min="92" max="92" width="14.5703125" bestFit="1" customWidth="1"/>
    <col min="93" max="93" width="14.42578125" bestFit="1" customWidth="1"/>
    <col min="94" max="96" width="14.5703125" bestFit="1" customWidth="1"/>
    <col min="97" max="97" width="14.140625" bestFit="1" customWidth="1"/>
  </cols>
  <sheetData>
    <row r="1" spans="1:97" x14ac:dyDescent="0.25">
      <c r="C1" s="4" t="s">
        <v>52</v>
      </c>
      <c r="F1" s="56" t="s">
        <v>53</v>
      </c>
    </row>
    <row r="2" spans="1:97" ht="30" customHeight="1" x14ac:dyDescent="0.25">
      <c r="A2" s="9" t="s">
        <v>48</v>
      </c>
      <c r="B2" s="4" t="s">
        <v>49</v>
      </c>
      <c r="C2" s="4" t="s">
        <v>50</v>
      </c>
      <c r="D2" s="4" t="s">
        <v>51</v>
      </c>
      <c r="E2" s="4" t="s">
        <v>21</v>
      </c>
      <c r="F2" s="57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25">
      <c r="C3" s="16" t="e">
        <f>AVERAGEIFS(F3:CS3,$F$2:$CS$2, "&gt;=" &amp; $F$2, $F$2:$CS$2, "&lt;="&amp; EOMONTH($F$2,0))</f>
        <v>#DIV/0!</v>
      </c>
      <c r="D3" s="16" t="e">
        <f>AVERAGEIFS(F3:CS3,$F$2:$CS$2, "&gt;=" &amp; $AK$2, $F$2:$CS$2, "&lt;="&amp; EOMONTH($AK$2,0))</f>
        <v>#DIV/0!</v>
      </c>
      <c r="E3" s="16" t="e">
        <f ca="1">AVERAGEIFS(F3:CS3,$F$2:$CS$2,"&gt;="&amp;TODAY()-30)</f>
        <v>#DIV/0!</v>
      </c>
      <c r="F3" s="58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25">
      <c r="C4" s="16" t="e">
        <f t="shared" ref="C4:C67" si="3">AVERAGEIFS(F4:CS4,$F$2:$CS$2, "&gt;=" &amp; $F$2, $F$2:$CS$2, "&lt;="&amp; EOMONTH($F$2,0))</f>
        <v>#DIV/0!</v>
      </c>
      <c r="D4" s="16" t="e">
        <f t="shared" ref="D4:D67" si="4">AVERAGEIFS(F4:CS4,$F$2:$CS$2, "&gt;=" &amp; $AK$2, $F$2:$CS$2, "&lt;="&amp; EOMONTH($AK$2,0))</f>
        <v>#DIV/0!</v>
      </c>
      <c r="E4" s="16" t="e">
        <f t="shared" ref="E4:E67" ca="1" si="5">AVERAGEIFS(F4:CS4,$F$2:$CS$2,"&gt;="&amp;TODAY()-30)</f>
        <v>#DIV/0!</v>
      </c>
      <c r="F4" s="58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25">
      <c r="C5" s="16" t="e">
        <f t="shared" si="3"/>
        <v>#DIV/0!</v>
      </c>
      <c r="D5" s="16" t="e">
        <f t="shared" si="4"/>
        <v>#DIV/0!</v>
      </c>
      <c r="E5" s="16" t="e">
        <f t="shared" ca="1" si="5"/>
        <v>#DIV/0!</v>
      </c>
      <c r="F5" s="58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25">
      <c r="C6" s="16" t="e">
        <f t="shared" si="3"/>
        <v>#DIV/0!</v>
      </c>
      <c r="D6" s="16" t="e">
        <f t="shared" si="4"/>
        <v>#DIV/0!</v>
      </c>
      <c r="E6" s="16" t="e">
        <f t="shared" ca="1" si="5"/>
        <v>#DIV/0!</v>
      </c>
      <c r="F6" s="58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25">
      <c r="C7" s="16" t="e">
        <f t="shared" si="3"/>
        <v>#DIV/0!</v>
      </c>
      <c r="D7" s="16" t="e">
        <f t="shared" si="4"/>
        <v>#DIV/0!</v>
      </c>
      <c r="E7" s="16" t="e">
        <f t="shared" ca="1" si="5"/>
        <v>#DIV/0!</v>
      </c>
      <c r="F7" s="58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25">
      <c r="C8" s="16" t="e">
        <f t="shared" si="3"/>
        <v>#DIV/0!</v>
      </c>
      <c r="D8" s="16" t="e">
        <f t="shared" si="4"/>
        <v>#DIV/0!</v>
      </c>
      <c r="E8" s="16" t="e">
        <f t="shared" ca="1" si="5"/>
        <v>#DIV/0!</v>
      </c>
      <c r="F8" s="58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25">
      <c r="C9" s="16" t="e">
        <f t="shared" si="3"/>
        <v>#DIV/0!</v>
      </c>
      <c r="D9" s="16" t="e">
        <f t="shared" si="4"/>
        <v>#DIV/0!</v>
      </c>
      <c r="E9" s="16" t="e">
        <f t="shared" ca="1" si="5"/>
        <v>#DIV/0!</v>
      </c>
      <c r="F9" s="58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25">
      <c r="C10" s="16" t="e">
        <f t="shared" si="3"/>
        <v>#DIV/0!</v>
      </c>
      <c r="D10" s="16" t="e">
        <f t="shared" si="4"/>
        <v>#DIV/0!</v>
      </c>
      <c r="E10" s="16" t="e">
        <f t="shared" ca="1" si="5"/>
        <v>#DIV/0!</v>
      </c>
      <c r="F10" s="58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25">
      <c r="C11" s="16" t="e">
        <f t="shared" si="3"/>
        <v>#DIV/0!</v>
      </c>
      <c r="D11" s="16" t="e">
        <f t="shared" si="4"/>
        <v>#DIV/0!</v>
      </c>
      <c r="E11" s="16" t="e">
        <f t="shared" ca="1" si="5"/>
        <v>#DIV/0!</v>
      </c>
      <c r="F11" s="58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25">
      <c r="C12" s="16" t="e">
        <f t="shared" si="3"/>
        <v>#DIV/0!</v>
      </c>
      <c r="D12" s="16" t="e">
        <f t="shared" si="4"/>
        <v>#DIV/0!</v>
      </c>
      <c r="E12" s="16" t="e">
        <f t="shared" ca="1" si="5"/>
        <v>#DIV/0!</v>
      </c>
      <c r="F12" s="58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25">
      <c r="C13" s="16" t="e">
        <f t="shared" si="3"/>
        <v>#DIV/0!</v>
      </c>
      <c r="D13" s="16" t="e">
        <f t="shared" si="4"/>
        <v>#DIV/0!</v>
      </c>
      <c r="E13" s="16" t="e">
        <f t="shared" ca="1" si="5"/>
        <v>#DIV/0!</v>
      </c>
      <c r="F13" s="58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25">
      <c r="C14" s="16" t="e">
        <f t="shared" si="3"/>
        <v>#DIV/0!</v>
      </c>
      <c r="D14" s="16" t="e">
        <f t="shared" si="4"/>
        <v>#DIV/0!</v>
      </c>
      <c r="E14" s="16" t="e">
        <f t="shared" ca="1" si="5"/>
        <v>#DIV/0!</v>
      </c>
      <c r="F14" s="58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25">
      <c r="C15" s="16" t="e">
        <f t="shared" si="3"/>
        <v>#DIV/0!</v>
      </c>
      <c r="D15" s="16" t="e">
        <f t="shared" si="4"/>
        <v>#DIV/0!</v>
      </c>
      <c r="E15" s="16" t="e">
        <f t="shared" ca="1" si="5"/>
        <v>#DIV/0!</v>
      </c>
      <c r="F15" s="58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25">
      <c r="C16" s="16" t="e">
        <f t="shared" si="3"/>
        <v>#DIV/0!</v>
      </c>
      <c r="D16" s="16" t="e">
        <f t="shared" si="4"/>
        <v>#DIV/0!</v>
      </c>
      <c r="E16" s="16" t="e">
        <f t="shared" ca="1" si="5"/>
        <v>#DIV/0!</v>
      </c>
      <c r="F16" s="58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25">
      <c r="C17" s="16" t="e">
        <f t="shared" si="3"/>
        <v>#DIV/0!</v>
      </c>
      <c r="D17" s="16" t="e">
        <f t="shared" si="4"/>
        <v>#DIV/0!</v>
      </c>
      <c r="E17" s="16" t="e">
        <f t="shared" ca="1" si="5"/>
        <v>#DIV/0!</v>
      </c>
      <c r="F17" s="58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25">
      <c r="C18" s="16" t="e">
        <f t="shared" si="3"/>
        <v>#DIV/0!</v>
      </c>
      <c r="D18" s="16" t="e">
        <f t="shared" si="4"/>
        <v>#DIV/0!</v>
      </c>
      <c r="E18" s="16" t="e">
        <f t="shared" ca="1" si="5"/>
        <v>#DIV/0!</v>
      </c>
      <c r="F18" s="58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25">
      <c r="C19" s="16" t="e">
        <f t="shared" si="3"/>
        <v>#DIV/0!</v>
      </c>
      <c r="D19" s="16" t="e">
        <f t="shared" si="4"/>
        <v>#DIV/0!</v>
      </c>
      <c r="E19" s="16" t="e">
        <f t="shared" ca="1" si="5"/>
        <v>#DIV/0!</v>
      </c>
      <c r="F19" s="58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25">
      <c r="C20" s="16" t="e">
        <f t="shared" si="3"/>
        <v>#DIV/0!</v>
      </c>
      <c r="D20" s="16" t="e">
        <f t="shared" si="4"/>
        <v>#DIV/0!</v>
      </c>
      <c r="E20" s="16" t="e">
        <f t="shared" ca="1" si="5"/>
        <v>#DIV/0!</v>
      </c>
      <c r="F20" s="58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25">
      <c r="C21" s="16" t="e">
        <f t="shared" si="3"/>
        <v>#DIV/0!</v>
      </c>
      <c r="D21" s="16" t="e">
        <f t="shared" si="4"/>
        <v>#DIV/0!</v>
      </c>
      <c r="E21" s="16" t="e">
        <f t="shared" ca="1" si="5"/>
        <v>#DIV/0!</v>
      </c>
      <c r="F21" s="58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25">
      <c r="C22" s="16" t="e">
        <f t="shared" si="3"/>
        <v>#DIV/0!</v>
      </c>
      <c r="D22" s="16" t="e">
        <f t="shared" si="4"/>
        <v>#DIV/0!</v>
      </c>
      <c r="E22" s="16" t="e">
        <f t="shared" ca="1" si="5"/>
        <v>#DIV/0!</v>
      </c>
      <c r="F22" s="58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25">
      <c r="C23" s="16" t="e">
        <f t="shared" si="3"/>
        <v>#DIV/0!</v>
      </c>
      <c r="D23" s="16" t="e">
        <f t="shared" si="4"/>
        <v>#DIV/0!</v>
      </c>
      <c r="E23" s="16" t="e">
        <f t="shared" ca="1" si="5"/>
        <v>#DIV/0!</v>
      </c>
      <c r="F23" s="58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25">
      <c r="C24" s="16" t="e">
        <f t="shared" si="3"/>
        <v>#DIV/0!</v>
      </c>
      <c r="D24" s="16" t="e">
        <f t="shared" si="4"/>
        <v>#DIV/0!</v>
      </c>
      <c r="E24" s="16" t="e">
        <f t="shared" ca="1" si="5"/>
        <v>#DIV/0!</v>
      </c>
      <c r="F24" s="58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25">
      <c r="C25" s="16" t="e">
        <f t="shared" si="3"/>
        <v>#DIV/0!</v>
      </c>
      <c r="D25" s="16" t="e">
        <f t="shared" si="4"/>
        <v>#DIV/0!</v>
      </c>
      <c r="E25" s="16" t="e">
        <f t="shared" ca="1" si="5"/>
        <v>#DIV/0!</v>
      </c>
      <c r="F25" s="58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25">
      <c r="C26" s="16" t="e">
        <f t="shared" si="3"/>
        <v>#DIV/0!</v>
      </c>
      <c r="D26" s="16" t="e">
        <f t="shared" si="4"/>
        <v>#DIV/0!</v>
      </c>
      <c r="E26" s="16" t="e">
        <f t="shared" ca="1" si="5"/>
        <v>#DIV/0!</v>
      </c>
      <c r="F26" s="58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25">
      <c r="C27" s="16" t="e">
        <f t="shared" si="3"/>
        <v>#DIV/0!</v>
      </c>
      <c r="D27" s="16" t="e">
        <f t="shared" si="4"/>
        <v>#DIV/0!</v>
      </c>
      <c r="E27" s="16" t="e">
        <f t="shared" ca="1" si="5"/>
        <v>#DIV/0!</v>
      </c>
      <c r="F27" s="58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25">
      <c r="C28" s="16" t="e">
        <f t="shared" si="3"/>
        <v>#DIV/0!</v>
      </c>
      <c r="D28" s="16" t="e">
        <f t="shared" si="4"/>
        <v>#DIV/0!</v>
      </c>
      <c r="E28" s="16" t="e">
        <f t="shared" ca="1" si="5"/>
        <v>#DIV/0!</v>
      </c>
      <c r="F28" s="58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25">
      <c r="C29" s="16" t="e">
        <f t="shared" si="3"/>
        <v>#DIV/0!</v>
      </c>
      <c r="D29" s="16" t="e">
        <f t="shared" si="4"/>
        <v>#DIV/0!</v>
      </c>
      <c r="E29" s="16" t="e">
        <f t="shared" ca="1" si="5"/>
        <v>#DIV/0!</v>
      </c>
      <c r="F29" s="58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25">
      <c r="C30" s="16" t="e">
        <f t="shared" si="3"/>
        <v>#DIV/0!</v>
      </c>
      <c r="D30" s="16" t="e">
        <f t="shared" si="4"/>
        <v>#DIV/0!</v>
      </c>
      <c r="E30" s="16" t="e">
        <f t="shared" ca="1" si="5"/>
        <v>#DIV/0!</v>
      </c>
      <c r="F30" s="58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25">
      <c r="C31" s="16" t="e">
        <f t="shared" si="3"/>
        <v>#DIV/0!</v>
      </c>
      <c r="D31" s="16" t="e">
        <f t="shared" si="4"/>
        <v>#DIV/0!</v>
      </c>
      <c r="E31" s="16" t="e">
        <f t="shared" ca="1" si="5"/>
        <v>#DIV/0!</v>
      </c>
      <c r="F31" s="58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25">
      <c r="C32" s="16" t="e">
        <f t="shared" si="3"/>
        <v>#DIV/0!</v>
      </c>
      <c r="D32" s="16" t="e">
        <f t="shared" si="4"/>
        <v>#DIV/0!</v>
      </c>
      <c r="E32" s="16" t="e">
        <f t="shared" ca="1" si="5"/>
        <v>#DIV/0!</v>
      </c>
      <c r="F32" s="58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97" x14ac:dyDescent="0.25">
      <c r="C33" s="16" t="e">
        <f t="shared" si="3"/>
        <v>#DIV/0!</v>
      </c>
      <c r="D33" s="16" t="e">
        <f t="shared" si="4"/>
        <v>#DIV/0!</v>
      </c>
      <c r="E33" s="16" t="e">
        <f t="shared" ca="1" si="5"/>
        <v>#DIV/0!</v>
      </c>
      <c r="F33" s="58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97" x14ac:dyDescent="0.25">
      <c r="C34" s="16" t="e">
        <f t="shared" si="3"/>
        <v>#DIV/0!</v>
      </c>
      <c r="D34" s="16" t="e">
        <f t="shared" si="4"/>
        <v>#DIV/0!</v>
      </c>
      <c r="E34" s="16" t="e">
        <f t="shared" ca="1" si="5"/>
        <v>#DIV/0!</v>
      </c>
      <c r="F34" s="58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97" x14ac:dyDescent="0.25">
      <c r="C35" s="16" t="e">
        <f t="shared" si="3"/>
        <v>#DIV/0!</v>
      </c>
      <c r="D35" s="16" t="e">
        <f t="shared" si="4"/>
        <v>#DIV/0!</v>
      </c>
      <c r="E35" s="16" t="e">
        <f t="shared" ca="1" si="5"/>
        <v>#DIV/0!</v>
      </c>
      <c r="F35" s="58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97" x14ac:dyDescent="0.25">
      <c r="C36" s="16" t="e">
        <f t="shared" si="3"/>
        <v>#DIV/0!</v>
      </c>
      <c r="D36" s="16" t="e">
        <f t="shared" si="4"/>
        <v>#DIV/0!</v>
      </c>
      <c r="E36" s="16" t="e">
        <f t="shared" ca="1" si="5"/>
        <v>#DIV/0!</v>
      </c>
      <c r="F36" s="58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97" x14ac:dyDescent="0.25">
      <c r="C37" s="16" t="e">
        <f t="shared" si="3"/>
        <v>#DIV/0!</v>
      </c>
      <c r="D37" s="16" t="e">
        <f t="shared" si="4"/>
        <v>#DIV/0!</v>
      </c>
      <c r="E37" s="16" t="e">
        <f t="shared" ca="1" si="5"/>
        <v>#DIV/0!</v>
      </c>
      <c r="F37" s="58"/>
      <c r="G37" s="16"/>
    </row>
    <row r="38" spans="3:97" x14ac:dyDescent="0.25">
      <c r="C38" s="16" t="e">
        <f t="shared" si="3"/>
        <v>#DIV/0!</v>
      </c>
      <c r="D38" s="16" t="e">
        <f t="shared" si="4"/>
        <v>#DIV/0!</v>
      </c>
      <c r="E38" s="16" t="e">
        <f t="shared" ca="1" si="5"/>
        <v>#DIV/0!</v>
      </c>
      <c r="F38" s="58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97" x14ac:dyDescent="0.25">
      <c r="C39" s="16" t="e">
        <f t="shared" si="3"/>
        <v>#DIV/0!</v>
      </c>
      <c r="D39" s="16" t="e">
        <f t="shared" si="4"/>
        <v>#DIV/0!</v>
      </c>
      <c r="E39" s="16" t="e">
        <f t="shared" ca="1" si="5"/>
        <v>#DIV/0!</v>
      </c>
      <c r="F39" s="58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97" x14ac:dyDescent="0.25">
      <c r="C40" s="16" t="e">
        <f t="shared" si="3"/>
        <v>#DIV/0!</v>
      </c>
      <c r="D40" s="16" t="e">
        <f t="shared" si="4"/>
        <v>#DIV/0!</v>
      </c>
      <c r="E40" s="16" t="e">
        <f t="shared" ca="1" si="5"/>
        <v>#DIV/0!</v>
      </c>
      <c r="F40" s="58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97" x14ac:dyDescent="0.25">
      <c r="C41" s="16" t="e">
        <f t="shared" si="3"/>
        <v>#DIV/0!</v>
      </c>
      <c r="D41" s="16" t="e">
        <f t="shared" si="4"/>
        <v>#DIV/0!</v>
      </c>
      <c r="E41" s="16" t="e">
        <f t="shared" ca="1" si="5"/>
        <v>#DIV/0!</v>
      </c>
      <c r="F41" s="58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97" x14ac:dyDescent="0.25">
      <c r="C42" s="16" t="e">
        <f t="shared" si="3"/>
        <v>#DIV/0!</v>
      </c>
      <c r="D42" s="16" t="e">
        <f t="shared" si="4"/>
        <v>#DIV/0!</v>
      </c>
      <c r="E42" s="16" t="e">
        <f t="shared" ca="1" si="5"/>
        <v>#DIV/0!</v>
      </c>
      <c r="F42" s="58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97" x14ac:dyDescent="0.25">
      <c r="C43" s="16" t="e">
        <f t="shared" si="3"/>
        <v>#DIV/0!</v>
      </c>
      <c r="D43" s="16" t="e">
        <f t="shared" si="4"/>
        <v>#DIV/0!</v>
      </c>
      <c r="E43" s="16" t="e">
        <f t="shared" ca="1" si="5"/>
        <v>#DIV/0!</v>
      </c>
      <c r="F43" s="58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97" x14ac:dyDescent="0.25">
      <c r="C44" s="16" t="e">
        <f t="shared" si="3"/>
        <v>#DIV/0!</v>
      </c>
      <c r="D44" s="16" t="e">
        <f t="shared" si="4"/>
        <v>#DIV/0!</v>
      </c>
      <c r="E44" s="16" t="e">
        <f t="shared" ca="1" si="5"/>
        <v>#DIV/0!</v>
      </c>
      <c r="F44" s="58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97" x14ac:dyDescent="0.25">
      <c r="C45" s="16" t="e">
        <f t="shared" si="3"/>
        <v>#DIV/0!</v>
      </c>
      <c r="D45" s="16" t="e">
        <f t="shared" si="4"/>
        <v>#DIV/0!</v>
      </c>
      <c r="E45" s="16" t="e">
        <f t="shared" ca="1" si="5"/>
        <v>#DIV/0!</v>
      </c>
      <c r="F45" s="58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97" x14ac:dyDescent="0.25">
      <c r="C46" s="16" t="e">
        <f t="shared" si="3"/>
        <v>#DIV/0!</v>
      </c>
      <c r="D46" s="16" t="e">
        <f t="shared" si="4"/>
        <v>#DIV/0!</v>
      </c>
      <c r="E46" s="16" t="e">
        <f t="shared" ca="1" si="5"/>
        <v>#DIV/0!</v>
      </c>
      <c r="F46" s="58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97" x14ac:dyDescent="0.25">
      <c r="C47" s="16" t="e">
        <f t="shared" si="3"/>
        <v>#DIV/0!</v>
      </c>
      <c r="D47" s="16" t="e">
        <f t="shared" si="4"/>
        <v>#DIV/0!</v>
      </c>
      <c r="E47" s="16" t="e">
        <f t="shared" ca="1" si="5"/>
        <v>#DIV/0!</v>
      </c>
      <c r="F47" s="58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97" x14ac:dyDescent="0.25">
      <c r="C48" s="16" t="e">
        <f t="shared" si="3"/>
        <v>#DIV/0!</v>
      </c>
      <c r="D48" s="16" t="e">
        <f t="shared" si="4"/>
        <v>#DIV/0!</v>
      </c>
      <c r="E48" s="16" t="e">
        <f t="shared" ca="1" si="5"/>
        <v>#DIV/0!</v>
      </c>
      <c r="F48" s="58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25">
      <c r="C49" s="16" t="e">
        <f t="shared" si="3"/>
        <v>#DIV/0!</v>
      </c>
      <c r="D49" s="16" t="e">
        <f t="shared" si="4"/>
        <v>#DIV/0!</v>
      </c>
      <c r="E49" s="16" t="e">
        <f t="shared" ca="1" si="5"/>
        <v>#DIV/0!</v>
      </c>
      <c r="F49" s="58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25">
      <c r="C50" s="16" t="e">
        <f t="shared" si="3"/>
        <v>#DIV/0!</v>
      </c>
      <c r="D50" s="16" t="e">
        <f t="shared" si="4"/>
        <v>#DIV/0!</v>
      </c>
      <c r="E50" s="16" t="e">
        <f t="shared" ca="1" si="5"/>
        <v>#DIV/0!</v>
      </c>
      <c r="F50" s="58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25">
      <c r="C51" s="16" t="e">
        <f t="shared" si="3"/>
        <v>#DIV/0!</v>
      </c>
      <c r="D51" s="16" t="e">
        <f t="shared" si="4"/>
        <v>#DIV/0!</v>
      </c>
      <c r="E51" s="16" t="e">
        <f t="shared" ca="1" si="5"/>
        <v>#DIV/0!</v>
      </c>
      <c r="F51" s="58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25">
      <c r="C52" s="16" t="e">
        <f t="shared" si="3"/>
        <v>#DIV/0!</v>
      </c>
      <c r="D52" s="16" t="e">
        <f t="shared" si="4"/>
        <v>#DIV/0!</v>
      </c>
      <c r="E52" s="16" t="e">
        <f t="shared" ca="1" si="5"/>
        <v>#DIV/0!</v>
      </c>
      <c r="F52" s="58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25">
      <c r="C53" s="16" t="e">
        <f t="shared" si="3"/>
        <v>#DIV/0!</v>
      </c>
      <c r="D53" s="16" t="e">
        <f t="shared" si="4"/>
        <v>#DIV/0!</v>
      </c>
      <c r="E53" s="16" t="e">
        <f t="shared" ca="1" si="5"/>
        <v>#DIV/0!</v>
      </c>
      <c r="F53" s="58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25">
      <c r="C54" s="16" t="e">
        <f t="shared" si="3"/>
        <v>#DIV/0!</v>
      </c>
      <c r="D54" s="16" t="e">
        <f t="shared" si="4"/>
        <v>#DIV/0!</v>
      </c>
      <c r="E54" s="16" t="e">
        <f t="shared" ca="1" si="5"/>
        <v>#DIV/0!</v>
      </c>
      <c r="F54" s="58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25">
      <c r="C55" s="16" t="e">
        <f t="shared" si="3"/>
        <v>#DIV/0!</v>
      </c>
      <c r="D55" s="16" t="e">
        <f t="shared" si="4"/>
        <v>#DIV/0!</v>
      </c>
      <c r="E55" s="16" t="e">
        <f t="shared" ca="1" si="5"/>
        <v>#DIV/0!</v>
      </c>
      <c r="F55" s="58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25">
      <c r="C56" s="16" t="e">
        <f t="shared" si="3"/>
        <v>#DIV/0!</v>
      </c>
      <c r="D56" s="16" t="e">
        <f t="shared" si="4"/>
        <v>#DIV/0!</v>
      </c>
      <c r="E56" s="16" t="e">
        <f t="shared" ca="1" si="5"/>
        <v>#DIV/0!</v>
      </c>
      <c r="F56" s="58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25">
      <c r="C57" s="16" t="e">
        <f t="shared" si="3"/>
        <v>#DIV/0!</v>
      </c>
      <c r="D57" s="16" t="e">
        <f t="shared" si="4"/>
        <v>#DIV/0!</v>
      </c>
      <c r="E57" s="16" t="e">
        <f t="shared" ca="1" si="5"/>
        <v>#DIV/0!</v>
      </c>
      <c r="F57" s="58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25">
      <c r="C58" s="16" t="e">
        <f t="shared" si="3"/>
        <v>#DIV/0!</v>
      </c>
      <c r="D58" s="16" t="e">
        <f t="shared" si="4"/>
        <v>#DIV/0!</v>
      </c>
      <c r="E58" s="16" t="e">
        <f t="shared" ca="1" si="5"/>
        <v>#DIV/0!</v>
      </c>
      <c r="F58" s="58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25">
      <c r="C59" s="16" t="e">
        <f t="shared" si="3"/>
        <v>#DIV/0!</v>
      </c>
      <c r="D59" s="16" t="e">
        <f t="shared" si="4"/>
        <v>#DIV/0!</v>
      </c>
      <c r="E59" s="16" t="e">
        <f t="shared" ca="1" si="5"/>
        <v>#DIV/0!</v>
      </c>
      <c r="F59" s="58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25">
      <c r="C60" s="16" t="e">
        <f t="shared" si="3"/>
        <v>#DIV/0!</v>
      </c>
      <c r="D60" s="16" t="e">
        <f t="shared" si="4"/>
        <v>#DIV/0!</v>
      </c>
      <c r="E60" s="16" t="e">
        <f t="shared" ca="1" si="5"/>
        <v>#DIV/0!</v>
      </c>
      <c r="F60" s="58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25">
      <c r="C61" s="16" t="e">
        <f t="shared" si="3"/>
        <v>#DIV/0!</v>
      </c>
      <c r="D61" s="16" t="e">
        <f t="shared" si="4"/>
        <v>#DIV/0!</v>
      </c>
      <c r="E61" s="16" t="e">
        <f t="shared" ca="1" si="5"/>
        <v>#DIV/0!</v>
      </c>
      <c r="F61" s="58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25">
      <c r="C62" s="16" t="e">
        <f t="shared" si="3"/>
        <v>#DIV/0!</v>
      </c>
      <c r="D62" s="16" t="e">
        <f t="shared" si="4"/>
        <v>#DIV/0!</v>
      </c>
      <c r="E62" s="16" t="e">
        <f t="shared" ca="1" si="5"/>
        <v>#DIV/0!</v>
      </c>
      <c r="F62" s="58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25">
      <c r="C63" s="16" t="e">
        <f t="shared" si="3"/>
        <v>#DIV/0!</v>
      </c>
      <c r="D63" s="16" t="e">
        <f t="shared" si="4"/>
        <v>#DIV/0!</v>
      </c>
      <c r="E63" s="16" t="e">
        <f t="shared" ca="1" si="5"/>
        <v>#DIV/0!</v>
      </c>
      <c r="F63" s="58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25">
      <c r="C64" s="16" t="e">
        <f t="shared" si="3"/>
        <v>#DIV/0!</v>
      </c>
      <c r="D64" s="16" t="e">
        <f t="shared" si="4"/>
        <v>#DIV/0!</v>
      </c>
      <c r="E64" s="16" t="e">
        <f t="shared" ca="1" si="5"/>
        <v>#DIV/0!</v>
      </c>
      <c r="F64" s="58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25">
      <c r="C65" s="16" t="e">
        <f t="shared" si="3"/>
        <v>#DIV/0!</v>
      </c>
      <c r="D65" s="16" t="e">
        <f t="shared" si="4"/>
        <v>#DIV/0!</v>
      </c>
      <c r="E65" s="16" t="e">
        <f t="shared" ca="1" si="5"/>
        <v>#DIV/0!</v>
      </c>
      <c r="F65" s="58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25">
      <c r="C66" s="16" t="e">
        <f t="shared" si="3"/>
        <v>#DIV/0!</v>
      </c>
      <c r="D66" s="16" t="e">
        <f t="shared" si="4"/>
        <v>#DIV/0!</v>
      </c>
      <c r="E66" s="16" t="e">
        <f t="shared" ca="1" si="5"/>
        <v>#DIV/0!</v>
      </c>
      <c r="F66" s="58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25">
      <c r="C67" s="16" t="e">
        <f t="shared" si="3"/>
        <v>#DIV/0!</v>
      </c>
      <c r="D67" s="16" t="e">
        <f t="shared" si="4"/>
        <v>#DIV/0!</v>
      </c>
      <c r="E67" s="16" t="e">
        <f t="shared" ca="1" si="5"/>
        <v>#DIV/0!</v>
      </c>
      <c r="F67" s="58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25">
      <c r="C68" s="16" t="e">
        <f t="shared" ref="C68:C131" si="6">AVERAGEIFS(F68:CS68,$F$2:$CS$2, "&gt;=" &amp; $F$2, $F$2:$CS$2, "&lt;="&amp; EOMONTH($F$2,0))</f>
        <v>#DIV/0!</v>
      </c>
      <c r="D68" s="16" t="e">
        <f t="shared" ref="D68:D131" si="7">AVERAGEIFS(F68:CS68,$F$2:$CS$2, "&gt;=" &amp; $AK$2, $F$2:$CS$2, "&lt;="&amp; EOMONTH($AK$2,0))</f>
        <v>#DIV/0!</v>
      </c>
      <c r="E68" s="16" t="e">
        <f t="shared" ref="E68:E131" ca="1" si="8">AVERAGEIFS(F68:CS68,$F$2:$CS$2,"&gt;="&amp;TODAY()-30)</f>
        <v>#DIV/0!</v>
      </c>
      <c r="F68" s="58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25">
      <c r="C69" s="16" t="e">
        <f t="shared" si="6"/>
        <v>#DIV/0!</v>
      </c>
      <c r="D69" s="16" t="e">
        <f t="shared" si="7"/>
        <v>#DIV/0!</v>
      </c>
      <c r="E69" s="16" t="e">
        <f t="shared" ca="1" si="8"/>
        <v>#DIV/0!</v>
      </c>
      <c r="F69" s="58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25">
      <c r="C70" s="16" t="e">
        <f t="shared" si="6"/>
        <v>#DIV/0!</v>
      </c>
      <c r="D70" s="16" t="e">
        <f t="shared" si="7"/>
        <v>#DIV/0!</v>
      </c>
      <c r="E70" s="16" t="e">
        <f t="shared" ca="1" si="8"/>
        <v>#DIV/0!</v>
      </c>
      <c r="F70" s="58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25">
      <c r="C71" s="16" t="e">
        <f t="shared" si="6"/>
        <v>#DIV/0!</v>
      </c>
      <c r="D71" s="16" t="e">
        <f t="shared" si="7"/>
        <v>#DIV/0!</v>
      </c>
      <c r="E71" s="16" t="e">
        <f t="shared" ca="1" si="8"/>
        <v>#DIV/0!</v>
      </c>
      <c r="F71" s="58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25">
      <c r="C72" s="16" t="e">
        <f t="shared" si="6"/>
        <v>#DIV/0!</v>
      </c>
      <c r="D72" s="16" t="e">
        <f t="shared" si="7"/>
        <v>#DIV/0!</v>
      </c>
      <c r="E72" s="16" t="e">
        <f t="shared" ca="1" si="8"/>
        <v>#DIV/0!</v>
      </c>
      <c r="F72" s="58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25">
      <c r="C73" s="16" t="e">
        <f t="shared" si="6"/>
        <v>#DIV/0!</v>
      </c>
      <c r="D73" s="16" t="e">
        <f t="shared" si="7"/>
        <v>#DIV/0!</v>
      </c>
      <c r="E73" s="16" t="e">
        <f t="shared" ca="1" si="8"/>
        <v>#DIV/0!</v>
      </c>
      <c r="F73" s="58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25">
      <c r="C74" s="16" t="e">
        <f t="shared" si="6"/>
        <v>#DIV/0!</v>
      </c>
      <c r="D74" s="16" t="e">
        <f t="shared" si="7"/>
        <v>#DIV/0!</v>
      </c>
      <c r="E74" s="16" t="e">
        <f t="shared" ca="1" si="8"/>
        <v>#DIV/0!</v>
      </c>
      <c r="F74" s="58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25">
      <c r="C75" s="16" t="e">
        <f t="shared" si="6"/>
        <v>#DIV/0!</v>
      </c>
      <c r="D75" s="16" t="e">
        <f t="shared" si="7"/>
        <v>#DIV/0!</v>
      </c>
      <c r="E75" s="16" t="e">
        <f t="shared" ca="1" si="8"/>
        <v>#DIV/0!</v>
      </c>
      <c r="F75" s="58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25">
      <c r="C76" s="16" t="e">
        <f t="shared" si="6"/>
        <v>#DIV/0!</v>
      </c>
      <c r="D76" s="16" t="e">
        <f t="shared" si="7"/>
        <v>#DIV/0!</v>
      </c>
      <c r="E76" s="16" t="e">
        <f t="shared" ca="1" si="8"/>
        <v>#DIV/0!</v>
      </c>
      <c r="F76" s="58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25">
      <c r="C77" s="16" t="e">
        <f t="shared" si="6"/>
        <v>#DIV/0!</v>
      </c>
      <c r="D77" s="16" t="e">
        <f t="shared" si="7"/>
        <v>#DIV/0!</v>
      </c>
      <c r="E77" s="16" t="e">
        <f t="shared" ca="1" si="8"/>
        <v>#DIV/0!</v>
      </c>
      <c r="F77" s="58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25">
      <c r="C78" s="16" t="e">
        <f t="shared" si="6"/>
        <v>#DIV/0!</v>
      </c>
      <c r="D78" s="16" t="e">
        <f t="shared" si="7"/>
        <v>#DIV/0!</v>
      </c>
      <c r="E78" s="16" t="e">
        <f t="shared" ca="1" si="8"/>
        <v>#DIV/0!</v>
      </c>
      <c r="F78" s="58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25">
      <c r="C79" s="16" t="e">
        <f t="shared" si="6"/>
        <v>#DIV/0!</v>
      </c>
      <c r="D79" s="16" t="e">
        <f t="shared" si="7"/>
        <v>#DIV/0!</v>
      </c>
      <c r="E79" s="16" t="e">
        <f t="shared" ca="1" si="8"/>
        <v>#DIV/0!</v>
      </c>
      <c r="F79" s="58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25">
      <c r="C80" s="16" t="e">
        <f t="shared" si="6"/>
        <v>#DIV/0!</v>
      </c>
      <c r="D80" s="16" t="e">
        <f t="shared" si="7"/>
        <v>#DIV/0!</v>
      </c>
      <c r="E80" s="16" t="e">
        <f t="shared" ca="1" si="8"/>
        <v>#DIV/0!</v>
      </c>
      <c r="F80" s="58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25">
      <c r="C81" s="16" t="e">
        <f t="shared" si="6"/>
        <v>#DIV/0!</v>
      </c>
      <c r="D81" s="16" t="e">
        <f t="shared" si="7"/>
        <v>#DIV/0!</v>
      </c>
      <c r="E81" s="16" t="e">
        <f t="shared" ca="1" si="8"/>
        <v>#DIV/0!</v>
      </c>
      <c r="F81" s="58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25">
      <c r="C82" s="16" t="e">
        <f t="shared" si="6"/>
        <v>#DIV/0!</v>
      </c>
      <c r="D82" s="16" t="e">
        <f t="shared" si="7"/>
        <v>#DIV/0!</v>
      </c>
      <c r="E82" s="16" t="e">
        <f t="shared" ca="1" si="8"/>
        <v>#DIV/0!</v>
      </c>
      <c r="F82" s="58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25">
      <c r="C83" s="16" t="e">
        <f t="shared" si="6"/>
        <v>#DIV/0!</v>
      </c>
      <c r="D83" s="16" t="e">
        <f t="shared" si="7"/>
        <v>#DIV/0!</v>
      </c>
      <c r="E83" s="16" t="e">
        <f t="shared" ca="1" si="8"/>
        <v>#DIV/0!</v>
      </c>
      <c r="F83" s="58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25">
      <c r="C84" s="16" t="e">
        <f t="shared" si="6"/>
        <v>#DIV/0!</v>
      </c>
      <c r="D84" s="16" t="e">
        <f t="shared" si="7"/>
        <v>#DIV/0!</v>
      </c>
      <c r="E84" s="16" t="e">
        <f t="shared" ca="1" si="8"/>
        <v>#DIV/0!</v>
      </c>
      <c r="F84" s="58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25">
      <c r="C85" s="16" t="e">
        <f t="shared" si="6"/>
        <v>#DIV/0!</v>
      </c>
      <c r="D85" s="16" t="e">
        <f t="shared" si="7"/>
        <v>#DIV/0!</v>
      </c>
      <c r="E85" s="16" t="e">
        <f t="shared" ca="1" si="8"/>
        <v>#DIV/0!</v>
      </c>
      <c r="F85" s="58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25">
      <c r="C86" s="16" t="e">
        <f t="shared" si="6"/>
        <v>#DIV/0!</v>
      </c>
      <c r="D86" s="16" t="e">
        <f t="shared" si="7"/>
        <v>#DIV/0!</v>
      </c>
      <c r="E86" s="16" t="e">
        <f t="shared" ca="1" si="8"/>
        <v>#DIV/0!</v>
      </c>
      <c r="F86" s="58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25">
      <c r="C87" s="16" t="e">
        <f t="shared" si="6"/>
        <v>#DIV/0!</v>
      </c>
      <c r="D87" s="16" t="e">
        <f t="shared" si="7"/>
        <v>#DIV/0!</v>
      </c>
      <c r="E87" s="16" t="e">
        <f t="shared" ca="1" si="8"/>
        <v>#DIV/0!</v>
      </c>
      <c r="F87" s="58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25">
      <c r="C88" s="16" t="e">
        <f t="shared" si="6"/>
        <v>#DIV/0!</v>
      </c>
      <c r="D88" s="16" t="e">
        <f t="shared" si="7"/>
        <v>#DIV/0!</v>
      </c>
      <c r="E88" s="16" t="e">
        <f t="shared" ca="1" si="8"/>
        <v>#DIV/0!</v>
      </c>
      <c r="F88" s="58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25">
      <c r="C89" s="16" t="e">
        <f t="shared" si="6"/>
        <v>#DIV/0!</v>
      </c>
      <c r="D89" s="16" t="e">
        <f t="shared" si="7"/>
        <v>#DIV/0!</v>
      </c>
      <c r="E89" s="16" t="e">
        <f t="shared" ca="1" si="8"/>
        <v>#DIV/0!</v>
      </c>
      <c r="F89" s="58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25">
      <c r="C90" s="16" t="e">
        <f t="shared" si="6"/>
        <v>#DIV/0!</v>
      </c>
      <c r="D90" s="16" t="e">
        <f t="shared" si="7"/>
        <v>#DIV/0!</v>
      </c>
      <c r="E90" s="16" t="e">
        <f t="shared" ca="1" si="8"/>
        <v>#DIV/0!</v>
      </c>
      <c r="F90" s="58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25">
      <c r="C91" s="16" t="e">
        <f t="shared" si="6"/>
        <v>#DIV/0!</v>
      </c>
      <c r="D91" s="16" t="e">
        <f t="shared" si="7"/>
        <v>#DIV/0!</v>
      </c>
      <c r="E91" s="16" t="e">
        <f t="shared" ca="1" si="8"/>
        <v>#DIV/0!</v>
      </c>
      <c r="F91" s="58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25">
      <c r="C92" s="16" t="e">
        <f t="shared" si="6"/>
        <v>#DIV/0!</v>
      </c>
      <c r="D92" s="16" t="e">
        <f t="shared" si="7"/>
        <v>#DIV/0!</v>
      </c>
      <c r="E92" s="16" t="e">
        <f t="shared" ca="1" si="8"/>
        <v>#DIV/0!</v>
      </c>
      <c r="F92" s="58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25">
      <c r="C93" s="16" t="e">
        <f t="shared" si="6"/>
        <v>#DIV/0!</v>
      </c>
      <c r="D93" s="16" t="e">
        <f t="shared" si="7"/>
        <v>#DIV/0!</v>
      </c>
      <c r="E93" s="16" t="e">
        <f t="shared" ca="1" si="8"/>
        <v>#DIV/0!</v>
      </c>
      <c r="F93" s="58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25">
      <c r="C94" s="16" t="e">
        <f t="shared" si="6"/>
        <v>#DIV/0!</v>
      </c>
      <c r="D94" s="16" t="e">
        <f t="shared" si="7"/>
        <v>#DIV/0!</v>
      </c>
      <c r="E94" s="16" t="e">
        <f t="shared" ca="1" si="8"/>
        <v>#DIV/0!</v>
      </c>
      <c r="F94" s="58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25">
      <c r="C95" s="16" t="e">
        <f t="shared" si="6"/>
        <v>#DIV/0!</v>
      </c>
      <c r="D95" s="16" t="e">
        <f t="shared" si="7"/>
        <v>#DIV/0!</v>
      </c>
      <c r="E95" s="16" t="e">
        <f t="shared" ca="1" si="8"/>
        <v>#DIV/0!</v>
      </c>
      <c r="F95" s="58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25">
      <c r="C96" s="16" t="e">
        <f t="shared" si="6"/>
        <v>#DIV/0!</v>
      </c>
      <c r="D96" s="16" t="e">
        <f t="shared" si="7"/>
        <v>#DIV/0!</v>
      </c>
      <c r="E96" s="16" t="e">
        <f t="shared" ca="1" si="8"/>
        <v>#DIV/0!</v>
      </c>
      <c r="F96" s="58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25">
      <c r="C97" s="16" t="e">
        <f t="shared" si="6"/>
        <v>#DIV/0!</v>
      </c>
      <c r="D97" s="16" t="e">
        <f t="shared" si="7"/>
        <v>#DIV/0!</v>
      </c>
      <c r="E97" s="16" t="e">
        <f t="shared" ca="1" si="8"/>
        <v>#DIV/0!</v>
      </c>
      <c r="F97" s="58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25">
      <c r="C98" s="16" t="e">
        <f t="shared" si="6"/>
        <v>#DIV/0!</v>
      </c>
      <c r="D98" s="16" t="e">
        <f t="shared" si="7"/>
        <v>#DIV/0!</v>
      </c>
      <c r="E98" s="16" t="e">
        <f t="shared" ca="1" si="8"/>
        <v>#DIV/0!</v>
      </c>
      <c r="F98" s="58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25">
      <c r="C99" s="16" t="e">
        <f t="shared" si="6"/>
        <v>#DIV/0!</v>
      </c>
      <c r="D99" s="16" t="e">
        <f t="shared" si="7"/>
        <v>#DIV/0!</v>
      </c>
      <c r="E99" s="16" t="e">
        <f t="shared" ca="1" si="8"/>
        <v>#DIV/0!</v>
      </c>
      <c r="F99" s="58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25">
      <c r="C100" s="16" t="e">
        <f t="shared" si="6"/>
        <v>#DIV/0!</v>
      </c>
      <c r="D100" s="16" t="e">
        <f t="shared" si="7"/>
        <v>#DIV/0!</v>
      </c>
      <c r="E100" s="16" t="e">
        <f t="shared" ca="1" si="8"/>
        <v>#DIV/0!</v>
      </c>
      <c r="F100" s="58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25">
      <c r="C101" s="16" t="e">
        <f t="shared" si="6"/>
        <v>#DIV/0!</v>
      </c>
      <c r="D101" s="16" t="e">
        <f t="shared" si="7"/>
        <v>#DIV/0!</v>
      </c>
      <c r="E101" s="16" t="e">
        <f t="shared" ca="1" si="8"/>
        <v>#DIV/0!</v>
      </c>
      <c r="F101" s="58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25">
      <c r="C102" s="16" t="e">
        <f t="shared" si="6"/>
        <v>#DIV/0!</v>
      </c>
      <c r="D102" s="16" t="e">
        <f t="shared" si="7"/>
        <v>#DIV/0!</v>
      </c>
      <c r="E102" s="16" t="e">
        <f t="shared" ca="1" si="8"/>
        <v>#DIV/0!</v>
      </c>
      <c r="F102" s="58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25">
      <c r="C103" s="16" t="e">
        <f t="shared" si="6"/>
        <v>#DIV/0!</v>
      </c>
      <c r="D103" s="16" t="e">
        <f t="shared" si="7"/>
        <v>#DIV/0!</v>
      </c>
      <c r="E103" s="16" t="e">
        <f t="shared" ca="1" si="8"/>
        <v>#DIV/0!</v>
      </c>
      <c r="F103" s="58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25">
      <c r="C104" s="16" t="e">
        <f t="shared" si="6"/>
        <v>#DIV/0!</v>
      </c>
      <c r="D104" s="16" t="e">
        <f t="shared" si="7"/>
        <v>#DIV/0!</v>
      </c>
      <c r="E104" s="16" t="e">
        <f t="shared" ca="1" si="8"/>
        <v>#DIV/0!</v>
      </c>
      <c r="F104" s="58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25">
      <c r="C105" s="16" t="e">
        <f t="shared" si="6"/>
        <v>#DIV/0!</v>
      </c>
      <c r="D105" s="16" t="e">
        <f t="shared" si="7"/>
        <v>#DIV/0!</v>
      </c>
      <c r="E105" s="16" t="e">
        <f t="shared" ca="1" si="8"/>
        <v>#DIV/0!</v>
      </c>
      <c r="F105" s="58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25">
      <c r="C106" s="16" t="e">
        <f t="shared" si="6"/>
        <v>#DIV/0!</v>
      </c>
      <c r="D106" s="16" t="e">
        <f t="shared" si="7"/>
        <v>#DIV/0!</v>
      </c>
      <c r="E106" s="16" t="e">
        <f t="shared" ca="1" si="8"/>
        <v>#DIV/0!</v>
      </c>
      <c r="F106" s="58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25">
      <c r="C107" s="16" t="e">
        <f t="shared" si="6"/>
        <v>#DIV/0!</v>
      </c>
      <c r="D107" s="16" t="e">
        <f t="shared" si="7"/>
        <v>#DIV/0!</v>
      </c>
      <c r="E107" s="16" t="e">
        <f t="shared" ca="1" si="8"/>
        <v>#DIV/0!</v>
      </c>
      <c r="F107" s="58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25">
      <c r="C108" s="16" t="e">
        <f t="shared" si="6"/>
        <v>#DIV/0!</v>
      </c>
      <c r="D108" s="16" t="e">
        <f t="shared" si="7"/>
        <v>#DIV/0!</v>
      </c>
      <c r="E108" s="16" t="e">
        <f t="shared" ca="1" si="8"/>
        <v>#DIV/0!</v>
      </c>
      <c r="F108" s="58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25">
      <c r="C109" s="16" t="e">
        <f t="shared" si="6"/>
        <v>#DIV/0!</v>
      </c>
      <c r="D109" s="16" t="e">
        <f t="shared" si="7"/>
        <v>#DIV/0!</v>
      </c>
      <c r="E109" s="16" t="e">
        <f t="shared" ca="1" si="8"/>
        <v>#DIV/0!</v>
      </c>
      <c r="F109" s="58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25">
      <c r="C110" s="16" t="e">
        <f t="shared" si="6"/>
        <v>#DIV/0!</v>
      </c>
      <c r="D110" s="16" t="e">
        <f t="shared" si="7"/>
        <v>#DIV/0!</v>
      </c>
      <c r="E110" s="16" t="e">
        <f t="shared" ca="1" si="8"/>
        <v>#DIV/0!</v>
      </c>
      <c r="F110" s="58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25">
      <c r="C111" s="16" t="e">
        <f t="shared" si="6"/>
        <v>#DIV/0!</v>
      </c>
      <c r="D111" s="16" t="e">
        <f t="shared" si="7"/>
        <v>#DIV/0!</v>
      </c>
      <c r="E111" s="16" t="e">
        <f t="shared" ca="1" si="8"/>
        <v>#DIV/0!</v>
      </c>
      <c r="F111" s="58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25">
      <c r="C112" s="16" t="e">
        <f t="shared" si="6"/>
        <v>#DIV/0!</v>
      </c>
      <c r="D112" s="16" t="e">
        <f t="shared" si="7"/>
        <v>#DIV/0!</v>
      </c>
      <c r="E112" s="16" t="e">
        <f t="shared" ca="1" si="8"/>
        <v>#DIV/0!</v>
      </c>
      <c r="F112" s="58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25">
      <c r="C113" s="16" t="e">
        <f t="shared" si="6"/>
        <v>#DIV/0!</v>
      </c>
      <c r="D113" s="16" t="e">
        <f t="shared" si="7"/>
        <v>#DIV/0!</v>
      </c>
      <c r="E113" s="16" t="e">
        <f t="shared" ca="1" si="8"/>
        <v>#DIV/0!</v>
      </c>
      <c r="F113" s="58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25">
      <c r="C114" s="16" t="e">
        <f t="shared" si="6"/>
        <v>#DIV/0!</v>
      </c>
      <c r="D114" s="16" t="e">
        <f t="shared" si="7"/>
        <v>#DIV/0!</v>
      </c>
      <c r="E114" s="16" t="e">
        <f t="shared" ca="1" si="8"/>
        <v>#DIV/0!</v>
      </c>
      <c r="F114" s="58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25">
      <c r="C115" s="16" t="e">
        <f t="shared" si="6"/>
        <v>#DIV/0!</v>
      </c>
      <c r="D115" s="16" t="e">
        <f t="shared" si="7"/>
        <v>#DIV/0!</v>
      </c>
      <c r="E115" s="16" t="e">
        <f t="shared" ca="1" si="8"/>
        <v>#DIV/0!</v>
      </c>
      <c r="F115" s="58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25">
      <c r="C116" s="16" t="e">
        <f t="shared" si="6"/>
        <v>#DIV/0!</v>
      </c>
      <c r="D116" s="16" t="e">
        <f t="shared" si="7"/>
        <v>#DIV/0!</v>
      </c>
      <c r="E116" s="16" t="e">
        <f t="shared" ca="1" si="8"/>
        <v>#DIV/0!</v>
      </c>
      <c r="F116" s="58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25">
      <c r="C117" s="16" t="e">
        <f t="shared" si="6"/>
        <v>#DIV/0!</v>
      </c>
      <c r="D117" s="16" t="e">
        <f t="shared" si="7"/>
        <v>#DIV/0!</v>
      </c>
      <c r="E117" s="16" t="e">
        <f t="shared" ca="1" si="8"/>
        <v>#DIV/0!</v>
      </c>
      <c r="F117" s="58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25">
      <c r="C118" s="16" t="e">
        <f t="shared" si="6"/>
        <v>#DIV/0!</v>
      </c>
      <c r="D118" s="16" t="e">
        <f t="shared" si="7"/>
        <v>#DIV/0!</v>
      </c>
      <c r="E118" s="16" t="e">
        <f t="shared" ca="1" si="8"/>
        <v>#DIV/0!</v>
      </c>
      <c r="F118" s="58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25">
      <c r="C119" s="16" t="e">
        <f t="shared" si="6"/>
        <v>#DIV/0!</v>
      </c>
      <c r="D119" s="16" t="e">
        <f t="shared" si="7"/>
        <v>#DIV/0!</v>
      </c>
      <c r="E119" s="16" t="e">
        <f t="shared" ca="1" si="8"/>
        <v>#DIV/0!</v>
      </c>
      <c r="F119" s="58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25">
      <c r="C120" s="16" t="e">
        <f t="shared" si="6"/>
        <v>#DIV/0!</v>
      </c>
      <c r="D120" s="16" t="e">
        <f t="shared" si="7"/>
        <v>#DIV/0!</v>
      </c>
      <c r="E120" s="16" t="e">
        <f t="shared" ca="1" si="8"/>
        <v>#DIV/0!</v>
      </c>
      <c r="F120" s="58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25">
      <c r="C121" s="16" t="e">
        <f t="shared" si="6"/>
        <v>#DIV/0!</v>
      </c>
      <c r="D121" s="16" t="e">
        <f t="shared" si="7"/>
        <v>#DIV/0!</v>
      </c>
      <c r="E121" s="16" t="e">
        <f t="shared" ca="1" si="8"/>
        <v>#DIV/0!</v>
      </c>
      <c r="F121" s="58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25">
      <c r="C122" s="16" t="e">
        <f t="shared" si="6"/>
        <v>#DIV/0!</v>
      </c>
      <c r="D122" s="16" t="e">
        <f t="shared" si="7"/>
        <v>#DIV/0!</v>
      </c>
      <c r="E122" s="16" t="e">
        <f t="shared" ca="1" si="8"/>
        <v>#DIV/0!</v>
      </c>
      <c r="F122" s="58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25">
      <c r="C123" s="16" t="e">
        <f t="shared" si="6"/>
        <v>#DIV/0!</v>
      </c>
      <c r="D123" s="16" t="e">
        <f t="shared" si="7"/>
        <v>#DIV/0!</v>
      </c>
      <c r="E123" s="16" t="e">
        <f t="shared" ca="1" si="8"/>
        <v>#DIV/0!</v>
      </c>
      <c r="F123" s="58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25">
      <c r="C124" s="16" t="e">
        <f t="shared" si="6"/>
        <v>#DIV/0!</v>
      </c>
      <c r="D124" s="16" t="e">
        <f t="shared" si="7"/>
        <v>#DIV/0!</v>
      </c>
      <c r="E124" s="16" t="e">
        <f t="shared" ca="1" si="8"/>
        <v>#DIV/0!</v>
      </c>
      <c r="F124" s="58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25">
      <c r="C125" s="16" t="e">
        <f t="shared" si="6"/>
        <v>#DIV/0!</v>
      </c>
      <c r="D125" s="16" t="e">
        <f t="shared" si="7"/>
        <v>#DIV/0!</v>
      </c>
      <c r="E125" s="16" t="e">
        <f t="shared" ca="1" si="8"/>
        <v>#DIV/0!</v>
      </c>
      <c r="F125" s="58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25">
      <c r="C126" s="16" t="e">
        <f t="shared" si="6"/>
        <v>#DIV/0!</v>
      </c>
      <c r="D126" s="16" t="e">
        <f t="shared" si="7"/>
        <v>#DIV/0!</v>
      </c>
      <c r="E126" s="16" t="e">
        <f t="shared" ca="1" si="8"/>
        <v>#DIV/0!</v>
      </c>
      <c r="F126" s="58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25">
      <c r="C127" s="16" t="e">
        <f t="shared" si="6"/>
        <v>#DIV/0!</v>
      </c>
      <c r="D127" s="16" t="e">
        <f t="shared" si="7"/>
        <v>#DIV/0!</v>
      </c>
      <c r="E127" s="16" t="e">
        <f t="shared" ca="1" si="8"/>
        <v>#DIV/0!</v>
      </c>
      <c r="F127" s="58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25">
      <c r="C128" s="16" t="e">
        <f t="shared" si="6"/>
        <v>#DIV/0!</v>
      </c>
      <c r="D128" s="16" t="e">
        <f t="shared" si="7"/>
        <v>#DIV/0!</v>
      </c>
      <c r="E128" s="16" t="e">
        <f t="shared" ca="1" si="8"/>
        <v>#DIV/0!</v>
      </c>
      <c r="F128" s="58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25">
      <c r="C129" s="16" t="e">
        <f t="shared" si="6"/>
        <v>#DIV/0!</v>
      </c>
      <c r="D129" s="16" t="e">
        <f t="shared" si="7"/>
        <v>#DIV/0!</v>
      </c>
      <c r="E129" s="16" t="e">
        <f t="shared" ca="1" si="8"/>
        <v>#DIV/0!</v>
      </c>
      <c r="F129" s="58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25">
      <c r="C130" s="16" t="e">
        <f t="shared" si="6"/>
        <v>#DIV/0!</v>
      </c>
      <c r="D130" s="16" t="e">
        <f t="shared" si="7"/>
        <v>#DIV/0!</v>
      </c>
      <c r="E130" s="16" t="e">
        <f t="shared" ca="1" si="8"/>
        <v>#DIV/0!</v>
      </c>
      <c r="F130" s="58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25">
      <c r="C131" s="16" t="e">
        <f t="shared" si="6"/>
        <v>#DIV/0!</v>
      </c>
      <c r="D131" s="16" t="e">
        <f t="shared" si="7"/>
        <v>#DIV/0!</v>
      </c>
      <c r="E131" s="16" t="e">
        <f t="shared" ca="1" si="8"/>
        <v>#DIV/0!</v>
      </c>
      <c r="F131" s="58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25">
      <c r="C132" s="16" t="e">
        <f t="shared" ref="C132:C195" si="9">AVERAGEIFS(F132:CS132,$F$2:$CS$2, "&gt;=" &amp; $F$2, $F$2:$CS$2, "&lt;="&amp; EOMONTH($F$2,0))</f>
        <v>#DIV/0!</v>
      </c>
      <c r="D132" s="16" t="e">
        <f t="shared" ref="D132:D195" si="10">AVERAGEIFS(F132:CS132,$F$2:$CS$2, "&gt;=" &amp; $AK$2, $F$2:$CS$2, "&lt;="&amp; EOMONTH($AK$2,0))</f>
        <v>#DIV/0!</v>
      </c>
      <c r="E132" s="16" t="e">
        <f t="shared" ref="E132:E195" ca="1" si="11">AVERAGEIFS(F132:CS132,$F$2:$CS$2,"&gt;="&amp;TODAY()-30)</f>
        <v>#DIV/0!</v>
      </c>
      <c r="F132" s="58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25">
      <c r="C133" s="16" t="e">
        <f t="shared" si="9"/>
        <v>#DIV/0!</v>
      </c>
      <c r="D133" s="16" t="e">
        <f t="shared" si="10"/>
        <v>#DIV/0!</v>
      </c>
      <c r="E133" s="16" t="e">
        <f t="shared" ca="1" si="11"/>
        <v>#DIV/0!</v>
      </c>
      <c r="F133" s="58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25">
      <c r="C134" s="16" t="e">
        <f t="shared" si="9"/>
        <v>#DIV/0!</v>
      </c>
      <c r="D134" s="16" t="e">
        <f t="shared" si="10"/>
        <v>#DIV/0!</v>
      </c>
      <c r="E134" s="16" t="e">
        <f t="shared" ca="1" si="11"/>
        <v>#DIV/0!</v>
      </c>
      <c r="F134" s="58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25">
      <c r="C135" s="16" t="e">
        <f t="shared" si="9"/>
        <v>#DIV/0!</v>
      </c>
      <c r="D135" s="16" t="e">
        <f t="shared" si="10"/>
        <v>#DIV/0!</v>
      </c>
      <c r="E135" s="16" t="e">
        <f t="shared" ca="1" si="11"/>
        <v>#DIV/0!</v>
      </c>
      <c r="F135" s="58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25">
      <c r="C136" s="16" t="e">
        <f t="shared" si="9"/>
        <v>#DIV/0!</v>
      </c>
      <c r="D136" s="16" t="e">
        <f t="shared" si="10"/>
        <v>#DIV/0!</v>
      </c>
      <c r="E136" s="16" t="e">
        <f t="shared" ca="1" si="11"/>
        <v>#DIV/0!</v>
      </c>
      <c r="F136" s="58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25">
      <c r="C137" s="16" t="e">
        <f t="shared" si="9"/>
        <v>#DIV/0!</v>
      </c>
      <c r="D137" s="16" t="e">
        <f t="shared" si="10"/>
        <v>#DIV/0!</v>
      </c>
      <c r="E137" s="16" t="e">
        <f t="shared" ca="1" si="11"/>
        <v>#DIV/0!</v>
      </c>
      <c r="F137" s="58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25">
      <c r="C138" s="16" t="e">
        <f t="shared" si="9"/>
        <v>#DIV/0!</v>
      </c>
      <c r="D138" s="16" t="e">
        <f t="shared" si="10"/>
        <v>#DIV/0!</v>
      </c>
      <c r="E138" s="16" t="e">
        <f t="shared" ca="1" si="11"/>
        <v>#DIV/0!</v>
      </c>
      <c r="F138" s="58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25">
      <c r="C139" s="16" t="e">
        <f t="shared" si="9"/>
        <v>#DIV/0!</v>
      </c>
      <c r="D139" s="16" t="e">
        <f t="shared" si="10"/>
        <v>#DIV/0!</v>
      </c>
      <c r="E139" s="16" t="e">
        <f t="shared" ca="1" si="11"/>
        <v>#DIV/0!</v>
      </c>
      <c r="F139" s="58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25">
      <c r="C140" s="16" t="e">
        <f t="shared" si="9"/>
        <v>#DIV/0!</v>
      </c>
      <c r="D140" s="16" t="e">
        <f t="shared" si="10"/>
        <v>#DIV/0!</v>
      </c>
      <c r="E140" s="16" t="e">
        <f t="shared" ca="1" si="11"/>
        <v>#DIV/0!</v>
      </c>
      <c r="F140" s="58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25">
      <c r="C141" s="16" t="e">
        <f t="shared" si="9"/>
        <v>#DIV/0!</v>
      </c>
      <c r="D141" s="16" t="e">
        <f t="shared" si="10"/>
        <v>#DIV/0!</v>
      </c>
      <c r="E141" s="16" t="e">
        <f t="shared" ca="1" si="11"/>
        <v>#DIV/0!</v>
      </c>
      <c r="F141" s="58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25">
      <c r="C142" s="16" t="e">
        <f t="shared" si="9"/>
        <v>#DIV/0!</v>
      </c>
      <c r="D142" s="16" t="e">
        <f t="shared" si="10"/>
        <v>#DIV/0!</v>
      </c>
      <c r="E142" s="16" t="e">
        <f t="shared" ca="1" si="11"/>
        <v>#DIV/0!</v>
      </c>
      <c r="F142" s="58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25">
      <c r="C143" s="16" t="e">
        <f t="shared" si="9"/>
        <v>#DIV/0!</v>
      </c>
      <c r="D143" s="16" t="e">
        <f t="shared" si="10"/>
        <v>#DIV/0!</v>
      </c>
      <c r="E143" s="16" t="e">
        <f t="shared" ca="1" si="11"/>
        <v>#DIV/0!</v>
      </c>
      <c r="F143" s="58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25">
      <c r="C144" s="16" t="e">
        <f t="shared" si="9"/>
        <v>#DIV/0!</v>
      </c>
      <c r="D144" s="16" t="e">
        <f t="shared" si="10"/>
        <v>#DIV/0!</v>
      </c>
      <c r="E144" s="16" t="e">
        <f t="shared" ca="1" si="11"/>
        <v>#DIV/0!</v>
      </c>
      <c r="F144" s="58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25">
      <c r="C145" s="16" t="e">
        <f t="shared" si="9"/>
        <v>#DIV/0!</v>
      </c>
      <c r="D145" s="16" t="e">
        <f t="shared" si="10"/>
        <v>#DIV/0!</v>
      </c>
      <c r="E145" s="16" t="e">
        <f t="shared" ca="1" si="11"/>
        <v>#DIV/0!</v>
      </c>
      <c r="F145" s="58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25">
      <c r="C146" s="16" t="e">
        <f t="shared" si="9"/>
        <v>#DIV/0!</v>
      </c>
      <c r="D146" s="16" t="e">
        <f t="shared" si="10"/>
        <v>#DIV/0!</v>
      </c>
      <c r="E146" s="16" t="e">
        <f t="shared" ca="1" si="11"/>
        <v>#DIV/0!</v>
      </c>
      <c r="F146" s="58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25">
      <c r="C147" s="16" t="e">
        <f t="shared" si="9"/>
        <v>#DIV/0!</v>
      </c>
      <c r="D147" s="16" t="e">
        <f t="shared" si="10"/>
        <v>#DIV/0!</v>
      </c>
      <c r="E147" s="16" t="e">
        <f t="shared" ca="1" si="11"/>
        <v>#DIV/0!</v>
      </c>
      <c r="F147" s="58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25">
      <c r="C148" s="16" t="e">
        <f t="shared" si="9"/>
        <v>#DIV/0!</v>
      </c>
      <c r="D148" s="16" t="e">
        <f t="shared" si="10"/>
        <v>#DIV/0!</v>
      </c>
      <c r="E148" s="16" t="e">
        <f t="shared" ca="1" si="11"/>
        <v>#DIV/0!</v>
      </c>
      <c r="F148" s="58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25">
      <c r="C149" s="16" t="e">
        <f t="shared" si="9"/>
        <v>#DIV/0!</v>
      </c>
      <c r="D149" s="16" t="e">
        <f t="shared" si="10"/>
        <v>#DIV/0!</v>
      </c>
      <c r="E149" s="16" t="e">
        <f t="shared" ca="1" si="11"/>
        <v>#DIV/0!</v>
      </c>
      <c r="F149" s="58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25">
      <c r="C150" s="16" t="e">
        <f t="shared" si="9"/>
        <v>#DIV/0!</v>
      </c>
      <c r="D150" s="16" t="e">
        <f t="shared" si="10"/>
        <v>#DIV/0!</v>
      </c>
      <c r="E150" s="16" t="e">
        <f t="shared" ca="1" si="11"/>
        <v>#DIV/0!</v>
      </c>
      <c r="F150" s="58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25">
      <c r="C151" s="16" t="e">
        <f t="shared" si="9"/>
        <v>#DIV/0!</v>
      </c>
      <c r="D151" s="16" t="e">
        <f t="shared" si="10"/>
        <v>#DIV/0!</v>
      </c>
      <c r="E151" s="16" t="e">
        <f t="shared" ca="1" si="11"/>
        <v>#DIV/0!</v>
      </c>
      <c r="F151" s="58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25">
      <c r="C152" s="16" t="e">
        <f t="shared" si="9"/>
        <v>#DIV/0!</v>
      </c>
      <c r="D152" s="16" t="e">
        <f t="shared" si="10"/>
        <v>#DIV/0!</v>
      </c>
      <c r="E152" s="16" t="e">
        <f t="shared" ca="1" si="11"/>
        <v>#DIV/0!</v>
      </c>
      <c r="F152" s="58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25">
      <c r="C153" s="16" t="e">
        <f t="shared" si="9"/>
        <v>#DIV/0!</v>
      </c>
      <c r="D153" s="16" t="e">
        <f t="shared" si="10"/>
        <v>#DIV/0!</v>
      </c>
      <c r="E153" s="16" t="e">
        <f t="shared" ca="1" si="11"/>
        <v>#DIV/0!</v>
      </c>
      <c r="F153" s="58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25">
      <c r="C154" s="16" t="e">
        <f t="shared" si="9"/>
        <v>#DIV/0!</v>
      </c>
      <c r="D154" s="16" t="e">
        <f t="shared" si="10"/>
        <v>#DIV/0!</v>
      </c>
      <c r="E154" s="16" t="e">
        <f t="shared" ca="1" si="11"/>
        <v>#DIV/0!</v>
      </c>
      <c r="F154" s="58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25">
      <c r="C155" s="16" t="e">
        <f t="shared" si="9"/>
        <v>#DIV/0!</v>
      </c>
      <c r="D155" s="16" t="e">
        <f t="shared" si="10"/>
        <v>#DIV/0!</v>
      </c>
      <c r="E155" s="16" t="e">
        <f t="shared" ca="1" si="11"/>
        <v>#DIV/0!</v>
      </c>
      <c r="F155" s="58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25">
      <c r="C156" s="16" t="e">
        <f t="shared" si="9"/>
        <v>#DIV/0!</v>
      </c>
      <c r="D156" s="16" t="e">
        <f t="shared" si="10"/>
        <v>#DIV/0!</v>
      </c>
      <c r="E156" s="16" t="e">
        <f t="shared" ca="1" si="11"/>
        <v>#DIV/0!</v>
      </c>
      <c r="F156" s="58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25">
      <c r="C157" s="16" t="e">
        <f t="shared" si="9"/>
        <v>#DIV/0!</v>
      </c>
      <c r="D157" s="16" t="e">
        <f t="shared" si="10"/>
        <v>#DIV/0!</v>
      </c>
      <c r="E157" s="16" t="e">
        <f t="shared" ca="1" si="11"/>
        <v>#DIV/0!</v>
      </c>
      <c r="F157" s="58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25">
      <c r="C158" s="16" t="e">
        <f t="shared" si="9"/>
        <v>#DIV/0!</v>
      </c>
      <c r="D158" s="16" t="e">
        <f t="shared" si="10"/>
        <v>#DIV/0!</v>
      </c>
      <c r="E158" s="16" t="e">
        <f t="shared" ca="1" si="11"/>
        <v>#DIV/0!</v>
      </c>
      <c r="F158" s="58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25">
      <c r="C159" s="16" t="e">
        <f t="shared" si="9"/>
        <v>#DIV/0!</v>
      </c>
      <c r="D159" s="16" t="e">
        <f t="shared" si="10"/>
        <v>#DIV/0!</v>
      </c>
      <c r="E159" s="16" t="e">
        <f t="shared" ca="1" si="11"/>
        <v>#DIV/0!</v>
      </c>
      <c r="F159" s="58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25">
      <c r="C160" s="16" t="e">
        <f t="shared" si="9"/>
        <v>#DIV/0!</v>
      </c>
      <c r="D160" s="16" t="e">
        <f t="shared" si="10"/>
        <v>#DIV/0!</v>
      </c>
      <c r="E160" s="16" t="e">
        <f t="shared" ca="1" si="11"/>
        <v>#DIV/0!</v>
      </c>
      <c r="F160" s="58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25">
      <c r="C161" s="16" t="e">
        <f t="shared" si="9"/>
        <v>#DIV/0!</v>
      </c>
      <c r="D161" s="16" t="e">
        <f t="shared" si="10"/>
        <v>#DIV/0!</v>
      </c>
      <c r="E161" s="16" t="e">
        <f t="shared" ca="1" si="11"/>
        <v>#DIV/0!</v>
      </c>
      <c r="F161" s="58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25">
      <c r="C162" s="16" t="e">
        <f t="shared" si="9"/>
        <v>#DIV/0!</v>
      </c>
      <c r="D162" s="16" t="e">
        <f t="shared" si="10"/>
        <v>#DIV/0!</v>
      </c>
      <c r="E162" s="16" t="e">
        <f t="shared" ca="1" si="11"/>
        <v>#DIV/0!</v>
      </c>
      <c r="F162" s="58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25">
      <c r="C163" s="16" t="e">
        <f t="shared" si="9"/>
        <v>#DIV/0!</v>
      </c>
      <c r="D163" s="16" t="e">
        <f t="shared" si="10"/>
        <v>#DIV/0!</v>
      </c>
      <c r="E163" s="16" t="e">
        <f t="shared" ca="1" si="11"/>
        <v>#DIV/0!</v>
      </c>
      <c r="F163" s="58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25">
      <c r="C164" s="16" t="e">
        <f t="shared" si="9"/>
        <v>#DIV/0!</v>
      </c>
      <c r="D164" s="16" t="e">
        <f t="shared" si="10"/>
        <v>#DIV/0!</v>
      </c>
      <c r="E164" s="16" t="e">
        <f t="shared" ca="1" si="11"/>
        <v>#DIV/0!</v>
      </c>
      <c r="F164" s="58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25">
      <c r="C165" s="16" t="e">
        <f t="shared" si="9"/>
        <v>#DIV/0!</v>
      </c>
      <c r="D165" s="16" t="e">
        <f t="shared" si="10"/>
        <v>#DIV/0!</v>
      </c>
      <c r="E165" s="16" t="e">
        <f t="shared" ca="1" si="11"/>
        <v>#DIV/0!</v>
      </c>
      <c r="F165" s="58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25">
      <c r="C166" s="16" t="e">
        <f t="shared" si="9"/>
        <v>#DIV/0!</v>
      </c>
      <c r="D166" s="16" t="e">
        <f t="shared" si="10"/>
        <v>#DIV/0!</v>
      </c>
      <c r="E166" s="16" t="e">
        <f t="shared" ca="1" si="11"/>
        <v>#DIV/0!</v>
      </c>
      <c r="F166" s="58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25">
      <c r="C167" s="16" t="e">
        <f t="shared" si="9"/>
        <v>#DIV/0!</v>
      </c>
      <c r="D167" s="16" t="e">
        <f t="shared" si="10"/>
        <v>#DIV/0!</v>
      </c>
      <c r="E167" s="16" t="e">
        <f t="shared" ca="1" si="11"/>
        <v>#DIV/0!</v>
      </c>
      <c r="F167" s="58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25">
      <c r="C168" s="16" t="e">
        <f t="shared" si="9"/>
        <v>#DIV/0!</v>
      </c>
      <c r="D168" s="16" t="e">
        <f t="shared" si="10"/>
        <v>#DIV/0!</v>
      </c>
      <c r="E168" s="16" t="e">
        <f t="shared" ca="1" si="11"/>
        <v>#DIV/0!</v>
      </c>
      <c r="F168" s="58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25">
      <c r="C169" s="16" t="e">
        <f t="shared" si="9"/>
        <v>#DIV/0!</v>
      </c>
      <c r="D169" s="16" t="e">
        <f t="shared" si="10"/>
        <v>#DIV/0!</v>
      </c>
      <c r="E169" s="16" t="e">
        <f t="shared" ca="1" si="11"/>
        <v>#DIV/0!</v>
      </c>
      <c r="F169" s="58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25">
      <c r="C170" s="16" t="e">
        <f t="shared" si="9"/>
        <v>#DIV/0!</v>
      </c>
      <c r="D170" s="16" t="e">
        <f t="shared" si="10"/>
        <v>#DIV/0!</v>
      </c>
      <c r="E170" s="16" t="e">
        <f t="shared" ca="1" si="11"/>
        <v>#DIV/0!</v>
      </c>
      <c r="F170" s="58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25">
      <c r="C171" s="16" t="e">
        <f t="shared" si="9"/>
        <v>#DIV/0!</v>
      </c>
      <c r="D171" s="16" t="e">
        <f t="shared" si="10"/>
        <v>#DIV/0!</v>
      </c>
      <c r="E171" s="16" t="e">
        <f t="shared" ca="1" si="11"/>
        <v>#DIV/0!</v>
      </c>
      <c r="F171" s="58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25">
      <c r="C172" s="16" t="e">
        <f t="shared" si="9"/>
        <v>#DIV/0!</v>
      </c>
      <c r="D172" s="16" t="e">
        <f t="shared" si="10"/>
        <v>#DIV/0!</v>
      </c>
      <c r="E172" s="16" t="e">
        <f t="shared" ca="1" si="11"/>
        <v>#DIV/0!</v>
      </c>
      <c r="F172" s="58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25">
      <c r="C173" s="16" t="e">
        <f t="shared" si="9"/>
        <v>#DIV/0!</v>
      </c>
      <c r="D173" s="16" t="e">
        <f t="shared" si="10"/>
        <v>#DIV/0!</v>
      </c>
      <c r="E173" s="16" t="e">
        <f t="shared" ca="1" si="11"/>
        <v>#DIV/0!</v>
      </c>
      <c r="F173" s="58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25">
      <c r="C174" s="16" t="e">
        <f t="shared" si="9"/>
        <v>#DIV/0!</v>
      </c>
      <c r="D174" s="16" t="e">
        <f t="shared" si="10"/>
        <v>#DIV/0!</v>
      </c>
      <c r="E174" s="16" t="e">
        <f t="shared" ca="1" si="11"/>
        <v>#DIV/0!</v>
      </c>
      <c r="F174" s="58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25">
      <c r="C175" s="16" t="e">
        <f t="shared" si="9"/>
        <v>#DIV/0!</v>
      </c>
      <c r="D175" s="16" t="e">
        <f t="shared" si="10"/>
        <v>#DIV/0!</v>
      </c>
      <c r="E175" s="16" t="e">
        <f t="shared" ca="1" si="11"/>
        <v>#DIV/0!</v>
      </c>
      <c r="F175" s="58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25">
      <c r="C176" s="16" t="e">
        <f t="shared" si="9"/>
        <v>#DIV/0!</v>
      </c>
      <c r="D176" s="16" t="e">
        <f t="shared" si="10"/>
        <v>#DIV/0!</v>
      </c>
      <c r="E176" s="16" t="e">
        <f t="shared" ca="1" si="11"/>
        <v>#DIV/0!</v>
      </c>
      <c r="F176" s="58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25">
      <c r="C177" s="16" t="e">
        <f t="shared" si="9"/>
        <v>#DIV/0!</v>
      </c>
      <c r="D177" s="16" t="e">
        <f t="shared" si="10"/>
        <v>#DIV/0!</v>
      </c>
      <c r="E177" s="16" t="e">
        <f t="shared" ca="1" si="11"/>
        <v>#DIV/0!</v>
      </c>
      <c r="F177" s="58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25">
      <c r="C178" s="16" t="e">
        <f t="shared" si="9"/>
        <v>#DIV/0!</v>
      </c>
      <c r="D178" s="16" t="e">
        <f t="shared" si="10"/>
        <v>#DIV/0!</v>
      </c>
      <c r="E178" s="16" t="e">
        <f t="shared" ca="1" si="11"/>
        <v>#DIV/0!</v>
      </c>
      <c r="F178" s="58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25">
      <c r="C179" s="16" t="e">
        <f t="shared" si="9"/>
        <v>#DIV/0!</v>
      </c>
      <c r="D179" s="16" t="e">
        <f t="shared" si="10"/>
        <v>#DIV/0!</v>
      </c>
      <c r="E179" s="16" t="e">
        <f t="shared" ca="1" si="11"/>
        <v>#DIV/0!</v>
      </c>
      <c r="F179" s="58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25">
      <c r="C180" s="16" t="e">
        <f t="shared" si="9"/>
        <v>#DIV/0!</v>
      </c>
      <c r="D180" s="16" t="e">
        <f t="shared" si="10"/>
        <v>#DIV/0!</v>
      </c>
      <c r="E180" s="16" t="e">
        <f t="shared" ca="1" si="11"/>
        <v>#DIV/0!</v>
      </c>
      <c r="F180" s="58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25">
      <c r="C181" s="16" t="e">
        <f t="shared" si="9"/>
        <v>#DIV/0!</v>
      </c>
      <c r="D181" s="16" t="e">
        <f t="shared" si="10"/>
        <v>#DIV/0!</v>
      </c>
      <c r="E181" s="16" t="e">
        <f t="shared" ca="1" si="11"/>
        <v>#DIV/0!</v>
      </c>
      <c r="F181" s="58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25">
      <c r="C182" s="16" t="e">
        <f t="shared" si="9"/>
        <v>#DIV/0!</v>
      </c>
      <c r="D182" s="16" t="e">
        <f t="shared" si="10"/>
        <v>#DIV/0!</v>
      </c>
      <c r="E182" s="16" t="e">
        <f t="shared" ca="1" si="11"/>
        <v>#DIV/0!</v>
      </c>
      <c r="F182" s="58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25">
      <c r="C183" s="16" t="e">
        <f t="shared" si="9"/>
        <v>#DIV/0!</v>
      </c>
      <c r="D183" s="16" t="e">
        <f t="shared" si="10"/>
        <v>#DIV/0!</v>
      </c>
      <c r="E183" s="16" t="e">
        <f t="shared" ca="1" si="11"/>
        <v>#DIV/0!</v>
      </c>
      <c r="F183" s="58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25">
      <c r="C184" s="16" t="e">
        <f t="shared" si="9"/>
        <v>#DIV/0!</v>
      </c>
      <c r="D184" s="16" t="e">
        <f t="shared" si="10"/>
        <v>#DIV/0!</v>
      </c>
      <c r="E184" s="16" t="e">
        <f t="shared" ca="1" si="11"/>
        <v>#DIV/0!</v>
      </c>
      <c r="F184" s="58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25">
      <c r="C185" s="16" t="e">
        <f t="shared" si="9"/>
        <v>#DIV/0!</v>
      </c>
      <c r="D185" s="16" t="e">
        <f t="shared" si="10"/>
        <v>#DIV/0!</v>
      </c>
      <c r="E185" s="16" t="e">
        <f t="shared" ca="1" si="11"/>
        <v>#DIV/0!</v>
      </c>
      <c r="F185" s="58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25">
      <c r="C186" s="16" t="e">
        <f t="shared" si="9"/>
        <v>#DIV/0!</v>
      </c>
      <c r="D186" s="16" t="e">
        <f t="shared" si="10"/>
        <v>#DIV/0!</v>
      </c>
      <c r="E186" s="16" t="e">
        <f t="shared" ca="1" si="11"/>
        <v>#DIV/0!</v>
      </c>
      <c r="F186" s="58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25">
      <c r="C187" s="16" t="e">
        <f t="shared" si="9"/>
        <v>#DIV/0!</v>
      </c>
      <c r="D187" s="16" t="e">
        <f t="shared" si="10"/>
        <v>#DIV/0!</v>
      </c>
      <c r="E187" s="16" t="e">
        <f t="shared" ca="1" si="11"/>
        <v>#DIV/0!</v>
      </c>
      <c r="F187" s="58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25">
      <c r="C188" s="16" t="e">
        <f t="shared" si="9"/>
        <v>#DIV/0!</v>
      </c>
      <c r="D188" s="16" t="e">
        <f t="shared" si="10"/>
        <v>#DIV/0!</v>
      </c>
      <c r="E188" s="16" t="e">
        <f t="shared" ca="1" si="11"/>
        <v>#DIV/0!</v>
      </c>
      <c r="F188" s="58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25">
      <c r="C189" s="16" t="e">
        <f t="shared" si="9"/>
        <v>#DIV/0!</v>
      </c>
      <c r="D189" s="16" t="e">
        <f t="shared" si="10"/>
        <v>#DIV/0!</v>
      </c>
      <c r="E189" s="16" t="e">
        <f t="shared" ca="1" si="11"/>
        <v>#DIV/0!</v>
      </c>
      <c r="F189" s="58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25">
      <c r="C190" s="16" t="e">
        <f t="shared" si="9"/>
        <v>#DIV/0!</v>
      </c>
      <c r="D190" s="16" t="e">
        <f t="shared" si="10"/>
        <v>#DIV/0!</v>
      </c>
      <c r="E190" s="16" t="e">
        <f t="shared" ca="1" si="11"/>
        <v>#DIV/0!</v>
      </c>
      <c r="F190" s="58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25">
      <c r="C191" s="16" t="e">
        <f t="shared" si="9"/>
        <v>#DIV/0!</v>
      </c>
      <c r="D191" s="16" t="e">
        <f t="shared" si="10"/>
        <v>#DIV/0!</v>
      </c>
      <c r="E191" s="16" t="e">
        <f t="shared" ca="1" si="11"/>
        <v>#DIV/0!</v>
      </c>
      <c r="F191" s="58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25">
      <c r="C192" s="16" t="e">
        <f t="shared" si="9"/>
        <v>#DIV/0!</v>
      </c>
      <c r="D192" s="16" t="e">
        <f t="shared" si="10"/>
        <v>#DIV/0!</v>
      </c>
      <c r="E192" s="16" t="e">
        <f t="shared" ca="1" si="11"/>
        <v>#DIV/0!</v>
      </c>
      <c r="F192" s="58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25">
      <c r="C193" s="16" t="e">
        <f t="shared" si="9"/>
        <v>#DIV/0!</v>
      </c>
      <c r="D193" s="16" t="e">
        <f t="shared" si="10"/>
        <v>#DIV/0!</v>
      </c>
      <c r="E193" s="16" t="e">
        <f t="shared" ca="1" si="11"/>
        <v>#DIV/0!</v>
      </c>
      <c r="F193" s="58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25">
      <c r="C194" s="16" t="e">
        <f t="shared" si="9"/>
        <v>#DIV/0!</v>
      </c>
      <c r="D194" s="16" t="e">
        <f t="shared" si="10"/>
        <v>#DIV/0!</v>
      </c>
      <c r="E194" s="16" t="e">
        <f t="shared" ca="1" si="11"/>
        <v>#DIV/0!</v>
      </c>
      <c r="F194" s="58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25">
      <c r="C195" s="16" t="e">
        <f t="shared" si="9"/>
        <v>#DIV/0!</v>
      </c>
      <c r="D195" s="16" t="e">
        <f t="shared" si="10"/>
        <v>#DIV/0!</v>
      </c>
      <c r="E195" s="16" t="e">
        <f t="shared" ca="1" si="11"/>
        <v>#DIV/0!</v>
      </c>
      <c r="F195" s="58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25">
      <c r="C196" s="16" t="e">
        <f t="shared" ref="C196:C256" si="12">AVERAGEIFS(F196:CS196,$F$2:$CS$2, "&gt;=" &amp; $F$2, $F$2:$CS$2, "&lt;="&amp; EOMONTH($F$2,0))</f>
        <v>#DIV/0!</v>
      </c>
      <c r="D196" s="16" t="e">
        <f t="shared" ref="D196:D256" si="13">AVERAGEIFS(F196:CS196,$F$2:$CS$2, "&gt;=" &amp; $AK$2, $F$2:$CS$2, "&lt;="&amp; EOMONTH($AK$2,0))</f>
        <v>#DIV/0!</v>
      </c>
      <c r="E196" s="16" t="e">
        <f t="shared" ref="E196:E256" ca="1" si="14">AVERAGEIFS(F196:CS196,$F$2:$CS$2,"&gt;="&amp;TODAY()-30)</f>
        <v>#DIV/0!</v>
      </c>
      <c r="F196" s="58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25">
      <c r="C197" s="16" t="e">
        <f t="shared" si="12"/>
        <v>#DIV/0!</v>
      </c>
      <c r="D197" s="16" t="e">
        <f t="shared" si="13"/>
        <v>#DIV/0!</v>
      </c>
      <c r="E197" s="16" t="e">
        <f t="shared" ca="1" si="14"/>
        <v>#DIV/0!</v>
      </c>
      <c r="F197" s="58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25">
      <c r="C198" s="16" t="e">
        <f t="shared" si="12"/>
        <v>#DIV/0!</v>
      </c>
      <c r="D198" s="16" t="e">
        <f t="shared" si="13"/>
        <v>#DIV/0!</v>
      </c>
      <c r="E198" s="16" t="e">
        <f t="shared" ca="1" si="14"/>
        <v>#DIV/0!</v>
      </c>
      <c r="F198" s="58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25">
      <c r="C199" s="16" t="e">
        <f t="shared" si="12"/>
        <v>#DIV/0!</v>
      </c>
      <c r="D199" s="16" t="e">
        <f t="shared" si="13"/>
        <v>#DIV/0!</v>
      </c>
      <c r="E199" s="16" t="e">
        <f t="shared" ca="1" si="14"/>
        <v>#DIV/0!</v>
      </c>
      <c r="F199" s="58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25">
      <c r="C200" s="16" t="e">
        <f t="shared" si="12"/>
        <v>#DIV/0!</v>
      </c>
      <c r="D200" s="16" t="e">
        <f t="shared" si="13"/>
        <v>#DIV/0!</v>
      </c>
      <c r="E200" s="16" t="e">
        <f t="shared" ca="1" si="14"/>
        <v>#DIV/0!</v>
      </c>
      <c r="F200" s="58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25">
      <c r="C201" s="16" t="e">
        <f t="shared" si="12"/>
        <v>#DIV/0!</v>
      </c>
      <c r="D201" s="16" t="e">
        <f t="shared" si="13"/>
        <v>#DIV/0!</v>
      </c>
      <c r="E201" s="16" t="e">
        <f t="shared" ca="1" si="14"/>
        <v>#DIV/0!</v>
      </c>
      <c r="F201" s="58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25">
      <c r="C202" s="16" t="e">
        <f t="shared" si="12"/>
        <v>#DIV/0!</v>
      </c>
      <c r="D202" s="16" t="e">
        <f t="shared" si="13"/>
        <v>#DIV/0!</v>
      </c>
      <c r="E202" s="16" t="e">
        <f t="shared" ca="1" si="14"/>
        <v>#DIV/0!</v>
      </c>
      <c r="F202" s="58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25">
      <c r="C203" s="16" t="e">
        <f t="shared" si="12"/>
        <v>#DIV/0!</v>
      </c>
      <c r="D203" s="16" t="e">
        <f t="shared" si="13"/>
        <v>#DIV/0!</v>
      </c>
      <c r="E203" s="16" t="e">
        <f t="shared" ca="1" si="14"/>
        <v>#DIV/0!</v>
      </c>
      <c r="F203" s="58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25">
      <c r="C204" s="16" t="e">
        <f t="shared" si="12"/>
        <v>#DIV/0!</v>
      </c>
      <c r="D204" s="16" t="e">
        <f t="shared" si="13"/>
        <v>#DIV/0!</v>
      </c>
      <c r="E204" s="16" t="e">
        <f t="shared" ca="1" si="14"/>
        <v>#DIV/0!</v>
      </c>
      <c r="F204" s="58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25">
      <c r="C205" s="16" t="e">
        <f t="shared" si="12"/>
        <v>#DIV/0!</v>
      </c>
      <c r="D205" s="16" t="e">
        <f t="shared" si="13"/>
        <v>#DIV/0!</v>
      </c>
      <c r="E205" s="16" t="e">
        <f t="shared" ca="1" si="14"/>
        <v>#DIV/0!</v>
      </c>
      <c r="F205" s="58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25">
      <c r="C206" s="16" t="e">
        <f t="shared" si="12"/>
        <v>#DIV/0!</v>
      </c>
      <c r="D206" s="16" t="e">
        <f t="shared" si="13"/>
        <v>#DIV/0!</v>
      </c>
      <c r="E206" s="16" t="e">
        <f t="shared" ca="1" si="14"/>
        <v>#DIV/0!</v>
      </c>
      <c r="F206" s="58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25">
      <c r="C207" s="16" t="e">
        <f t="shared" si="12"/>
        <v>#DIV/0!</v>
      </c>
      <c r="D207" s="16" t="e">
        <f t="shared" si="13"/>
        <v>#DIV/0!</v>
      </c>
      <c r="E207" s="16" t="e">
        <f t="shared" ca="1" si="14"/>
        <v>#DIV/0!</v>
      </c>
      <c r="F207" s="58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25">
      <c r="C208" s="16" t="e">
        <f t="shared" si="12"/>
        <v>#DIV/0!</v>
      </c>
      <c r="D208" s="16" t="e">
        <f t="shared" si="13"/>
        <v>#DIV/0!</v>
      </c>
      <c r="E208" s="16" t="e">
        <f t="shared" ca="1" si="14"/>
        <v>#DIV/0!</v>
      </c>
      <c r="F208" s="58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25">
      <c r="C209" s="16" t="e">
        <f t="shared" si="12"/>
        <v>#DIV/0!</v>
      </c>
      <c r="D209" s="16" t="e">
        <f t="shared" si="13"/>
        <v>#DIV/0!</v>
      </c>
      <c r="E209" s="16" t="e">
        <f t="shared" ca="1" si="14"/>
        <v>#DIV/0!</v>
      </c>
      <c r="F209" s="58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25">
      <c r="C210" s="16" t="e">
        <f t="shared" si="12"/>
        <v>#DIV/0!</v>
      </c>
      <c r="D210" s="16" t="e">
        <f t="shared" si="13"/>
        <v>#DIV/0!</v>
      </c>
      <c r="E210" s="16" t="e">
        <f t="shared" ca="1" si="14"/>
        <v>#DIV/0!</v>
      </c>
      <c r="F210" s="58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25">
      <c r="C211" s="16" t="e">
        <f t="shared" si="12"/>
        <v>#DIV/0!</v>
      </c>
      <c r="D211" s="16" t="e">
        <f t="shared" si="13"/>
        <v>#DIV/0!</v>
      </c>
      <c r="E211" s="16" t="e">
        <f t="shared" ca="1" si="14"/>
        <v>#DIV/0!</v>
      </c>
      <c r="F211" s="58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25">
      <c r="C212" s="16" t="e">
        <f t="shared" si="12"/>
        <v>#DIV/0!</v>
      </c>
      <c r="D212" s="16" t="e">
        <f t="shared" si="13"/>
        <v>#DIV/0!</v>
      </c>
      <c r="E212" s="16" t="e">
        <f t="shared" ca="1" si="14"/>
        <v>#DIV/0!</v>
      </c>
      <c r="F212" s="58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25">
      <c r="C213" s="16" t="e">
        <f t="shared" si="12"/>
        <v>#DIV/0!</v>
      </c>
      <c r="D213" s="16" t="e">
        <f t="shared" si="13"/>
        <v>#DIV/0!</v>
      </c>
      <c r="E213" s="16" t="e">
        <f t="shared" ca="1" si="14"/>
        <v>#DIV/0!</v>
      </c>
      <c r="F213" s="58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25">
      <c r="C214" s="16" t="e">
        <f t="shared" si="12"/>
        <v>#DIV/0!</v>
      </c>
      <c r="D214" s="16" t="e">
        <f t="shared" si="13"/>
        <v>#DIV/0!</v>
      </c>
      <c r="E214" s="16" t="e">
        <f t="shared" ca="1" si="14"/>
        <v>#DIV/0!</v>
      </c>
      <c r="F214" s="58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25">
      <c r="C215" s="16" t="e">
        <f t="shared" si="12"/>
        <v>#DIV/0!</v>
      </c>
      <c r="D215" s="16" t="e">
        <f t="shared" si="13"/>
        <v>#DIV/0!</v>
      </c>
      <c r="E215" s="16" t="e">
        <f t="shared" ca="1" si="14"/>
        <v>#DIV/0!</v>
      </c>
      <c r="F215" s="58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25">
      <c r="C216" s="16" t="e">
        <f t="shared" si="12"/>
        <v>#DIV/0!</v>
      </c>
      <c r="D216" s="16" t="e">
        <f t="shared" si="13"/>
        <v>#DIV/0!</v>
      </c>
      <c r="E216" s="16" t="e">
        <f t="shared" ca="1" si="14"/>
        <v>#DIV/0!</v>
      </c>
      <c r="F216" s="58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25">
      <c r="C217" s="16" t="e">
        <f t="shared" si="12"/>
        <v>#DIV/0!</v>
      </c>
      <c r="D217" s="16" t="e">
        <f t="shared" si="13"/>
        <v>#DIV/0!</v>
      </c>
      <c r="E217" s="16" t="e">
        <f t="shared" ca="1" si="14"/>
        <v>#DIV/0!</v>
      </c>
      <c r="F217" s="58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25">
      <c r="C218" s="16" t="e">
        <f t="shared" si="12"/>
        <v>#DIV/0!</v>
      </c>
      <c r="D218" s="16" t="e">
        <f t="shared" si="13"/>
        <v>#DIV/0!</v>
      </c>
      <c r="E218" s="16" t="e">
        <f t="shared" ca="1" si="14"/>
        <v>#DIV/0!</v>
      </c>
      <c r="F218" s="58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25">
      <c r="C219" s="16" t="e">
        <f t="shared" si="12"/>
        <v>#DIV/0!</v>
      </c>
      <c r="D219" s="16" t="e">
        <f t="shared" si="13"/>
        <v>#DIV/0!</v>
      </c>
      <c r="E219" s="16" t="e">
        <f t="shared" ca="1" si="14"/>
        <v>#DIV/0!</v>
      </c>
      <c r="F219" s="58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25">
      <c r="C220" s="16" t="e">
        <f t="shared" si="12"/>
        <v>#DIV/0!</v>
      </c>
      <c r="D220" s="16" t="e">
        <f t="shared" si="13"/>
        <v>#DIV/0!</v>
      </c>
      <c r="E220" s="16" t="e">
        <f t="shared" ca="1" si="14"/>
        <v>#DIV/0!</v>
      </c>
      <c r="F220" s="58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25">
      <c r="C221" s="16" t="e">
        <f t="shared" si="12"/>
        <v>#DIV/0!</v>
      </c>
      <c r="D221" s="16" t="e">
        <f t="shared" si="13"/>
        <v>#DIV/0!</v>
      </c>
      <c r="E221" s="16" t="e">
        <f t="shared" ca="1" si="14"/>
        <v>#DIV/0!</v>
      </c>
      <c r="F221" s="58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25">
      <c r="C222" s="16" t="e">
        <f t="shared" si="12"/>
        <v>#DIV/0!</v>
      </c>
      <c r="D222" s="16" t="e">
        <f t="shared" si="13"/>
        <v>#DIV/0!</v>
      </c>
      <c r="E222" s="16" t="e">
        <f t="shared" ca="1" si="14"/>
        <v>#DIV/0!</v>
      </c>
      <c r="F222" s="58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25">
      <c r="C223" s="16" t="e">
        <f t="shared" si="12"/>
        <v>#DIV/0!</v>
      </c>
      <c r="D223" s="16" t="e">
        <f t="shared" si="13"/>
        <v>#DIV/0!</v>
      </c>
      <c r="E223" s="16" t="e">
        <f t="shared" ca="1" si="14"/>
        <v>#DIV/0!</v>
      </c>
      <c r="F223" s="58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25">
      <c r="C224" s="16" t="e">
        <f t="shared" si="12"/>
        <v>#DIV/0!</v>
      </c>
      <c r="D224" s="16" t="e">
        <f t="shared" si="13"/>
        <v>#DIV/0!</v>
      </c>
      <c r="E224" s="16" t="e">
        <f t="shared" ca="1" si="14"/>
        <v>#DIV/0!</v>
      </c>
      <c r="F224" s="58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25">
      <c r="C225" s="16" t="e">
        <f t="shared" si="12"/>
        <v>#DIV/0!</v>
      </c>
      <c r="D225" s="16" t="e">
        <f t="shared" si="13"/>
        <v>#DIV/0!</v>
      </c>
      <c r="E225" s="16" t="e">
        <f t="shared" ca="1" si="14"/>
        <v>#DIV/0!</v>
      </c>
      <c r="F225" s="58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25">
      <c r="C226" s="16" t="e">
        <f t="shared" si="12"/>
        <v>#DIV/0!</v>
      </c>
      <c r="D226" s="16" t="e">
        <f t="shared" si="13"/>
        <v>#DIV/0!</v>
      </c>
      <c r="E226" s="16" t="e">
        <f t="shared" ca="1" si="14"/>
        <v>#DIV/0!</v>
      </c>
      <c r="F226" s="58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25">
      <c r="C227" s="16" t="e">
        <f t="shared" si="12"/>
        <v>#DIV/0!</v>
      </c>
      <c r="D227" s="16" t="e">
        <f t="shared" si="13"/>
        <v>#DIV/0!</v>
      </c>
      <c r="E227" s="16" t="e">
        <f t="shared" ca="1" si="14"/>
        <v>#DIV/0!</v>
      </c>
      <c r="F227" s="58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25">
      <c r="C228" s="16" t="e">
        <f t="shared" si="12"/>
        <v>#DIV/0!</v>
      </c>
      <c r="D228" s="16" t="e">
        <f t="shared" si="13"/>
        <v>#DIV/0!</v>
      </c>
      <c r="E228" s="16" t="e">
        <f t="shared" ca="1" si="14"/>
        <v>#DIV/0!</v>
      </c>
      <c r="F228" s="58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25">
      <c r="C229" s="16" t="e">
        <f t="shared" si="12"/>
        <v>#DIV/0!</v>
      </c>
      <c r="D229" s="16" t="e">
        <f t="shared" si="13"/>
        <v>#DIV/0!</v>
      </c>
      <c r="E229" s="16" t="e">
        <f t="shared" ca="1" si="14"/>
        <v>#DIV/0!</v>
      </c>
      <c r="F229" s="58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25">
      <c r="C230" s="16" t="e">
        <f t="shared" si="12"/>
        <v>#DIV/0!</v>
      </c>
      <c r="D230" s="16" t="e">
        <f t="shared" si="13"/>
        <v>#DIV/0!</v>
      </c>
      <c r="E230" s="16" t="e">
        <f t="shared" ca="1" si="14"/>
        <v>#DIV/0!</v>
      </c>
      <c r="F230" s="58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25">
      <c r="C231" s="16" t="e">
        <f t="shared" si="12"/>
        <v>#DIV/0!</v>
      </c>
      <c r="D231" s="16" t="e">
        <f t="shared" si="13"/>
        <v>#DIV/0!</v>
      </c>
      <c r="E231" s="16" t="e">
        <f t="shared" ca="1" si="14"/>
        <v>#DIV/0!</v>
      </c>
      <c r="F231" s="58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25">
      <c r="C232" s="16" t="e">
        <f t="shared" si="12"/>
        <v>#DIV/0!</v>
      </c>
      <c r="D232" s="16" t="e">
        <f t="shared" si="13"/>
        <v>#DIV/0!</v>
      </c>
      <c r="E232" s="16" t="e">
        <f t="shared" ca="1" si="14"/>
        <v>#DIV/0!</v>
      </c>
      <c r="F232" s="58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25">
      <c r="C233" s="16" t="e">
        <f t="shared" si="12"/>
        <v>#DIV/0!</v>
      </c>
      <c r="D233" s="16" t="e">
        <f t="shared" si="13"/>
        <v>#DIV/0!</v>
      </c>
      <c r="E233" s="16" t="e">
        <f t="shared" ca="1" si="14"/>
        <v>#DIV/0!</v>
      </c>
      <c r="F233" s="58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25">
      <c r="C234" s="16" t="e">
        <f t="shared" si="12"/>
        <v>#DIV/0!</v>
      </c>
      <c r="D234" s="16" t="e">
        <f t="shared" si="13"/>
        <v>#DIV/0!</v>
      </c>
      <c r="E234" s="16" t="e">
        <f t="shared" ca="1" si="14"/>
        <v>#DIV/0!</v>
      </c>
      <c r="F234" s="58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25">
      <c r="C235" s="16" t="e">
        <f t="shared" si="12"/>
        <v>#DIV/0!</v>
      </c>
      <c r="D235" s="16" t="e">
        <f t="shared" si="13"/>
        <v>#DIV/0!</v>
      </c>
      <c r="E235" s="16" t="e">
        <f t="shared" ca="1" si="14"/>
        <v>#DIV/0!</v>
      </c>
      <c r="F235" s="58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25">
      <c r="C236" s="16" t="e">
        <f t="shared" si="12"/>
        <v>#DIV/0!</v>
      </c>
      <c r="D236" s="16" t="e">
        <f t="shared" si="13"/>
        <v>#DIV/0!</v>
      </c>
      <c r="E236" s="16" t="e">
        <f t="shared" ca="1" si="14"/>
        <v>#DIV/0!</v>
      </c>
      <c r="F236" s="58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25">
      <c r="C237" s="16" t="e">
        <f t="shared" si="12"/>
        <v>#DIV/0!</v>
      </c>
      <c r="D237" s="16" t="e">
        <f t="shared" si="13"/>
        <v>#DIV/0!</v>
      </c>
      <c r="E237" s="16" t="e">
        <f t="shared" ca="1" si="14"/>
        <v>#DIV/0!</v>
      </c>
      <c r="F237" s="58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25">
      <c r="C238" s="16" t="e">
        <f t="shared" si="12"/>
        <v>#DIV/0!</v>
      </c>
      <c r="D238" s="16" t="e">
        <f t="shared" si="13"/>
        <v>#DIV/0!</v>
      </c>
      <c r="E238" s="16" t="e">
        <f t="shared" ca="1" si="14"/>
        <v>#DIV/0!</v>
      </c>
      <c r="F238" s="58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25">
      <c r="C239" s="16" t="e">
        <f t="shared" si="12"/>
        <v>#DIV/0!</v>
      </c>
      <c r="D239" s="16" t="e">
        <f t="shared" si="13"/>
        <v>#DIV/0!</v>
      </c>
      <c r="E239" s="16" t="e">
        <f t="shared" ca="1" si="14"/>
        <v>#DIV/0!</v>
      </c>
      <c r="F239" s="58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25">
      <c r="C240" s="16" t="e">
        <f t="shared" si="12"/>
        <v>#DIV/0!</v>
      </c>
      <c r="D240" s="16" t="e">
        <f t="shared" si="13"/>
        <v>#DIV/0!</v>
      </c>
      <c r="E240" s="16" t="e">
        <f t="shared" ca="1" si="14"/>
        <v>#DIV/0!</v>
      </c>
      <c r="F240" s="58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25">
      <c r="C241" s="16" t="e">
        <f t="shared" si="12"/>
        <v>#DIV/0!</v>
      </c>
      <c r="D241" s="16" t="e">
        <f t="shared" si="13"/>
        <v>#DIV/0!</v>
      </c>
      <c r="E241" s="16" t="e">
        <f t="shared" ca="1" si="14"/>
        <v>#DIV/0!</v>
      </c>
      <c r="F241" s="58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25">
      <c r="C242" s="16" t="e">
        <f t="shared" si="12"/>
        <v>#DIV/0!</v>
      </c>
      <c r="D242" s="16" t="e">
        <f t="shared" si="13"/>
        <v>#DIV/0!</v>
      </c>
      <c r="E242" s="16" t="e">
        <f t="shared" ca="1" si="14"/>
        <v>#DIV/0!</v>
      </c>
      <c r="F242" s="58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25">
      <c r="C243" s="16" t="e">
        <f t="shared" si="12"/>
        <v>#DIV/0!</v>
      </c>
      <c r="D243" s="16" t="e">
        <f t="shared" si="13"/>
        <v>#DIV/0!</v>
      </c>
      <c r="E243" s="16" t="e">
        <f t="shared" ca="1" si="14"/>
        <v>#DIV/0!</v>
      </c>
      <c r="F243" s="58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25">
      <c r="C244" s="16" t="e">
        <f t="shared" si="12"/>
        <v>#DIV/0!</v>
      </c>
      <c r="D244" s="16" t="e">
        <f t="shared" si="13"/>
        <v>#DIV/0!</v>
      </c>
      <c r="E244" s="16" t="e">
        <f t="shared" ca="1" si="14"/>
        <v>#DIV/0!</v>
      </c>
      <c r="F244" s="58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25">
      <c r="C245" s="16" t="e">
        <f t="shared" si="12"/>
        <v>#DIV/0!</v>
      </c>
      <c r="D245" s="16" t="e">
        <f t="shared" si="13"/>
        <v>#DIV/0!</v>
      </c>
      <c r="E245" s="16" t="e">
        <f t="shared" ca="1" si="14"/>
        <v>#DIV/0!</v>
      </c>
      <c r="F245" s="58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25">
      <c r="C246" s="16" t="e">
        <f t="shared" si="12"/>
        <v>#DIV/0!</v>
      </c>
      <c r="D246" s="16" t="e">
        <f t="shared" si="13"/>
        <v>#DIV/0!</v>
      </c>
      <c r="E246" s="16" t="e">
        <f t="shared" ca="1" si="14"/>
        <v>#DIV/0!</v>
      </c>
      <c r="F246" s="58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25">
      <c r="C247" s="16" t="e">
        <f t="shared" si="12"/>
        <v>#DIV/0!</v>
      </c>
      <c r="D247" s="16" t="e">
        <f t="shared" si="13"/>
        <v>#DIV/0!</v>
      </c>
      <c r="E247" s="16" t="e">
        <f t="shared" ca="1" si="14"/>
        <v>#DIV/0!</v>
      </c>
      <c r="F247" s="58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25">
      <c r="C248" s="16" t="e">
        <f t="shared" si="12"/>
        <v>#DIV/0!</v>
      </c>
      <c r="D248" s="16" t="e">
        <f t="shared" si="13"/>
        <v>#DIV/0!</v>
      </c>
      <c r="E248" s="16" t="e">
        <f t="shared" ca="1" si="14"/>
        <v>#DIV/0!</v>
      </c>
      <c r="F248" s="58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25">
      <c r="C249" s="16" t="e">
        <f t="shared" si="12"/>
        <v>#DIV/0!</v>
      </c>
      <c r="D249" s="16" t="e">
        <f t="shared" si="13"/>
        <v>#DIV/0!</v>
      </c>
      <c r="E249" s="16" t="e">
        <f t="shared" ca="1" si="14"/>
        <v>#DIV/0!</v>
      </c>
      <c r="F249" s="58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25">
      <c r="C250" s="16" t="e">
        <f t="shared" si="12"/>
        <v>#DIV/0!</v>
      </c>
      <c r="D250" s="16" t="e">
        <f t="shared" si="13"/>
        <v>#DIV/0!</v>
      </c>
      <c r="E250" s="16" t="e">
        <f t="shared" ca="1" si="14"/>
        <v>#DIV/0!</v>
      </c>
      <c r="F250" s="58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25">
      <c r="C251" s="16" t="e">
        <f t="shared" si="12"/>
        <v>#DIV/0!</v>
      </c>
      <c r="D251" s="16" t="e">
        <f t="shared" si="13"/>
        <v>#DIV/0!</v>
      </c>
      <c r="E251" s="16" t="e">
        <f t="shared" ca="1" si="14"/>
        <v>#DIV/0!</v>
      </c>
      <c r="F251" s="58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25">
      <c r="C252" s="16" t="e">
        <f t="shared" si="12"/>
        <v>#DIV/0!</v>
      </c>
      <c r="D252" s="16" t="e">
        <f t="shared" si="13"/>
        <v>#DIV/0!</v>
      </c>
      <c r="E252" s="16" t="e">
        <f t="shared" ca="1" si="14"/>
        <v>#DIV/0!</v>
      </c>
    </row>
    <row r="253" spans="3:97" x14ac:dyDescent="0.25">
      <c r="C253" s="16" t="e">
        <f t="shared" si="12"/>
        <v>#DIV/0!</v>
      </c>
      <c r="D253" s="16" t="e">
        <f t="shared" si="13"/>
        <v>#DIV/0!</v>
      </c>
      <c r="E253" s="16" t="e">
        <f t="shared" ca="1" si="14"/>
        <v>#DIV/0!</v>
      </c>
    </row>
    <row r="254" spans="3:97" x14ac:dyDescent="0.25">
      <c r="C254" s="16" t="e">
        <f t="shared" si="12"/>
        <v>#DIV/0!</v>
      </c>
      <c r="D254" s="16" t="e">
        <f t="shared" si="13"/>
        <v>#DIV/0!</v>
      </c>
      <c r="E254" s="16" t="e">
        <f t="shared" ca="1" si="14"/>
        <v>#DIV/0!</v>
      </c>
    </row>
    <row r="255" spans="3:97" x14ac:dyDescent="0.25">
      <c r="C255" s="16" t="e">
        <f t="shared" si="12"/>
        <v>#DIV/0!</v>
      </c>
      <c r="D255" s="16" t="e">
        <f t="shared" si="13"/>
        <v>#DIV/0!</v>
      </c>
      <c r="E255" s="16" t="e">
        <f t="shared" ca="1" si="14"/>
        <v>#DIV/0!</v>
      </c>
    </row>
    <row r="256" spans="3:97" x14ac:dyDescent="0.25">
      <c r="C256" s="16" t="e">
        <f t="shared" si="12"/>
        <v>#DIV/0!</v>
      </c>
      <c r="D256" s="16" t="e">
        <f t="shared" si="13"/>
        <v>#DIV/0!</v>
      </c>
      <c r="E256" s="16" t="e">
        <f t="shared" ca="1" si="14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256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 activeCell="C3" sqref="C3:E3"/>
    </sheetView>
  </sheetViews>
  <sheetFormatPr defaultColWidth="8.85546875" defaultRowHeight="15" x14ac:dyDescent="0.25"/>
  <cols>
    <col min="2" max="2" width="32.85546875" customWidth="1"/>
    <col min="3" max="5" width="20.42578125" customWidth="1"/>
    <col min="6" max="6" width="11.42578125" bestFit="1" customWidth="1"/>
    <col min="7" max="9" width="11.85546875" bestFit="1" customWidth="1"/>
    <col min="10" max="10" width="11.5703125" bestFit="1" customWidth="1"/>
    <col min="11" max="11" width="11.85546875" bestFit="1" customWidth="1"/>
    <col min="12" max="12" width="11.5703125" bestFit="1" customWidth="1"/>
    <col min="13" max="14" width="11.85546875" bestFit="1" customWidth="1"/>
    <col min="15" max="15" width="12.85546875" bestFit="1" customWidth="1"/>
    <col min="16" max="16" width="12.42578125" bestFit="1" customWidth="1"/>
    <col min="17" max="19" width="12.85546875" bestFit="1" customWidth="1"/>
    <col min="20" max="20" width="12.5703125" bestFit="1" customWidth="1"/>
    <col min="21" max="21" width="12.85546875" bestFit="1" customWidth="1"/>
    <col min="22" max="22" width="12.5703125" bestFit="1" customWidth="1"/>
    <col min="23" max="24" width="12.85546875" bestFit="1" customWidth="1"/>
    <col min="25" max="25" width="13.42578125" bestFit="1" customWidth="1"/>
    <col min="26" max="26" width="12.85546875" bestFit="1" customWidth="1"/>
    <col min="27" max="29" width="13.42578125" bestFit="1" customWidth="1"/>
    <col min="30" max="30" width="13.140625" bestFit="1" customWidth="1"/>
    <col min="31" max="31" width="13.42578125" bestFit="1" customWidth="1"/>
    <col min="32" max="32" width="13.140625" bestFit="1" customWidth="1"/>
    <col min="33" max="35" width="13.42578125" bestFit="1" customWidth="1"/>
    <col min="36" max="36" width="12.85546875" bestFit="1" customWidth="1"/>
    <col min="37" max="37" width="12.5703125" bestFit="1" customWidth="1"/>
    <col min="38" max="40" width="13.140625" bestFit="1" customWidth="1"/>
    <col min="41" max="41" width="12.85546875" bestFit="1" customWidth="1"/>
    <col min="42" max="42" width="13.140625" bestFit="1" customWidth="1"/>
    <col min="43" max="43" width="12.85546875" bestFit="1" customWidth="1"/>
    <col min="44" max="45" width="13.140625" bestFit="1" customWidth="1"/>
    <col min="46" max="46" width="14.140625" bestFit="1" customWidth="1"/>
    <col min="47" max="47" width="13.5703125" bestFit="1" customWidth="1"/>
    <col min="48" max="50" width="14.140625" bestFit="1" customWidth="1"/>
    <col min="51" max="51" width="13.85546875" bestFit="1" customWidth="1"/>
    <col min="52" max="52" width="14.140625" bestFit="1" customWidth="1"/>
    <col min="53" max="53" width="13.85546875" bestFit="1" customWidth="1"/>
    <col min="54" max="55" width="14.140625" bestFit="1" customWidth="1"/>
    <col min="56" max="56" width="14.5703125" bestFit="1" customWidth="1"/>
    <col min="57" max="57" width="14.140625" bestFit="1" customWidth="1"/>
    <col min="58" max="60" width="14.5703125" bestFit="1" customWidth="1"/>
    <col min="61" max="61" width="14.42578125" bestFit="1" customWidth="1"/>
    <col min="62" max="62" width="14.5703125" bestFit="1" customWidth="1"/>
    <col min="63" max="63" width="14.42578125" bestFit="1" customWidth="1"/>
    <col min="64" max="66" width="14.5703125" bestFit="1" customWidth="1"/>
    <col min="67" max="67" width="14.140625" bestFit="1" customWidth="1"/>
    <col min="68" max="68" width="12.42578125" bestFit="1" customWidth="1"/>
    <col min="69" max="71" width="12.85546875" bestFit="1" customWidth="1"/>
    <col min="72" max="72" width="12.5703125" bestFit="1" customWidth="1"/>
    <col min="73" max="73" width="12.85546875" bestFit="1" customWidth="1"/>
    <col min="74" max="74" width="12.5703125" bestFit="1" customWidth="1"/>
    <col min="75" max="76" width="12.85546875" bestFit="1" customWidth="1"/>
    <col min="77" max="77" width="13.85546875" bestFit="1" customWidth="1"/>
    <col min="78" max="78" width="13.42578125" bestFit="1" customWidth="1"/>
    <col min="79" max="81" width="13.85546875" bestFit="1" customWidth="1"/>
    <col min="82" max="82" width="13.5703125" bestFit="1" customWidth="1"/>
    <col min="83" max="83" width="13.85546875" bestFit="1" customWidth="1"/>
    <col min="84" max="84" width="13.5703125" bestFit="1" customWidth="1"/>
    <col min="85" max="86" width="13.85546875" bestFit="1" customWidth="1"/>
    <col min="87" max="87" width="14.42578125" bestFit="1" customWidth="1"/>
    <col min="88" max="88" width="13.85546875" bestFit="1" customWidth="1"/>
    <col min="89" max="91" width="14.42578125" bestFit="1" customWidth="1"/>
    <col min="92" max="92" width="14.140625" bestFit="1" customWidth="1"/>
    <col min="93" max="93" width="14.42578125" bestFit="1" customWidth="1"/>
    <col min="94" max="94" width="14.140625" bestFit="1" customWidth="1"/>
    <col min="95" max="97" width="14.42578125" bestFit="1" customWidth="1"/>
  </cols>
  <sheetData>
    <row r="1" spans="1:97" x14ac:dyDescent="0.25">
      <c r="C1" s="4" t="s">
        <v>54</v>
      </c>
      <c r="F1" s="56" t="s">
        <v>55</v>
      </c>
    </row>
    <row r="2" spans="1:97" ht="30" customHeight="1" x14ac:dyDescent="0.25">
      <c r="A2" s="9" t="s">
        <v>48</v>
      </c>
      <c r="B2" s="4" t="s">
        <v>49</v>
      </c>
      <c r="C2" s="4" t="s">
        <v>50</v>
      </c>
      <c r="D2" s="4" t="s">
        <v>51</v>
      </c>
      <c r="E2" s="4" t="s">
        <v>21</v>
      </c>
      <c r="F2" s="57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5">
        <f t="shared" si="0"/>
        <v>43676</v>
      </c>
      <c r="AJ2" s="55">
        <f t="shared" si="0"/>
        <v>43677</v>
      </c>
      <c r="AK2" s="55">
        <f t="shared" si="0"/>
        <v>43678</v>
      </c>
      <c r="AL2" s="55">
        <f t="shared" si="0"/>
        <v>43679</v>
      </c>
      <c r="AM2" s="55">
        <f t="shared" ref="AM2:BR2" si="1">AL2+1</f>
        <v>43680</v>
      </c>
      <c r="AN2" s="55">
        <f t="shared" si="1"/>
        <v>43681</v>
      </c>
      <c r="AO2" s="55">
        <f t="shared" si="1"/>
        <v>43682</v>
      </c>
      <c r="AP2" s="55">
        <f t="shared" si="1"/>
        <v>43683</v>
      </c>
      <c r="AQ2" s="55">
        <f t="shared" si="1"/>
        <v>43684</v>
      </c>
      <c r="AR2" s="55">
        <f t="shared" si="1"/>
        <v>43685</v>
      </c>
      <c r="AS2" s="55">
        <f t="shared" si="1"/>
        <v>43686</v>
      </c>
      <c r="AT2" s="55">
        <f t="shared" si="1"/>
        <v>43687</v>
      </c>
      <c r="AU2" s="55">
        <f t="shared" si="1"/>
        <v>43688</v>
      </c>
      <c r="AV2" s="55">
        <f t="shared" si="1"/>
        <v>43689</v>
      </c>
      <c r="AW2" s="55">
        <f t="shared" si="1"/>
        <v>43690</v>
      </c>
      <c r="AX2" s="55">
        <f t="shared" si="1"/>
        <v>43691</v>
      </c>
      <c r="AY2" s="55">
        <f t="shared" si="1"/>
        <v>43692</v>
      </c>
      <c r="AZ2" s="55">
        <f t="shared" si="1"/>
        <v>43693</v>
      </c>
      <c r="BA2" s="55">
        <f t="shared" si="1"/>
        <v>43694</v>
      </c>
      <c r="BB2" s="55">
        <f t="shared" si="1"/>
        <v>43695</v>
      </c>
      <c r="BC2" s="55">
        <f t="shared" si="1"/>
        <v>43696</v>
      </c>
      <c r="BD2" s="55">
        <f t="shared" si="1"/>
        <v>43697</v>
      </c>
      <c r="BE2" s="55">
        <f t="shared" si="1"/>
        <v>43698</v>
      </c>
      <c r="BF2" s="55">
        <f t="shared" si="1"/>
        <v>43699</v>
      </c>
      <c r="BG2" s="55">
        <f t="shared" si="1"/>
        <v>43700</v>
      </c>
      <c r="BH2" s="55">
        <f t="shared" si="1"/>
        <v>43701</v>
      </c>
      <c r="BI2" s="55">
        <f t="shared" si="1"/>
        <v>43702</v>
      </c>
      <c r="BJ2" s="55">
        <f t="shared" si="1"/>
        <v>43703</v>
      </c>
      <c r="BK2" s="55">
        <f t="shared" si="1"/>
        <v>43704</v>
      </c>
      <c r="BL2" s="55">
        <f t="shared" si="1"/>
        <v>43705</v>
      </c>
      <c r="BM2" s="55">
        <f t="shared" si="1"/>
        <v>43706</v>
      </c>
      <c r="BN2" s="55">
        <f t="shared" si="1"/>
        <v>43707</v>
      </c>
      <c r="BO2" s="55">
        <f t="shared" si="1"/>
        <v>43708</v>
      </c>
      <c r="BP2" s="55">
        <f t="shared" si="1"/>
        <v>43709</v>
      </c>
      <c r="BQ2" s="55">
        <f t="shared" si="1"/>
        <v>43710</v>
      </c>
      <c r="BR2" s="55">
        <f t="shared" si="1"/>
        <v>43711</v>
      </c>
      <c r="BS2" s="55">
        <f t="shared" ref="BS2:CS2" si="2">BR2+1</f>
        <v>43712</v>
      </c>
      <c r="BT2" s="55">
        <f t="shared" si="2"/>
        <v>43713</v>
      </c>
      <c r="BU2" s="55">
        <f t="shared" si="2"/>
        <v>43714</v>
      </c>
      <c r="BV2" s="55">
        <f t="shared" si="2"/>
        <v>43715</v>
      </c>
      <c r="BW2" s="55">
        <f t="shared" si="2"/>
        <v>43716</v>
      </c>
      <c r="BX2" s="55">
        <f t="shared" si="2"/>
        <v>43717</v>
      </c>
      <c r="BY2" s="55">
        <f t="shared" si="2"/>
        <v>43718</v>
      </c>
      <c r="BZ2" s="55">
        <f t="shared" si="2"/>
        <v>43719</v>
      </c>
      <c r="CA2" s="55">
        <f t="shared" si="2"/>
        <v>43720</v>
      </c>
      <c r="CB2" s="55">
        <f t="shared" si="2"/>
        <v>43721</v>
      </c>
      <c r="CC2" s="55">
        <f t="shared" si="2"/>
        <v>43722</v>
      </c>
      <c r="CD2" s="55">
        <f t="shared" si="2"/>
        <v>43723</v>
      </c>
      <c r="CE2" s="55">
        <f t="shared" si="2"/>
        <v>43724</v>
      </c>
      <c r="CF2" s="55">
        <f t="shared" si="2"/>
        <v>43725</v>
      </c>
      <c r="CG2" s="55">
        <f t="shared" si="2"/>
        <v>43726</v>
      </c>
      <c r="CH2" s="55">
        <f t="shared" si="2"/>
        <v>43727</v>
      </c>
      <c r="CI2" s="55">
        <f t="shared" si="2"/>
        <v>43728</v>
      </c>
      <c r="CJ2" s="55">
        <f t="shared" si="2"/>
        <v>43729</v>
      </c>
      <c r="CK2" s="55">
        <f t="shared" si="2"/>
        <v>43730</v>
      </c>
      <c r="CL2" s="55">
        <f t="shared" si="2"/>
        <v>43731</v>
      </c>
      <c r="CM2" s="55">
        <f t="shared" si="2"/>
        <v>43732</v>
      </c>
      <c r="CN2" s="55">
        <f t="shared" si="2"/>
        <v>43733</v>
      </c>
      <c r="CO2" s="55">
        <f t="shared" si="2"/>
        <v>43734</v>
      </c>
      <c r="CP2" s="55">
        <f t="shared" si="2"/>
        <v>43735</v>
      </c>
      <c r="CQ2" s="55">
        <f t="shared" si="2"/>
        <v>43736</v>
      </c>
      <c r="CR2" s="55">
        <f t="shared" si="2"/>
        <v>43737</v>
      </c>
      <c r="CS2" s="55">
        <f t="shared" si="2"/>
        <v>43738</v>
      </c>
    </row>
    <row r="3" spans="1:97" s="16" customFormat="1" x14ac:dyDescent="0.25">
      <c r="A3"/>
      <c r="B3"/>
      <c r="C3" s="16">
        <f>SUMIFS(F3:CS3,$F$2:$CS$2, "&gt;=" &amp; $F$2, $F$2:$CS$2, "&lt;="&amp; EOMONTH($F$2,0))</f>
        <v>0</v>
      </c>
      <c r="D3" s="16">
        <f>SUMIFS(F3:CS3,$F$2:$CS$2, "&gt;=" &amp; $AK$2, $F$2:$CS$2, "&lt;="&amp; EOMONTH($AK$2,0))</f>
        <v>0</v>
      </c>
      <c r="E3" s="112">
        <f ca="1">SUMIFS(F3:CS3,$F$2:$CS$2,"&gt;="&amp;TODAY()-30)</f>
        <v>0</v>
      </c>
      <c r="F3" s="111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97" s="16" customFormat="1" x14ac:dyDescent="0.25">
      <c r="A4"/>
      <c r="B4"/>
      <c r="C4" s="16">
        <f t="shared" ref="C4:C67" si="3">SUMIFS(F4:CS4,$F$2:$CS$2, "&gt;=" &amp; $F$2, $F$2:$CS$2, "&lt;="&amp; EOMONTH($F$2,0))</f>
        <v>0</v>
      </c>
      <c r="D4" s="16">
        <f t="shared" ref="D4:D67" si="4">SUMIFS(F4:CS4,$F$2:$CS$2, "&gt;=" &amp; $AK$2, $F$2:$CS$2, "&lt;="&amp; EOMONTH($AK$2,0))</f>
        <v>0</v>
      </c>
      <c r="E4" s="112">
        <f t="shared" ref="E4:E67" ca="1" si="5">SUMIFS(F4:CS4,$F$2:$CS$2,"&gt;="&amp;TODAY()-30)</f>
        <v>0</v>
      </c>
      <c r="F4" s="11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97" s="16" customFormat="1" x14ac:dyDescent="0.25">
      <c r="A5"/>
      <c r="B5"/>
      <c r="C5" s="16">
        <f t="shared" si="3"/>
        <v>0</v>
      </c>
      <c r="D5" s="16">
        <f t="shared" si="4"/>
        <v>0</v>
      </c>
      <c r="E5" s="112">
        <f t="shared" ca="1" si="5"/>
        <v>0</v>
      </c>
      <c r="F5" s="111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97" s="16" customFormat="1" x14ac:dyDescent="0.25">
      <c r="A6"/>
      <c r="B6"/>
      <c r="C6" s="16">
        <f t="shared" si="3"/>
        <v>0</v>
      </c>
      <c r="D6" s="16">
        <f t="shared" si="4"/>
        <v>0</v>
      </c>
      <c r="E6" s="112">
        <f t="shared" ca="1" si="5"/>
        <v>0</v>
      </c>
      <c r="F6" s="111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97" s="16" customFormat="1" x14ac:dyDescent="0.25">
      <c r="A7"/>
      <c r="B7"/>
      <c r="C7" s="16">
        <f t="shared" si="3"/>
        <v>0</v>
      </c>
      <c r="D7" s="16">
        <f t="shared" si="4"/>
        <v>0</v>
      </c>
      <c r="E7" s="112">
        <f t="shared" ca="1" si="5"/>
        <v>0</v>
      </c>
      <c r="F7" s="111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97" s="16" customFormat="1" x14ac:dyDescent="0.25">
      <c r="A8"/>
      <c r="B8"/>
      <c r="C8" s="16">
        <f t="shared" si="3"/>
        <v>0</v>
      </c>
      <c r="D8" s="16">
        <f t="shared" si="4"/>
        <v>0</v>
      </c>
      <c r="E8" s="112">
        <f t="shared" ca="1" si="5"/>
        <v>0</v>
      </c>
      <c r="F8" s="111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97" s="16" customFormat="1" x14ac:dyDescent="0.25">
      <c r="A9"/>
      <c r="B9"/>
      <c r="C9" s="16">
        <f t="shared" si="3"/>
        <v>0</v>
      </c>
      <c r="D9" s="16">
        <f t="shared" si="4"/>
        <v>0</v>
      </c>
      <c r="E9" s="112">
        <f t="shared" ca="1" si="5"/>
        <v>0</v>
      </c>
      <c r="F9" s="111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97" s="16" customFormat="1" x14ac:dyDescent="0.25">
      <c r="A10"/>
      <c r="B10"/>
      <c r="C10" s="16">
        <f t="shared" si="3"/>
        <v>0</v>
      </c>
      <c r="D10" s="16">
        <f t="shared" si="4"/>
        <v>0</v>
      </c>
      <c r="E10" s="112">
        <f t="shared" ca="1" si="5"/>
        <v>0</v>
      </c>
      <c r="F10" s="111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97" s="16" customFormat="1" x14ac:dyDescent="0.25">
      <c r="A11"/>
      <c r="B11"/>
      <c r="C11" s="16">
        <f t="shared" si="3"/>
        <v>0</v>
      </c>
      <c r="D11" s="16">
        <f t="shared" si="4"/>
        <v>0</v>
      </c>
      <c r="E11" s="112">
        <f t="shared" ca="1" si="5"/>
        <v>0</v>
      </c>
      <c r="F11" s="1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97" s="16" customFormat="1" x14ac:dyDescent="0.25">
      <c r="A12"/>
      <c r="B12"/>
      <c r="C12" s="16">
        <f t="shared" si="3"/>
        <v>0</v>
      </c>
      <c r="D12" s="16">
        <f t="shared" si="4"/>
        <v>0</v>
      </c>
      <c r="E12" s="112">
        <f t="shared" ca="1" si="5"/>
        <v>0</v>
      </c>
      <c r="F12" s="111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97" s="16" customFormat="1" x14ac:dyDescent="0.25">
      <c r="A13"/>
      <c r="B13"/>
      <c r="C13" s="16">
        <f t="shared" si="3"/>
        <v>0</v>
      </c>
      <c r="D13" s="16">
        <f t="shared" si="4"/>
        <v>0</v>
      </c>
      <c r="E13" s="112">
        <f t="shared" ca="1" si="5"/>
        <v>0</v>
      </c>
      <c r="F13" s="111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97" s="16" customFormat="1" x14ac:dyDescent="0.25">
      <c r="A14"/>
      <c r="B14"/>
      <c r="C14" s="16">
        <f t="shared" si="3"/>
        <v>0</v>
      </c>
      <c r="D14" s="16">
        <f t="shared" si="4"/>
        <v>0</v>
      </c>
      <c r="E14" s="112">
        <f t="shared" ca="1" si="5"/>
        <v>0</v>
      </c>
      <c r="F14" s="11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97" s="16" customFormat="1" x14ac:dyDescent="0.25">
      <c r="A15"/>
      <c r="B15"/>
      <c r="C15" s="16">
        <f t="shared" si="3"/>
        <v>0</v>
      </c>
      <c r="D15" s="16">
        <f t="shared" si="4"/>
        <v>0</v>
      </c>
      <c r="E15" s="112">
        <f t="shared" ca="1" si="5"/>
        <v>0</v>
      </c>
      <c r="F15" s="111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97" s="16" customFormat="1" x14ac:dyDescent="0.25">
      <c r="A16"/>
      <c r="B16"/>
      <c r="C16" s="16">
        <f t="shared" si="3"/>
        <v>0</v>
      </c>
      <c r="D16" s="16">
        <f t="shared" si="4"/>
        <v>0</v>
      </c>
      <c r="E16" s="112">
        <f t="shared" ca="1" si="5"/>
        <v>0</v>
      </c>
      <c r="F16" s="111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25">
      <c r="A17"/>
      <c r="B17"/>
      <c r="C17" s="16">
        <f t="shared" si="3"/>
        <v>0</v>
      </c>
      <c r="D17" s="16">
        <f t="shared" si="4"/>
        <v>0</v>
      </c>
      <c r="E17" s="112">
        <f t="shared" ca="1" si="5"/>
        <v>0</v>
      </c>
      <c r="F17" s="111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25">
      <c r="A18"/>
      <c r="B18"/>
      <c r="C18" s="16">
        <f t="shared" si="3"/>
        <v>0</v>
      </c>
      <c r="D18" s="16">
        <f t="shared" si="4"/>
        <v>0</v>
      </c>
      <c r="E18" s="112">
        <f t="shared" ca="1" si="5"/>
        <v>0</v>
      </c>
      <c r="F18" s="111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25">
      <c r="A19"/>
      <c r="B19"/>
      <c r="C19" s="16">
        <f t="shared" si="3"/>
        <v>0</v>
      </c>
      <c r="D19" s="16">
        <f t="shared" si="4"/>
        <v>0</v>
      </c>
      <c r="E19" s="112">
        <f t="shared" ca="1" si="5"/>
        <v>0</v>
      </c>
      <c r="F19" s="111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25">
      <c r="A20"/>
      <c r="B20"/>
      <c r="C20" s="16">
        <f t="shared" si="3"/>
        <v>0</v>
      </c>
      <c r="D20" s="16">
        <f t="shared" si="4"/>
        <v>0</v>
      </c>
      <c r="E20" s="112">
        <f t="shared" ca="1" si="5"/>
        <v>0</v>
      </c>
      <c r="F20" s="111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25">
      <c r="A21"/>
      <c r="B21"/>
      <c r="C21" s="16">
        <f t="shared" si="3"/>
        <v>0</v>
      </c>
      <c r="D21" s="16">
        <f t="shared" si="4"/>
        <v>0</v>
      </c>
      <c r="E21" s="112">
        <f t="shared" ca="1" si="5"/>
        <v>0</v>
      </c>
      <c r="F21" s="11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25">
      <c r="A22"/>
      <c r="B22"/>
      <c r="C22" s="16">
        <f t="shared" si="3"/>
        <v>0</v>
      </c>
      <c r="D22" s="16">
        <f t="shared" si="4"/>
        <v>0</v>
      </c>
      <c r="E22" s="112">
        <f t="shared" ca="1" si="5"/>
        <v>0</v>
      </c>
      <c r="F22" s="111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25">
      <c r="A23"/>
      <c r="B23"/>
      <c r="C23" s="16">
        <f t="shared" si="3"/>
        <v>0</v>
      </c>
      <c r="D23" s="16">
        <f t="shared" si="4"/>
        <v>0</v>
      </c>
      <c r="E23" s="112">
        <f t="shared" ca="1" si="5"/>
        <v>0</v>
      </c>
      <c r="F23" s="111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25">
      <c r="A24"/>
      <c r="B24"/>
      <c r="C24" s="16">
        <f t="shared" si="3"/>
        <v>0</v>
      </c>
      <c r="D24" s="16">
        <f t="shared" si="4"/>
        <v>0</v>
      </c>
      <c r="E24" s="112">
        <f t="shared" ca="1" si="5"/>
        <v>0</v>
      </c>
      <c r="F24" s="111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25">
      <c r="A25"/>
      <c r="B25"/>
      <c r="C25" s="16">
        <f t="shared" si="3"/>
        <v>0</v>
      </c>
      <c r="D25" s="16">
        <f t="shared" si="4"/>
        <v>0</v>
      </c>
      <c r="E25" s="112">
        <f t="shared" ca="1" si="5"/>
        <v>0</v>
      </c>
      <c r="F25" s="111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25">
      <c r="A26"/>
      <c r="B26"/>
      <c r="C26" s="16">
        <f t="shared" si="3"/>
        <v>0</v>
      </c>
      <c r="D26" s="16">
        <f t="shared" si="4"/>
        <v>0</v>
      </c>
      <c r="E26" s="112">
        <f t="shared" ca="1" si="5"/>
        <v>0</v>
      </c>
      <c r="F26" s="11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25">
      <c r="A27"/>
      <c r="B27"/>
      <c r="C27" s="16">
        <f t="shared" si="3"/>
        <v>0</v>
      </c>
      <c r="D27" s="16">
        <f t="shared" si="4"/>
        <v>0</v>
      </c>
      <c r="E27" s="112">
        <f t="shared" ca="1" si="5"/>
        <v>0</v>
      </c>
      <c r="F27" s="111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25">
      <c r="A28"/>
      <c r="B28"/>
      <c r="C28" s="16">
        <f t="shared" si="3"/>
        <v>0</v>
      </c>
      <c r="D28" s="16">
        <f t="shared" si="4"/>
        <v>0</v>
      </c>
      <c r="E28" s="112">
        <f t="shared" ca="1" si="5"/>
        <v>0</v>
      </c>
      <c r="F28" s="111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25">
      <c r="A29"/>
      <c r="B29"/>
      <c r="C29" s="16">
        <f t="shared" si="3"/>
        <v>0</v>
      </c>
      <c r="D29" s="16">
        <f t="shared" si="4"/>
        <v>0</v>
      </c>
      <c r="E29" s="112">
        <f t="shared" ca="1" si="5"/>
        <v>0</v>
      </c>
      <c r="F29" s="111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25">
      <c r="A30"/>
      <c r="B30"/>
      <c r="C30" s="16">
        <f t="shared" si="3"/>
        <v>0</v>
      </c>
      <c r="D30" s="16">
        <f t="shared" si="4"/>
        <v>0</v>
      </c>
      <c r="E30" s="112">
        <f t="shared" ca="1" si="5"/>
        <v>0</v>
      </c>
      <c r="F30" s="111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25">
      <c r="A31"/>
      <c r="B31"/>
      <c r="C31" s="16">
        <f t="shared" si="3"/>
        <v>0</v>
      </c>
      <c r="D31" s="16">
        <f t="shared" si="4"/>
        <v>0</v>
      </c>
      <c r="E31" s="112">
        <f t="shared" ca="1" si="5"/>
        <v>0</v>
      </c>
      <c r="F31" s="11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25">
      <c r="A32"/>
      <c r="B32"/>
      <c r="C32" s="16">
        <f t="shared" si="3"/>
        <v>0</v>
      </c>
      <c r="D32" s="16">
        <f t="shared" si="4"/>
        <v>0</v>
      </c>
      <c r="E32" s="112">
        <f t="shared" ca="1" si="5"/>
        <v>0</v>
      </c>
      <c r="F32" s="111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25">
      <c r="A33"/>
      <c r="B33"/>
      <c r="C33" s="16">
        <f t="shared" si="3"/>
        <v>0</v>
      </c>
      <c r="D33" s="16">
        <f t="shared" si="4"/>
        <v>0</v>
      </c>
      <c r="E33" s="112">
        <f t="shared" ca="1" si="5"/>
        <v>0</v>
      </c>
      <c r="F33" s="111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25">
      <c r="A34"/>
      <c r="B34"/>
      <c r="C34" s="16">
        <f t="shared" si="3"/>
        <v>0</v>
      </c>
      <c r="D34" s="16">
        <f t="shared" si="4"/>
        <v>0</v>
      </c>
      <c r="E34" s="112">
        <f t="shared" ca="1" si="5"/>
        <v>0</v>
      </c>
      <c r="F34" s="111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25">
      <c r="A35"/>
      <c r="B35"/>
      <c r="C35" s="16">
        <f t="shared" si="3"/>
        <v>0</v>
      </c>
      <c r="D35" s="16">
        <f t="shared" si="4"/>
        <v>0</v>
      </c>
      <c r="E35" s="112">
        <f t="shared" ca="1" si="5"/>
        <v>0</v>
      </c>
      <c r="F35" s="111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25">
      <c r="A36"/>
      <c r="B36"/>
      <c r="C36" s="16">
        <f t="shared" si="3"/>
        <v>0</v>
      </c>
      <c r="D36" s="16">
        <f t="shared" si="4"/>
        <v>0</v>
      </c>
      <c r="E36" s="112">
        <f t="shared" ca="1" si="5"/>
        <v>0</v>
      </c>
      <c r="F36" s="111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25">
      <c r="A37"/>
      <c r="B37"/>
      <c r="C37" s="16">
        <f t="shared" si="3"/>
        <v>0</v>
      </c>
      <c r="D37" s="16">
        <f t="shared" si="4"/>
        <v>0</v>
      </c>
      <c r="E37" s="112">
        <f t="shared" ca="1" si="5"/>
        <v>0</v>
      </c>
      <c r="F37" s="111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25">
      <c r="A38"/>
      <c r="B38"/>
      <c r="C38" s="16">
        <f t="shared" si="3"/>
        <v>0</v>
      </c>
      <c r="D38" s="16">
        <f t="shared" si="4"/>
        <v>0</v>
      </c>
      <c r="E38" s="112">
        <f t="shared" ca="1" si="5"/>
        <v>0</v>
      </c>
      <c r="F38" s="111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25">
      <c r="A39"/>
      <c r="B39"/>
      <c r="C39" s="16">
        <f t="shared" si="3"/>
        <v>0</v>
      </c>
      <c r="D39" s="16">
        <f t="shared" si="4"/>
        <v>0</v>
      </c>
      <c r="E39" s="112">
        <f t="shared" ca="1" si="5"/>
        <v>0</v>
      </c>
      <c r="F39" s="111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25">
      <c r="A40"/>
      <c r="B40"/>
      <c r="C40" s="16">
        <f t="shared" si="3"/>
        <v>0</v>
      </c>
      <c r="D40" s="16">
        <f t="shared" si="4"/>
        <v>0</v>
      </c>
      <c r="E40" s="112">
        <f t="shared" ca="1" si="5"/>
        <v>0</v>
      </c>
      <c r="F40" s="111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25">
      <c r="A41"/>
      <c r="B41"/>
      <c r="C41" s="16">
        <f t="shared" si="3"/>
        <v>0</v>
      </c>
      <c r="D41" s="16">
        <f t="shared" si="4"/>
        <v>0</v>
      </c>
      <c r="E41" s="112">
        <f t="shared" ca="1" si="5"/>
        <v>0</v>
      </c>
      <c r="F41" s="11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25">
      <c r="A42"/>
      <c r="B42"/>
      <c r="C42" s="16">
        <f t="shared" si="3"/>
        <v>0</v>
      </c>
      <c r="D42" s="16">
        <f t="shared" si="4"/>
        <v>0</v>
      </c>
      <c r="E42" s="112">
        <f t="shared" ca="1" si="5"/>
        <v>0</v>
      </c>
      <c r="F42" s="111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25">
      <c r="A43"/>
      <c r="B43"/>
      <c r="C43" s="16">
        <f t="shared" si="3"/>
        <v>0</v>
      </c>
      <c r="D43" s="16">
        <f t="shared" si="4"/>
        <v>0</v>
      </c>
      <c r="E43" s="112">
        <f t="shared" ca="1" si="5"/>
        <v>0</v>
      </c>
      <c r="F43" s="111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25">
      <c r="A44"/>
      <c r="B44"/>
      <c r="C44" s="16">
        <f t="shared" si="3"/>
        <v>0</v>
      </c>
      <c r="D44" s="16">
        <f t="shared" si="4"/>
        <v>0</v>
      </c>
      <c r="E44" s="112">
        <f t="shared" ca="1" si="5"/>
        <v>0</v>
      </c>
      <c r="F44" s="111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25">
      <c r="A45"/>
      <c r="B45"/>
      <c r="C45" s="16">
        <f t="shared" si="3"/>
        <v>0</v>
      </c>
      <c r="D45" s="16">
        <f t="shared" si="4"/>
        <v>0</v>
      </c>
      <c r="E45" s="112">
        <f t="shared" ca="1" si="5"/>
        <v>0</v>
      </c>
      <c r="F45" s="111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25">
      <c r="A46"/>
      <c r="B46"/>
      <c r="C46" s="16">
        <f t="shared" si="3"/>
        <v>0</v>
      </c>
      <c r="D46" s="16">
        <f t="shared" si="4"/>
        <v>0</v>
      </c>
      <c r="E46" s="112">
        <f t="shared" ca="1" si="5"/>
        <v>0</v>
      </c>
      <c r="F46" s="111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25">
      <c r="A47"/>
      <c r="B47"/>
      <c r="C47" s="16">
        <f t="shared" si="3"/>
        <v>0</v>
      </c>
      <c r="D47" s="16">
        <f t="shared" si="4"/>
        <v>0</v>
      </c>
      <c r="E47" s="112">
        <f t="shared" ca="1" si="5"/>
        <v>0</v>
      </c>
      <c r="F47" s="111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25">
      <c r="A48"/>
      <c r="B48"/>
      <c r="C48" s="16">
        <f t="shared" si="3"/>
        <v>0</v>
      </c>
      <c r="D48" s="16">
        <f t="shared" si="4"/>
        <v>0</v>
      </c>
      <c r="E48" s="112">
        <f t="shared" ca="1" si="5"/>
        <v>0</v>
      </c>
      <c r="F48" s="111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25">
      <c r="A49"/>
      <c r="B49"/>
      <c r="C49" s="16">
        <f t="shared" si="3"/>
        <v>0</v>
      </c>
      <c r="D49" s="16">
        <f t="shared" si="4"/>
        <v>0</v>
      </c>
      <c r="E49" s="112">
        <f t="shared" ca="1" si="5"/>
        <v>0</v>
      </c>
      <c r="F49" s="111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25">
      <c r="A50"/>
      <c r="B50"/>
      <c r="C50" s="16">
        <f t="shared" si="3"/>
        <v>0</v>
      </c>
      <c r="D50" s="16">
        <f t="shared" si="4"/>
        <v>0</v>
      </c>
      <c r="E50" s="112">
        <f t="shared" ca="1" si="5"/>
        <v>0</v>
      </c>
      <c r="F50" s="111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25">
      <c r="A51"/>
      <c r="B51"/>
      <c r="C51" s="16">
        <f t="shared" si="3"/>
        <v>0</v>
      </c>
      <c r="D51" s="16">
        <f t="shared" si="4"/>
        <v>0</v>
      </c>
      <c r="E51" s="112">
        <f t="shared" ca="1" si="5"/>
        <v>0</v>
      </c>
      <c r="F51" s="11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25">
      <c r="A52"/>
      <c r="B52"/>
      <c r="C52" s="16">
        <f t="shared" si="3"/>
        <v>0</v>
      </c>
      <c r="D52" s="16">
        <f t="shared" si="4"/>
        <v>0</v>
      </c>
      <c r="E52" s="112">
        <f t="shared" ca="1" si="5"/>
        <v>0</v>
      </c>
      <c r="F52" s="111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25">
      <c r="A53"/>
      <c r="B53"/>
      <c r="C53" s="16">
        <f t="shared" si="3"/>
        <v>0</v>
      </c>
      <c r="D53" s="16">
        <f t="shared" si="4"/>
        <v>0</v>
      </c>
      <c r="E53" s="112">
        <f t="shared" ca="1" si="5"/>
        <v>0</v>
      </c>
      <c r="F53" s="111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25">
      <c r="A54"/>
      <c r="B54"/>
      <c r="C54" s="16">
        <f t="shared" si="3"/>
        <v>0</v>
      </c>
      <c r="D54" s="16">
        <f t="shared" si="4"/>
        <v>0</v>
      </c>
      <c r="E54" s="112">
        <f t="shared" ca="1" si="5"/>
        <v>0</v>
      </c>
      <c r="F54" s="111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25">
      <c r="A55"/>
      <c r="B55"/>
      <c r="C55" s="16">
        <f t="shared" si="3"/>
        <v>0</v>
      </c>
      <c r="D55" s="16">
        <f t="shared" si="4"/>
        <v>0</v>
      </c>
      <c r="E55" s="112">
        <f t="shared" ca="1" si="5"/>
        <v>0</v>
      </c>
      <c r="F55" s="111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25">
      <c r="A56"/>
      <c r="B56"/>
      <c r="C56" s="16">
        <f t="shared" si="3"/>
        <v>0</v>
      </c>
      <c r="D56" s="16">
        <f t="shared" si="4"/>
        <v>0</v>
      </c>
      <c r="E56" s="112">
        <f t="shared" ca="1" si="5"/>
        <v>0</v>
      </c>
      <c r="F56" s="111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25">
      <c r="A57"/>
      <c r="B57"/>
      <c r="C57" s="16">
        <f t="shared" si="3"/>
        <v>0</v>
      </c>
      <c r="D57" s="16">
        <f t="shared" si="4"/>
        <v>0</v>
      </c>
      <c r="E57" s="112">
        <f t="shared" ca="1" si="5"/>
        <v>0</v>
      </c>
      <c r="F57" s="111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25">
      <c r="A58"/>
      <c r="B58"/>
      <c r="C58" s="16">
        <f t="shared" si="3"/>
        <v>0</v>
      </c>
      <c r="D58" s="16">
        <f t="shared" si="4"/>
        <v>0</v>
      </c>
      <c r="E58" s="112">
        <f t="shared" ca="1" si="5"/>
        <v>0</v>
      </c>
      <c r="F58" s="111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25">
      <c r="A59"/>
      <c r="B59"/>
      <c r="C59" s="16">
        <f t="shared" si="3"/>
        <v>0</v>
      </c>
      <c r="D59" s="16">
        <f t="shared" si="4"/>
        <v>0</v>
      </c>
      <c r="E59" s="112">
        <f t="shared" ca="1" si="5"/>
        <v>0</v>
      </c>
      <c r="F59" s="111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25">
      <c r="A60"/>
      <c r="B60"/>
      <c r="C60" s="16">
        <f t="shared" si="3"/>
        <v>0</v>
      </c>
      <c r="D60" s="16">
        <f t="shared" si="4"/>
        <v>0</v>
      </c>
      <c r="E60" s="112">
        <f t="shared" ca="1" si="5"/>
        <v>0</v>
      </c>
      <c r="F60" s="111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25">
      <c r="A61"/>
      <c r="B61"/>
      <c r="C61" s="16">
        <f t="shared" si="3"/>
        <v>0</v>
      </c>
      <c r="D61" s="16">
        <f t="shared" si="4"/>
        <v>0</v>
      </c>
      <c r="E61" s="112">
        <f t="shared" ca="1" si="5"/>
        <v>0</v>
      </c>
      <c r="F61" s="11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25">
      <c r="A62"/>
      <c r="B62"/>
      <c r="C62" s="16">
        <f t="shared" si="3"/>
        <v>0</v>
      </c>
      <c r="D62" s="16">
        <f t="shared" si="4"/>
        <v>0</v>
      </c>
      <c r="E62" s="112">
        <f t="shared" ca="1" si="5"/>
        <v>0</v>
      </c>
      <c r="F62" s="111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25">
      <c r="A63"/>
      <c r="B63"/>
      <c r="C63" s="16">
        <f t="shared" si="3"/>
        <v>0</v>
      </c>
      <c r="D63" s="16">
        <f t="shared" si="4"/>
        <v>0</v>
      </c>
      <c r="E63" s="112">
        <f t="shared" ca="1" si="5"/>
        <v>0</v>
      </c>
      <c r="F63" s="111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25">
      <c r="A64"/>
      <c r="B64"/>
      <c r="C64" s="16">
        <f t="shared" si="3"/>
        <v>0</v>
      </c>
      <c r="D64" s="16">
        <f t="shared" si="4"/>
        <v>0</v>
      </c>
      <c r="E64" s="112">
        <f t="shared" ca="1" si="5"/>
        <v>0</v>
      </c>
      <c r="F64" s="111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25">
      <c r="A65"/>
      <c r="B65"/>
      <c r="C65" s="16">
        <f t="shared" si="3"/>
        <v>0</v>
      </c>
      <c r="D65" s="16">
        <f t="shared" si="4"/>
        <v>0</v>
      </c>
      <c r="E65" s="112">
        <f t="shared" ca="1" si="5"/>
        <v>0</v>
      </c>
      <c r="F65" s="111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25">
      <c r="A66"/>
      <c r="B66"/>
      <c r="C66" s="16">
        <f t="shared" si="3"/>
        <v>0</v>
      </c>
      <c r="D66" s="16">
        <f t="shared" si="4"/>
        <v>0</v>
      </c>
      <c r="E66" s="112">
        <f t="shared" ca="1" si="5"/>
        <v>0</v>
      </c>
      <c r="F66" s="111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25">
      <c r="A67"/>
      <c r="B67"/>
      <c r="C67" s="16">
        <f t="shared" si="3"/>
        <v>0</v>
      </c>
      <c r="D67" s="16">
        <f t="shared" si="4"/>
        <v>0</v>
      </c>
      <c r="E67" s="112">
        <f t="shared" ca="1" si="5"/>
        <v>0</v>
      </c>
      <c r="F67" s="111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25">
      <c r="A68"/>
      <c r="B68"/>
      <c r="C68" s="16">
        <f t="shared" ref="C68:C131" si="6">SUMIFS(F68:CS68,$F$2:$CS$2, "&gt;=" &amp; $F$2, $F$2:$CS$2, "&lt;="&amp; EOMONTH($F$2,0))</f>
        <v>0</v>
      </c>
      <c r="D68" s="16">
        <f t="shared" ref="D68:D131" si="7">SUMIFS(F68:CS68,$F$2:$CS$2, "&gt;=" &amp; $AK$2, $F$2:$CS$2, "&lt;="&amp; EOMONTH($AK$2,0))</f>
        <v>0</v>
      </c>
      <c r="E68" s="112">
        <f t="shared" ref="E68:E131" ca="1" si="8">SUMIFS(F68:CS68,$F$2:$CS$2,"&gt;="&amp;TODAY()-30)</f>
        <v>0</v>
      </c>
      <c r="F68" s="111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25">
      <c r="A69"/>
      <c r="B69"/>
      <c r="C69" s="16">
        <f t="shared" si="6"/>
        <v>0</v>
      </c>
      <c r="D69" s="16">
        <f t="shared" si="7"/>
        <v>0</v>
      </c>
      <c r="E69" s="112">
        <f t="shared" ca="1" si="8"/>
        <v>0</v>
      </c>
      <c r="F69" s="111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25">
      <c r="A70"/>
      <c r="B70"/>
      <c r="C70" s="16">
        <f t="shared" si="6"/>
        <v>0</v>
      </c>
      <c r="D70" s="16">
        <f t="shared" si="7"/>
        <v>0</v>
      </c>
      <c r="E70" s="112">
        <f t="shared" ca="1" si="8"/>
        <v>0</v>
      </c>
      <c r="F70" s="111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25">
      <c r="A71"/>
      <c r="B71"/>
      <c r="C71" s="16">
        <f t="shared" si="6"/>
        <v>0</v>
      </c>
      <c r="D71" s="16">
        <f t="shared" si="7"/>
        <v>0</v>
      </c>
      <c r="E71" s="112">
        <f t="shared" ca="1" si="8"/>
        <v>0</v>
      </c>
      <c r="F71" s="11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25">
      <c r="A72"/>
      <c r="B72"/>
      <c r="C72" s="16">
        <f t="shared" si="6"/>
        <v>0</v>
      </c>
      <c r="D72" s="16">
        <f t="shared" si="7"/>
        <v>0</v>
      </c>
      <c r="E72" s="112">
        <f t="shared" ca="1" si="8"/>
        <v>0</v>
      </c>
      <c r="F72" s="111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25">
      <c r="A73"/>
      <c r="B73"/>
      <c r="C73" s="16">
        <f t="shared" si="6"/>
        <v>0</v>
      </c>
      <c r="D73" s="16">
        <f t="shared" si="7"/>
        <v>0</v>
      </c>
      <c r="E73" s="112">
        <f t="shared" ca="1" si="8"/>
        <v>0</v>
      </c>
      <c r="F73" s="111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25">
      <c r="A74"/>
      <c r="B74"/>
      <c r="C74" s="16">
        <f t="shared" si="6"/>
        <v>0</v>
      </c>
      <c r="D74" s="16">
        <f t="shared" si="7"/>
        <v>0</v>
      </c>
      <c r="E74" s="112">
        <f t="shared" ca="1" si="8"/>
        <v>0</v>
      </c>
      <c r="F74" s="111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25">
      <c r="A75"/>
      <c r="B75"/>
      <c r="C75" s="16">
        <f t="shared" si="6"/>
        <v>0</v>
      </c>
      <c r="D75" s="16">
        <f t="shared" si="7"/>
        <v>0</v>
      </c>
      <c r="E75" s="112">
        <f t="shared" ca="1" si="8"/>
        <v>0</v>
      </c>
      <c r="F75" s="111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25">
      <c r="A76"/>
      <c r="B76"/>
      <c r="C76" s="16">
        <f t="shared" si="6"/>
        <v>0</v>
      </c>
      <c r="D76" s="16">
        <f t="shared" si="7"/>
        <v>0</v>
      </c>
      <c r="E76" s="112">
        <f t="shared" ca="1" si="8"/>
        <v>0</v>
      </c>
      <c r="F76" s="111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25">
      <c r="A77"/>
      <c r="B77"/>
      <c r="C77" s="16">
        <f t="shared" si="6"/>
        <v>0</v>
      </c>
      <c r="D77" s="16">
        <f t="shared" si="7"/>
        <v>0</v>
      </c>
      <c r="E77" s="112">
        <f t="shared" ca="1" si="8"/>
        <v>0</v>
      </c>
      <c r="F77" s="111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25">
      <c r="A78"/>
      <c r="B78"/>
      <c r="C78" s="16">
        <f t="shared" si="6"/>
        <v>0</v>
      </c>
      <c r="D78" s="16">
        <f t="shared" si="7"/>
        <v>0</v>
      </c>
      <c r="E78" s="112">
        <f t="shared" ca="1" si="8"/>
        <v>0</v>
      </c>
      <c r="F78" s="111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25">
      <c r="A79"/>
      <c r="B79"/>
      <c r="C79" s="16">
        <f t="shared" si="6"/>
        <v>0</v>
      </c>
      <c r="D79" s="16">
        <f t="shared" si="7"/>
        <v>0</v>
      </c>
      <c r="E79" s="112">
        <f t="shared" ca="1" si="8"/>
        <v>0</v>
      </c>
      <c r="F79" s="111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25">
      <c r="A80"/>
      <c r="B80"/>
      <c r="C80" s="16">
        <f t="shared" si="6"/>
        <v>0</v>
      </c>
      <c r="D80" s="16">
        <f t="shared" si="7"/>
        <v>0</v>
      </c>
      <c r="E80" s="112">
        <f t="shared" ca="1" si="8"/>
        <v>0</v>
      </c>
      <c r="F80" s="111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25">
      <c r="A81"/>
      <c r="B81"/>
      <c r="C81" s="16">
        <f t="shared" si="6"/>
        <v>0</v>
      </c>
      <c r="D81" s="16">
        <f t="shared" si="7"/>
        <v>0</v>
      </c>
      <c r="E81" s="112">
        <f t="shared" ca="1" si="8"/>
        <v>0</v>
      </c>
      <c r="F81" s="11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25">
      <c r="A82"/>
      <c r="B82"/>
      <c r="C82" s="16">
        <f t="shared" si="6"/>
        <v>0</v>
      </c>
      <c r="D82" s="16">
        <f t="shared" si="7"/>
        <v>0</v>
      </c>
      <c r="E82" s="112">
        <f t="shared" ca="1" si="8"/>
        <v>0</v>
      </c>
      <c r="F82" s="111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25">
      <c r="A83"/>
      <c r="B83"/>
      <c r="C83" s="16">
        <f t="shared" si="6"/>
        <v>0</v>
      </c>
      <c r="D83" s="16">
        <f t="shared" si="7"/>
        <v>0</v>
      </c>
      <c r="E83" s="112">
        <f t="shared" ca="1" si="8"/>
        <v>0</v>
      </c>
      <c r="F83" s="111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25">
      <c r="A84"/>
      <c r="B84"/>
      <c r="C84" s="16">
        <f t="shared" si="6"/>
        <v>0</v>
      </c>
      <c r="D84" s="16">
        <f t="shared" si="7"/>
        <v>0</v>
      </c>
      <c r="E84" s="112">
        <f t="shared" ca="1" si="8"/>
        <v>0</v>
      </c>
      <c r="F84" s="111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25">
      <c r="A85"/>
      <c r="B85"/>
      <c r="C85" s="16">
        <f t="shared" si="6"/>
        <v>0</v>
      </c>
      <c r="D85" s="16">
        <f t="shared" si="7"/>
        <v>0</v>
      </c>
      <c r="E85" s="112">
        <f t="shared" ca="1" si="8"/>
        <v>0</v>
      </c>
      <c r="F85" s="111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25">
      <c r="A86"/>
      <c r="B86"/>
      <c r="C86" s="16">
        <f t="shared" si="6"/>
        <v>0</v>
      </c>
      <c r="D86" s="16">
        <f t="shared" si="7"/>
        <v>0</v>
      </c>
      <c r="E86" s="112">
        <f t="shared" ca="1" si="8"/>
        <v>0</v>
      </c>
      <c r="F86" s="111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25">
      <c r="A87"/>
      <c r="B87"/>
      <c r="C87" s="16">
        <f t="shared" si="6"/>
        <v>0</v>
      </c>
      <c r="D87" s="16">
        <f t="shared" si="7"/>
        <v>0</v>
      </c>
      <c r="E87" s="112">
        <f t="shared" ca="1" si="8"/>
        <v>0</v>
      </c>
      <c r="F87" s="111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25">
      <c r="A88"/>
      <c r="B88"/>
      <c r="C88" s="16">
        <f t="shared" si="6"/>
        <v>0</v>
      </c>
      <c r="D88" s="16">
        <f t="shared" si="7"/>
        <v>0</v>
      </c>
      <c r="E88" s="112">
        <f t="shared" ca="1" si="8"/>
        <v>0</v>
      </c>
      <c r="F88" s="111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25">
      <c r="A89"/>
      <c r="B89"/>
      <c r="C89" s="16">
        <f t="shared" si="6"/>
        <v>0</v>
      </c>
      <c r="D89" s="16">
        <f t="shared" si="7"/>
        <v>0</v>
      </c>
      <c r="E89" s="112">
        <f t="shared" ca="1" si="8"/>
        <v>0</v>
      </c>
      <c r="F89" s="111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25">
      <c r="A90"/>
      <c r="B90"/>
      <c r="C90" s="16">
        <f t="shared" si="6"/>
        <v>0</v>
      </c>
      <c r="D90" s="16">
        <f t="shared" si="7"/>
        <v>0</v>
      </c>
      <c r="E90" s="112">
        <f t="shared" ca="1" si="8"/>
        <v>0</v>
      </c>
      <c r="F90" s="111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25">
      <c r="A91"/>
      <c r="B91"/>
      <c r="C91" s="16">
        <f t="shared" si="6"/>
        <v>0</v>
      </c>
      <c r="D91" s="16">
        <f t="shared" si="7"/>
        <v>0</v>
      </c>
      <c r="E91" s="112">
        <f t="shared" ca="1" si="8"/>
        <v>0</v>
      </c>
      <c r="F91" s="11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25">
      <c r="A92"/>
      <c r="B92"/>
      <c r="C92" s="16">
        <f t="shared" si="6"/>
        <v>0</v>
      </c>
      <c r="D92" s="16">
        <f t="shared" si="7"/>
        <v>0</v>
      </c>
      <c r="E92" s="112">
        <f t="shared" ca="1" si="8"/>
        <v>0</v>
      </c>
      <c r="F92" s="111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25">
      <c r="A93"/>
      <c r="B93"/>
      <c r="C93" s="16">
        <f t="shared" si="6"/>
        <v>0</v>
      </c>
      <c r="D93" s="16">
        <f t="shared" si="7"/>
        <v>0</v>
      </c>
      <c r="E93" s="112">
        <f t="shared" ca="1" si="8"/>
        <v>0</v>
      </c>
      <c r="F93" s="111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25">
      <c r="A94"/>
      <c r="B94"/>
      <c r="C94" s="16">
        <f t="shared" si="6"/>
        <v>0</v>
      </c>
      <c r="D94" s="16">
        <f t="shared" si="7"/>
        <v>0</v>
      </c>
      <c r="E94" s="112">
        <f t="shared" ca="1" si="8"/>
        <v>0</v>
      </c>
      <c r="F94" s="111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25">
      <c r="A95"/>
      <c r="B95"/>
      <c r="C95" s="16">
        <f t="shared" si="6"/>
        <v>0</v>
      </c>
      <c r="D95" s="16">
        <f t="shared" si="7"/>
        <v>0</v>
      </c>
      <c r="E95" s="112">
        <f t="shared" ca="1" si="8"/>
        <v>0</v>
      </c>
      <c r="F95" s="111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25">
      <c r="A96"/>
      <c r="B96"/>
      <c r="C96" s="16">
        <f t="shared" si="6"/>
        <v>0</v>
      </c>
      <c r="D96" s="16">
        <f t="shared" si="7"/>
        <v>0</v>
      </c>
      <c r="E96" s="112">
        <f t="shared" ca="1" si="8"/>
        <v>0</v>
      </c>
      <c r="F96" s="111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25">
      <c r="A97"/>
      <c r="B97"/>
      <c r="C97" s="16">
        <f t="shared" si="6"/>
        <v>0</v>
      </c>
      <c r="D97" s="16">
        <f t="shared" si="7"/>
        <v>0</v>
      </c>
      <c r="E97" s="112">
        <f t="shared" ca="1" si="8"/>
        <v>0</v>
      </c>
      <c r="F97" s="111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25">
      <c r="A98"/>
      <c r="B98"/>
      <c r="C98" s="16">
        <f t="shared" si="6"/>
        <v>0</v>
      </c>
      <c r="D98" s="16">
        <f t="shared" si="7"/>
        <v>0</v>
      </c>
      <c r="E98" s="112">
        <f t="shared" ca="1" si="8"/>
        <v>0</v>
      </c>
      <c r="F98" s="111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25">
      <c r="A99"/>
      <c r="B99"/>
      <c r="C99" s="16">
        <f t="shared" si="6"/>
        <v>0</v>
      </c>
      <c r="D99" s="16">
        <f t="shared" si="7"/>
        <v>0</v>
      </c>
      <c r="E99" s="112">
        <f t="shared" ca="1" si="8"/>
        <v>0</v>
      </c>
      <c r="F99" s="111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25">
      <c r="A100"/>
      <c r="B100"/>
      <c r="C100" s="16">
        <f t="shared" si="6"/>
        <v>0</v>
      </c>
      <c r="D100" s="16">
        <f t="shared" si="7"/>
        <v>0</v>
      </c>
      <c r="E100" s="112">
        <f t="shared" ca="1" si="8"/>
        <v>0</v>
      </c>
      <c r="F100" s="111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25">
      <c r="A101"/>
      <c r="B101"/>
      <c r="C101" s="16">
        <f t="shared" si="6"/>
        <v>0</v>
      </c>
      <c r="D101" s="16">
        <f t="shared" si="7"/>
        <v>0</v>
      </c>
      <c r="E101" s="112">
        <f t="shared" ca="1" si="8"/>
        <v>0</v>
      </c>
      <c r="F101" s="11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25">
      <c r="A102"/>
      <c r="B102"/>
      <c r="C102" s="16">
        <f t="shared" si="6"/>
        <v>0</v>
      </c>
      <c r="D102" s="16">
        <f t="shared" si="7"/>
        <v>0</v>
      </c>
      <c r="E102" s="112">
        <f t="shared" ca="1" si="8"/>
        <v>0</v>
      </c>
      <c r="F102" s="111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25">
      <c r="A103"/>
      <c r="B103"/>
      <c r="C103" s="16">
        <f t="shared" si="6"/>
        <v>0</v>
      </c>
      <c r="D103" s="16">
        <f t="shared" si="7"/>
        <v>0</v>
      </c>
      <c r="E103" s="112">
        <f t="shared" ca="1" si="8"/>
        <v>0</v>
      </c>
      <c r="F103" s="111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25">
      <c r="A104"/>
      <c r="B104"/>
      <c r="C104" s="16">
        <f t="shared" si="6"/>
        <v>0</v>
      </c>
      <c r="D104" s="16">
        <f t="shared" si="7"/>
        <v>0</v>
      </c>
      <c r="E104" s="112">
        <f t="shared" ca="1" si="8"/>
        <v>0</v>
      </c>
      <c r="F104" s="111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25">
      <c r="A105"/>
      <c r="B105"/>
      <c r="C105" s="16">
        <f t="shared" si="6"/>
        <v>0</v>
      </c>
      <c r="D105" s="16">
        <f t="shared" si="7"/>
        <v>0</v>
      </c>
      <c r="E105" s="112">
        <f t="shared" ca="1" si="8"/>
        <v>0</v>
      </c>
      <c r="F105" s="111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25">
      <c r="A106"/>
      <c r="B106"/>
      <c r="C106" s="16">
        <f t="shared" si="6"/>
        <v>0</v>
      </c>
      <c r="D106" s="16">
        <f t="shared" si="7"/>
        <v>0</v>
      </c>
      <c r="E106" s="112">
        <f t="shared" ca="1" si="8"/>
        <v>0</v>
      </c>
      <c r="F106" s="111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25">
      <c r="A107"/>
      <c r="B107"/>
      <c r="C107" s="16">
        <f t="shared" si="6"/>
        <v>0</v>
      </c>
      <c r="D107" s="16">
        <f t="shared" si="7"/>
        <v>0</v>
      </c>
      <c r="E107" s="112">
        <f t="shared" ca="1" si="8"/>
        <v>0</v>
      </c>
      <c r="F107" s="111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25">
      <c r="A108"/>
      <c r="B108"/>
      <c r="C108" s="16">
        <f t="shared" si="6"/>
        <v>0</v>
      </c>
      <c r="D108" s="16">
        <f t="shared" si="7"/>
        <v>0</v>
      </c>
      <c r="E108" s="112">
        <f t="shared" ca="1" si="8"/>
        <v>0</v>
      </c>
      <c r="F108" s="111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25">
      <c r="A109"/>
      <c r="B109"/>
      <c r="C109" s="16">
        <f t="shared" si="6"/>
        <v>0</v>
      </c>
      <c r="D109" s="16">
        <f t="shared" si="7"/>
        <v>0</v>
      </c>
      <c r="E109" s="112">
        <f t="shared" ca="1" si="8"/>
        <v>0</v>
      </c>
      <c r="F109" s="111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25">
      <c r="A110"/>
      <c r="B110"/>
      <c r="C110" s="16">
        <f t="shared" si="6"/>
        <v>0</v>
      </c>
      <c r="D110" s="16">
        <f t="shared" si="7"/>
        <v>0</v>
      </c>
      <c r="E110" s="112">
        <f t="shared" ca="1" si="8"/>
        <v>0</v>
      </c>
      <c r="F110" s="111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25">
      <c r="A111"/>
      <c r="B111"/>
      <c r="C111" s="16">
        <f t="shared" si="6"/>
        <v>0</v>
      </c>
      <c r="D111" s="16">
        <f t="shared" si="7"/>
        <v>0</v>
      </c>
      <c r="E111" s="112">
        <f t="shared" ca="1" si="8"/>
        <v>0</v>
      </c>
      <c r="F111" s="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25">
      <c r="A112"/>
      <c r="B112"/>
      <c r="C112" s="16">
        <f t="shared" si="6"/>
        <v>0</v>
      </c>
      <c r="D112" s="16">
        <f t="shared" si="7"/>
        <v>0</v>
      </c>
      <c r="E112" s="112">
        <f t="shared" ca="1" si="8"/>
        <v>0</v>
      </c>
      <c r="F112" s="111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25">
      <c r="A113"/>
      <c r="B113"/>
      <c r="C113" s="16">
        <f t="shared" si="6"/>
        <v>0</v>
      </c>
      <c r="D113" s="16">
        <f t="shared" si="7"/>
        <v>0</v>
      </c>
      <c r="E113" s="112">
        <f t="shared" ca="1" si="8"/>
        <v>0</v>
      </c>
      <c r="F113" s="111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25">
      <c r="A114"/>
      <c r="B114"/>
      <c r="C114" s="16">
        <f t="shared" si="6"/>
        <v>0</v>
      </c>
      <c r="D114" s="16">
        <f t="shared" si="7"/>
        <v>0</v>
      </c>
      <c r="E114" s="112">
        <f t="shared" ca="1" si="8"/>
        <v>0</v>
      </c>
      <c r="F114" s="111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25">
      <c r="A115"/>
      <c r="B115"/>
      <c r="C115" s="16">
        <f t="shared" si="6"/>
        <v>0</v>
      </c>
      <c r="D115" s="16">
        <f t="shared" si="7"/>
        <v>0</v>
      </c>
      <c r="E115" s="112">
        <f t="shared" ca="1" si="8"/>
        <v>0</v>
      </c>
      <c r="F115" s="111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25">
      <c r="A116"/>
      <c r="B116"/>
      <c r="C116" s="16">
        <f t="shared" si="6"/>
        <v>0</v>
      </c>
      <c r="D116" s="16">
        <f t="shared" si="7"/>
        <v>0</v>
      </c>
      <c r="E116" s="112">
        <f t="shared" ca="1" si="8"/>
        <v>0</v>
      </c>
      <c r="F116" s="111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25">
      <c r="A117"/>
      <c r="B117"/>
      <c r="C117" s="16">
        <f t="shared" si="6"/>
        <v>0</v>
      </c>
      <c r="D117" s="16">
        <f t="shared" si="7"/>
        <v>0</v>
      </c>
      <c r="E117" s="112">
        <f t="shared" ca="1" si="8"/>
        <v>0</v>
      </c>
      <c r="F117" s="111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25">
      <c r="A118"/>
      <c r="B118"/>
      <c r="C118" s="16">
        <f t="shared" si="6"/>
        <v>0</v>
      </c>
      <c r="D118" s="16">
        <f t="shared" si="7"/>
        <v>0</v>
      </c>
      <c r="E118" s="112">
        <f t="shared" ca="1" si="8"/>
        <v>0</v>
      </c>
      <c r="F118" s="111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25">
      <c r="A119"/>
      <c r="B119"/>
      <c r="C119" s="16">
        <f t="shared" si="6"/>
        <v>0</v>
      </c>
      <c r="D119" s="16">
        <f t="shared" si="7"/>
        <v>0</v>
      </c>
      <c r="E119" s="112">
        <f t="shared" ca="1" si="8"/>
        <v>0</v>
      </c>
      <c r="F119" s="111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25">
      <c r="A120"/>
      <c r="B120"/>
      <c r="C120" s="16">
        <f t="shared" si="6"/>
        <v>0</v>
      </c>
      <c r="D120" s="16">
        <f t="shared" si="7"/>
        <v>0</v>
      </c>
      <c r="E120" s="112">
        <f t="shared" ca="1" si="8"/>
        <v>0</v>
      </c>
      <c r="F120" s="111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25">
      <c r="A121"/>
      <c r="B121"/>
      <c r="C121" s="16">
        <f t="shared" si="6"/>
        <v>0</v>
      </c>
      <c r="D121" s="16">
        <f t="shared" si="7"/>
        <v>0</v>
      </c>
      <c r="E121" s="112">
        <f t="shared" ca="1" si="8"/>
        <v>0</v>
      </c>
      <c r="F121" s="11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25">
      <c r="A122"/>
      <c r="B122"/>
      <c r="C122" s="16">
        <f t="shared" si="6"/>
        <v>0</v>
      </c>
      <c r="D122" s="16">
        <f t="shared" si="7"/>
        <v>0</v>
      </c>
      <c r="E122" s="112">
        <f t="shared" ca="1" si="8"/>
        <v>0</v>
      </c>
      <c r="F122" s="111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25">
      <c r="A123"/>
      <c r="B123"/>
      <c r="C123" s="16">
        <f t="shared" si="6"/>
        <v>0</v>
      </c>
      <c r="D123" s="16">
        <f t="shared" si="7"/>
        <v>0</v>
      </c>
      <c r="E123" s="112">
        <f t="shared" ca="1" si="8"/>
        <v>0</v>
      </c>
      <c r="F123" s="111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25">
      <c r="A124"/>
      <c r="B124"/>
      <c r="C124" s="16">
        <f t="shared" si="6"/>
        <v>0</v>
      </c>
      <c r="D124" s="16">
        <f t="shared" si="7"/>
        <v>0</v>
      </c>
      <c r="E124" s="112">
        <f t="shared" ca="1" si="8"/>
        <v>0</v>
      </c>
      <c r="F124" s="111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25">
      <c r="A125"/>
      <c r="B125"/>
      <c r="C125" s="16">
        <f t="shared" si="6"/>
        <v>0</v>
      </c>
      <c r="D125" s="16">
        <f t="shared" si="7"/>
        <v>0</v>
      </c>
      <c r="E125" s="112">
        <f t="shared" ca="1" si="8"/>
        <v>0</v>
      </c>
      <c r="F125" s="111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25">
      <c r="A126"/>
      <c r="B126"/>
      <c r="C126" s="16">
        <f t="shared" si="6"/>
        <v>0</v>
      </c>
      <c r="D126" s="16">
        <f t="shared" si="7"/>
        <v>0</v>
      </c>
      <c r="E126" s="112">
        <f t="shared" ca="1" si="8"/>
        <v>0</v>
      </c>
      <c r="F126" s="111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25">
      <c r="A127"/>
      <c r="B127"/>
      <c r="C127" s="16">
        <f t="shared" si="6"/>
        <v>0</v>
      </c>
      <c r="D127" s="16">
        <f t="shared" si="7"/>
        <v>0</v>
      </c>
      <c r="E127" s="112">
        <f t="shared" ca="1" si="8"/>
        <v>0</v>
      </c>
      <c r="F127" s="111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25">
      <c r="A128"/>
      <c r="B128"/>
      <c r="C128" s="16">
        <f t="shared" si="6"/>
        <v>0</v>
      </c>
      <c r="D128" s="16">
        <f t="shared" si="7"/>
        <v>0</v>
      </c>
      <c r="E128" s="112">
        <f t="shared" ca="1" si="8"/>
        <v>0</v>
      </c>
      <c r="F128" s="111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25">
      <c r="A129"/>
      <c r="B129"/>
      <c r="C129" s="16">
        <f t="shared" si="6"/>
        <v>0</v>
      </c>
      <c r="D129" s="16">
        <f t="shared" si="7"/>
        <v>0</v>
      </c>
      <c r="E129" s="112">
        <f t="shared" ca="1" si="8"/>
        <v>0</v>
      </c>
      <c r="F129" s="111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25">
      <c r="A130"/>
      <c r="B130"/>
      <c r="C130" s="16">
        <f t="shared" si="6"/>
        <v>0</v>
      </c>
      <c r="D130" s="16">
        <f t="shared" si="7"/>
        <v>0</v>
      </c>
      <c r="E130" s="112">
        <f t="shared" ca="1" si="8"/>
        <v>0</v>
      </c>
      <c r="F130" s="111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25">
      <c r="A131"/>
      <c r="B131"/>
      <c r="C131" s="16">
        <f t="shared" si="6"/>
        <v>0</v>
      </c>
      <c r="D131" s="16">
        <f t="shared" si="7"/>
        <v>0</v>
      </c>
      <c r="E131" s="112">
        <f t="shared" ca="1" si="8"/>
        <v>0</v>
      </c>
      <c r="F131" s="11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25">
      <c r="A132"/>
      <c r="B132"/>
      <c r="C132" s="16">
        <f t="shared" ref="C132:C195" si="9">SUMIFS(F132:CS132,$F$2:$CS$2, "&gt;=" &amp; $F$2, $F$2:$CS$2, "&lt;="&amp; EOMONTH($F$2,0))</f>
        <v>0</v>
      </c>
      <c r="D132" s="16">
        <f t="shared" ref="D132:D195" si="10">SUMIFS(F132:CS132,$F$2:$CS$2, "&gt;=" &amp; $AK$2, $F$2:$CS$2, "&lt;="&amp; EOMONTH($AK$2,0))</f>
        <v>0</v>
      </c>
      <c r="E132" s="112">
        <f t="shared" ref="E132:E195" ca="1" si="11">SUMIFS(F132:CS132,$F$2:$CS$2,"&gt;="&amp;TODAY()-30)</f>
        <v>0</v>
      </c>
      <c r="F132" s="111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25">
      <c r="A133"/>
      <c r="B133"/>
      <c r="C133" s="16">
        <f t="shared" si="9"/>
        <v>0</v>
      </c>
      <c r="D133" s="16">
        <f t="shared" si="10"/>
        <v>0</v>
      </c>
      <c r="E133" s="112">
        <f t="shared" ca="1" si="11"/>
        <v>0</v>
      </c>
      <c r="F133" s="111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25">
      <c r="A134"/>
      <c r="B134"/>
      <c r="C134" s="16">
        <f t="shared" si="9"/>
        <v>0</v>
      </c>
      <c r="D134" s="16">
        <f t="shared" si="10"/>
        <v>0</v>
      </c>
      <c r="E134" s="112">
        <f t="shared" ca="1" si="11"/>
        <v>0</v>
      </c>
      <c r="F134" s="111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25">
      <c r="A135"/>
      <c r="B135"/>
      <c r="C135" s="16">
        <f t="shared" si="9"/>
        <v>0</v>
      </c>
      <c r="D135" s="16">
        <f t="shared" si="10"/>
        <v>0</v>
      </c>
      <c r="E135" s="112">
        <f t="shared" ca="1" si="11"/>
        <v>0</v>
      </c>
      <c r="F135" s="111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25">
      <c r="A136"/>
      <c r="B136"/>
      <c r="C136" s="16">
        <f t="shared" si="9"/>
        <v>0</v>
      </c>
      <c r="D136" s="16">
        <f t="shared" si="10"/>
        <v>0</v>
      </c>
      <c r="E136" s="112">
        <f t="shared" ca="1" si="11"/>
        <v>0</v>
      </c>
      <c r="F136" s="111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25">
      <c r="A137"/>
      <c r="B137"/>
      <c r="C137" s="16">
        <f t="shared" si="9"/>
        <v>0</v>
      </c>
      <c r="D137" s="16">
        <f t="shared" si="10"/>
        <v>0</v>
      </c>
      <c r="E137" s="112">
        <f t="shared" ca="1" si="11"/>
        <v>0</v>
      </c>
      <c r="F137" s="111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25">
      <c r="A138"/>
      <c r="B138"/>
      <c r="C138" s="16">
        <f t="shared" si="9"/>
        <v>0</v>
      </c>
      <c r="D138" s="16">
        <f t="shared" si="10"/>
        <v>0</v>
      </c>
      <c r="E138" s="112">
        <f t="shared" ca="1" si="11"/>
        <v>0</v>
      </c>
      <c r="F138" s="111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25">
      <c r="A139"/>
      <c r="B139"/>
      <c r="C139" s="16">
        <f t="shared" si="9"/>
        <v>0</v>
      </c>
      <c r="D139" s="16">
        <f t="shared" si="10"/>
        <v>0</v>
      </c>
      <c r="E139" s="112">
        <f t="shared" ca="1" si="11"/>
        <v>0</v>
      </c>
      <c r="F139" s="111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25">
      <c r="A140"/>
      <c r="B140"/>
      <c r="C140" s="16">
        <f t="shared" si="9"/>
        <v>0</v>
      </c>
      <c r="D140" s="16">
        <f t="shared" si="10"/>
        <v>0</v>
      </c>
      <c r="E140" s="112">
        <f t="shared" ca="1" si="11"/>
        <v>0</v>
      </c>
      <c r="F140" s="111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25">
      <c r="A141"/>
      <c r="B141"/>
      <c r="C141" s="16">
        <f t="shared" si="9"/>
        <v>0</v>
      </c>
      <c r="D141" s="16">
        <f t="shared" si="10"/>
        <v>0</v>
      </c>
      <c r="E141" s="112">
        <f t="shared" ca="1" si="11"/>
        <v>0</v>
      </c>
      <c r="F141" s="11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25">
      <c r="A142"/>
      <c r="B142"/>
      <c r="C142" s="16">
        <f t="shared" si="9"/>
        <v>0</v>
      </c>
      <c r="D142" s="16">
        <f t="shared" si="10"/>
        <v>0</v>
      </c>
      <c r="E142" s="112">
        <f t="shared" ca="1" si="11"/>
        <v>0</v>
      </c>
      <c r="F142" s="111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25">
      <c r="A143"/>
      <c r="B143"/>
      <c r="C143" s="16">
        <f t="shared" si="9"/>
        <v>0</v>
      </c>
      <c r="D143" s="16">
        <f t="shared" si="10"/>
        <v>0</v>
      </c>
      <c r="E143" s="112">
        <f t="shared" ca="1" si="11"/>
        <v>0</v>
      </c>
      <c r="F143" s="111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25">
      <c r="A144"/>
      <c r="B144"/>
      <c r="C144" s="16">
        <f t="shared" si="9"/>
        <v>0</v>
      </c>
      <c r="D144" s="16">
        <f t="shared" si="10"/>
        <v>0</v>
      </c>
      <c r="E144" s="112">
        <f t="shared" ca="1" si="11"/>
        <v>0</v>
      </c>
      <c r="F144" s="111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25">
      <c r="A145"/>
      <c r="B145"/>
      <c r="C145" s="16">
        <f t="shared" si="9"/>
        <v>0</v>
      </c>
      <c r="D145" s="16">
        <f t="shared" si="10"/>
        <v>0</v>
      </c>
      <c r="E145" s="112">
        <f t="shared" ca="1" si="11"/>
        <v>0</v>
      </c>
      <c r="F145" s="111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25">
      <c r="A146"/>
      <c r="B146"/>
      <c r="C146" s="16">
        <f t="shared" si="9"/>
        <v>0</v>
      </c>
      <c r="D146" s="16">
        <f t="shared" si="10"/>
        <v>0</v>
      </c>
      <c r="E146" s="112">
        <f t="shared" ca="1" si="11"/>
        <v>0</v>
      </c>
      <c r="F146" s="111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25">
      <c r="A147"/>
      <c r="B147"/>
      <c r="C147" s="16">
        <f t="shared" si="9"/>
        <v>0</v>
      </c>
      <c r="D147" s="16">
        <f t="shared" si="10"/>
        <v>0</v>
      </c>
      <c r="E147" s="112">
        <f t="shared" ca="1" si="11"/>
        <v>0</v>
      </c>
      <c r="F147" s="111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25">
      <c r="A148"/>
      <c r="B148"/>
      <c r="C148" s="16">
        <f t="shared" si="9"/>
        <v>0</v>
      </c>
      <c r="D148" s="16">
        <f t="shared" si="10"/>
        <v>0</v>
      </c>
      <c r="E148" s="112">
        <f t="shared" ca="1" si="11"/>
        <v>0</v>
      </c>
      <c r="F148" s="111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25">
      <c r="A149"/>
      <c r="B149"/>
      <c r="C149" s="16">
        <f t="shared" si="9"/>
        <v>0</v>
      </c>
      <c r="D149" s="16">
        <f t="shared" si="10"/>
        <v>0</v>
      </c>
      <c r="E149" s="112">
        <f t="shared" ca="1" si="11"/>
        <v>0</v>
      </c>
      <c r="F149" s="111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25">
      <c r="A150"/>
      <c r="B150"/>
      <c r="C150" s="16">
        <f t="shared" si="9"/>
        <v>0</v>
      </c>
      <c r="D150" s="16">
        <f t="shared" si="10"/>
        <v>0</v>
      </c>
      <c r="E150" s="112">
        <f t="shared" ca="1" si="11"/>
        <v>0</v>
      </c>
      <c r="F150" s="111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25">
      <c r="A151"/>
      <c r="B151"/>
      <c r="C151" s="16">
        <f t="shared" si="9"/>
        <v>0</v>
      </c>
      <c r="D151" s="16">
        <f t="shared" si="10"/>
        <v>0</v>
      </c>
      <c r="E151" s="112">
        <f t="shared" ca="1" si="11"/>
        <v>0</v>
      </c>
      <c r="F151" s="11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25">
      <c r="A152"/>
      <c r="B152"/>
      <c r="C152" s="16">
        <f t="shared" si="9"/>
        <v>0</v>
      </c>
      <c r="D152" s="16">
        <f t="shared" si="10"/>
        <v>0</v>
      </c>
      <c r="E152" s="112">
        <f t="shared" ca="1" si="11"/>
        <v>0</v>
      </c>
      <c r="F152" s="111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25">
      <c r="A153"/>
      <c r="B153"/>
      <c r="C153" s="16">
        <f t="shared" si="9"/>
        <v>0</v>
      </c>
      <c r="D153" s="16">
        <f t="shared" si="10"/>
        <v>0</v>
      </c>
      <c r="E153" s="112">
        <f t="shared" ca="1" si="11"/>
        <v>0</v>
      </c>
      <c r="F153" s="111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25">
      <c r="A154"/>
      <c r="B154"/>
      <c r="C154" s="16">
        <f t="shared" si="9"/>
        <v>0</v>
      </c>
      <c r="D154" s="16">
        <f t="shared" si="10"/>
        <v>0</v>
      </c>
      <c r="E154" s="112">
        <f t="shared" ca="1" si="11"/>
        <v>0</v>
      </c>
      <c r="F154" s="111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25">
      <c r="A155"/>
      <c r="B155"/>
      <c r="C155" s="16">
        <f t="shared" si="9"/>
        <v>0</v>
      </c>
      <c r="D155" s="16">
        <f t="shared" si="10"/>
        <v>0</v>
      </c>
      <c r="E155" s="112">
        <f t="shared" ca="1" si="11"/>
        <v>0</v>
      </c>
      <c r="F155" s="111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25">
      <c r="A156"/>
      <c r="B156"/>
      <c r="C156" s="16">
        <f t="shared" si="9"/>
        <v>0</v>
      </c>
      <c r="D156" s="16">
        <f t="shared" si="10"/>
        <v>0</v>
      </c>
      <c r="E156" s="112">
        <f t="shared" ca="1" si="11"/>
        <v>0</v>
      </c>
      <c r="F156" s="111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25">
      <c r="A157"/>
      <c r="B157"/>
      <c r="C157" s="16">
        <f t="shared" si="9"/>
        <v>0</v>
      </c>
      <c r="D157" s="16">
        <f t="shared" si="10"/>
        <v>0</v>
      </c>
      <c r="E157" s="112">
        <f t="shared" ca="1" si="11"/>
        <v>0</v>
      </c>
      <c r="F157" s="111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25">
      <c r="A158"/>
      <c r="B158"/>
      <c r="C158" s="16">
        <f t="shared" si="9"/>
        <v>0</v>
      </c>
      <c r="D158" s="16">
        <f t="shared" si="10"/>
        <v>0</v>
      </c>
      <c r="E158" s="112">
        <f t="shared" ca="1" si="11"/>
        <v>0</v>
      </c>
      <c r="F158" s="111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25">
      <c r="A159"/>
      <c r="B159"/>
      <c r="C159" s="16">
        <f t="shared" si="9"/>
        <v>0</v>
      </c>
      <c r="D159" s="16">
        <f t="shared" si="10"/>
        <v>0</v>
      </c>
      <c r="E159" s="112">
        <f t="shared" ca="1" si="11"/>
        <v>0</v>
      </c>
      <c r="F159" s="111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25">
      <c r="A160"/>
      <c r="B160"/>
      <c r="C160" s="16">
        <f t="shared" si="9"/>
        <v>0</v>
      </c>
      <c r="D160" s="16">
        <f t="shared" si="10"/>
        <v>0</v>
      </c>
      <c r="E160" s="112">
        <f t="shared" ca="1" si="11"/>
        <v>0</v>
      </c>
      <c r="F160" s="111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25">
      <c r="A161"/>
      <c r="B161"/>
      <c r="C161" s="16">
        <f t="shared" si="9"/>
        <v>0</v>
      </c>
      <c r="D161" s="16">
        <f t="shared" si="10"/>
        <v>0</v>
      </c>
      <c r="E161" s="112">
        <f t="shared" ca="1" si="11"/>
        <v>0</v>
      </c>
      <c r="F161" s="11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25">
      <c r="A162"/>
      <c r="B162"/>
      <c r="C162" s="16">
        <f t="shared" si="9"/>
        <v>0</v>
      </c>
      <c r="D162" s="16">
        <f t="shared" si="10"/>
        <v>0</v>
      </c>
      <c r="E162" s="112">
        <f t="shared" ca="1" si="11"/>
        <v>0</v>
      </c>
      <c r="F162" s="111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25">
      <c r="A163"/>
      <c r="B163"/>
      <c r="C163" s="16">
        <f t="shared" si="9"/>
        <v>0</v>
      </c>
      <c r="D163" s="16">
        <f t="shared" si="10"/>
        <v>0</v>
      </c>
      <c r="E163" s="112">
        <f t="shared" ca="1" si="11"/>
        <v>0</v>
      </c>
      <c r="F163" s="111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25">
      <c r="A164"/>
      <c r="B164"/>
      <c r="C164" s="16">
        <f t="shared" si="9"/>
        <v>0</v>
      </c>
      <c r="D164" s="16">
        <f t="shared" si="10"/>
        <v>0</v>
      </c>
      <c r="E164" s="112">
        <f t="shared" ca="1" si="11"/>
        <v>0</v>
      </c>
      <c r="F164" s="111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25">
      <c r="A165"/>
      <c r="B165"/>
      <c r="C165" s="16">
        <f t="shared" si="9"/>
        <v>0</v>
      </c>
      <c r="D165" s="16">
        <f t="shared" si="10"/>
        <v>0</v>
      </c>
      <c r="E165" s="112">
        <f t="shared" ca="1" si="11"/>
        <v>0</v>
      </c>
      <c r="F165" s="111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25">
      <c r="A166"/>
      <c r="B166"/>
      <c r="C166" s="16">
        <f t="shared" si="9"/>
        <v>0</v>
      </c>
      <c r="D166" s="16">
        <f t="shared" si="10"/>
        <v>0</v>
      </c>
      <c r="E166" s="112">
        <f t="shared" ca="1" si="11"/>
        <v>0</v>
      </c>
      <c r="F166" s="111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25">
      <c r="A167"/>
      <c r="B167"/>
      <c r="C167" s="16">
        <f t="shared" si="9"/>
        <v>0</v>
      </c>
      <c r="D167" s="16">
        <f t="shared" si="10"/>
        <v>0</v>
      </c>
      <c r="E167" s="112">
        <f t="shared" ca="1" si="11"/>
        <v>0</v>
      </c>
      <c r="F167" s="111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25">
      <c r="A168"/>
      <c r="B168"/>
      <c r="C168" s="16">
        <f t="shared" si="9"/>
        <v>0</v>
      </c>
      <c r="D168" s="16">
        <f t="shared" si="10"/>
        <v>0</v>
      </c>
      <c r="E168" s="112">
        <f t="shared" ca="1" si="11"/>
        <v>0</v>
      </c>
      <c r="F168" s="111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25">
      <c r="A169"/>
      <c r="B169"/>
      <c r="C169" s="16">
        <f t="shared" si="9"/>
        <v>0</v>
      </c>
      <c r="D169" s="16">
        <f t="shared" si="10"/>
        <v>0</v>
      </c>
      <c r="E169" s="112">
        <f t="shared" ca="1" si="11"/>
        <v>0</v>
      </c>
      <c r="F169" s="111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25">
      <c r="A170"/>
      <c r="B170"/>
      <c r="C170" s="16">
        <f t="shared" si="9"/>
        <v>0</v>
      </c>
      <c r="D170" s="16">
        <f t="shared" si="10"/>
        <v>0</v>
      </c>
      <c r="E170" s="112">
        <f t="shared" ca="1" si="11"/>
        <v>0</v>
      </c>
      <c r="F170" s="111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25">
      <c r="A171"/>
      <c r="B171"/>
      <c r="C171" s="16">
        <f t="shared" si="9"/>
        <v>0</v>
      </c>
      <c r="D171" s="16">
        <f t="shared" si="10"/>
        <v>0</v>
      </c>
      <c r="E171" s="112">
        <f t="shared" ca="1" si="11"/>
        <v>0</v>
      </c>
      <c r="F171" s="11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25">
      <c r="A172"/>
      <c r="B172"/>
      <c r="C172" s="16">
        <f t="shared" si="9"/>
        <v>0</v>
      </c>
      <c r="D172" s="16">
        <f t="shared" si="10"/>
        <v>0</v>
      </c>
      <c r="E172" s="112">
        <f t="shared" ca="1" si="11"/>
        <v>0</v>
      </c>
      <c r="F172" s="111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25">
      <c r="A173"/>
      <c r="B173"/>
      <c r="C173" s="16">
        <f t="shared" si="9"/>
        <v>0</v>
      </c>
      <c r="D173" s="16">
        <f t="shared" si="10"/>
        <v>0</v>
      </c>
      <c r="E173" s="112">
        <f t="shared" ca="1" si="11"/>
        <v>0</v>
      </c>
      <c r="F173" s="111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25">
      <c r="A174"/>
      <c r="B174"/>
      <c r="C174" s="16">
        <f t="shared" si="9"/>
        <v>0</v>
      </c>
      <c r="D174" s="16">
        <f t="shared" si="10"/>
        <v>0</v>
      </c>
      <c r="E174" s="112">
        <f t="shared" ca="1" si="11"/>
        <v>0</v>
      </c>
      <c r="F174" s="111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25">
      <c r="A175"/>
      <c r="B175"/>
      <c r="C175" s="16">
        <f t="shared" si="9"/>
        <v>0</v>
      </c>
      <c r="D175" s="16">
        <f t="shared" si="10"/>
        <v>0</v>
      </c>
      <c r="E175" s="112">
        <f t="shared" ca="1" si="11"/>
        <v>0</v>
      </c>
      <c r="F175" s="111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25">
      <c r="A176"/>
      <c r="B176"/>
      <c r="C176" s="16">
        <f t="shared" si="9"/>
        <v>0</v>
      </c>
      <c r="D176" s="16">
        <f t="shared" si="10"/>
        <v>0</v>
      </c>
      <c r="E176" s="112">
        <f t="shared" ca="1" si="11"/>
        <v>0</v>
      </c>
      <c r="F176" s="111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25">
      <c r="A177"/>
      <c r="B177"/>
      <c r="C177" s="16">
        <f t="shared" si="9"/>
        <v>0</v>
      </c>
      <c r="D177" s="16">
        <f t="shared" si="10"/>
        <v>0</v>
      </c>
      <c r="E177" s="112">
        <f t="shared" ca="1" si="11"/>
        <v>0</v>
      </c>
      <c r="F177" s="111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25">
      <c r="A178"/>
      <c r="B178"/>
      <c r="C178" s="16">
        <f t="shared" si="9"/>
        <v>0</v>
      </c>
      <c r="D178" s="16">
        <f t="shared" si="10"/>
        <v>0</v>
      </c>
      <c r="E178" s="112">
        <f t="shared" ca="1" si="11"/>
        <v>0</v>
      </c>
      <c r="F178" s="111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25">
      <c r="A179"/>
      <c r="B179"/>
      <c r="C179" s="16">
        <f t="shared" si="9"/>
        <v>0</v>
      </c>
      <c r="D179" s="16">
        <f t="shared" si="10"/>
        <v>0</v>
      </c>
      <c r="E179" s="112">
        <f t="shared" ca="1" si="11"/>
        <v>0</v>
      </c>
      <c r="F179" s="111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25">
      <c r="A180"/>
      <c r="B180"/>
      <c r="C180" s="16">
        <f t="shared" si="9"/>
        <v>0</v>
      </c>
      <c r="D180" s="16">
        <f t="shared" si="10"/>
        <v>0</v>
      </c>
      <c r="E180" s="112">
        <f t="shared" ca="1" si="11"/>
        <v>0</v>
      </c>
      <c r="F180" s="111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25">
      <c r="A181"/>
      <c r="B181"/>
      <c r="C181" s="16">
        <f t="shared" si="9"/>
        <v>0</v>
      </c>
      <c r="D181" s="16">
        <f t="shared" si="10"/>
        <v>0</v>
      </c>
      <c r="E181" s="112">
        <f t="shared" ca="1" si="11"/>
        <v>0</v>
      </c>
      <c r="F181" s="11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25">
      <c r="A182"/>
      <c r="B182"/>
      <c r="C182" s="16">
        <f t="shared" si="9"/>
        <v>0</v>
      </c>
      <c r="D182" s="16">
        <f t="shared" si="10"/>
        <v>0</v>
      </c>
      <c r="E182" s="112">
        <f t="shared" ca="1" si="11"/>
        <v>0</v>
      </c>
      <c r="F182" s="111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25">
      <c r="A183"/>
      <c r="B183"/>
      <c r="C183" s="16">
        <f t="shared" si="9"/>
        <v>0</v>
      </c>
      <c r="D183" s="16">
        <f t="shared" si="10"/>
        <v>0</v>
      </c>
      <c r="E183" s="112">
        <f t="shared" ca="1" si="11"/>
        <v>0</v>
      </c>
      <c r="F183" s="111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25">
      <c r="A184"/>
      <c r="B184"/>
      <c r="C184" s="16">
        <f t="shared" si="9"/>
        <v>0</v>
      </c>
      <c r="D184" s="16">
        <f t="shared" si="10"/>
        <v>0</v>
      </c>
      <c r="E184" s="112">
        <f t="shared" ca="1" si="11"/>
        <v>0</v>
      </c>
      <c r="F184" s="111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25">
      <c r="A185"/>
      <c r="B185"/>
      <c r="C185" s="16">
        <f t="shared" si="9"/>
        <v>0</v>
      </c>
      <c r="D185" s="16">
        <f t="shared" si="10"/>
        <v>0</v>
      </c>
      <c r="E185" s="112">
        <f t="shared" ca="1" si="11"/>
        <v>0</v>
      </c>
      <c r="F185" s="111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25">
      <c r="A186"/>
      <c r="B186"/>
      <c r="C186" s="16">
        <f t="shared" si="9"/>
        <v>0</v>
      </c>
      <c r="D186" s="16">
        <f t="shared" si="10"/>
        <v>0</v>
      </c>
      <c r="E186" s="112">
        <f t="shared" ca="1" si="11"/>
        <v>0</v>
      </c>
      <c r="F186" s="111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25">
      <c r="A187"/>
      <c r="B187"/>
      <c r="C187" s="16">
        <f t="shared" si="9"/>
        <v>0</v>
      </c>
      <c r="D187" s="16">
        <f t="shared" si="10"/>
        <v>0</v>
      </c>
      <c r="E187" s="112">
        <f t="shared" ca="1" si="11"/>
        <v>0</v>
      </c>
      <c r="F187" s="111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25">
      <c r="A188"/>
      <c r="B188"/>
      <c r="C188" s="16">
        <f t="shared" si="9"/>
        <v>0</v>
      </c>
      <c r="D188" s="16">
        <f t="shared" si="10"/>
        <v>0</v>
      </c>
      <c r="E188" s="112">
        <f t="shared" ca="1" si="11"/>
        <v>0</v>
      </c>
      <c r="F188" s="111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25">
      <c r="A189"/>
      <c r="B189"/>
      <c r="C189" s="16">
        <f t="shared" si="9"/>
        <v>0</v>
      </c>
      <c r="D189" s="16">
        <f t="shared" si="10"/>
        <v>0</v>
      </c>
      <c r="E189" s="112">
        <f t="shared" ca="1" si="11"/>
        <v>0</v>
      </c>
      <c r="F189" s="111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25">
      <c r="A190"/>
      <c r="B190"/>
      <c r="C190" s="16">
        <f t="shared" si="9"/>
        <v>0</v>
      </c>
      <c r="D190" s="16">
        <f t="shared" si="10"/>
        <v>0</v>
      </c>
      <c r="E190" s="112">
        <f t="shared" ca="1" si="11"/>
        <v>0</v>
      </c>
      <c r="F190" s="111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25">
      <c r="A191"/>
      <c r="B191"/>
      <c r="C191" s="16">
        <f t="shared" si="9"/>
        <v>0</v>
      </c>
      <c r="D191" s="16">
        <f t="shared" si="10"/>
        <v>0</v>
      </c>
      <c r="E191" s="112">
        <f t="shared" ca="1" si="11"/>
        <v>0</v>
      </c>
      <c r="F191" s="11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25">
      <c r="A192"/>
      <c r="B192"/>
      <c r="C192" s="16">
        <f t="shared" si="9"/>
        <v>0</v>
      </c>
      <c r="D192" s="16">
        <f t="shared" si="10"/>
        <v>0</v>
      </c>
      <c r="E192" s="112">
        <f t="shared" ca="1" si="11"/>
        <v>0</v>
      </c>
      <c r="F192" s="111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25">
      <c r="A193"/>
      <c r="B193"/>
      <c r="C193" s="16">
        <f t="shared" si="9"/>
        <v>0</v>
      </c>
      <c r="D193" s="16">
        <f t="shared" si="10"/>
        <v>0</v>
      </c>
      <c r="E193" s="112">
        <f t="shared" ca="1" si="11"/>
        <v>0</v>
      </c>
      <c r="F193" s="111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25">
      <c r="A194"/>
      <c r="B194"/>
      <c r="C194" s="16">
        <f t="shared" si="9"/>
        <v>0</v>
      </c>
      <c r="D194" s="16">
        <f t="shared" si="10"/>
        <v>0</v>
      </c>
      <c r="E194" s="112">
        <f t="shared" ca="1" si="11"/>
        <v>0</v>
      </c>
      <c r="F194" s="111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25">
      <c r="A195"/>
      <c r="B195"/>
      <c r="C195" s="16">
        <f t="shared" si="9"/>
        <v>0</v>
      </c>
      <c r="D195" s="16">
        <f t="shared" si="10"/>
        <v>0</v>
      </c>
      <c r="E195" s="112">
        <f t="shared" ca="1" si="11"/>
        <v>0</v>
      </c>
      <c r="F195" s="111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25">
      <c r="A196"/>
      <c r="B196"/>
      <c r="C196" s="16">
        <f t="shared" ref="C196:C256" si="12">SUMIFS(F196:CS196,$F$2:$CS$2, "&gt;=" &amp; $F$2, $F$2:$CS$2, "&lt;="&amp; EOMONTH($F$2,0))</f>
        <v>0</v>
      </c>
      <c r="D196" s="16">
        <f t="shared" ref="D196:D256" si="13">SUMIFS(F196:CS196,$F$2:$CS$2, "&gt;=" &amp; $AK$2, $F$2:$CS$2, "&lt;="&amp; EOMONTH($AK$2,0))</f>
        <v>0</v>
      </c>
      <c r="E196" s="112">
        <f t="shared" ref="E196:E256" ca="1" si="14">SUMIFS(F196:CS196,$F$2:$CS$2,"&gt;="&amp;TODAY()-30)</f>
        <v>0</v>
      </c>
      <c r="F196" s="111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25">
      <c r="A197"/>
      <c r="B197"/>
      <c r="C197" s="16">
        <f t="shared" si="12"/>
        <v>0</v>
      </c>
      <c r="D197" s="16">
        <f t="shared" si="13"/>
        <v>0</v>
      </c>
      <c r="E197" s="112">
        <f t="shared" ca="1" si="14"/>
        <v>0</v>
      </c>
      <c r="F197" s="111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25">
      <c r="A198"/>
      <c r="B198"/>
      <c r="C198" s="16">
        <f t="shared" si="12"/>
        <v>0</v>
      </c>
      <c r="D198" s="16">
        <f t="shared" si="13"/>
        <v>0</v>
      </c>
      <c r="E198" s="112">
        <f t="shared" ca="1" si="14"/>
        <v>0</v>
      </c>
      <c r="F198" s="111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25">
      <c r="A199"/>
      <c r="B199"/>
      <c r="C199" s="16">
        <f t="shared" si="12"/>
        <v>0</v>
      </c>
      <c r="D199" s="16">
        <f t="shared" si="13"/>
        <v>0</v>
      </c>
      <c r="E199" s="112">
        <f t="shared" ca="1" si="14"/>
        <v>0</v>
      </c>
      <c r="F199" s="111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25">
      <c r="A200"/>
      <c r="B200"/>
      <c r="C200" s="16">
        <f t="shared" si="12"/>
        <v>0</v>
      </c>
      <c r="D200" s="16">
        <f t="shared" si="13"/>
        <v>0</v>
      </c>
      <c r="E200" s="112">
        <f t="shared" ca="1" si="14"/>
        <v>0</v>
      </c>
      <c r="F200" s="111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25">
      <c r="A201"/>
      <c r="B201"/>
      <c r="C201" s="16">
        <f t="shared" si="12"/>
        <v>0</v>
      </c>
      <c r="D201" s="16">
        <f t="shared" si="13"/>
        <v>0</v>
      </c>
      <c r="E201" s="112">
        <f t="shared" ca="1" si="14"/>
        <v>0</v>
      </c>
      <c r="F201" s="11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25">
      <c r="A202"/>
      <c r="B202"/>
      <c r="C202" s="16">
        <f t="shared" si="12"/>
        <v>0</v>
      </c>
      <c r="D202" s="16">
        <f t="shared" si="13"/>
        <v>0</v>
      </c>
      <c r="E202" s="112">
        <f t="shared" ca="1" si="14"/>
        <v>0</v>
      </c>
      <c r="F202" s="111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25">
      <c r="A203"/>
      <c r="B203"/>
      <c r="C203" s="16">
        <f t="shared" si="12"/>
        <v>0</v>
      </c>
      <c r="D203" s="16">
        <f t="shared" si="13"/>
        <v>0</v>
      </c>
      <c r="E203" s="112">
        <f t="shared" ca="1" si="14"/>
        <v>0</v>
      </c>
      <c r="F203" s="111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25">
      <c r="A204"/>
      <c r="B204"/>
      <c r="C204" s="16">
        <f t="shared" si="12"/>
        <v>0</v>
      </c>
      <c r="D204" s="16">
        <f t="shared" si="13"/>
        <v>0</v>
      </c>
      <c r="E204" s="112">
        <f t="shared" ca="1" si="14"/>
        <v>0</v>
      </c>
      <c r="F204" s="111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25">
      <c r="A205"/>
      <c r="B205"/>
      <c r="C205" s="16">
        <f t="shared" si="12"/>
        <v>0</v>
      </c>
      <c r="D205" s="16">
        <f t="shared" si="13"/>
        <v>0</v>
      </c>
      <c r="E205" s="112">
        <f t="shared" ca="1" si="14"/>
        <v>0</v>
      </c>
      <c r="F205" s="111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25">
      <c r="A206"/>
      <c r="B206"/>
      <c r="C206" s="16">
        <f t="shared" si="12"/>
        <v>0</v>
      </c>
      <c r="D206" s="16">
        <f t="shared" si="13"/>
        <v>0</v>
      </c>
      <c r="E206" s="112">
        <f t="shared" ca="1" si="14"/>
        <v>0</v>
      </c>
      <c r="F206" s="111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25">
      <c r="A207"/>
      <c r="B207"/>
      <c r="C207" s="16">
        <f t="shared" si="12"/>
        <v>0</v>
      </c>
      <c r="D207" s="16">
        <f t="shared" si="13"/>
        <v>0</v>
      </c>
      <c r="E207" s="112">
        <f t="shared" ca="1" si="14"/>
        <v>0</v>
      </c>
      <c r="F207" s="111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25">
      <c r="A208"/>
      <c r="B208"/>
      <c r="C208" s="16">
        <f t="shared" si="12"/>
        <v>0</v>
      </c>
      <c r="D208" s="16">
        <f t="shared" si="13"/>
        <v>0</v>
      </c>
      <c r="E208" s="112">
        <f t="shared" ca="1" si="14"/>
        <v>0</v>
      </c>
      <c r="F208" s="111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25">
      <c r="A209"/>
      <c r="B209"/>
      <c r="C209" s="16">
        <f t="shared" si="12"/>
        <v>0</v>
      </c>
      <c r="D209" s="16">
        <f t="shared" si="13"/>
        <v>0</v>
      </c>
      <c r="E209" s="112">
        <f t="shared" ca="1" si="14"/>
        <v>0</v>
      </c>
      <c r="F209" s="111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25">
      <c r="A210"/>
      <c r="B210"/>
      <c r="C210" s="16">
        <f t="shared" si="12"/>
        <v>0</v>
      </c>
      <c r="D210" s="16">
        <f t="shared" si="13"/>
        <v>0</v>
      </c>
      <c r="E210" s="112">
        <f t="shared" ca="1" si="14"/>
        <v>0</v>
      </c>
      <c r="F210" s="111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25">
      <c r="A211"/>
      <c r="B211"/>
      <c r="C211" s="16">
        <f t="shared" si="12"/>
        <v>0</v>
      </c>
      <c r="D211" s="16">
        <f t="shared" si="13"/>
        <v>0</v>
      </c>
      <c r="E211" s="112">
        <f t="shared" ca="1" si="14"/>
        <v>0</v>
      </c>
      <c r="F211" s="1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25">
      <c r="A212"/>
      <c r="B212"/>
      <c r="C212" s="16">
        <f t="shared" si="12"/>
        <v>0</v>
      </c>
      <c r="D212" s="16">
        <f t="shared" si="13"/>
        <v>0</v>
      </c>
      <c r="E212" s="112">
        <f t="shared" ca="1" si="14"/>
        <v>0</v>
      </c>
      <c r="F212" s="111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25">
      <c r="A213"/>
      <c r="B213"/>
      <c r="C213" s="16">
        <f t="shared" si="12"/>
        <v>0</v>
      </c>
      <c r="D213" s="16">
        <f t="shared" si="13"/>
        <v>0</v>
      </c>
      <c r="E213" s="112">
        <f t="shared" ca="1" si="14"/>
        <v>0</v>
      </c>
      <c r="F213" s="111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25">
      <c r="A214"/>
      <c r="B214"/>
      <c r="C214" s="16">
        <f t="shared" si="12"/>
        <v>0</v>
      </c>
      <c r="D214" s="16">
        <f t="shared" si="13"/>
        <v>0</v>
      </c>
      <c r="E214" s="112">
        <f t="shared" ca="1" si="14"/>
        <v>0</v>
      </c>
      <c r="F214" s="111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25">
      <c r="A215"/>
      <c r="B215"/>
      <c r="C215" s="16">
        <f t="shared" si="12"/>
        <v>0</v>
      </c>
      <c r="D215" s="16">
        <f t="shared" si="13"/>
        <v>0</v>
      </c>
      <c r="E215" s="112">
        <f t="shared" ca="1" si="14"/>
        <v>0</v>
      </c>
      <c r="F215" s="111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25">
      <c r="A216"/>
      <c r="B216"/>
      <c r="C216" s="16">
        <f t="shared" si="12"/>
        <v>0</v>
      </c>
      <c r="D216" s="16">
        <f t="shared" si="13"/>
        <v>0</v>
      </c>
      <c r="E216" s="112">
        <f t="shared" ca="1" si="14"/>
        <v>0</v>
      </c>
      <c r="F216" s="111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25">
      <c r="A217"/>
      <c r="B217"/>
      <c r="C217" s="16">
        <f t="shared" si="12"/>
        <v>0</v>
      </c>
      <c r="D217" s="16">
        <f t="shared" si="13"/>
        <v>0</v>
      </c>
      <c r="E217" s="112">
        <f t="shared" ca="1" si="14"/>
        <v>0</v>
      </c>
      <c r="F217" s="111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25">
      <c r="A218"/>
      <c r="B218"/>
      <c r="C218" s="16">
        <f t="shared" si="12"/>
        <v>0</v>
      </c>
      <c r="D218" s="16">
        <f t="shared" si="13"/>
        <v>0</v>
      </c>
      <c r="E218" s="112">
        <f t="shared" ca="1" si="14"/>
        <v>0</v>
      </c>
      <c r="F218" s="111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25">
      <c r="A219"/>
      <c r="B219"/>
      <c r="C219" s="16">
        <f t="shared" si="12"/>
        <v>0</v>
      </c>
      <c r="D219" s="16">
        <f t="shared" si="13"/>
        <v>0</v>
      </c>
      <c r="E219" s="112">
        <f t="shared" ca="1" si="14"/>
        <v>0</v>
      </c>
      <c r="F219" s="111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25">
      <c r="A220"/>
      <c r="B220"/>
      <c r="C220" s="16">
        <f t="shared" si="12"/>
        <v>0</v>
      </c>
      <c r="D220" s="16">
        <f t="shared" si="13"/>
        <v>0</v>
      </c>
      <c r="E220" s="112">
        <f t="shared" ca="1" si="14"/>
        <v>0</v>
      </c>
      <c r="F220" s="111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25">
      <c r="A221"/>
      <c r="B221"/>
      <c r="C221" s="16">
        <f t="shared" si="12"/>
        <v>0</v>
      </c>
      <c r="D221" s="16">
        <f t="shared" si="13"/>
        <v>0</v>
      </c>
      <c r="E221" s="112">
        <f t="shared" ca="1" si="14"/>
        <v>0</v>
      </c>
      <c r="F221" s="11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25">
      <c r="A222"/>
      <c r="B222"/>
      <c r="C222" s="16">
        <f t="shared" si="12"/>
        <v>0</v>
      </c>
      <c r="D222" s="16">
        <f t="shared" si="13"/>
        <v>0</v>
      </c>
      <c r="E222" s="112">
        <f t="shared" ca="1" si="14"/>
        <v>0</v>
      </c>
      <c r="F222" s="111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25">
      <c r="A223"/>
      <c r="B223"/>
      <c r="C223" s="16">
        <f t="shared" si="12"/>
        <v>0</v>
      </c>
      <c r="D223" s="16">
        <f t="shared" si="13"/>
        <v>0</v>
      </c>
      <c r="E223" s="112">
        <f t="shared" ca="1" si="14"/>
        <v>0</v>
      </c>
      <c r="F223" s="111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25">
      <c r="A224"/>
      <c r="B224"/>
      <c r="C224" s="16">
        <f t="shared" si="12"/>
        <v>0</v>
      </c>
      <c r="D224" s="16">
        <f t="shared" si="13"/>
        <v>0</v>
      </c>
      <c r="E224" s="112">
        <f t="shared" ca="1" si="14"/>
        <v>0</v>
      </c>
      <c r="F224" s="111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25">
      <c r="A225"/>
      <c r="B225"/>
      <c r="C225" s="16">
        <f t="shared" si="12"/>
        <v>0</v>
      </c>
      <c r="D225" s="16">
        <f t="shared" si="13"/>
        <v>0</v>
      </c>
      <c r="E225" s="112">
        <f t="shared" ca="1" si="14"/>
        <v>0</v>
      </c>
      <c r="F225" s="111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25">
      <c r="A226"/>
      <c r="B226"/>
      <c r="C226" s="16">
        <f t="shared" si="12"/>
        <v>0</v>
      </c>
      <c r="D226" s="16">
        <f t="shared" si="13"/>
        <v>0</v>
      </c>
      <c r="E226" s="112">
        <f t="shared" ca="1" si="14"/>
        <v>0</v>
      </c>
      <c r="F226" s="111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25">
      <c r="A227"/>
      <c r="B227"/>
      <c r="C227" s="16">
        <f t="shared" si="12"/>
        <v>0</v>
      </c>
      <c r="D227" s="16">
        <f t="shared" si="13"/>
        <v>0</v>
      </c>
      <c r="E227" s="112">
        <f t="shared" ca="1" si="14"/>
        <v>0</v>
      </c>
      <c r="F227" s="111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25">
      <c r="A228"/>
      <c r="B228"/>
      <c r="C228" s="16">
        <f t="shared" si="12"/>
        <v>0</v>
      </c>
      <c r="D228" s="16">
        <f t="shared" si="13"/>
        <v>0</v>
      </c>
      <c r="E228" s="112">
        <f t="shared" ca="1" si="14"/>
        <v>0</v>
      </c>
      <c r="F228" s="111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25">
      <c r="A229"/>
      <c r="B229"/>
      <c r="C229" s="16">
        <f t="shared" si="12"/>
        <v>0</v>
      </c>
      <c r="D229" s="16">
        <f t="shared" si="13"/>
        <v>0</v>
      </c>
      <c r="E229" s="112">
        <f t="shared" ca="1" si="14"/>
        <v>0</v>
      </c>
      <c r="F229" s="111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25">
      <c r="A230"/>
      <c r="B230"/>
      <c r="C230" s="16">
        <f t="shared" si="12"/>
        <v>0</v>
      </c>
      <c r="D230" s="16">
        <f t="shared" si="13"/>
        <v>0</v>
      </c>
      <c r="E230" s="112">
        <f t="shared" ca="1" si="14"/>
        <v>0</v>
      </c>
      <c r="F230" s="111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25">
      <c r="A231"/>
      <c r="B231"/>
      <c r="C231" s="16">
        <f t="shared" si="12"/>
        <v>0</v>
      </c>
      <c r="D231" s="16">
        <f t="shared" si="13"/>
        <v>0</v>
      </c>
      <c r="E231" s="112">
        <f t="shared" ca="1" si="14"/>
        <v>0</v>
      </c>
      <c r="F231" s="11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25">
      <c r="A232"/>
      <c r="B232"/>
      <c r="C232" s="16">
        <f t="shared" si="12"/>
        <v>0</v>
      </c>
      <c r="D232" s="16">
        <f t="shared" si="13"/>
        <v>0</v>
      </c>
      <c r="E232" s="112">
        <f t="shared" ca="1" si="14"/>
        <v>0</v>
      </c>
      <c r="F232" s="111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25">
      <c r="A233"/>
      <c r="B233"/>
      <c r="C233" s="16">
        <f t="shared" si="12"/>
        <v>0</v>
      </c>
      <c r="D233" s="16">
        <f t="shared" si="13"/>
        <v>0</v>
      </c>
      <c r="E233" s="112">
        <f t="shared" ca="1" si="14"/>
        <v>0</v>
      </c>
      <c r="F233" s="111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25">
      <c r="A234"/>
      <c r="B234"/>
      <c r="C234" s="16">
        <f t="shared" si="12"/>
        <v>0</v>
      </c>
      <c r="D234" s="16">
        <f t="shared" si="13"/>
        <v>0</v>
      </c>
      <c r="E234" s="112">
        <f t="shared" ca="1" si="14"/>
        <v>0</v>
      </c>
      <c r="F234" s="111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25">
      <c r="A235"/>
      <c r="B235"/>
      <c r="C235" s="16">
        <f t="shared" si="12"/>
        <v>0</v>
      </c>
      <c r="D235" s="16">
        <f t="shared" si="13"/>
        <v>0</v>
      </c>
      <c r="E235" s="112">
        <f t="shared" ca="1" si="14"/>
        <v>0</v>
      </c>
      <c r="F235" s="111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25">
      <c r="A236"/>
      <c r="B236"/>
      <c r="C236" s="16">
        <f t="shared" si="12"/>
        <v>0</v>
      </c>
      <c r="D236" s="16">
        <f t="shared" si="13"/>
        <v>0</v>
      </c>
      <c r="E236" s="112">
        <f t="shared" ca="1" si="14"/>
        <v>0</v>
      </c>
      <c r="F236" s="111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25">
      <c r="A237"/>
      <c r="B237"/>
      <c r="C237" s="16">
        <f t="shared" si="12"/>
        <v>0</v>
      </c>
      <c r="D237" s="16">
        <f t="shared" si="13"/>
        <v>0</v>
      </c>
      <c r="E237" s="112">
        <f t="shared" ca="1" si="14"/>
        <v>0</v>
      </c>
      <c r="F237" s="111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25">
      <c r="A238"/>
      <c r="B238"/>
      <c r="C238" s="16">
        <f t="shared" si="12"/>
        <v>0</v>
      </c>
      <c r="D238" s="16">
        <f t="shared" si="13"/>
        <v>0</v>
      </c>
      <c r="E238" s="112">
        <f t="shared" ca="1" si="14"/>
        <v>0</v>
      </c>
      <c r="F238" s="111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25">
      <c r="A239"/>
      <c r="B239"/>
      <c r="C239" s="16">
        <f t="shared" si="12"/>
        <v>0</v>
      </c>
      <c r="D239" s="16">
        <f t="shared" si="13"/>
        <v>0</v>
      </c>
      <c r="E239" s="112">
        <f t="shared" ca="1" si="14"/>
        <v>0</v>
      </c>
      <c r="F239" s="111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25">
      <c r="A240"/>
      <c r="B240"/>
      <c r="C240" s="16">
        <f t="shared" si="12"/>
        <v>0</v>
      </c>
      <c r="D240" s="16">
        <f t="shared" si="13"/>
        <v>0</v>
      </c>
      <c r="E240" s="112">
        <f t="shared" ca="1" si="14"/>
        <v>0</v>
      </c>
      <c r="F240" s="111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25">
      <c r="A241"/>
      <c r="B241"/>
      <c r="C241" s="16">
        <f t="shared" si="12"/>
        <v>0</v>
      </c>
      <c r="D241" s="16">
        <f t="shared" si="13"/>
        <v>0</v>
      </c>
      <c r="E241" s="112">
        <f t="shared" ca="1" si="14"/>
        <v>0</v>
      </c>
      <c r="F241" s="11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25">
      <c r="A242"/>
      <c r="B242"/>
      <c r="C242" s="16">
        <f t="shared" si="12"/>
        <v>0</v>
      </c>
      <c r="D242" s="16">
        <f t="shared" si="13"/>
        <v>0</v>
      </c>
      <c r="E242" s="112">
        <f t="shared" ca="1" si="14"/>
        <v>0</v>
      </c>
      <c r="F242" s="111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25">
      <c r="A243"/>
      <c r="B243"/>
      <c r="C243" s="16">
        <f t="shared" si="12"/>
        <v>0</v>
      </c>
      <c r="D243" s="16">
        <f t="shared" si="13"/>
        <v>0</v>
      </c>
      <c r="E243" s="112">
        <f t="shared" ca="1" si="14"/>
        <v>0</v>
      </c>
      <c r="F243" s="111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25">
      <c r="A244"/>
      <c r="B244"/>
      <c r="C244" s="16">
        <f t="shared" si="12"/>
        <v>0</v>
      </c>
      <c r="D244" s="16">
        <f t="shared" si="13"/>
        <v>0</v>
      </c>
      <c r="E244" s="112">
        <f t="shared" ca="1" si="14"/>
        <v>0</v>
      </c>
      <c r="F244" s="111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25">
      <c r="A245"/>
      <c r="B245"/>
      <c r="C245" s="16">
        <f t="shared" si="12"/>
        <v>0</v>
      </c>
      <c r="D245" s="16">
        <f t="shared" si="13"/>
        <v>0</v>
      </c>
      <c r="E245" s="112">
        <f t="shared" ca="1" si="14"/>
        <v>0</v>
      </c>
      <c r="F245" s="111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25">
      <c r="A246"/>
      <c r="B246"/>
      <c r="C246" s="16">
        <f t="shared" si="12"/>
        <v>0</v>
      </c>
      <c r="D246" s="16">
        <f t="shared" si="13"/>
        <v>0</v>
      </c>
      <c r="E246" s="112">
        <f t="shared" ca="1" si="14"/>
        <v>0</v>
      </c>
      <c r="F246" s="111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25">
      <c r="A247"/>
      <c r="B247"/>
      <c r="C247" s="16">
        <f t="shared" si="12"/>
        <v>0</v>
      </c>
      <c r="D247" s="16">
        <f t="shared" si="13"/>
        <v>0</v>
      </c>
      <c r="E247" s="112">
        <f t="shared" ca="1" si="14"/>
        <v>0</v>
      </c>
      <c r="F247" s="111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25">
      <c r="A248"/>
      <c r="B248"/>
      <c r="C248" s="16">
        <f t="shared" si="12"/>
        <v>0</v>
      </c>
      <c r="D248" s="16">
        <f t="shared" si="13"/>
        <v>0</v>
      </c>
      <c r="E248" s="112">
        <f t="shared" ca="1" si="14"/>
        <v>0</v>
      </c>
      <c r="F248" s="111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25">
      <c r="A249"/>
      <c r="B249"/>
      <c r="C249" s="16">
        <f t="shared" si="12"/>
        <v>0</v>
      </c>
      <c r="D249" s="16">
        <f t="shared" si="13"/>
        <v>0</v>
      </c>
      <c r="E249" s="112">
        <f t="shared" ca="1" si="14"/>
        <v>0</v>
      </c>
      <c r="F249" s="111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25">
      <c r="A250"/>
      <c r="B250"/>
      <c r="C250" s="16">
        <f t="shared" si="12"/>
        <v>0</v>
      </c>
      <c r="D250" s="16">
        <f t="shared" si="13"/>
        <v>0</v>
      </c>
      <c r="E250" s="112">
        <f t="shared" ca="1" si="14"/>
        <v>0</v>
      </c>
      <c r="F250" s="111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25">
      <c r="A251"/>
      <c r="B251"/>
      <c r="C251" s="16">
        <f t="shared" si="12"/>
        <v>0</v>
      </c>
      <c r="D251" s="16">
        <f t="shared" si="13"/>
        <v>0</v>
      </c>
      <c r="E251" s="112">
        <f t="shared" ca="1" si="14"/>
        <v>0</v>
      </c>
      <c r="F251" s="11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25">
      <c r="C252" s="16">
        <f t="shared" si="12"/>
        <v>0</v>
      </c>
      <c r="D252" s="16">
        <f t="shared" si="13"/>
        <v>0</v>
      </c>
      <c r="E252" s="112">
        <f t="shared" ca="1" si="14"/>
        <v>0</v>
      </c>
    </row>
    <row r="253" spans="1:91" x14ac:dyDescent="0.25">
      <c r="C253" s="16">
        <f t="shared" si="12"/>
        <v>0</v>
      </c>
      <c r="D253" s="16">
        <f t="shared" si="13"/>
        <v>0</v>
      </c>
      <c r="E253" s="112">
        <f t="shared" ca="1" si="14"/>
        <v>0</v>
      </c>
    </row>
    <row r="254" spans="1:91" x14ac:dyDescent="0.25">
      <c r="C254" s="16">
        <f t="shared" si="12"/>
        <v>0</v>
      </c>
      <c r="D254" s="16">
        <f t="shared" si="13"/>
        <v>0</v>
      </c>
      <c r="E254" s="112">
        <f t="shared" ca="1" si="14"/>
        <v>0</v>
      </c>
    </row>
    <row r="255" spans="1:91" x14ac:dyDescent="0.25">
      <c r="C255" s="16">
        <f t="shared" si="12"/>
        <v>0</v>
      </c>
      <c r="D255" s="16">
        <f t="shared" si="13"/>
        <v>0</v>
      </c>
      <c r="E255" s="112">
        <f t="shared" ca="1" si="14"/>
        <v>0</v>
      </c>
    </row>
    <row r="256" spans="1:91" x14ac:dyDescent="0.25">
      <c r="C256" s="16">
        <f t="shared" si="12"/>
        <v>0</v>
      </c>
      <c r="D256" s="16">
        <f t="shared" si="13"/>
        <v>0</v>
      </c>
      <c r="E256" s="112">
        <f t="shared" ca="1" si="1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D256"/>
  <sheetViews>
    <sheetView showGridLines="0" zoomScale="55" zoomScaleNormal="55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C3" sqref="C3:E3"/>
    </sheetView>
  </sheetViews>
  <sheetFormatPr defaultColWidth="8.85546875" defaultRowHeight="15" x14ac:dyDescent="0.25"/>
  <cols>
    <col min="1" max="1" width="8.42578125" customWidth="1"/>
    <col min="2" max="2" width="32.85546875" customWidth="1"/>
    <col min="3" max="5" width="20.42578125" customWidth="1"/>
    <col min="6" max="6" width="11.85546875" bestFit="1" customWidth="1"/>
    <col min="7" max="9" width="12.42578125" bestFit="1" customWidth="1"/>
    <col min="10" max="10" width="12.140625" bestFit="1" customWidth="1"/>
    <col min="11" max="11" width="12.42578125" bestFit="1" customWidth="1"/>
    <col min="12" max="12" width="12.140625" bestFit="1" customWidth="1"/>
    <col min="13" max="14" width="12.42578125" bestFit="1" customWidth="1"/>
    <col min="15" max="15" width="13.42578125" bestFit="1" customWidth="1"/>
    <col min="16" max="16" width="12.85546875" bestFit="1" customWidth="1"/>
    <col min="17" max="19" width="13.42578125" bestFit="1" customWidth="1"/>
    <col min="20" max="20" width="13.140625" bestFit="1" customWidth="1"/>
    <col min="21" max="21" width="13.42578125" bestFit="1" customWidth="1"/>
    <col min="22" max="22" width="13.140625" bestFit="1" customWidth="1"/>
    <col min="23" max="24" width="13.42578125" bestFit="1" customWidth="1"/>
    <col min="25" max="25" width="13.85546875" bestFit="1" customWidth="1"/>
    <col min="26" max="26" width="13.42578125" bestFit="1" customWidth="1"/>
    <col min="27" max="29" width="13.85546875" bestFit="1" customWidth="1"/>
    <col min="30" max="30" width="13.5703125" bestFit="1" customWidth="1"/>
    <col min="31" max="31" width="13.85546875" bestFit="1" customWidth="1"/>
    <col min="32" max="32" width="13.5703125" bestFit="1" customWidth="1"/>
    <col min="33" max="35" width="13.85546875" bestFit="1" customWidth="1"/>
    <col min="36" max="36" width="11.42578125" bestFit="1" customWidth="1"/>
    <col min="37" max="39" width="11.85546875" bestFit="1" customWidth="1"/>
    <col min="40" max="40" width="11.5703125" bestFit="1" customWidth="1"/>
    <col min="41" max="41" width="11.85546875" bestFit="1" customWidth="1"/>
    <col min="42" max="42" width="11.5703125" bestFit="1" customWidth="1"/>
    <col min="43" max="44" width="11.85546875" bestFit="1" customWidth="1"/>
    <col min="45" max="45" width="12.85546875" bestFit="1" customWidth="1"/>
    <col min="46" max="46" width="12.42578125" bestFit="1" customWidth="1"/>
    <col min="47" max="49" width="12.85546875" bestFit="1" customWidth="1"/>
    <col min="50" max="50" width="12.5703125" bestFit="1" customWidth="1"/>
    <col min="51" max="51" width="12.85546875" bestFit="1" customWidth="1"/>
    <col min="52" max="52" width="12.5703125" bestFit="1" customWidth="1"/>
    <col min="53" max="54" width="12.85546875" bestFit="1" customWidth="1"/>
    <col min="55" max="55" width="13.42578125" bestFit="1" customWidth="1"/>
    <col min="56" max="56" width="12.85546875" bestFit="1" customWidth="1"/>
    <col min="57" max="59" width="13.42578125" bestFit="1" customWidth="1"/>
    <col min="60" max="60" width="13.140625" bestFit="1" customWidth="1"/>
    <col min="61" max="61" width="13.42578125" bestFit="1" customWidth="1"/>
    <col min="62" max="62" width="13.140625" bestFit="1" customWidth="1"/>
    <col min="63" max="65" width="13.42578125" bestFit="1" customWidth="1"/>
    <col min="66" max="66" width="12.85546875" bestFit="1" customWidth="1"/>
    <col min="67" max="67" width="12.5703125" bestFit="1" customWidth="1"/>
    <col min="68" max="70" width="13.140625" bestFit="1" customWidth="1"/>
    <col min="71" max="71" width="12.85546875" bestFit="1" customWidth="1"/>
    <col min="72" max="72" width="13.140625" bestFit="1" customWidth="1"/>
    <col min="73" max="73" width="12.85546875" bestFit="1" customWidth="1"/>
    <col min="74" max="75" width="13.140625" bestFit="1" customWidth="1"/>
    <col min="76" max="76" width="14.140625" bestFit="1" customWidth="1"/>
    <col min="77" max="77" width="13.5703125" bestFit="1" customWidth="1"/>
    <col min="78" max="80" width="14.140625" bestFit="1" customWidth="1"/>
    <col min="81" max="81" width="13.85546875" bestFit="1" customWidth="1"/>
    <col min="82" max="82" width="14.140625" bestFit="1" customWidth="1"/>
    <col min="83" max="83" width="13.85546875" bestFit="1" customWidth="1"/>
    <col min="84" max="85" width="14.140625" bestFit="1" customWidth="1"/>
    <col min="86" max="86" width="14.5703125" bestFit="1" customWidth="1"/>
    <col min="87" max="87" width="14.140625" bestFit="1" customWidth="1"/>
    <col min="88" max="90" width="14.5703125" bestFit="1" customWidth="1"/>
    <col min="91" max="91" width="14.42578125" bestFit="1" customWidth="1"/>
    <col min="92" max="92" width="14.5703125" bestFit="1" customWidth="1"/>
    <col min="93" max="93" width="14.42578125" bestFit="1" customWidth="1"/>
    <col min="94" max="96" width="14.5703125" bestFit="1" customWidth="1"/>
    <col min="97" max="97" width="14.140625" bestFit="1" customWidth="1"/>
  </cols>
  <sheetData>
    <row r="1" spans="1:97" x14ac:dyDescent="0.25">
      <c r="C1" s="4" t="s">
        <v>56</v>
      </c>
      <c r="F1" s="56" t="s">
        <v>57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8"/>
      <c r="BN1" s="6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</row>
    <row r="2" spans="1:97" ht="45" customHeight="1" x14ac:dyDescent="0.25">
      <c r="A2" s="9" t="s">
        <v>48</v>
      </c>
      <c r="B2" s="4" t="s">
        <v>49</v>
      </c>
      <c r="C2" s="4" t="s">
        <v>50</v>
      </c>
      <c r="D2" s="4" t="s">
        <v>51</v>
      </c>
      <c r="E2" s="4" t="s">
        <v>21</v>
      </c>
      <c r="F2" s="57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25">
      <c r="C3" s="16" t="e">
        <f>AVERAGEIFS(F3:CS3,$F$2:$CS$2, "&gt;=" &amp; $F$2, $F$2:$CS$2, "&lt;="&amp; EOMONTH($F$2,0))</f>
        <v>#DIV/0!</v>
      </c>
      <c r="D3" s="16" t="e">
        <f>AVERAGEIFS(F3:CS3,$F$2:$CS$2, "&gt;=" &amp; $AK$2, $F$2:$CS$2, "&lt;="&amp; EOMONTH($AK$2,0))</f>
        <v>#DIV/0!</v>
      </c>
      <c r="E3" s="112" t="e">
        <f ca="1">AVERAGEIFS(F3:CS3,$F$2:$CS$2,"&gt;="&amp;TODAY()-30)</f>
        <v>#DIV/0!</v>
      </c>
      <c r="F3" s="111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25">
      <c r="C4" s="16" t="e">
        <f t="shared" ref="C4:C67" si="3">AVERAGEIFS(F4:CS4,$F$2:$CS$2, "&gt;=" &amp; $F$2, $F$2:$CS$2, "&lt;="&amp; EOMONTH($F$2,0))</f>
        <v>#DIV/0!</v>
      </c>
      <c r="D4" s="16" t="e">
        <f t="shared" ref="D4:D67" si="4">AVERAGEIFS(F4:CS4,$F$2:$CS$2, "&gt;=" &amp; $AK$2, $F$2:$CS$2, "&lt;="&amp; EOMONTH($AK$2,0))</f>
        <v>#DIV/0!</v>
      </c>
      <c r="E4" s="112" t="e">
        <f t="shared" ref="E4:E67" ca="1" si="5">AVERAGEIFS(F4:CS4,$F$2:$CS$2,"&gt;="&amp;TODAY()-30)</f>
        <v>#DIV/0!</v>
      </c>
      <c r="F4" s="111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25">
      <c r="C5" s="16" t="e">
        <f t="shared" si="3"/>
        <v>#DIV/0!</v>
      </c>
      <c r="D5" s="16" t="e">
        <f t="shared" si="4"/>
        <v>#DIV/0!</v>
      </c>
      <c r="E5" s="112" t="e">
        <f t="shared" ca="1" si="5"/>
        <v>#DIV/0!</v>
      </c>
      <c r="F5" s="111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25">
      <c r="C6" s="16" t="e">
        <f t="shared" si="3"/>
        <v>#DIV/0!</v>
      </c>
      <c r="D6" s="16" t="e">
        <f t="shared" si="4"/>
        <v>#DIV/0!</v>
      </c>
      <c r="E6" s="112" t="e">
        <f t="shared" ca="1" si="5"/>
        <v>#DIV/0!</v>
      </c>
      <c r="F6" s="111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25">
      <c r="C7" s="16" t="e">
        <f t="shared" si="3"/>
        <v>#DIV/0!</v>
      </c>
      <c r="D7" s="16" t="e">
        <f t="shared" si="4"/>
        <v>#DIV/0!</v>
      </c>
      <c r="E7" s="112" t="e">
        <f t="shared" ca="1" si="5"/>
        <v>#DIV/0!</v>
      </c>
      <c r="F7" s="111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25">
      <c r="C8" s="16" t="e">
        <f t="shared" si="3"/>
        <v>#DIV/0!</v>
      </c>
      <c r="D8" s="16" t="e">
        <f t="shared" si="4"/>
        <v>#DIV/0!</v>
      </c>
      <c r="E8" s="112" t="e">
        <f t="shared" ca="1" si="5"/>
        <v>#DIV/0!</v>
      </c>
      <c r="F8" s="111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25">
      <c r="C9" s="16" t="e">
        <f t="shared" si="3"/>
        <v>#DIV/0!</v>
      </c>
      <c r="D9" s="16" t="e">
        <f t="shared" si="4"/>
        <v>#DIV/0!</v>
      </c>
      <c r="E9" s="112" t="e">
        <f t="shared" ca="1" si="5"/>
        <v>#DIV/0!</v>
      </c>
      <c r="F9" s="111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25">
      <c r="C10" s="16" t="e">
        <f t="shared" si="3"/>
        <v>#DIV/0!</v>
      </c>
      <c r="D10" s="16" t="e">
        <f t="shared" si="4"/>
        <v>#DIV/0!</v>
      </c>
      <c r="E10" s="112" t="e">
        <f t="shared" ca="1" si="5"/>
        <v>#DIV/0!</v>
      </c>
      <c r="F10" s="111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25">
      <c r="C11" s="16" t="e">
        <f t="shared" si="3"/>
        <v>#DIV/0!</v>
      </c>
      <c r="D11" s="16" t="e">
        <f t="shared" si="4"/>
        <v>#DIV/0!</v>
      </c>
      <c r="E11" s="112" t="e">
        <f t="shared" ca="1" si="5"/>
        <v>#DIV/0!</v>
      </c>
      <c r="F11" s="111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25">
      <c r="C12" s="16" t="e">
        <f t="shared" si="3"/>
        <v>#DIV/0!</v>
      </c>
      <c r="D12" s="16" t="e">
        <f t="shared" si="4"/>
        <v>#DIV/0!</v>
      </c>
      <c r="E12" s="112" t="e">
        <f t="shared" ca="1" si="5"/>
        <v>#DIV/0!</v>
      </c>
      <c r="F12" s="111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25">
      <c r="C13" s="16" t="e">
        <f t="shared" si="3"/>
        <v>#DIV/0!</v>
      </c>
      <c r="D13" s="16" t="e">
        <f t="shared" si="4"/>
        <v>#DIV/0!</v>
      </c>
      <c r="E13" s="112" t="e">
        <f t="shared" ca="1" si="5"/>
        <v>#DIV/0!</v>
      </c>
      <c r="F13" s="111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25">
      <c r="C14" s="16" t="e">
        <f t="shared" si="3"/>
        <v>#DIV/0!</v>
      </c>
      <c r="D14" s="16" t="e">
        <f t="shared" si="4"/>
        <v>#DIV/0!</v>
      </c>
      <c r="E14" s="112" t="e">
        <f t="shared" ca="1" si="5"/>
        <v>#DIV/0!</v>
      </c>
      <c r="F14" s="111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25">
      <c r="C15" s="16" t="e">
        <f t="shared" si="3"/>
        <v>#DIV/0!</v>
      </c>
      <c r="D15" s="16" t="e">
        <f t="shared" si="4"/>
        <v>#DIV/0!</v>
      </c>
      <c r="E15" s="112" t="e">
        <f t="shared" ca="1" si="5"/>
        <v>#DIV/0!</v>
      </c>
      <c r="F15" s="111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25">
      <c r="C16" s="16" t="e">
        <f t="shared" si="3"/>
        <v>#DIV/0!</v>
      </c>
      <c r="D16" s="16" t="e">
        <f t="shared" si="4"/>
        <v>#DIV/0!</v>
      </c>
      <c r="E16" s="112" t="e">
        <f t="shared" ca="1" si="5"/>
        <v>#DIV/0!</v>
      </c>
      <c r="F16" s="111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25">
      <c r="C17" s="16" t="e">
        <f t="shared" si="3"/>
        <v>#DIV/0!</v>
      </c>
      <c r="D17" s="16" t="e">
        <f t="shared" si="4"/>
        <v>#DIV/0!</v>
      </c>
      <c r="E17" s="112" t="e">
        <f t="shared" ca="1" si="5"/>
        <v>#DIV/0!</v>
      </c>
      <c r="F17" s="111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25">
      <c r="C18" s="16" t="e">
        <f t="shared" si="3"/>
        <v>#DIV/0!</v>
      </c>
      <c r="D18" s="16" t="e">
        <f t="shared" si="4"/>
        <v>#DIV/0!</v>
      </c>
      <c r="E18" s="112" t="e">
        <f t="shared" ca="1" si="5"/>
        <v>#DIV/0!</v>
      </c>
      <c r="F18" s="111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25">
      <c r="C19" s="16" t="e">
        <f t="shared" si="3"/>
        <v>#DIV/0!</v>
      </c>
      <c r="D19" s="16" t="e">
        <f t="shared" si="4"/>
        <v>#DIV/0!</v>
      </c>
      <c r="E19" s="112" t="e">
        <f t="shared" ca="1" si="5"/>
        <v>#DIV/0!</v>
      </c>
      <c r="F19" s="111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25">
      <c r="C20" s="16" t="e">
        <f t="shared" si="3"/>
        <v>#DIV/0!</v>
      </c>
      <c r="D20" s="16" t="e">
        <f t="shared" si="4"/>
        <v>#DIV/0!</v>
      </c>
      <c r="E20" s="112" t="e">
        <f t="shared" ca="1" si="5"/>
        <v>#DIV/0!</v>
      </c>
      <c r="F20" s="111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25">
      <c r="C21" s="16" t="e">
        <f t="shared" si="3"/>
        <v>#DIV/0!</v>
      </c>
      <c r="D21" s="16" t="e">
        <f t="shared" si="4"/>
        <v>#DIV/0!</v>
      </c>
      <c r="E21" s="112" t="e">
        <f t="shared" ca="1" si="5"/>
        <v>#DIV/0!</v>
      </c>
      <c r="F21" s="111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25">
      <c r="C22" s="16" t="e">
        <f t="shared" si="3"/>
        <v>#DIV/0!</v>
      </c>
      <c r="D22" s="16" t="e">
        <f t="shared" si="4"/>
        <v>#DIV/0!</v>
      </c>
      <c r="E22" s="112" t="e">
        <f t="shared" ca="1" si="5"/>
        <v>#DIV/0!</v>
      </c>
      <c r="F22" s="111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25">
      <c r="C23" s="16" t="e">
        <f t="shared" si="3"/>
        <v>#DIV/0!</v>
      </c>
      <c r="D23" s="16" t="e">
        <f t="shared" si="4"/>
        <v>#DIV/0!</v>
      </c>
      <c r="E23" s="112" t="e">
        <f t="shared" ca="1" si="5"/>
        <v>#DIV/0!</v>
      </c>
      <c r="F23" s="111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25">
      <c r="C24" s="16" t="e">
        <f t="shared" si="3"/>
        <v>#DIV/0!</v>
      </c>
      <c r="D24" s="16" t="e">
        <f t="shared" si="4"/>
        <v>#DIV/0!</v>
      </c>
      <c r="E24" s="112" t="e">
        <f t="shared" ca="1" si="5"/>
        <v>#DIV/0!</v>
      </c>
      <c r="F24" s="111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25">
      <c r="C25" s="16" t="e">
        <f t="shared" si="3"/>
        <v>#DIV/0!</v>
      </c>
      <c r="D25" s="16" t="e">
        <f t="shared" si="4"/>
        <v>#DIV/0!</v>
      </c>
      <c r="E25" s="112" t="e">
        <f t="shared" ca="1" si="5"/>
        <v>#DIV/0!</v>
      </c>
      <c r="F25" s="111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25">
      <c r="C26" s="16" t="e">
        <f t="shared" si="3"/>
        <v>#DIV/0!</v>
      </c>
      <c r="D26" s="16" t="e">
        <f t="shared" si="4"/>
        <v>#DIV/0!</v>
      </c>
      <c r="E26" s="112" t="e">
        <f t="shared" ca="1" si="5"/>
        <v>#DIV/0!</v>
      </c>
      <c r="F26" s="111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25">
      <c r="C27" s="16" t="e">
        <f t="shared" si="3"/>
        <v>#DIV/0!</v>
      </c>
      <c r="D27" s="16" t="e">
        <f t="shared" si="4"/>
        <v>#DIV/0!</v>
      </c>
      <c r="E27" s="112" t="e">
        <f t="shared" ca="1" si="5"/>
        <v>#DIV/0!</v>
      </c>
      <c r="F27" s="111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25">
      <c r="C28" s="16" t="e">
        <f t="shared" si="3"/>
        <v>#DIV/0!</v>
      </c>
      <c r="D28" s="16" t="e">
        <f t="shared" si="4"/>
        <v>#DIV/0!</v>
      </c>
      <c r="E28" s="112" t="e">
        <f t="shared" ca="1" si="5"/>
        <v>#DIV/0!</v>
      </c>
      <c r="F28" s="111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25">
      <c r="C29" s="16" t="e">
        <f t="shared" si="3"/>
        <v>#DIV/0!</v>
      </c>
      <c r="D29" s="16" t="e">
        <f t="shared" si="4"/>
        <v>#DIV/0!</v>
      </c>
      <c r="E29" s="112" t="e">
        <f t="shared" ca="1" si="5"/>
        <v>#DIV/0!</v>
      </c>
      <c r="F29" s="111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25">
      <c r="C30" s="16" t="e">
        <f t="shared" si="3"/>
        <v>#DIV/0!</v>
      </c>
      <c r="D30" s="16" t="e">
        <f t="shared" si="4"/>
        <v>#DIV/0!</v>
      </c>
      <c r="E30" s="112" t="e">
        <f t="shared" ca="1" si="5"/>
        <v>#DIV/0!</v>
      </c>
      <c r="F30" s="111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25">
      <c r="C31" s="16" t="e">
        <f t="shared" si="3"/>
        <v>#DIV/0!</v>
      </c>
      <c r="D31" s="16" t="e">
        <f t="shared" si="4"/>
        <v>#DIV/0!</v>
      </c>
      <c r="E31" s="112" t="e">
        <f t="shared" ca="1" si="5"/>
        <v>#DIV/0!</v>
      </c>
      <c r="F31" s="111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25">
      <c r="C32" s="16" t="e">
        <f t="shared" si="3"/>
        <v>#DIV/0!</v>
      </c>
      <c r="D32" s="16" t="e">
        <f t="shared" si="4"/>
        <v>#DIV/0!</v>
      </c>
      <c r="E32" s="112" t="e">
        <f t="shared" ca="1" si="5"/>
        <v>#DIV/0!</v>
      </c>
      <c r="F32" s="111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108" x14ac:dyDescent="0.25">
      <c r="C33" s="16" t="e">
        <f t="shared" si="3"/>
        <v>#DIV/0!</v>
      </c>
      <c r="D33" s="16" t="e">
        <f t="shared" si="4"/>
        <v>#DIV/0!</v>
      </c>
      <c r="E33" s="112" t="e">
        <f t="shared" ca="1" si="5"/>
        <v>#DIV/0!</v>
      </c>
      <c r="F33" s="111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108" x14ac:dyDescent="0.25">
      <c r="C34" s="16" t="e">
        <f t="shared" si="3"/>
        <v>#DIV/0!</v>
      </c>
      <c r="D34" s="16" t="e">
        <f t="shared" si="4"/>
        <v>#DIV/0!</v>
      </c>
      <c r="E34" s="112" t="e">
        <f t="shared" ca="1" si="5"/>
        <v>#DIV/0!</v>
      </c>
      <c r="F34" s="111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108" x14ac:dyDescent="0.25">
      <c r="C35" s="16" t="e">
        <f t="shared" si="3"/>
        <v>#DIV/0!</v>
      </c>
      <c r="D35" s="16" t="e">
        <f t="shared" si="4"/>
        <v>#DIV/0!</v>
      </c>
      <c r="E35" s="112" t="e">
        <f t="shared" ca="1" si="5"/>
        <v>#DIV/0!</v>
      </c>
      <c r="F35" s="111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108" x14ac:dyDescent="0.25">
      <c r="C36" s="16" t="e">
        <f t="shared" si="3"/>
        <v>#DIV/0!</v>
      </c>
      <c r="D36" s="16" t="e">
        <f t="shared" si="4"/>
        <v>#DIV/0!</v>
      </c>
      <c r="E36" s="112" t="e">
        <f t="shared" ca="1" si="5"/>
        <v>#DIV/0!</v>
      </c>
      <c r="F36" s="111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108" x14ac:dyDescent="0.25">
      <c r="C37" s="16" t="e">
        <f t="shared" si="3"/>
        <v>#DIV/0!</v>
      </c>
      <c r="D37" s="16" t="e">
        <f t="shared" si="4"/>
        <v>#DIV/0!</v>
      </c>
      <c r="E37" s="112" t="e">
        <f t="shared" ca="1" si="5"/>
        <v>#DIV/0!</v>
      </c>
      <c r="F37" s="111"/>
      <c r="G37" s="16"/>
      <c r="DD37">
        <v>0</v>
      </c>
    </row>
    <row r="38" spans="3:108" x14ac:dyDescent="0.25">
      <c r="C38" s="16" t="e">
        <f t="shared" si="3"/>
        <v>#DIV/0!</v>
      </c>
      <c r="D38" s="16" t="e">
        <f t="shared" si="4"/>
        <v>#DIV/0!</v>
      </c>
      <c r="E38" s="112" t="e">
        <f t="shared" ca="1" si="5"/>
        <v>#DIV/0!</v>
      </c>
      <c r="F38" s="111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108" x14ac:dyDescent="0.25">
      <c r="C39" s="16" t="e">
        <f t="shared" si="3"/>
        <v>#DIV/0!</v>
      </c>
      <c r="D39" s="16" t="e">
        <f t="shared" si="4"/>
        <v>#DIV/0!</v>
      </c>
      <c r="E39" s="112" t="e">
        <f t="shared" ca="1" si="5"/>
        <v>#DIV/0!</v>
      </c>
      <c r="F39" s="111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108" x14ac:dyDescent="0.25">
      <c r="C40" s="16" t="e">
        <f t="shared" si="3"/>
        <v>#DIV/0!</v>
      </c>
      <c r="D40" s="16" t="e">
        <f t="shared" si="4"/>
        <v>#DIV/0!</v>
      </c>
      <c r="E40" s="112" t="e">
        <f t="shared" ca="1" si="5"/>
        <v>#DIV/0!</v>
      </c>
      <c r="F40" s="111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108" x14ac:dyDescent="0.25">
      <c r="C41" s="16" t="e">
        <f t="shared" si="3"/>
        <v>#DIV/0!</v>
      </c>
      <c r="D41" s="16" t="e">
        <f t="shared" si="4"/>
        <v>#DIV/0!</v>
      </c>
      <c r="E41" s="112" t="e">
        <f t="shared" ca="1" si="5"/>
        <v>#DIV/0!</v>
      </c>
      <c r="F41" s="111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108" x14ac:dyDescent="0.25">
      <c r="C42" s="16" t="e">
        <f t="shared" si="3"/>
        <v>#DIV/0!</v>
      </c>
      <c r="D42" s="16" t="e">
        <f t="shared" si="4"/>
        <v>#DIV/0!</v>
      </c>
      <c r="E42" s="112" t="e">
        <f t="shared" ca="1" si="5"/>
        <v>#DIV/0!</v>
      </c>
      <c r="F42" s="111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108" x14ac:dyDescent="0.25">
      <c r="C43" s="16" t="e">
        <f t="shared" si="3"/>
        <v>#DIV/0!</v>
      </c>
      <c r="D43" s="16" t="e">
        <f t="shared" si="4"/>
        <v>#DIV/0!</v>
      </c>
      <c r="E43" s="112" t="e">
        <f t="shared" ca="1" si="5"/>
        <v>#DIV/0!</v>
      </c>
      <c r="F43" s="111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108" x14ac:dyDescent="0.25">
      <c r="C44" s="16" t="e">
        <f t="shared" si="3"/>
        <v>#DIV/0!</v>
      </c>
      <c r="D44" s="16" t="e">
        <f t="shared" si="4"/>
        <v>#DIV/0!</v>
      </c>
      <c r="E44" s="112" t="e">
        <f t="shared" ca="1" si="5"/>
        <v>#DIV/0!</v>
      </c>
      <c r="F44" s="111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108" x14ac:dyDescent="0.25">
      <c r="C45" s="16" t="e">
        <f t="shared" si="3"/>
        <v>#DIV/0!</v>
      </c>
      <c r="D45" s="16" t="e">
        <f t="shared" si="4"/>
        <v>#DIV/0!</v>
      </c>
      <c r="E45" s="112" t="e">
        <f t="shared" ca="1" si="5"/>
        <v>#DIV/0!</v>
      </c>
      <c r="F45" s="111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108" x14ac:dyDescent="0.25">
      <c r="C46" s="16" t="e">
        <f t="shared" si="3"/>
        <v>#DIV/0!</v>
      </c>
      <c r="D46" s="16" t="e">
        <f t="shared" si="4"/>
        <v>#DIV/0!</v>
      </c>
      <c r="E46" s="112" t="e">
        <f t="shared" ca="1" si="5"/>
        <v>#DIV/0!</v>
      </c>
      <c r="F46" s="111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108" x14ac:dyDescent="0.25">
      <c r="C47" s="16" t="e">
        <f t="shared" si="3"/>
        <v>#DIV/0!</v>
      </c>
      <c r="D47" s="16" t="e">
        <f t="shared" si="4"/>
        <v>#DIV/0!</v>
      </c>
      <c r="E47" s="112" t="e">
        <f t="shared" ca="1" si="5"/>
        <v>#DIV/0!</v>
      </c>
      <c r="F47" s="111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108" x14ac:dyDescent="0.25">
      <c r="C48" s="16" t="e">
        <f t="shared" si="3"/>
        <v>#DIV/0!</v>
      </c>
      <c r="D48" s="16" t="e">
        <f t="shared" si="4"/>
        <v>#DIV/0!</v>
      </c>
      <c r="E48" s="112" t="e">
        <f t="shared" ca="1" si="5"/>
        <v>#DIV/0!</v>
      </c>
      <c r="F48" s="111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25">
      <c r="C49" s="16" t="e">
        <f t="shared" si="3"/>
        <v>#DIV/0!</v>
      </c>
      <c r="D49" s="16" t="e">
        <f t="shared" si="4"/>
        <v>#DIV/0!</v>
      </c>
      <c r="E49" s="112" t="e">
        <f t="shared" ca="1" si="5"/>
        <v>#DIV/0!</v>
      </c>
      <c r="F49" s="111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25">
      <c r="C50" s="16" t="e">
        <f t="shared" si="3"/>
        <v>#DIV/0!</v>
      </c>
      <c r="D50" s="16" t="e">
        <f t="shared" si="4"/>
        <v>#DIV/0!</v>
      </c>
      <c r="E50" s="112" t="e">
        <f t="shared" ca="1" si="5"/>
        <v>#DIV/0!</v>
      </c>
      <c r="F50" s="111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25">
      <c r="C51" s="16" t="e">
        <f t="shared" si="3"/>
        <v>#DIV/0!</v>
      </c>
      <c r="D51" s="16" t="e">
        <f t="shared" si="4"/>
        <v>#DIV/0!</v>
      </c>
      <c r="E51" s="112" t="e">
        <f t="shared" ca="1" si="5"/>
        <v>#DIV/0!</v>
      </c>
      <c r="F51" s="111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25">
      <c r="C52" s="16" t="e">
        <f t="shared" si="3"/>
        <v>#DIV/0!</v>
      </c>
      <c r="D52" s="16" t="e">
        <f t="shared" si="4"/>
        <v>#DIV/0!</v>
      </c>
      <c r="E52" s="112" t="e">
        <f t="shared" ca="1" si="5"/>
        <v>#DIV/0!</v>
      </c>
      <c r="F52" s="111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25">
      <c r="C53" s="16" t="e">
        <f t="shared" si="3"/>
        <v>#DIV/0!</v>
      </c>
      <c r="D53" s="16" t="e">
        <f t="shared" si="4"/>
        <v>#DIV/0!</v>
      </c>
      <c r="E53" s="112" t="e">
        <f t="shared" ca="1" si="5"/>
        <v>#DIV/0!</v>
      </c>
      <c r="F53" s="111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25">
      <c r="C54" s="16" t="e">
        <f t="shared" si="3"/>
        <v>#DIV/0!</v>
      </c>
      <c r="D54" s="16" t="e">
        <f t="shared" si="4"/>
        <v>#DIV/0!</v>
      </c>
      <c r="E54" s="112" t="e">
        <f t="shared" ca="1" si="5"/>
        <v>#DIV/0!</v>
      </c>
      <c r="F54" s="111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25">
      <c r="C55" s="16" t="e">
        <f t="shared" si="3"/>
        <v>#DIV/0!</v>
      </c>
      <c r="D55" s="16" t="e">
        <f t="shared" si="4"/>
        <v>#DIV/0!</v>
      </c>
      <c r="E55" s="112" t="e">
        <f t="shared" ca="1" si="5"/>
        <v>#DIV/0!</v>
      </c>
      <c r="F55" s="111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25">
      <c r="C56" s="16" t="e">
        <f t="shared" si="3"/>
        <v>#DIV/0!</v>
      </c>
      <c r="D56" s="16" t="e">
        <f t="shared" si="4"/>
        <v>#DIV/0!</v>
      </c>
      <c r="E56" s="112" t="e">
        <f t="shared" ca="1" si="5"/>
        <v>#DIV/0!</v>
      </c>
      <c r="F56" s="111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25">
      <c r="C57" s="16" t="e">
        <f t="shared" si="3"/>
        <v>#DIV/0!</v>
      </c>
      <c r="D57" s="16" t="e">
        <f t="shared" si="4"/>
        <v>#DIV/0!</v>
      </c>
      <c r="E57" s="112" t="e">
        <f t="shared" ca="1" si="5"/>
        <v>#DIV/0!</v>
      </c>
      <c r="F57" s="111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25">
      <c r="C58" s="16" t="e">
        <f t="shared" si="3"/>
        <v>#DIV/0!</v>
      </c>
      <c r="D58" s="16" t="e">
        <f t="shared" si="4"/>
        <v>#DIV/0!</v>
      </c>
      <c r="E58" s="112" t="e">
        <f t="shared" ca="1" si="5"/>
        <v>#DIV/0!</v>
      </c>
      <c r="F58" s="111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25">
      <c r="C59" s="16" t="e">
        <f t="shared" si="3"/>
        <v>#DIV/0!</v>
      </c>
      <c r="D59" s="16" t="e">
        <f t="shared" si="4"/>
        <v>#DIV/0!</v>
      </c>
      <c r="E59" s="112" t="e">
        <f t="shared" ca="1" si="5"/>
        <v>#DIV/0!</v>
      </c>
      <c r="F59" s="111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25">
      <c r="C60" s="16" t="e">
        <f t="shared" si="3"/>
        <v>#DIV/0!</v>
      </c>
      <c r="D60" s="16" t="e">
        <f t="shared" si="4"/>
        <v>#DIV/0!</v>
      </c>
      <c r="E60" s="112" t="e">
        <f t="shared" ca="1" si="5"/>
        <v>#DIV/0!</v>
      </c>
      <c r="F60" s="111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25">
      <c r="C61" s="16" t="e">
        <f t="shared" si="3"/>
        <v>#DIV/0!</v>
      </c>
      <c r="D61" s="16" t="e">
        <f t="shared" si="4"/>
        <v>#DIV/0!</v>
      </c>
      <c r="E61" s="112" t="e">
        <f t="shared" ca="1" si="5"/>
        <v>#DIV/0!</v>
      </c>
      <c r="F61" s="111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25">
      <c r="C62" s="16" t="e">
        <f t="shared" si="3"/>
        <v>#DIV/0!</v>
      </c>
      <c r="D62" s="16" t="e">
        <f t="shared" si="4"/>
        <v>#DIV/0!</v>
      </c>
      <c r="E62" s="112" t="e">
        <f t="shared" ca="1" si="5"/>
        <v>#DIV/0!</v>
      </c>
      <c r="F62" s="111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25">
      <c r="C63" s="16" t="e">
        <f t="shared" si="3"/>
        <v>#DIV/0!</v>
      </c>
      <c r="D63" s="16" t="e">
        <f t="shared" si="4"/>
        <v>#DIV/0!</v>
      </c>
      <c r="E63" s="112" t="e">
        <f t="shared" ca="1" si="5"/>
        <v>#DIV/0!</v>
      </c>
      <c r="F63" s="111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25">
      <c r="C64" s="16" t="e">
        <f t="shared" si="3"/>
        <v>#DIV/0!</v>
      </c>
      <c r="D64" s="16" t="e">
        <f t="shared" si="4"/>
        <v>#DIV/0!</v>
      </c>
      <c r="E64" s="112" t="e">
        <f t="shared" ca="1" si="5"/>
        <v>#DIV/0!</v>
      </c>
      <c r="F64" s="111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25">
      <c r="C65" s="16" t="e">
        <f t="shared" si="3"/>
        <v>#DIV/0!</v>
      </c>
      <c r="D65" s="16" t="e">
        <f t="shared" si="4"/>
        <v>#DIV/0!</v>
      </c>
      <c r="E65" s="112" t="e">
        <f t="shared" ca="1" si="5"/>
        <v>#DIV/0!</v>
      </c>
      <c r="F65" s="111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25">
      <c r="C66" s="16" t="e">
        <f t="shared" si="3"/>
        <v>#DIV/0!</v>
      </c>
      <c r="D66" s="16" t="e">
        <f t="shared" si="4"/>
        <v>#DIV/0!</v>
      </c>
      <c r="E66" s="112" t="e">
        <f t="shared" ca="1" si="5"/>
        <v>#DIV/0!</v>
      </c>
      <c r="F66" s="111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25">
      <c r="C67" s="16" t="e">
        <f t="shared" si="3"/>
        <v>#DIV/0!</v>
      </c>
      <c r="D67" s="16" t="e">
        <f t="shared" si="4"/>
        <v>#DIV/0!</v>
      </c>
      <c r="E67" s="112" t="e">
        <f t="shared" ca="1" si="5"/>
        <v>#DIV/0!</v>
      </c>
      <c r="F67" s="111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25">
      <c r="C68" s="16" t="e">
        <f t="shared" ref="C68:C131" si="6">AVERAGEIFS(F68:CS68,$F$2:$CS$2, "&gt;=" &amp; $F$2, $F$2:$CS$2, "&lt;="&amp; EOMONTH($F$2,0))</f>
        <v>#DIV/0!</v>
      </c>
      <c r="D68" s="16" t="e">
        <f t="shared" ref="D68:D131" si="7">AVERAGEIFS(F68:CS68,$F$2:$CS$2, "&gt;=" &amp; $AK$2, $F$2:$CS$2, "&lt;="&amp; EOMONTH($AK$2,0))</f>
        <v>#DIV/0!</v>
      </c>
      <c r="E68" s="112" t="e">
        <f t="shared" ref="E68:E131" ca="1" si="8">AVERAGEIFS(F68:CS68,$F$2:$CS$2,"&gt;="&amp;TODAY()-30)</f>
        <v>#DIV/0!</v>
      </c>
      <c r="F68" s="111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25">
      <c r="C69" s="16" t="e">
        <f t="shared" si="6"/>
        <v>#DIV/0!</v>
      </c>
      <c r="D69" s="16" t="e">
        <f t="shared" si="7"/>
        <v>#DIV/0!</v>
      </c>
      <c r="E69" s="112" t="e">
        <f t="shared" ca="1" si="8"/>
        <v>#DIV/0!</v>
      </c>
      <c r="F69" s="111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25">
      <c r="C70" s="16" t="e">
        <f t="shared" si="6"/>
        <v>#DIV/0!</v>
      </c>
      <c r="D70" s="16" t="e">
        <f t="shared" si="7"/>
        <v>#DIV/0!</v>
      </c>
      <c r="E70" s="112" t="e">
        <f t="shared" ca="1" si="8"/>
        <v>#DIV/0!</v>
      </c>
      <c r="F70" s="111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25">
      <c r="C71" s="16" t="e">
        <f t="shared" si="6"/>
        <v>#DIV/0!</v>
      </c>
      <c r="D71" s="16" t="e">
        <f t="shared" si="7"/>
        <v>#DIV/0!</v>
      </c>
      <c r="E71" s="112" t="e">
        <f t="shared" ca="1" si="8"/>
        <v>#DIV/0!</v>
      </c>
      <c r="F71" s="111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25">
      <c r="C72" s="16" t="e">
        <f t="shared" si="6"/>
        <v>#DIV/0!</v>
      </c>
      <c r="D72" s="16" t="e">
        <f t="shared" si="7"/>
        <v>#DIV/0!</v>
      </c>
      <c r="E72" s="112" t="e">
        <f t="shared" ca="1" si="8"/>
        <v>#DIV/0!</v>
      </c>
      <c r="F72" s="111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25">
      <c r="C73" s="16" t="e">
        <f t="shared" si="6"/>
        <v>#DIV/0!</v>
      </c>
      <c r="D73" s="16" t="e">
        <f t="shared" si="7"/>
        <v>#DIV/0!</v>
      </c>
      <c r="E73" s="112" t="e">
        <f t="shared" ca="1" si="8"/>
        <v>#DIV/0!</v>
      </c>
      <c r="F73" s="111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25">
      <c r="C74" s="16" t="e">
        <f t="shared" si="6"/>
        <v>#DIV/0!</v>
      </c>
      <c r="D74" s="16" t="e">
        <f t="shared" si="7"/>
        <v>#DIV/0!</v>
      </c>
      <c r="E74" s="112" t="e">
        <f t="shared" ca="1" si="8"/>
        <v>#DIV/0!</v>
      </c>
      <c r="F74" s="111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25">
      <c r="C75" s="16" t="e">
        <f t="shared" si="6"/>
        <v>#DIV/0!</v>
      </c>
      <c r="D75" s="16" t="e">
        <f t="shared" si="7"/>
        <v>#DIV/0!</v>
      </c>
      <c r="E75" s="112" t="e">
        <f t="shared" ca="1" si="8"/>
        <v>#DIV/0!</v>
      </c>
      <c r="F75" s="111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25">
      <c r="C76" s="16" t="e">
        <f t="shared" si="6"/>
        <v>#DIV/0!</v>
      </c>
      <c r="D76" s="16" t="e">
        <f t="shared" si="7"/>
        <v>#DIV/0!</v>
      </c>
      <c r="E76" s="112" t="e">
        <f t="shared" ca="1" si="8"/>
        <v>#DIV/0!</v>
      </c>
      <c r="F76" s="111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25">
      <c r="C77" s="16" t="e">
        <f t="shared" si="6"/>
        <v>#DIV/0!</v>
      </c>
      <c r="D77" s="16" t="e">
        <f t="shared" si="7"/>
        <v>#DIV/0!</v>
      </c>
      <c r="E77" s="112" t="e">
        <f t="shared" ca="1" si="8"/>
        <v>#DIV/0!</v>
      </c>
      <c r="F77" s="111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25">
      <c r="C78" s="16" t="e">
        <f t="shared" si="6"/>
        <v>#DIV/0!</v>
      </c>
      <c r="D78" s="16" t="e">
        <f t="shared" si="7"/>
        <v>#DIV/0!</v>
      </c>
      <c r="E78" s="112" t="e">
        <f t="shared" ca="1" si="8"/>
        <v>#DIV/0!</v>
      </c>
      <c r="F78" s="111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25">
      <c r="C79" s="16" t="e">
        <f t="shared" si="6"/>
        <v>#DIV/0!</v>
      </c>
      <c r="D79" s="16" t="e">
        <f t="shared" si="7"/>
        <v>#DIV/0!</v>
      </c>
      <c r="E79" s="112" t="e">
        <f t="shared" ca="1" si="8"/>
        <v>#DIV/0!</v>
      </c>
      <c r="F79" s="111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25">
      <c r="C80" s="16" t="e">
        <f t="shared" si="6"/>
        <v>#DIV/0!</v>
      </c>
      <c r="D80" s="16" t="e">
        <f t="shared" si="7"/>
        <v>#DIV/0!</v>
      </c>
      <c r="E80" s="112" t="e">
        <f t="shared" ca="1" si="8"/>
        <v>#DIV/0!</v>
      </c>
      <c r="F80" s="111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25">
      <c r="C81" s="16" t="e">
        <f t="shared" si="6"/>
        <v>#DIV/0!</v>
      </c>
      <c r="D81" s="16" t="e">
        <f t="shared" si="7"/>
        <v>#DIV/0!</v>
      </c>
      <c r="E81" s="112" t="e">
        <f t="shared" ca="1" si="8"/>
        <v>#DIV/0!</v>
      </c>
      <c r="F81" s="111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25">
      <c r="C82" s="16" t="e">
        <f t="shared" si="6"/>
        <v>#DIV/0!</v>
      </c>
      <c r="D82" s="16" t="e">
        <f t="shared" si="7"/>
        <v>#DIV/0!</v>
      </c>
      <c r="E82" s="112" t="e">
        <f t="shared" ca="1" si="8"/>
        <v>#DIV/0!</v>
      </c>
      <c r="F82" s="111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25">
      <c r="C83" s="16" t="e">
        <f t="shared" si="6"/>
        <v>#DIV/0!</v>
      </c>
      <c r="D83" s="16" t="e">
        <f t="shared" si="7"/>
        <v>#DIV/0!</v>
      </c>
      <c r="E83" s="112" t="e">
        <f t="shared" ca="1" si="8"/>
        <v>#DIV/0!</v>
      </c>
      <c r="F83" s="111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25">
      <c r="C84" s="16" t="e">
        <f t="shared" si="6"/>
        <v>#DIV/0!</v>
      </c>
      <c r="D84" s="16" t="e">
        <f t="shared" si="7"/>
        <v>#DIV/0!</v>
      </c>
      <c r="E84" s="112" t="e">
        <f t="shared" ca="1" si="8"/>
        <v>#DIV/0!</v>
      </c>
      <c r="F84" s="111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25">
      <c r="C85" s="16" t="e">
        <f t="shared" si="6"/>
        <v>#DIV/0!</v>
      </c>
      <c r="D85" s="16" t="e">
        <f t="shared" si="7"/>
        <v>#DIV/0!</v>
      </c>
      <c r="E85" s="112" t="e">
        <f t="shared" ca="1" si="8"/>
        <v>#DIV/0!</v>
      </c>
      <c r="F85" s="111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25">
      <c r="C86" s="16" t="e">
        <f t="shared" si="6"/>
        <v>#DIV/0!</v>
      </c>
      <c r="D86" s="16" t="e">
        <f t="shared" si="7"/>
        <v>#DIV/0!</v>
      </c>
      <c r="E86" s="112" t="e">
        <f t="shared" ca="1" si="8"/>
        <v>#DIV/0!</v>
      </c>
      <c r="F86" s="111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25">
      <c r="C87" s="16" t="e">
        <f t="shared" si="6"/>
        <v>#DIV/0!</v>
      </c>
      <c r="D87" s="16" t="e">
        <f t="shared" si="7"/>
        <v>#DIV/0!</v>
      </c>
      <c r="E87" s="112" t="e">
        <f t="shared" ca="1" si="8"/>
        <v>#DIV/0!</v>
      </c>
      <c r="F87" s="111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25">
      <c r="C88" s="16" t="e">
        <f t="shared" si="6"/>
        <v>#DIV/0!</v>
      </c>
      <c r="D88" s="16" t="e">
        <f t="shared" si="7"/>
        <v>#DIV/0!</v>
      </c>
      <c r="E88" s="112" t="e">
        <f t="shared" ca="1" si="8"/>
        <v>#DIV/0!</v>
      </c>
      <c r="F88" s="111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25">
      <c r="C89" s="16" t="e">
        <f t="shared" si="6"/>
        <v>#DIV/0!</v>
      </c>
      <c r="D89" s="16" t="e">
        <f t="shared" si="7"/>
        <v>#DIV/0!</v>
      </c>
      <c r="E89" s="112" t="e">
        <f t="shared" ca="1" si="8"/>
        <v>#DIV/0!</v>
      </c>
      <c r="F89" s="111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25">
      <c r="C90" s="16" t="e">
        <f t="shared" si="6"/>
        <v>#DIV/0!</v>
      </c>
      <c r="D90" s="16" t="e">
        <f t="shared" si="7"/>
        <v>#DIV/0!</v>
      </c>
      <c r="E90" s="112" t="e">
        <f t="shared" ca="1" si="8"/>
        <v>#DIV/0!</v>
      </c>
      <c r="F90" s="111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25">
      <c r="C91" s="16" t="e">
        <f t="shared" si="6"/>
        <v>#DIV/0!</v>
      </c>
      <c r="D91" s="16" t="e">
        <f t="shared" si="7"/>
        <v>#DIV/0!</v>
      </c>
      <c r="E91" s="112" t="e">
        <f t="shared" ca="1" si="8"/>
        <v>#DIV/0!</v>
      </c>
      <c r="F91" s="111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25">
      <c r="C92" s="16" t="e">
        <f t="shared" si="6"/>
        <v>#DIV/0!</v>
      </c>
      <c r="D92" s="16" t="e">
        <f t="shared" si="7"/>
        <v>#DIV/0!</v>
      </c>
      <c r="E92" s="112" t="e">
        <f t="shared" ca="1" si="8"/>
        <v>#DIV/0!</v>
      </c>
      <c r="F92" s="111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25">
      <c r="C93" s="16" t="e">
        <f t="shared" si="6"/>
        <v>#DIV/0!</v>
      </c>
      <c r="D93" s="16" t="e">
        <f t="shared" si="7"/>
        <v>#DIV/0!</v>
      </c>
      <c r="E93" s="112" t="e">
        <f t="shared" ca="1" si="8"/>
        <v>#DIV/0!</v>
      </c>
      <c r="F93" s="111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25">
      <c r="C94" s="16" t="e">
        <f t="shared" si="6"/>
        <v>#DIV/0!</v>
      </c>
      <c r="D94" s="16" t="e">
        <f t="shared" si="7"/>
        <v>#DIV/0!</v>
      </c>
      <c r="E94" s="112" t="e">
        <f t="shared" ca="1" si="8"/>
        <v>#DIV/0!</v>
      </c>
      <c r="F94" s="111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25">
      <c r="C95" s="16" t="e">
        <f t="shared" si="6"/>
        <v>#DIV/0!</v>
      </c>
      <c r="D95" s="16" t="e">
        <f t="shared" si="7"/>
        <v>#DIV/0!</v>
      </c>
      <c r="E95" s="112" t="e">
        <f t="shared" ca="1" si="8"/>
        <v>#DIV/0!</v>
      </c>
      <c r="F95" s="111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25">
      <c r="C96" s="16" t="e">
        <f t="shared" si="6"/>
        <v>#DIV/0!</v>
      </c>
      <c r="D96" s="16" t="e">
        <f t="shared" si="7"/>
        <v>#DIV/0!</v>
      </c>
      <c r="E96" s="112" t="e">
        <f t="shared" ca="1" si="8"/>
        <v>#DIV/0!</v>
      </c>
      <c r="F96" s="111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25">
      <c r="C97" s="16" t="e">
        <f t="shared" si="6"/>
        <v>#DIV/0!</v>
      </c>
      <c r="D97" s="16" t="e">
        <f t="shared" si="7"/>
        <v>#DIV/0!</v>
      </c>
      <c r="E97" s="112" t="e">
        <f t="shared" ca="1" si="8"/>
        <v>#DIV/0!</v>
      </c>
      <c r="F97" s="111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25">
      <c r="C98" s="16" t="e">
        <f t="shared" si="6"/>
        <v>#DIV/0!</v>
      </c>
      <c r="D98" s="16" t="e">
        <f t="shared" si="7"/>
        <v>#DIV/0!</v>
      </c>
      <c r="E98" s="112" t="e">
        <f t="shared" ca="1" si="8"/>
        <v>#DIV/0!</v>
      </c>
      <c r="F98" s="111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25">
      <c r="C99" s="16" t="e">
        <f t="shared" si="6"/>
        <v>#DIV/0!</v>
      </c>
      <c r="D99" s="16" t="e">
        <f t="shared" si="7"/>
        <v>#DIV/0!</v>
      </c>
      <c r="E99" s="112" t="e">
        <f t="shared" ca="1" si="8"/>
        <v>#DIV/0!</v>
      </c>
      <c r="F99" s="111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25">
      <c r="C100" s="16" t="e">
        <f t="shared" si="6"/>
        <v>#DIV/0!</v>
      </c>
      <c r="D100" s="16" t="e">
        <f t="shared" si="7"/>
        <v>#DIV/0!</v>
      </c>
      <c r="E100" s="112" t="e">
        <f t="shared" ca="1" si="8"/>
        <v>#DIV/0!</v>
      </c>
      <c r="F100" s="111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25">
      <c r="C101" s="16" t="e">
        <f t="shared" si="6"/>
        <v>#DIV/0!</v>
      </c>
      <c r="D101" s="16" t="e">
        <f t="shared" si="7"/>
        <v>#DIV/0!</v>
      </c>
      <c r="E101" s="112" t="e">
        <f t="shared" ca="1" si="8"/>
        <v>#DIV/0!</v>
      </c>
      <c r="F101" s="111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25">
      <c r="C102" s="16" t="e">
        <f t="shared" si="6"/>
        <v>#DIV/0!</v>
      </c>
      <c r="D102" s="16" t="e">
        <f t="shared" si="7"/>
        <v>#DIV/0!</v>
      </c>
      <c r="E102" s="112" t="e">
        <f t="shared" ca="1" si="8"/>
        <v>#DIV/0!</v>
      </c>
      <c r="F102" s="111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25">
      <c r="C103" s="16" t="e">
        <f t="shared" si="6"/>
        <v>#DIV/0!</v>
      </c>
      <c r="D103" s="16" t="e">
        <f t="shared" si="7"/>
        <v>#DIV/0!</v>
      </c>
      <c r="E103" s="112" t="e">
        <f t="shared" ca="1" si="8"/>
        <v>#DIV/0!</v>
      </c>
      <c r="F103" s="111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25">
      <c r="C104" s="16" t="e">
        <f t="shared" si="6"/>
        <v>#DIV/0!</v>
      </c>
      <c r="D104" s="16" t="e">
        <f t="shared" si="7"/>
        <v>#DIV/0!</v>
      </c>
      <c r="E104" s="112" t="e">
        <f t="shared" ca="1" si="8"/>
        <v>#DIV/0!</v>
      </c>
      <c r="F104" s="111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25">
      <c r="C105" s="16" t="e">
        <f t="shared" si="6"/>
        <v>#DIV/0!</v>
      </c>
      <c r="D105" s="16" t="e">
        <f t="shared" si="7"/>
        <v>#DIV/0!</v>
      </c>
      <c r="E105" s="112" t="e">
        <f t="shared" ca="1" si="8"/>
        <v>#DIV/0!</v>
      </c>
      <c r="F105" s="111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25">
      <c r="C106" s="16" t="e">
        <f t="shared" si="6"/>
        <v>#DIV/0!</v>
      </c>
      <c r="D106" s="16" t="e">
        <f t="shared" si="7"/>
        <v>#DIV/0!</v>
      </c>
      <c r="E106" s="112" t="e">
        <f t="shared" ca="1" si="8"/>
        <v>#DIV/0!</v>
      </c>
      <c r="F106" s="111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25">
      <c r="C107" s="16" t="e">
        <f t="shared" si="6"/>
        <v>#DIV/0!</v>
      </c>
      <c r="D107" s="16" t="e">
        <f t="shared" si="7"/>
        <v>#DIV/0!</v>
      </c>
      <c r="E107" s="112" t="e">
        <f t="shared" ca="1" si="8"/>
        <v>#DIV/0!</v>
      </c>
      <c r="F107" s="111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25">
      <c r="C108" s="16" t="e">
        <f t="shared" si="6"/>
        <v>#DIV/0!</v>
      </c>
      <c r="D108" s="16" t="e">
        <f t="shared" si="7"/>
        <v>#DIV/0!</v>
      </c>
      <c r="E108" s="112" t="e">
        <f t="shared" ca="1" si="8"/>
        <v>#DIV/0!</v>
      </c>
      <c r="F108" s="111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25">
      <c r="C109" s="16" t="e">
        <f t="shared" si="6"/>
        <v>#DIV/0!</v>
      </c>
      <c r="D109" s="16" t="e">
        <f t="shared" si="7"/>
        <v>#DIV/0!</v>
      </c>
      <c r="E109" s="112" t="e">
        <f t="shared" ca="1" si="8"/>
        <v>#DIV/0!</v>
      </c>
      <c r="F109" s="111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25">
      <c r="C110" s="16" t="e">
        <f t="shared" si="6"/>
        <v>#DIV/0!</v>
      </c>
      <c r="D110" s="16" t="e">
        <f t="shared" si="7"/>
        <v>#DIV/0!</v>
      </c>
      <c r="E110" s="112" t="e">
        <f t="shared" ca="1" si="8"/>
        <v>#DIV/0!</v>
      </c>
      <c r="F110" s="111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25">
      <c r="C111" s="16" t="e">
        <f t="shared" si="6"/>
        <v>#DIV/0!</v>
      </c>
      <c r="D111" s="16" t="e">
        <f t="shared" si="7"/>
        <v>#DIV/0!</v>
      </c>
      <c r="E111" s="112" t="e">
        <f t="shared" ca="1" si="8"/>
        <v>#DIV/0!</v>
      </c>
      <c r="F111" s="111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25">
      <c r="C112" s="16" t="e">
        <f t="shared" si="6"/>
        <v>#DIV/0!</v>
      </c>
      <c r="D112" s="16" t="e">
        <f t="shared" si="7"/>
        <v>#DIV/0!</v>
      </c>
      <c r="E112" s="112" t="e">
        <f t="shared" ca="1" si="8"/>
        <v>#DIV/0!</v>
      </c>
      <c r="F112" s="111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25">
      <c r="C113" s="16" t="e">
        <f t="shared" si="6"/>
        <v>#DIV/0!</v>
      </c>
      <c r="D113" s="16" t="e">
        <f t="shared" si="7"/>
        <v>#DIV/0!</v>
      </c>
      <c r="E113" s="112" t="e">
        <f t="shared" ca="1" si="8"/>
        <v>#DIV/0!</v>
      </c>
      <c r="F113" s="111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25">
      <c r="C114" s="16" t="e">
        <f t="shared" si="6"/>
        <v>#DIV/0!</v>
      </c>
      <c r="D114" s="16" t="e">
        <f t="shared" si="7"/>
        <v>#DIV/0!</v>
      </c>
      <c r="E114" s="112" t="e">
        <f t="shared" ca="1" si="8"/>
        <v>#DIV/0!</v>
      </c>
      <c r="F114" s="111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25">
      <c r="C115" s="16" t="e">
        <f t="shared" si="6"/>
        <v>#DIV/0!</v>
      </c>
      <c r="D115" s="16" t="e">
        <f t="shared" si="7"/>
        <v>#DIV/0!</v>
      </c>
      <c r="E115" s="112" t="e">
        <f t="shared" ca="1" si="8"/>
        <v>#DIV/0!</v>
      </c>
      <c r="F115" s="111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25">
      <c r="C116" s="16" t="e">
        <f t="shared" si="6"/>
        <v>#DIV/0!</v>
      </c>
      <c r="D116" s="16" t="e">
        <f t="shared" si="7"/>
        <v>#DIV/0!</v>
      </c>
      <c r="E116" s="112" t="e">
        <f t="shared" ca="1" si="8"/>
        <v>#DIV/0!</v>
      </c>
      <c r="F116" s="111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25">
      <c r="C117" s="16" t="e">
        <f t="shared" si="6"/>
        <v>#DIV/0!</v>
      </c>
      <c r="D117" s="16" t="e">
        <f t="shared" si="7"/>
        <v>#DIV/0!</v>
      </c>
      <c r="E117" s="112" t="e">
        <f t="shared" ca="1" si="8"/>
        <v>#DIV/0!</v>
      </c>
      <c r="F117" s="111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25">
      <c r="C118" s="16" t="e">
        <f t="shared" si="6"/>
        <v>#DIV/0!</v>
      </c>
      <c r="D118" s="16" t="e">
        <f t="shared" si="7"/>
        <v>#DIV/0!</v>
      </c>
      <c r="E118" s="112" t="e">
        <f t="shared" ca="1" si="8"/>
        <v>#DIV/0!</v>
      </c>
      <c r="F118" s="111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25">
      <c r="C119" s="16" t="e">
        <f t="shared" si="6"/>
        <v>#DIV/0!</v>
      </c>
      <c r="D119" s="16" t="e">
        <f t="shared" si="7"/>
        <v>#DIV/0!</v>
      </c>
      <c r="E119" s="112" t="e">
        <f t="shared" ca="1" si="8"/>
        <v>#DIV/0!</v>
      </c>
      <c r="F119" s="111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25">
      <c r="C120" s="16" t="e">
        <f t="shared" si="6"/>
        <v>#DIV/0!</v>
      </c>
      <c r="D120" s="16" t="e">
        <f t="shared" si="7"/>
        <v>#DIV/0!</v>
      </c>
      <c r="E120" s="112" t="e">
        <f t="shared" ca="1" si="8"/>
        <v>#DIV/0!</v>
      </c>
      <c r="F120" s="111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25">
      <c r="C121" s="16" t="e">
        <f t="shared" si="6"/>
        <v>#DIV/0!</v>
      </c>
      <c r="D121" s="16" t="e">
        <f t="shared" si="7"/>
        <v>#DIV/0!</v>
      </c>
      <c r="E121" s="112" t="e">
        <f t="shared" ca="1" si="8"/>
        <v>#DIV/0!</v>
      </c>
      <c r="F121" s="111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25">
      <c r="C122" s="16" t="e">
        <f t="shared" si="6"/>
        <v>#DIV/0!</v>
      </c>
      <c r="D122" s="16" t="e">
        <f t="shared" si="7"/>
        <v>#DIV/0!</v>
      </c>
      <c r="E122" s="112" t="e">
        <f t="shared" ca="1" si="8"/>
        <v>#DIV/0!</v>
      </c>
      <c r="F122" s="111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25">
      <c r="C123" s="16" t="e">
        <f t="shared" si="6"/>
        <v>#DIV/0!</v>
      </c>
      <c r="D123" s="16" t="e">
        <f t="shared" si="7"/>
        <v>#DIV/0!</v>
      </c>
      <c r="E123" s="112" t="e">
        <f t="shared" ca="1" si="8"/>
        <v>#DIV/0!</v>
      </c>
      <c r="F123" s="111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25">
      <c r="C124" s="16" t="e">
        <f t="shared" si="6"/>
        <v>#DIV/0!</v>
      </c>
      <c r="D124" s="16" t="e">
        <f t="shared" si="7"/>
        <v>#DIV/0!</v>
      </c>
      <c r="E124" s="112" t="e">
        <f t="shared" ca="1" si="8"/>
        <v>#DIV/0!</v>
      </c>
      <c r="F124" s="111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25">
      <c r="C125" s="16" t="e">
        <f t="shared" si="6"/>
        <v>#DIV/0!</v>
      </c>
      <c r="D125" s="16" t="e">
        <f t="shared" si="7"/>
        <v>#DIV/0!</v>
      </c>
      <c r="E125" s="112" t="e">
        <f t="shared" ca="1" si="8"/>
        <v>#DIV/0!</v>
      </c>
      <c r="F125" s="111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25">
      <c r="C126" s="16" t="e">
        <f t="shared" si="6"/>
        <v>#DIV/0!</v>
      </c>
      <c r="D126" s="16" t="e">
        <f t="shared" si="7"/>
        <v>#DIV/0!</v>
      </c>
      <c r="E126" s="112" t="e">
        <f t="shared" ca="1" si="8"/>
        <v>#DIV/0!</v>
      </c>
      <c r="F126" s="111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25">
      <c r="C127" s="16" t="e">
        <f t="shared" si="6"/>
        <v>#DIV/0!</v>
      </c>
      <c r="D127" s="16" t="e">
        <f t="shared" si="7"/>
        <v>#DIV/0!</v>
      </c>
      <c r="E127" s="112" t="e">
        <f t="shared" ca="1" si="8"/>
        <v>#DIV/0!</v>
      </c>
      <c r="F127" s="111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25">
      <c r="C128" s="16" t="e">
        <f t="shared" si="6"/>
        <v>#DIV/0!</v>
      </c>
      <c r="D128" s="16" t="e">
        <f t="shared" si="7"/>
        <v>#DIV/0!</v>
      </c>
      <c r="E128" s="112" t="e">
        <f t="shared" ca="1" si="8"/>
        <v>#DIV/0!</v>
      </c>
      <c r="F128" s="111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25">
      <c r="C129" s="16" t="e">
        <f t="shared" si="6"/>
        <v>#DIV/0!</v>
      </c>
      <c r="D129" s="16" t="e">
        <f t="shared" si="7"/>
        <v>#DIV/0!</v>
      </c>
      <c r="E129" s="112" t="e">
        <f t="shared" ca="1" si="8"/>
        <v>#DIV/0!</v>
      </c>
      <c r="F129" s="111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25">
      <c r="C130" s="16" t="e">
        <f t="shared" si="6"/>
        <v>#DIV/0!</v>
      </c>
      <c r="D130" s="16" t="e">
        <f t="shared" si="7"/>
        <v>#DIV/0!</v>
      </c>
      <c r="E130" s="112" t="e">
        <f t="shared" ca="1" si="8"/>
        <v>#DIV/0!</v>
      </c>
      <c r="F130" s="111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25">
      <c r="C131" s="16" t="e">
        <f t="shared" si="6"/>
        <v>#DIV/0!</v>
      </c>
      <c r="D131" s="16" t="e">
        <f t="shared" si="7"/>
        <v>#DIV/0!</v>
      </c>
      <c r="E131" s="112" t="e">
        <f t="shared" ca="1" si="8"/>
        <v>#DIV/0!</v>
      </c>
      <c r="F131" s="111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25">
      <c r="C132" s="16" t="e">
        <f t="shared" ref="C132:C195" si="9">AVERAGEIFS(F132:CS132,$F$2:$CS$2, "&gt;=" &amp; $F$2, $F$2:$CS$2, "&lt;="&amp; EOMONTH($F$2,0))</f>
        <v>#DIV/0!</v>
      </c>
      <c r="D132" s="16" t="e">
        <f t="shared" ref="D132:D195" si="10">AVERAGEIFS(F132:CS132,$F$2:$CS$2, "&gt;=" &amp; $AK$2, $F$2:$CS$2, "&lt;="&amp; EOMONTH($AK$2,0))</f>
        <v>#DIV/0!</v>
      </c>
      <c r="E132" s="112" t="e">
        <f t="shared" ref="E132:E195" ca="1" si="11">AVERAGEIFS(F132:CS132,$F$2:$CS$2,"&gt;="&amp;TODAY()-30)</f>
        <v>#DIV/0!</v>
      </c>
      <c r="F132" s="111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25">
      <c r="C133" s="16" t="e">
        <f t="shared" si="9"/>
        <v>#DIV/0!</v>
      </c>
      <c r="D133" s="16" t="e">
        <f t="shared" si="10"/>
        <v>#DIV/0!</v>
      </c>
      <c r="E133" s="112" t="e">
        <f t="shared" ca="1" si="11"/>
        <v>#DIV/0!</v>
      </c>
      <c r="F133" s="111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25">
      <c r="C134" s="16" t="e">
        <f t="shared" si="9"/>
        <v>#DIV/0!</v>
      </c>
      <c r="D134" s="16" t="e">
        <f t="shared" si="10"/>
        <v>#DIV/0!</v>
      </c>
      <c r="E134" s="112" t="e">
        <f t="shared" ca="1" si="11"/>
        <v>#DIV/0!</v>
      </c>
      <c r="F134" s="111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25">
      <c r="C135" s="16" t="e">
        <f t="shared" si="9"/>
        <v>#DIV/0!</v>
      </c>
      <c r="D135" s="16" t="e">
        <f t="shared" si="10"/>
        <v>#DIV/0!</v>
      </c>
      <c r="E135" s="112" t="e">
        <f t="shared" ca="1" si="11"/>
        <v>#DIV/0!</v>
      </c>
      <c r="F135" s="111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25">
      <c r="C136" s="16" t="e">
        <f t="shared" si="9"/>
        <v>#DIV/0!</v>
      </c>
      <c r="D136" s="16" t="e">
        <f t="shared" si="10"/>
        <v>#DIV/0!</v>
      </c>
      <c r="E136" s="112" t="e">
        <f t="shared" ca="1" si="11"/>
        <v>#DIV/0!</v>
      </c>
      <c r="F136" s="111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25">
      <c r="C137" s="16" t="e">
        <f t="shared" si="9"/>
        <v>#DIV/0!</v>
      </c>
      <c r="D137" s="16" t="e">
        <f t="shared" si="10"/>
        <v>#DIV/0!</v>
      </c>
      <c r="E137" s="112" t="e">
        <f t="shared" ca="1" si="11"/>
        <v>#DIV/0!</v>
      </c>
      <c r="F137" s="111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25">
      <c r="C138" s="16" t="e">
        <f t="shared" si="9"/>
        <v>#DIV/0!</v>
      </c>
      <c r="D138" s="16" t="e">
        <f t="shared" si="10"/>
        <v>#DIV/0!</v>
      </c>
      <c r="E138" s="112" t="e">
        <f t="shared" ca="1" si="11"/>
        <v>#DIV/0!</v>
      </c>
      <c r="F138" s="111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25">
      <c r="C139" s="16" t="e">
        <f t="shared" si="9"/>
        <v>#DIV/0!</v>
      </c>
      <c r="D139" s="16" t="e">
        <f t="shared" si="10"/>
        <v>#DIV/0!</v>
      </c>
      <c r="E139" s="112" t="e">
        <f t="shared" ca="1" si="11"/>
        <v>#DIV/0!</v>
      </c>
      <c r="F139" s="111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25">
      <c r="C140" s="16" t="e">
        <f t="shared" si="9"/>
        <v>#DIV/0!</v>
      </c>
      <c r="D140" s="16" t="e">
        <f t="shared" si="10"/>
        <v>#DIV/0!</v>
      </c>
      <c r="E140" s="112" t="e">
        <f t="shared" ca="1" si="11"/>
        <v>#DIV/0!</v>
      </c>
      <c r="F140" s="111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25">
      <c r="C141" s="16" t="e">
        <f t="shared" si="9"/>
        <v>#DIV/0!</v>
      </c>
      <c r="D141" s="16" t="e">
        <f t="shared" si="10"/>
        <v>#DIV/0!</v>
      </c>
      <c r="E141" s="112" t="e">
        <f t="shared" ca="1" si="11"/>
        <v>#DIV/0!</v>
      </c>
      <c r="F141" s="111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25">
      <c r="C142" s="16" t="e">
        <f t="shared" si="9"/>
        <v>#DIV/0!</v>
      </c>
      <c r="D142" s="16" t="e">
        <f t="shared" si="10"/>
        <v>#DIV/0!</v>
      </c>
      <c r="E142" s="112" t="e">
        <f t="shared" ca="1" si="11"/>
        <v>#DIV/0!</v>
      </c>
      <c r="F142" s="111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25">
      <c r="C143" s="16" t="e">
        <f t="shared" si="9"/>
        <v>#DIV/0!</v>
      </c>
      <c r="D143" s="16" t="e">
        <f t="shared" si="10"/>
        <v>#DIV/0!</v>
      </c>
      <c r="E143" s="112" t="e">
        <f t="shared" ca="1" si="11"/>
        <v>#DIV/0!</v>
      </c>
      <c r="F143" s="111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25">
      <c r="C144" s="16" t="e">
        <f t="shared" si="9"/>
        <v>#DIV/0!</v>
      </c>
      <c r="D144" s="16" t="e">
        <f t="shared" si="10"/>
        <v>#DIV/0!</v>
      </c>
      <c r="E144" s="112" t="e">
        <f t="shared" ca="1" si="11"/>
        <v>#DIV/0!</v>
      </c>
      <c r="F144" s="111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25">
      <c r="C145" s="16" t="e">
        <f t="shared" si="9"/>
        <v>#DIV/0!</v>
      </c>
      <c r="D145" s="16" t="e">
        <f t="shared" si="10"/>
        <v>#DIV/0!</v>
      </c>
      <c r="E145" s="112" t="e">
        <f t="shared" ca="1" si="11"/>
        <v>#DIV/0!</v>
      </c>
      <c r="F145" s="111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25">
      <c r="C146" s="16" t="e">
        <f t="shared" si="9"/>
        <v>#DIV/0!</v>
      </c>
      <c r="D146" s="16" t="e">
        <f t="shared" si="10"/>
        <v>#DIV/0!</v>
      </c>
      <c r="E146" s="112" t="e">
        <f t="shared" ca="1" si="11"/>
        <v>#DIV/0!</v>
      </c>
      <c r="F146" s="111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25">
      <c r="C147" s="16" t="e">
        <f t="shared" si="9"/>
        <v>#DIV/0!</v>
      </c>
      <c r="D147" s="16" t="e">
        <f t="shared" si="10"/>
        <v>#DIV/0!</v>
      </c>
      <c r="E147" s="112" t="e">
        <f t="shared" ca="1" si="11"/>
        <v>#DIV/0!</v>
      </c>
      <c r="F147" s="111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25">
      <c r="C148" s="16" t="e">
        <f t="shared" si="9"/>
        <v>#DIV/0!</v>
      </c>
      <c r="D148" s="16" t="e">
        <f t="shared" si="10"/>
        <v>#DIV/0!</v>
      </c>
      <c r="E148" s="112" t="e">
        <f t="shared" ca="1" si="11"/>
        <v>#DIV/0!</v>
      </c>
      <c r="F148" s="111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25">
      <c r="C149" s="16" t="e">
        <f t="shared" si="9"/>
        <v>#DIV/0!</v>
      </c>
      <c r="D149" s="16" t="e">
        <f t="shared" si="10"/>
        <v>#DIV/0!</v>
      </c>
      <c r="E149" s="112" t="e">
        <f t="shared" ca="1" si="11"/>
        <v>#DIV/0!</v>
      </c>
      <c r="F149" s="111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25">
      <c r="C150" s="16" t="e">
        <f t="shared" si="9"/>
        <v>#DIV/0!</v>
      </c>
      <c r="D150" s="16" t="e">
        <f t="shared" si="10"/>
        <v>#DIV/0!</v>
      </c>
      <c r="E150" s="112" t="e">
        <f t="shared" ca="1" si="11"/>
        <v>#DIV/0!</v>
      </c>
      <c r="F150" s="111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25">
      <c r="C151" s="16" t="e">
        <f t="shared" si="9"/>
        <v>#DIV/0!</v>
      </c>
      <c r="D151" s="16" t="e">
        <f t="shared" si="10"/>
        <v>#DIV/0!</v>
      </c>
      <c r="E151" s="112" t="e">
        <f t="shared" ca="1" si="11"/>
        <v>#DIV/0!</v>
      </c>
      <c r="F151" s="111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25">
      <c r="C152" s="16" t="e">
        <f t="shared" si="9"/>
        <v>#DIV/0!</v>
      </c>
      <c r="D152" s="16" t="e">
        <f t="shared" si="10"/>
        <v>#DIV/0!</v>
      </c>
      <c r="E152" s="112" t="e">
        <f t="shared" ca="1" si="11"/>
        <v>#DIV/0!</v>
      </c>
      <c r="F152" s="111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25">
      <c r="C153" s="16" t="e">
        <f t="shared" si="9"/>
        <v>#DIV/0!</v>
      </c>
      <c r="D153" s="16" t="e">
        <f t="shared" si="10"/>
        <v>#DIV/0!</v>
      </c>
      <c r="E153" s="112" t="e">
        <f t="shared" ca="1" si="11"/>
        <v>#DIV/0!</v>
      </c>
      <c r="F153" s="111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25">
      <c r="C154" s="16" t="e">
        <f t="shared" si="9"/>
        <v>#DIV/0!</v>
      </c>
      <c r="D154" s="16" t="e">
        <f t="shared" si="10"/>
        <v>#DIV/0!</v>
      </c>
      <c r="E154" s="112" t="e">
        <f t="shared" ca="1" si="11"/>
        <v>#DIV/0!</v>
      </c>
      <c r="F154" s="111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25">
      <c r="C155" s="16" t="e">
        <f t="shared" si="9"/>
        <v>#DIV/0!</v>
      </c>
      <c r="D155" s="16" t="e">
        <f t="shared" si="10"/>
        <v>#DIV/0!</v>
      </c>
      <c r="E155" s="112" t="e">
        <f t="shared" ca="1" si="11"/>
        <v>#DIV/0!</v>
      </c>
      <c r="F155" s="111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25">
      <c r="C156" s="16" t="e">
        <f t="shared" si="9"/>
        <v>#DIV/0!</v>
      </c>
      <c r="D156" s="16" t="e">
        <f t="shared" si="10"/>
        <v>#DIV/0!</v>
      </c>
      <c r="E156" s="112" t="e">
        <f t="shared" ca="1" si="11"/>
        <v>#DIV/0!</v>
      </c>
      <c r="F156" s="111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25">
      <c r="C157" s="16" t="e">
        <f t="shared" si="9"/>
        <v>#DIV/0!</v>
      </c>
      <c r="D157" s="16" t="e">
        <f t="shared" si="10"/>
        <v>#DIV/0!</v>
      </c>
      <c r="E157" s="112" t="e">
        <f t="shared" ca="1" si="11"/>
        <v>#DIV/0!</v>
      </c>
      <c r="F157" s="111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25">
      <c r="C158" s="16" t="e">
        <f t="shared" si="9"/>
        <v>#DIV/0!</v>
      </c>
      <c r="D158" s="16" t="e">
        <f t="shared" si="10"/>
        <v>#DIV/0!</v>
      </c>
      <c r="E158" s="112" t="e">
        <f t="shared" ca="1" si="11"/>
        <v>#DIV/0!</v>
      </c>
      <c r="F158" s="111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25">
      <c r="C159" s="16" t="e">
        <f t="shared" si="9"/>
        <v>#DIV/0!</v>
      </c>
      <c r="D159" s="16" t="e">
        <f t="shared" si="10"/>
        <v>#DIV/0!</v>
      </c>
      <c r="E159" s="112" t="e">
        <f t="shared" ca="1" si="11"/>
        <v>#DIV/0!</v>
      </c>
      <c r="F159" s="111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25">
      <c r="C160" s="16" t="e">
        <f t="shared" si="9"/>
        <v>#DIV/0!</v>
      </c>
      <c r="D160" s="16" t="e">
        <f t="shared" si="10"/>
        <v>#DIV/0!</v>
      </c>
      <c r="E160" s="112" t="e">
        <f t="shared" ca="1" si="11"/>
        <v>#DIV/0!</v>
      </c>
      <c r="F160" s="111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25">
      <c r="C161" s="16" t="e">
        <f t="shared" si="9"/>
        <v>#DIV/0!</v>
      </c>
      <c r="D161" s="16" t="e">
        <f t="shared" si="10"/>
        <v>#DIV/0!</v>
      </c>
      <c r="E161" s="112" t="e">
        <f t="shared" ca="1" si="11"/>
        <v>#DIV/0!</v>
      </c>
      <c r="F161" s="111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25">
      <c r="C162" s="16" t="e">
        <f t="shared" si="9"/>
        <v>#DIV/0!</v>
      </c>
      <c r="D162" s="16" t="e">
        <f t="shared" si="10"/>
        <v>#DIV/0!</v>
      </c>
      <c r="E162" s="112" t="e">
        <f t="shared" ca="1" si="11"/>
        <v>#DIV/0!</v>
      </c>
      <c r="F162" s="111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25">
      <c r="C163" s="16" t="e">
        <f t="shared" si="9"/>
        <v>#DIV/0!</v>
      </c>
      <c r="D163" s="16" t="e">
        <f t="shared" si="10"/>
        <v>#DIV/0!</v>
      </c>
      <c r="E163" s="112" t="e">
        <f t="shared" ca="1" si="11"/>
        <v>#DIV/0!</v>
      </c>
      <c r="F163" s="111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25">
      <c r="C164" s="16" t="e">
        <f t="shared" si="9"/>
        <v>#DIV/0!</v>
      </c>
      <c r="D164" s="16" t="e">
        <f t="shared" si="10"/>
        <v>#DIV/0!</v>
      </c>
      <c r="E164" s="112" t="e">
        <f t="shared" ca="1" si="11"/>
        <v>#DIV/0!</v>
      </c>
      <c r="F164" s="111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25">
      <c r="C165" s="16" t="e">
        <f t="shared" si="9"/>
        <v>#DIV/0!</v>
      </c>
      <c r="D165" s="16" t="e">
        <f t="shared" si="10"/>
        <v>#DIV/0!</v>
      </c>
      <c r="E165" s="112" t="e">
        <f t="shared" ca="1" si="11"/>
        <v>#DIV/0!</v>
      </c>
      <c r="F165" s="111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25">
      <c r="C166" s="16" t="e">
        <f t="shared" si="9"/>
        <v>#DIV/0!</v>
      </c>
      <c r="D166" s="16" t="e">
        <f t="shared" si="10"/>
        <v>#DIV/0!</v>
      </c>
      <c r="E166" s="112" t="e">
        <f t="shared" ca="1" si="11"/>
        <v>#DIV/0!</v>
      </c>
      <c r="F166" s="111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25">
      <c r="C167" s="16" t="e">
        <f t="shared" si="9"/>
        <v>#DIV/0!</v>
      </c>
      <c r="D167" s="16" t="e">
        <f t="shared" si="10"/>
        <v>#DIV/0!</v>
      </c>
      <c r="E167" s="112" t="e">
        <f t="shared" ca="1" si="11"/>
        <v>#DIV/0!</v>
      </c>
      <c r="F167" s="111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25">
      <c r="C168" s="16" t="e">
        <f t="shared" si="9"/>
        <v>#DIV/0!</v>
      </c>
      <c r="D168" s="16" t="e">
        <f t="shared" si="10"/>
        <v>#DIV/0!</v>
      </c>
      <c r="E168" s="112" t="e">
        <f t="shared" ca="1" si="11"/>
        <v>#DIV/0!</v>
      </c>
      <c r="F168" s="111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25">
      <c r="C169" s="16" t="e">
        <f t="shared" si="9"/>
        <v>#DIV/0!</v>
      </c>
      <c r="D169" s="16" t="e">
        <f t="shared" si="10"/>
        <v>#DIV/0!</v>
      </c>
      <c r="E169" s="112" t="e">
        <f t="shared" ca="1" si="11"/>
        <v>#DIV/0!</v>
      </c>
      <c r="F169" s="111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25">
      <c r="C170" s="16" t="e">
        <f t="shared" si="9"/>
        <v>#DIV/0!</v>
      </c>
      <c r="D170" s="16" t="e">
        <f t="shared" si="10"/>
        <v>#DIV/0!</v>
      </c>
      <c r="E170" s="112" t="e">
        <f t="shared" ca="1" si="11"/>
        <v>#DIV/0!</v>
      </c>
      <c r="F170" s="111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25">
      <c r="C171" s="16" t="e">
        <f t="shared" si="9"/>
        <v>#DIV/0!</v>
      </c>
      <c r="D171" s="16" t="e">
        <f t="shared" si="10"/>
        <v>#DIV/0!</v>
      </c>
      <c r="E171" s="112" t="e">
        <f t="shared" ca="1" si="11"/>
        <v>#DIV/0!</v>
      </c>
      <c r="F171" s="111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25">
      <c r="C172" s="16" t="e">
        <f t="shared" si="9"/>
        <v>#DIV/0!</v>
      </c>
      <c r="D172" s="16" t="e">
        <f t="shared" si="10"/>
        <v>#DIV/0!</v>
      </c>
      <c r="E172" s="112" t="e">
        <f t="shared" ca="1" si="11"/>
        <v>#DIV/0!</v>
      </c>
      <c r="F172" s="111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25">
      <c r="C173" s="16" t="e">
        <f t="shared" si="9"/>
        <v>#DIV/0!</v>
      </c>
      <c r="D173" s="16" t="e">
        <f t="shared" si="10"/>
        <v>#DIV/0!</v>
      </c>
      <c r="E173" s="112" t="e">
        <f t="shared" ca="1" si="11"/>
        <v>#DIV/0!</v>
      </c>
      <c r="F173" s="111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25">
      <c r="C174" s="16" t="e">
        <f t="shared" si="9"/>
        <v>#DIV/0!</v>
      </c>
      <c r="D174" s="16" t="e">
        <f t="shared" si="10"/>
        <v>#DIV/0!</v>
      </c>
      <c r="E174" s="112" t="e">
        <f t="shared" ca="1" si="11"/>
        <v>#DIV/0!</v>
      </c>
      <c r="F174" s="111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25">
      <c r="C175" s="16" t="e">
        <f t="shared" si="9"/>
        <v>#DIV/0!</v>
      </c>
      <c r="D175" s="16" t="e">
        <f t="shared" si="10"/>
        <v>#DIV/0!</v>
      </c>
      <c r="E175" s="112" t="e">
        <f t="shared" ca="1" si="11"/>
        <v>#DIV/0!</v>
      </c>
      <c r="F175" s="111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25">
      <c r="C176" s="16" t="e">
        <f t="shared" si="9"/>
        <v>#DIV/0!</v>
      </c>
      <c r="D176" s="16" t="e">
        <f t="shared" si="10"/>
        <v>#DIV/0!</v>
      </c>
      <c r="E176" s="112" t="e">
        <f t="shared" ca="1" si="11"/>
        <v>#DIV/0!</v>
      </c>
      <c r="F176" s="111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25">
      <c r="C177" s="16" t="e">
        <f t="shared" si="9"/>
        <v>#DIV/0!</v>
      </c>
      <c r="D177" s="16" t="e">
        <f t="shared" si="10"/>
        <v>#DIV/0!</v>
      </c>
      <c r="E177" s="112" t="e">
        <f t="shared" ca="1" si="11"/>
        <v>#DIV/0!</v>
      </c>
      <c r="F177" s="111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25">
      <c r="C178" s="16" t="e">
        <f t="shared" si="9"/>
        <v>#DIV/0!</v>
      </c>
      <c r="D178" s="16" t="e">
        <f t="shared" si="10"/>
        <v>#DIV/0!</v>
      </c>
      <c r="E178" s="112" t="e">
        <f t="shared" ca="1" si="11"/>
        <v>#DIV/0!</v>
      </c>
      <c r="F178" s="111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25">
      <c r="C179" s="16" t="e">
        <f t="shared" si="9"/>
        <v>#DIV/0!</v>
      </c>
      <c r="D179" s="16" t="e">
        <f t="shared" si="10"/>
        <v>#DIV/0!</v>
      </c>
      <c r="E179" s="112" t="e">
        <f t="shared" ca="1" si="11"/>
        <v>#DIV/0!</v>
      </c>
      <c r="F179" s="111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25">
      <c r="C180" s="16" t="e">
        <f t="shared" si="9"/>
        <v>#DIV/0!</v>
      </c>
      <c r="D180" s="16" t="e">
        <f t="shared" si="10"/>
        <v>#DIV/0!</v>
      </c>
      <c r="E180" s="112" t="e">
        <f t="shared" ca="1" si="11"/>
        <v>#DIV/0!</v>
      </c>
      <c r="F180" s="111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25">
      <c r="C181" s="16" t="e">
        <f t="shared" si="9"/>
        <v>#DIV/0!</v>
      </c>
      <c r="D181" s="16" t="e">
        <f t="shared" si="10"/>
        <v>#DIV/0!</v>
      </c>
      <c r="E181" s="112" t="e">
        <f t="shared" ca="1" si="11"/>
        <v>#DIV/0!</v>
      </c>
      <c r="F181" s="111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25">
      <c r="C182" s="16" t="e">
        <f t="shared" si="9"/>
        <v>#DIV/0!</v>
      </c>
      <c r="D182" s="16" t="e">
        <f t="shared" si="10"/>
        <v>#DIV/0!</v>
      </c>
      <c r="E182" s="112" t="e">
        <f t="shared" ca="1" si="11"/>
        <v>#DIV/0!</v>
      </c>
      <c r="F182" s="111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25">
      <c r="C183" s="16" t="e">
        <f t="shared" si="9"/>
        <v>#DIV/0!</v>
      </c>
      <c r="D183" s="16" t="e">
        <f t="shared" si="10"/>
        <v>#DIV/0!</v>
      </c>
      <c r="E183" s="112" t="e">
        <f t="shared" ca="1" si="11"/>
        <v>#DIV/0!</v>
      </c>
      <c r="F183" s="111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25">
      <c r="C184" s="16" t="e">
        <f t="shared" si="9"/>
        <v>#DIV/0!</v>
      </c>
      <c r="D184" s="16" t="e">
        <f t="shared" si="10"/>
        <v>#DIV/0!</v>
      </c>
      <c r="E184" s="112" t="e">
        <f t="shared" ca="1" si="11"/>
        <v>#DIV/0!</v>
      </c>
      <c r="F184" s="111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25">
      <c r="C185" s="16" t="e">
        <f t="shared" si="9"/>
        <v>#DIV/0!</v>
      </c>
      <c r="D185" s="16" t="e">
        <f t="shared" si="10"/>
        <v>#DIV/0!</v>
      </c>
      <c r="E185" s="112" t="e">
        <f t="shared" ca="1" si="11"/>
        <v>#DIV/0!</v>
      </c>
      <c r="F185" s="111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25">
      <c r="C186" s="16" t="e">
        <f t="shared" si="9"/>
        <v>#DIV/0!</v>
      </c>
      <c r="D186" s="16" t="e">
        <f t="shared" si="10"/>
        <v>#DIV/0!</v>
      </c>
      <c r="E186" s="112" t="e">
        <f t="shared" ca="1" si="11"/>
        <v>#DIV/0!</v>
      </c>
      <c r="F186" s="111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25">
      <c r="C187" s="16" t="e">
        <f t="shared" si="9"/>
        <v>#DIV/0!</v>
      </c>
      <c r="D187" s="16" t="e">
        <f t="shared" si="10"/>
        <v>#DIV/0!</v>
      </c>
      <c r="E187" s="112" t="e">
        <f t="shared" ca="1" si="11"/>
        <v>#DIV/0!</v>
      </c>
      <c r="F187" s="111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25">
      <c r="C188" s="16" t="e">
        <f t="shared" si="9"/>
        <v>#DIV/0!</v>
      </c>
      <c r="D188" s="16" t="e">
        <f t="shared" si="10"/>
        <v>#DIV/0!</v>
      </c>
      <c r="E188" s="112" t="e">
        <f t="shared" ca="1" si="11"/>
        <v>#DIV/0!</v>
      </c>
      <c r="F188" s="111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25">
      <c r="C189" s="16" t="e">
        <f t="shared" si="9"/>
        <v>#DIV/0!</v>
      </c>
      <c r="D189" s="16" t="e">
        <f t="shared" si="10"/>
        <v>#DIV/0!</v>
      </c>
      <c r="E189" s="112" t="e">
        <f t="shared" ca="1" si="11"/>
        <v>#DIV/0!</v>
      </c>
      <c r="F189" s="111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25">
      <c r="C190" s="16" t="e">
        <f t="shared" si="9"/>
        <v>#DIV/0!</v>
      </c>
      <c r="D190" s="16" t="e">
        <f t="shared" si="10"/>
        <v>#DIV/0!</v>
      </c>
      <c r="E190" s="112" t="e">
        <f t="shared" ca="1" si="11"/>
        <v>#DIV/0!</v>
      </c>
      <c r="F190" s="111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25">
      <c r="C191" s="16" t="e">
        <f t="shared" si="9"/>
        <v>#DIV/0!</v>
      </c>
      <c r="D191" s="16" t="e">
        <f t="shared" si="10"/>
        <v>#DIV/0!</v>
      </c>
      <c r="E191" s="112" t="e">
        <f t="shared" ca="1" si="11"/>
        <v>#DIV/0!</v>
      </c>
      <c r="F191" s="111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25">
      <c r="C192" s="16" t="e">
        <f t="shared" si="9"/>
        <v>#DIV/0!</v>
      </c>
      <c r="D192" s="16" t="e">
        <f t="shared" si="10"/>
        <v>#DIV/0!</v>
      </c>
      <c r="E192" s="112" t="e">
        <f t="shared" ca="1" si="11"/>
        <v>#DIV/0!</v>
      </c>
      <c r="F192" s="111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25">
      <c r="C193" s="16" t="e">
        <f t="shared" si="9"/>
        <v>#DIV/0!</v>
      </c>
      <c r="D193" s="16" t="e">
        <f t="shared" si="10"/>
        <v>#DIV/0!</v>
      </c>
      <c r="E193" s="112" t="e">
        <f t="shared" ca="1" si="11"/>
        <v>#DIV/0!</v>
      </c>
      <c r="F193" s="111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25">
      <c r="C194" s="16" t="e">
        <f t="shared" si="9"/>
        <v>#DIV/0!</v>
      </c>
      <c r="D194" s="16" t="e">
        <f t="shared" si="10"/>
        <v>#DIV/0!</v>
      </c>
      <c r="E194" s="112" t="e">
        <f t="shared" ca="1" si="11"/>
        <v>#DIV/0!</v>
      </c>
      <c r="F194" s="111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25">
      <c r="C195" s="16" t="e">
        <f t="shared" si="9"/>
        <v>#DIV/0!</v>
      </c>
      <c r="D195" s="16" t="e">
        <f t="shared" si="10"/>
        <v>#DIV/0!</v>
      </c>
      <c r="E195" s="112" t="e">
        <f t="shared" ca="1" si="11"/>
        <v>#DIV/0!</v>
      </c>
      <c r="F195" s="111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25">
      <c r="C196" s="16" t="e">
        <f t="shared" ref="C196:C256" si="12">AVERAGEIFS(F196:CS196,$F$2:$CS$2, "&gt;=" &amp; $F$2, $F$2:$CS$2, "&lt;="&amp; EOMONTH($F$2,0))</f>
        <v>#DIV/0!</v>
      </c>
      <c r="D196" s="16" t="e">
        <f t="shared" ref="D196:D256" si="13">AVERAGEIFS(F196:CS196,$F$2:$CS$2, "&gt;=" &amp; $AK$2, $F$2:$CS$2, "&lt;="&amp; EOMONTH($AK$2,0))</f>
        <v>#DIV/0!</v>
      </c>
      <c r="E196" s="112" t="e">
        <f t="shared" ref="E196:E256" ca="1" si="14">AVERAGEIFS(F196:CS196,$F$2:$CS$2,"&gt;="&amp;TODAY()-30)</f>
        <v>#DIV/0!</v>
      </c>
      <c r="F196" s="111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25">
      <c r="C197" s="16" t="e">
        <f t="shared" si="12"/>
        <v>#DIV/0!</v>
      </c>
      <c r="D197" s="16" t="e">
        <f t="shared" si="13"/>
        <v>#DIV/0!</v>
      </c>
      <c r="E197" s="112" t="e">
        <f t="shared" ca="1" si="14"/>
        <v>#DIV/0!</v>
      </c>
      <c r="F197" s="111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25">
      <c r="C198" s="16" t="e">
        <f t="shared" si="12"/>
        <v>#DIV/0!</v>
      </c>
      <c r="D198" s="16" t="e">
        <f t="shared" si="13"/>
        <v>#DIV/0!</v>
      </c>
      <c r="E198" s="112" t="e">
        <f t="shared" ca="1" si="14"/>
        <v>#DIV/0!</v>
      </c>
      <c r="F198" s="111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25">
      <c r="C199" s="16" t="e">
        <f t="shared" si="12"/>
        <v>#DIV/0!</v>
      </c>
      <c r="D199" s="16" t="e">
        <f t="shared" si="13"/>
        <v>#DIV/0!</v>
      </c>
      <c r="E199" s="112" t="e">
        <f t="shared" ca="1" si="14"/>
        <v>#DIV/0!</v>
      </c>
      <c r="F199" s="111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25">
      <c r="C200" s="16" t="e">
        <f t="shared" si="12"/>
        <v>#DIV/0!</v>
      </c>
      <c r="D200" s="16" t="e">
        <f t="shared" si="13"/>
        <v>#DIV/0!</v>
      </c>
      <c r="E200" s="112" t="e">
        <f t="shared" ca="1" si="14"/>
        <v>#DIV/0!</v>
      </c>
      <c r="F200" s="111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25">
      <c r="C201" s="16" t="e">
        <f t="shared" si="12"/>
        <v>#DIV/0!</v>
      </c>
      <c r="D201" s="16" t="e">
        <f t="shared" si="13"/>
        <v>#DIV/0!</v>
      </c>
      <c r="E201" s="112" t="e">
        <f t="shared" ca="1" si="14"/>
        <v>#DIV/0!</v>
      </c>
      <c r="F201" s="111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25">
      <c r="C202" s="16" t="e">
        <f t="shared" si="12"/>
        <v>#DIV/0!</v>
      </c>
      <c r="D202" s="16" t="e">
        <f t="shared" si="13"/>
        <v>#DIV/0!</v>
      </c>
      <c r="E202" s="112" t="e">
        <f t="shared" ca="1" si="14"/>
        <v>#DIV/0!</v>
      </c>
      <c r="F202" s="111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25">
      <c r="C203" s="16" t="e">
        <f t="shared" si="12"/>
        <v>#DIV/0!</v>
      </c>
      <c r="D203" s="16" t="e">
        <f t="shared" si="13"/>
        <v>#DIV/0!</v>
      </c>
      <c r="E203" s="112" t="e">
        <f t="shared" ca="1" si="14"/>
        <v>#DIV/0!</v>
      </c>
      <c r="F203" s="111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25">
      <c r="C204" s="16" t="e">
        <f t="shared" si="12"/>
        <v>#DIV/0!</v>
      </c>
      <c r="D204" s="16" t="e">
        <f t="shared" si="13"/>
        <v>#DIV/0!</v>
      </c>
      <c r="E204" s="112" t="e">
        <f t="shared" ca="1" si="14"/>
        <v>#DIV/0!</v>
      </c>
      <c r="F204" s="111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25">
      <c r="C205" s="16" t="e">
        <f t="shared" si="12"/>
        <v>#DIV/0!</v>
      </c>
      <c r="D205" s="16" t="e">
        <f t="shared" si="13"/>
        <v>#DIV/0!</v>
      </c>
      <c r="E205" s="112" t="e">
        <f t="shared" ca="1" si="14"/>
        <v>#DIV/0!</v>
      </c>
      <c r="F205" s="111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25">
      <c r="C206" s="16" t="e">
        <f t="shared" si="12"/>
        <v>#DIV/0!</v>
      </c>
      <c r="D206" s="16" t="e">
        <f t="shared" si="13"/>
        <v>#DIV/0!</v>
      </c>
      <c r="E206" s="112" t="e">
        <f t="shared" ca="1" si="14"/>
        <v>#DIV/0!</v>
      </c>
      <c r="F206" s="111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25">
      <c r="C207" s="16" t="e">
        <f t="shared" si="12"/>
        <v>#DIV/0!</v>
      </c>
      <c r="D207" s="16" t="e">
        <f t="shared" si="13"/>
        <v>#DIV/0!</v>
      </c>
      <c r="E207" s="112" t="e">
        <f t="shared" ca="1" si="14"/>
        <v>#DIV/0!</v>
      </c>
      <c r="F207" s="111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25">
      <c r="C208" s="16" t="e">
        <f t="shared" si="12"/>
        <v>#DIV/0!</v>
      </c>
      <c r="D208" s="16" t="e">
        <f t="shared" si="13"/>
        <v>#DIV/0!</v>
      </c>
      <c r="E208" s="112" t="e">
        <f t="shared" ca="1" si="14"/>
        <v>#DIV/0!</v>
      </c>
      <c r="F208" s="111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25">
      <c r="C209" s="16" t="e">
        <f t="shared" si="12"/>
        <v>#DIV/0!</v>
      </c>
      <c r="D209" s="16" t="e">
        <f t="shared" si="13"/>
        <v>#DIV/0!</v>
      </c>
      <c r="E209" s="112" t="e">
        <f t="shared" ca="1" si="14"/>
        <v>#DIV/0!</v>
      </c>
      <c r="F209" s="111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25">
      <c r="C210" s="16" t="e">
        <f t="shared" si="12"/>
        <v>#DIV/0!</v>
      </c>
      <c r="D210" s="16" t="e">
        <f t="shared" si="13"/>
        <v>#DIV/0!</v>
      </c>
      <c r="E210" s="112" t="e">
        <f t="shared" ca="1" si="14"/>
        <v>#DIV/0!</v>
      </c>
      <c r="F210" s="111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25">
      <c r="C211" s="16" t="e">
        <f t="shared" si="12"/>
        <v>#DIV/0!</v>
      </c>
      <c r="D211" s="16" t="e">
        <f t="shared" si="13"/>
        <v>#DIV/0!</v>
      </c>
      <c r="E211" s="112" t="e">
        <f t="shared" ca="1" si="14"/>
        <v>#DIV/0!</v>
      </c>
      <c r="F211" s="111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25">
      <c r="C212" s="16" t="e">
        <f t="shared" si="12"/>
        <v>#DIV/0!</v>
      </c>
      <c r="D212" s="16" t="e">
        <f t="shared" si="13"/>
        <v>#DIV/0!</v>
      </c>
      <c r="E212" s="112" t="e">
        <f t="shared" ca="1" si="14"/>
        <v>#DIV/0!</v>
      </c>
      <c r="F212" s="111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25">
      <c r="C213" s="16" t="e">
        <f t="shared" si="12"/>
        <v>#DIV/0!</v>
      </c>
      <c r="D213" s="16" t="e">
        <f t="shared" si="13"/>
        <v>#DIV/0!</v>
      </c>
      <c r="E213" s="112" t="e">
        <f t="shared" ca="1" si="14"/>
        <v>#DIV/0!</v>
      </c>
      <c r="F213" s="111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25">
      <c r="C214" s="16" t="e">
        <f t="shared" si="12"/>
        <v>#DIV/0!</v>
      </c>
      <c r="D214" s="16" t="e">
        <f t="shared" si="13"/>
        <v>#DIV/0!</v>
      </c>
      <c r="E214" s="112" t="e">
        <f t="shared" ca="1" si="14"/>
        <v>#DIV/0!</v>
      </c>
      <c r="F214" s="111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25">
      <c r="C215" s="16" t="e">
        <f t="shared" si="12"/>
        <v>#DIV/0!</v>
      </c>
      <c r="D215" s="16" t="e">
        <f t="shared" si="13"/>
        <v>#DIV/0!</v>
      </c>
      <c r="E215" s="112" t="e">
        <f t="shared" ca="1" si="14"/>
        <v>#DIV/0!</v>
      </c>
      <c r="F215" s="111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25">
      <c r="C216" s="16" t="e">
        <f t="shared" si="12"/>
        <v>#DIV/0!</v>
      </c>
      <c r="D216" s="16" t="e">
        <f t="shared" si="13"/>
        <v>#DIV/0!</v>
      </c>
      <c r="E216" s="112" t="e">
        <f t="shared" ca="1" si="14"/>
        <v>#DIV/0!</v>
      </c>
      <c r="F216" s="111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25">
      <c r="C217" s="16" t="e">
        <f t="shared" si="12"/>
        <v>#DIV/0!</v>
      </c>
      <c r="D217" s="16" t="e">
        <f t="shared" si="13"/>
        <v>#DIV/0!</v>
      </c>
      <c r="E217" s="112" t="e">
        <f t="shared" ca="1" si="14"/>
        <v>#DIV/0!</v>
      </c>
      <c r="F217" s="111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25">
      <c r="C218" s="16" t="e">
        <f t="shared" si="12"/>
        <v>#DIV/0!</v>
      </c>
      <c r="D218" s="16" t="e">
        <f t="shared" si="13"/>
        <v>#DIV/0!</v>
      </c>
      <c r="E218" s="112" t="e">
        <f t="shared" ca="1" si="14"/>
        <v>#DIV/0!</v>
      </c>
      <c r="F218" s="111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25">
      <c r="C219" s="16" t="e">
        <f t="shared" si="12"/>
        <v>#DIV/0!</v>
      </c>
      <c r="D219" s="16" t="e">
        <f t="shared" si="13"/>
        <v>#DIV/0!</v>
      </c>
      <c r="E219" s="112" t="e">
        <f t="shared" ca="1" si="14"/>
        <v>#DIV/0!</v>
      </c>
      <c r="F219" s="111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25">
      <c r="C220" s="16" t="e">
        <f t="shared" si="12"/>
        <v>#DIV/0!</v>
      </c>
      <c r="D220" s="16" t="e">
        <f t="shared" si="13"/>
        <v>#DIV/0!</v>
      </c>
      <c r="E220" s="112" t="e">
        <f t="shared" ca="1" si="14"/>
        <v>#DIV/0!</v>
      </c>
      <c r="F220" s="111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25">
      <c r="C221" s="16" t="e">
        <f t="shared" si="12"/>
        <v>#DIV/0!</v>
      </c>
      <c r="D221" s="16" t="e">
        <f t="shared" si="13"/>
        <v>#DIV/0!</v>
      </c>
      <c r="E221" s="112" t="e">
        <f t="shared" ca="1" si="14"/>
        <v>#DIV/0!</v>
      </c>
      <c r="F221" s="111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25">
      <c r="C222" s="16" t="e">
        <f t="shared" si="12"/>
        <v>#DIV/0!</v>
      </c>
      <c r="D222" s="16" t="e">
        <f t="shared" si="13"/>
        <v>#DIV/0!</v>
      </c>
      <c r="E222" s="112" t="e">
        <f t="shared" ca="1" si="14"/>
        <v>#DIV/0!</v>
      </c>
      <c r="F222" s="111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25">
      <c r="C223" s="16" t="e">
        <f t="shared" si="12"/>
        <v>#DIV/0!</v>
      </c>
      <c r="D223" s="16" t="e">
        <f t="shared" si="13"/>
        <v>#DIV/0!</v>
      </c>
      <c r="E223" s="112" t="e">
        <f t="shared" ca="1" si="14"/>
        <v>#DIV/0!</v>
      </c>
      <c r="F223" s="111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25">
      <c r="C224" s="16" t="e">
        <f t="shared" si="12"/>
        <v>#DIV/0!</v>
      </c>
      <c r="D224" s="16" t="e">
        <f t="shared" si="13"/>
        <v>#DIV/0!</v>
      </c>
      <c r="E224" s="112" t="e">
        <f t="shared" ca="1" si="14"/>
        <v>#DIV/0!</v>
      </c>
      <c r="F224" s="111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25">
      <c r="C225" s="16" t="e">
        <f t="shared" si="12"/>
        <v>#DIV/0!</v>
      </c>
      <c r="D225" s="16" t="e">
        <f t="shared" si="13"/>
        <v>#DIV/0!</v>
      </c>
      <c r="E225" s="112" t="e">
        <f t="shared" ca="1" si="14"/>
        <v>#DIV/0!</v>
      </c>
      <c r="F225" s="111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25">
      <c r="C226" s="16" t="e">
        <f t="shared" si="12"/>
        <v>#DIV/0!</v>
      </c>
      <c r="D226" s="16" t="e">
        <f t="shared" si="13"/>
        <v>#DIV/0!</v>
      </c>
      <c r="E226" s="112" t="e">
        <f t="shared" ca="1" si="14"/>
        <v>#DIV/0!</v>
      </c>
      <c r="F226" s="111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25">
      <c r="C227" s="16" t="e">
        <f t="shared" si="12"/>
        <v>#DIV/0!</v>
      </c>
      <c r="D227" s="16" t="e">
        <f t="shared" si="13"/>
        <v>#DIV/0!</v>
      </c>
      <c r="E227" s="112" t="e">
        <f t="shared" ca="1" si="14"/>
        <v>#DIV/0!</v>
      </c>
      <c r="F227" s="111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25">
      <c r="C228" s="16" t="e">
        <f t="shared" si="12"/>
        <v>#DIV/0!</v>
      </c>
      <c r="D228" s="16" t="e">
        <f t="shared" si="13"/>
        <v>#DIV/0!</v>
      </c>
      <c r="E228" s="112" t="e">
        <f t="shared" ca="1" si="14"/>
        <v>#DIV/0!</v>
      </c>
      <c r="F228" s="111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25">
      <c r="C229" s="16" t="e">
        <f t="shared" si="12"/>
        <v>#DIV/0!</v>
      </c>
      <c r="D229" s="16" t="e">
        <f t="shared" si="13"/>
        <v>#DIV/0!</v>
      </c>
      <c r="E229" s="112" t="e">
        <f t="shared" ca="1" si="14"/>
        <v>#DIV/0!</v>
      </c>
      <c r="F229" s="111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25">
      <c r="C230" s="16" t="e">
        <f t="shared" si="12"/>
        <v>#DIV/0!</v>
      </c>
      <c r="D230" s="16" t="e">
        <f t="shared" si="13"/>
        <v>#DIV/0!</v>
      </c>
      <c r="E230" s="112" t="e">
        <f t="shared" ca="1" si="14"/>
        <v>#DIV/0!</v>
      </c>
      <c r="F230" s="111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25">
      <c r="C231" s="16" t="e">
        <f t="shared" si="12"/>
        <v>#DIV/0!</v>
      </c>
      <c r="D231" s="16" t="e">
        <f t="shared" si="13"/>
        <v>#DIV/0!</v>
      </c>
      <c r="E231" s="112" t="e">
        <f t="shared" ca="1" si="14"/>
        <v>#DIV/0!</v>
      </c>
      <c r="F231" s="111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25">
      <c r="C232" s="16" t="e">
        <f t="shared" si="12"/>
        <v>#DIV/0!</v>
      </c>
      <c r="D232" s="16" t="e">
        <f t="shared" si="13"/>
        <v>#DIV/0!</v>
      </c>
      <c r="E232" s="112" t="e">
        <f t="shared" ca="1" si="14"/>
        <v>#DIV/0!</v>
      </c>
      <c r="F232" s="111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25">
      <c r="C233" s="16" t="e">
        <f t="shared" si="12"/>
        <v>#DIV/0!</v>
      </c>
      <c r="D233" s="16" t="e">
        <f t="shared" si="13"/>
        <v>#DIV/0!</v>
      </c>
      <c r="E233" s="112" t="e">
        <f t="shared" ca="1" si="14"/>
        <v>#DIV/0!</v>
      </c>
      <c r="F233" s="111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25">
      <c r="C234" s="16" t="e">
        <f t="shared" si="12"/>
        <v>#DIV/0!</v>
      </c>
      <c r="D234" s="16" t="e">
        <f t="shared" si="13"/>
        <v>#DIV/0!</v>
      </c>
      <c r="E234" s="112" t="e">
        <f t="shared" ca="1" si="14"/>
        <v>#DIV/0!</v>
      </c>
      <c r="F234" s="111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25">
      <c r="C235" s="16" t="e">
        <f t="shared" si="12"/>
        <v>#DIV/0!</v>
      </c>
      <c r="D235" s="16" t="e">
        <f t="shared" si="13"/>
        <v>#DIV/0!</v>
      </c>
      <c r="E235" s="112" t="e">
        <f t="shared" ca="1" si="14"/>
        <v>#DIV/0!</v>
      </c>
      <c r="F235" s="111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25">
      <c r="C236" s="16" t="e">
        <f t="shared" si="12"/>
        <v>#DIV/0!</v>
      </c>
      <c r="D236" s="16" t="e">
        <f t="shared" si="13"/>
        <v>#DIV/0!</v>
      </c>
      <c r="E236" s="112" t="e">
        <f t="shared" ca="1" si="14"/>
        <v>#DIV/0!</v>
      </c>
      <c r="F236" s="111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25">
      <c r="C237" s="16" t="e">
        <f t="shared" si="12"/>
        <v>#DIV/0!</v>
      </c>
      <c r="D237" s="16" t="e">
        <f t="shared" si="13"/>
        <v>#DIV/0!</v>
      </c>
      <c r="E237" s="112" t="e">
        <f t="shared" ca="1" si="14"/>
        <v>#DIV/0!</v>
      </c>
      <c r="F237" s="111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25">
      <c r="C238" s="16" t="e">
        <f t="shared" si="12"/>
        <v>#DIV/0!</v>
      </c>
      <c r="D238" s="16" t="e">
        <f t="shared" si="13"/>
        <v>#DIV/0!</v>
      </c>
      <c r="E238" s="112" t="e">
        <f t="shared" ca="1" si="14"/>
        <v>#DIV/0!</v>
      </c>
      <c r="F238" s="111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25">
      <c r="C239" s="16" t="e">
        <f t="shared" si="12"/>
        <v>#DIV/0!</v>
      </c>
      <c r="D239" s="16" t="e">
        <f t="shared" si="13"/>
        <v>#DIV/0!</v>
      </c>
      <c r="E239" s="112" t="e">
        <f t="shared" ca="1" si="14"/>
        <v>#DIV/0!</v>
      </c>
      <c r="F239" s="111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25">
      <c r="C240" s="16" t="e">
        <f t="shared" si="12"/>
        <v>#DIV/0!</v>
      </c>
      <c r="D240" s="16" t="e">
        <f t="shared" si="13"/>
        <v>#DIV/0!</v>
      </c>
      <c r="E240" s="112" t="e">
        <f t="shared" ca="1" si="14"/>
        <v>#DIV/0!</v>
      </c>
      <c r="F240" s="111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25">
      <c r="C241" s="16" t="e">
        <f t="shared" si="12"/>
        <v>#DIV/0!</v>
      </c>
      <c r="D241" s="16" t="e">
        <f t="shared" si="13"/>
        <v>#DIV/0!</v>
      </c>
      <c r="E241" s="112" t="e">
        <f t="shared" ca="1" si="14"/>
        <v>#DIV/0!</v>
      </c>
      <c r="F241" s="111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25">
      <c r="C242" s="16" t="e">
        <f t="shared" si="12"/>
        <v>#DIV/0!</v>
      </c>
      <c r="D242" s="16" t="e">
        <f t="shared" si="13"/>
        <v>#DIV/0!</v>
      </c>
      <c r="E242" s="112" t="e">
        <f t="shared" ca="1" si="14"/>
        <v>#DIV/0!</v>
      </c>
      <c r="F242" s="111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25">
      <c r="C243" s="16" t="e">
        <f t="shared" si="12"/>
        <v>#DIV/0!</v>
      </c>
      <c r="D243" s="16" t="e">
        <f t="shared" si="13"/>
        <v>#DIV/0!</v>
      </c>
      <c r="E243" s="112" t="e">
        <f t="shared" ca="1" si="14"/>
        <v>#DIV/0!</v>
      </c>
      <c r="F243" s="111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25">
      <c r="C244" s="16" t="e">
        <f t="shared" si="12"/>
        <v>#DIV/0!</v>
      </c>
      <c r="D244" s="16" t="e">
        <f t="shared" si="13"/>
        <v>#DIV/0!</v>
      </c>
      <c r="E244" s="112" t="e">
        <f t="shared" ca="1" si="14"/>
        <v>#DIV/0!</v>
      </c>
      <c r="F244" s="111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25">
      <c r="C245" s="16" t="e">
        <f t="shared" si="12"/>
        <v>#DIV/0!</v>
      </c>
      <c r="D245" s="16" t="e">
        <f t="shared" si="13"/>
        <v>#DIV/0!</v>
      </c>
      <c r="E245" s="112" t="e">
        <f t="shared" ca="1" si="14"/>
        <v>#DIV/0!</v>
      </c>
      <c r="F245" s="111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25">
      <c r="C246" s="16" t="e">
        <f t="shared" si="12"/>
        <v>#DIV/0!</v>
      </c>
      <c r="D246" s="16" t="e">
        <f t="shared" si="13"/>
        <v>#DIV/0!</v>
      </c>
      <c r="E246" s="112" t="e">
        <f t="shared" ca="1" si="14"/>
        <v>#DIV/0!</v>
      </c>
      <c r="F246" s="111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25">
      <c r="C247" s="16" t="e">
        <f t="shared" si="12"/>
        <v>#DIV/0!</v>
      </c>
      <c r="D247" s="16" t="e">
        <f t="shared" si="13"/>
        <v>#DIV/0!</v>
      </c>
      <c r="E247" s="112" t="e">
        <f t="shared" ca="1" si="14"/>
        <v>#DIV/0!</v>
      </c>
      <c r="F247" s="111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25">
      <c r="C248" s="16" t="e">
        <f t="shared" si="12"/>
        <v>#DIV/0!</v>
      </c>
      <c r="D248" s="16" t="e">
        <f t="shared" si="13"/>
        <v>#DIV/0!</v>
      </c>
      <c r="E248" s="112" t="e">
        <f t="shared" ca="1" si="14"/>
        <v>#DIV/0!</v>
      </c>
      <c r="F248" s="111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25">
      <c r="C249" s="16" t="e">
        <f t="shared" si="12"/>
        <v>#DIV/0!</v>
      </c>
      <c r="D249" s="16" t="e">
        <f t="shared" si="13"/>
        <v>#DIV/0!</v>
      </c>
      <c r="E249" s="112" t="e">
        <f t="shared" ca="1" si="14"/>
        <v>#DIV/0!</v>
      </c>
      <c r="F249" s="111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25">
      <c r="C250" s="16" t="e">
        <f t="shared" si="12"/>
        <v>#DIV/0!</v>
      </c>
      <c r="D250" s="16" t="e">
        <f t="shared" si="13"/>
        <v>#DIV/0!</v>
      </c>
      <c r="E250" s="112" t="e">
        <f t="shared" ca="1" si="14"/>
        <v>#DIV/0!</v>
      </c>
      <c r="F250" s="111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25">
      <c r="C251" s="16" t="e">
        <f t="shared" si="12"/>
        <v>#DIV/0!</v>
      </c>
      <c r="D251" s="16" t="e">
        <f t="shared" si="13"/>
        <v>#DIV/0!</v>
      </c>
      <c r="E251" s="112" t="e">
        <f t="shared" ca="1" si="14"/>
        <v>#DIV/0!</v>
      </c>
      <c r="F251" s="111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25">
      <c r="C252" s="16" t="e">
        <f t="shared" si="12"/>
        <v>#DIV/0!</v>
      </c>
      <c r="D252" s="16" t="e">
        <f t="shared" si="13"/>
        <v>#DIV/0!</v>
      </c>
      <c r="E252" s="112" t="e">
        <f t="shared" ca="1" si="14"/>
        <v>#DIV/0!</v>
      </c>
    </row>
    <row r="253" spans="3:97" x14ac:dyDescent="0.25">
      <c r="C253" s="16" t="e">
        <f t="shared" si="12"/>
        <v>#DIV/0!</v>
      </c>
      <c r="D253" s="16" t="e">
        <f t="shared" si="13"/>
        <v>#DIV/0!</v>
      </c>
      <c r="E253" s="112" t="e">
        <f t="shared" ca="1" si="14"/>
        <v>#DIV/0!</v>
      </c>
    </row>
    <row r="254" spans="3:97" x14ac:dyDescent="0.25">
      <c r="C254" s="16" t="e">
        <f t="shared" si="12"/>
        <v>#DIV/0!</v>
      </c>
      <c r="D254" s="16" t="e">
        <f t="shared" si="13"/>
        <v>#DIV/0!</v>
      </c>
      <c r="E254" s="112" t="e">
        <f t="shared" ca="1" si="14"/>
        <v>#DIV/0!</v>
      </c>
    </row>
    <row r="255" spans="3:97" x14ac:dyDescent="0.25">
      <c r="C255" s="16" t="e">
        <f t="shared" si="12"/>
        <v>#DIV/0!</v>
      </c>
      <c r="D255" s="16" t="e">
        <f t="shared" si="13"/>
        <v>#DIV/0!</v>
      </c>
      <c r="E255" s="112" t="e">
        <f t="shared" ca="1" si="14"/>
        <v>#DIV/0!</v>
      </c>
    </row>
    <row r="256" spans="3:97" x14ac:dyDescent="0.25">
      <c r="C256" s="16" t="e">
        <f t="shared" si="12"/>
        <v>#DIV/0!</v>
      </c>
      <c r="D256" s="16" t="e">
        <f t="shared" si="13"/>
        <v>#DIV/0!</v>
      </c>
      <c r="E256" s="112" t="e">
        <f t="shared" ca="1" si="1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MY</vt:lpstr>
      <vt:lpstr>Daily COGS</vt:lpstr>
      <vt:lpstr>Daily Inventory Value</vt:lpstr>
      <vt:lpstr>Daily Inbounds</vt:lpstr>
      <vt:lpstr>Daily Accounts Payable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Park Yong Shin</cp:lastModifiedBy>
  <cp:lastPrinted>2019-09-11T09:35:47Z</cp:lastPrinted>
  <dcterms:created xsi:type="dcterms:W3CDTF">2019-08-21T09:37:43Z</dcterms:created>
  <dcterms:modified xsi:type="dcterms:W3CDTF">2019-10-07T04:11:37Z</dcterms:modified>
</cp:coreProperties>
</file>