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tsukuba-my.sharepoint.com/personal/s2111993_u_tsukuba_ac_jp/Documents/mlab/本実験/"/>
    </mc:Choice>
  </mc:AlternateContent>
  <xr:revisionPtr revIDLastSave="173" documentId="8_{DC46AE7F-F2C5-C742-B374-BE17BD0937F4}" xr6:coauthVersionLast="47" xr6:coauthVersionMax="47" xr10:uidLastSave="{93FF1ABF-6805-0A49-BBB1-D76C9CEA8FE4}"/>
  <bookViews>
    <workbookView xWindow="0" yWindow="0" windowWidth="38400" windowHeight="21600" xr2:uid="{313C52C9-FF38-0747-B09B-0874C961E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D23" i="1" s="1"/>
  <c r="D22" i="1"/>
  <c r="D21" i="1"/>
  <c r="C22" i="1"/>
  <c r="C21" i="1"/>
  <c r="B22" i="1"/>
  <c r="B21" i="1"/>
  <c r="C16" i="1"/>
  <c r="D16" i="1"/>
  <c r="C17" i="1"/>
  <c r="D17" i="1"/>
  <c r="C18" i="1"/>
  <c r="D18" i="1"/>
  <c r="B17" i="1"/>
  <c r="F17" i="1" s="1"/>
  <c r="B16" i="1"/>
  <c r="B23" i="1" l="1"/>
  <c r="C23" i="1"/>
  <c r="C24" i="1" s="1"/>
  <c r="C29" i="1" s="1"/>
  <c r="C35" i="1"/>
  <c r="C33" i="1"/>
  <c r="B33" i="1"/>
  <c r="D33" i="1"/>
  <c r="B34" i="1"/>
  <c r="D34" i="1"/>
  <c r="B35" i="1"/>
  <c r="D35" i="1"/>
  <c r="C34" i="1"/>
  <c r="F16" i="1"/>
  <c r="F18" i="1"/>
  <c r="B36" i="1" l="1"/>
  <c r="B41" i="1" s="1"/>
  <c r="D36" i="1"/>
  <c r="D40" i="1" s="1"/>
  <c r="C36" i="1"/>
  <c r="C41" i="1" s="1"/>
  <c r="D24" i="1"/>
  <c r="C28" i="1"/>
  <c r="B24" i="1"/>
  <c r="B29" i="1" s="1"/>
  <c r="C27" i="1"/>
  <c r="B40" i="1" l="1"/>
  <c r="B28" i="1"/>
  <c r="C39" i="1"/>
  <c r="D39" i="1"/>
  <c r="D41" i="1"/>
  <c r="C40" i="1"/>
  <c r="B39" i="1"/>
  <c r="B27" i="1"/>
  <c r="D29" i="1"/>
  <c r="D27" i="1"/>
  <c r="D28" i="1"/>
</calcChain>
</file>

<file path=xl/sharedStrings.xml><?xml version="1.0" encoding="utf-8"?>
<sst xmlns="http://schemas.openxmlformats.org/spreadsheetml/2006/main" count="54" uniqueCount="28">
  <si>
    <t>最初の所属確率</t>
    <rPh sb="0" eb="2">
      <t xml:space="preserve">サイショノショゾクカクリツ </t>
    </rPh>
    <phoneticPr fontId="1"/>
  </si>
  <si>
    <t>h1</t>
    <phoneticPr fontId="1"/>
  </si>
  <si>
    <t>h2</t>
    <phoneticPr fontId="1"/>
  </si>
  <si>
    <t>h3</t>
    <phoneticPr fontId="1"/>
  </si>
  <si>
    <t>問い合わせたの実際の値</t>
    <rPh sb="0" eb="1">
      <t xml:space="preserve">トイアワセ </t>
    </rPh>
    <rPh sb="7" eb="9">
      <t xml:space="preserve">ジッサイノアタイ </t>
    </rPh>
    <phoneticPr fontId="1"/>
  </si>
  <si>
    <t>1回目</t>
    <rPh sb="1" eb="3">
      <t xml:space="preserve">カイメ </t>
    </rPh>
    <phoneticPr fontId="1"/>
  </si>
  <si>
    <t>2回目</t>
    <rPh sb="1" eb="3">
      <t xml:space="preserve">カイメ </t>
    </rPh>
    <phoneticPr fontId="1"/>
  </si>
  <si>
    <t>3回目</t>
    <rPh sb="1" eb="3">
      <t xml:space="preserve">カイメ </t>
    </rPh>
    <phoneticPr fontId="1"/>
  </si>
  <si>
    <t>クラスタごとの値</t>
    <rPh sb="7" eb="8">
      <t xml:space="preserve">アタイ </t>
    </rPh>
    <phoneticPr fontId="1"/>
  </si>
  <si>
    <t>クラスタ１</t>
    <phoneticPr fontId="1"/>
  </si>
  <si>
    <t>クラスタ２</t>
  </si>
  <si>
    <t>クラスタ３</t>
  </si>
  <si>
    <t>１回目</t>
    <phoneticPr fontId="1"/>
  </si>
  <si>
    <t>２回目</t>
    <phoneticPr fontId="1"/>
  </si>
  <si>
    <t>３回目</t>
    <phoneticPr fontId="1"/>
  </si>
  <si>
    <t>それぞれの差</t>
    <rPh sb="5" eb="6">
      <t xml:space="preserve">サ </t>
    </rPh>
    <phoneticPr fontId="1"/>
  </si>
  <si>
    <t>クラスタ1</t>
    <phoneticPr fontId="1"/>
  </si>
  <si>
    <t>合計</t>
    <rPh sb="0" eb="2">
      <t xml:space="preserve">ゴウケイ </t>
    </rPh>
    <phoneticPr fontId="1"/>
  </si>
  <si>
    <t>クラスタ2</t>
  </si>
  <si>
    <t>クラスタ3</t>
  </si>
  <si>
    <t>所属率（途中式）</t>
    <rPh sb="0" eb="3">
      <t xml:space="preserve">ショゾクリツノチョウセイ </t>
    </rPh>
    <rPh sb="4" eb="7">
      <t xml:space="preserve">トチュウシキ </t>
    </rPh>
    <phoneticPr fontId="1"/>
  </si>
  <si>
    <t>所属率（最終的）</t>
    <rPh sb="0" eb="3">
      <t xml:space="preserve">ショゾクリツ </t>
    </rPh>
    <rPh sb="4" eb="7">
      <t xml:space="preserve">サイシュウテキ </t>
    </rPh>
    <phoneticPr fontId="1"/>
  </si>
  <si>
    <t>1回目</t>
    <phoneticPr fontId="1"/>
  </si>
  <si>
    <t>2回目</t>
  </si>
  <si>
    <t>3回目</t>
  </si>
  <si>
    <t>kの値</t>
    <phoneticPr fontId="1"/>
  </si>
  <si>
    <t>所属率（改定途中式）</t>
    <rPh sb="0" eb="3">
      <t xml:space="preserve">ショゾクリツ </t>
    </rPh>
    <rPh sb="6" eb="9">
      <t xml:space="preserve">トチュウシキ </t>
    </rPh>
    <phoneticPr fontId="1"/>
  </si>
  <si>
    <t>所属率（改定最終的）</t>
    <rPh sb="0" eb="3">
      <t xml:space="preserve">ショゾクリツ </t>
    </rPh>
    <rPh sb="6" eb="9">
      <t xml:space="preserve">サイシュウテキ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</si>
</sst>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1409-3D5D-F040-9730-72DD559B933B}">
  <dimension ref="A1:F41"/>
  <sheetViews>
    <sheetView tabSelected="1" workbookViewId="0">
      <selection activeCell="B21" sqref="B21"/>
    </sheetView>
  </sheetViews>
  <sheetFormatPr baseColWidth="10" defaultRowHeight="20"/>
  <cols>
    <col min="1" max="1" width="20.140625" customWidth="1"/>
  </cols>
  <sheetData>
    <row r="1" spans="1:6">
      <c r="A1" t="s">
        <v>0</v>
      </c>
    </row>
    <row r="2" spans="1:6">
      <c r="A2" t="s">
        <v>1</v>
      </c>
      <c r="B2">
        <v>0.7</v>
      </c>
      <c r="D2" t="s">
        <v>25</v>
      </c>
      <c r="E2">
        <v>0.01</v>
      </c>
    </row>
    <row r="3" spans="1:6">
      <c r="A3" t="s">
        <v>2</v>
      </c>
      <c r="B3">
        <v>0.2</v>
      </c>
    </row>
    <row r="4" spans="1:6">
      <c r="A4" t="s">
        <v>3</v>
      </c>
      <c r="B4">
        <v>0.1</v>
      </c>
    </row>
    <row r="7" spans="1:6">
      <c r="B7" t="s">
        <v>5</v>
      </c>
      <c r="C7" t="s">
        <v>6</v>
      </c>
      <c r="D7" t="s">
        <v>7</v>
      </c>
    </row>
    <row r="8" spans="1:6">
      <c r="A8" t="s">
        <v>4</v>
      </c>
      <c r="B8">
        <v>0.1</v>
      </c>
      <c r="C8">
        <v>0.4</v>
      </c>
      <c r="D8">
        <v>0.7</v>
      </c>
    </row>
    <row r="10" spans="1:6">
      <c r="A10" t="s">
        <v>8</v>
      </c>
      <c r="B10" t="s">
        <v>12</v>
      </c>
      <c r="C10" t="s">
        <v>13</v>
      </c>
      <c r="D10" t="s">
        <v>14</v>
      </c>
    </row>
    <row r="11" spans="1:6">
      <c r="A11" t="s">
        <v>9</v>
      </c>
      <c r="B11">
        <v>0.4</v>
      </c>
      <c r="C11">
        <v>0.1</v>
      </c>
      <c r="D11">
        <v>0.2</v>
      </c>
    </row>
    <row r="12" spans="1:6">
      <c r="A12" t="s">
        <v>10</v>
      </c>
      <c r="B12">
        <v>0.2</v>
      </c>
      <c r="C12">
        <v>0.4</v>
      </c>
      <c r="D12">
        <v>0.6</v>
      </c>
    </row>
    <row r="13" spans="1:6">
      <c r="A13" t="s">
        <v>11</v>
      </c>
      <c r="B13">
        <v>0.1</v>
      </c>
      <c r="C13">
        <v>0.2</v>
      </c>
      <c r="D13">
        <v>0.1</v>
      </c>
    </row>
    <row r="15" spans="1:6">
      <c r="A15" t="s">
        <v>15</v>
      </c>
      <c r="B15" t="s">
        <v>12</v>
      </c>
      <c r="C15" t="s">
        <v>13</v>
      </c>
      <c r="D15" t="s">
        <v>14</v>
      </c>
      <c r="F15" t="s">
        <v>17</v>
      </c>
    </row>
    <row r="16" spans="1:6">
      <c r="A16" t="s">
        <v>9</v>
      </c>
      <c r="B16">
        <f>ABS(B8-B11)</f>
        <v>0.30000000000000004</v>
      </c>
      <c r="C16">
        <f t="shared" ref="C16:D16" si="0">ABS(C8-C11)</f>
        <v>0.30000000000000004</v>
      </c>
      <c r="D16">
        <f t="shared" si="0"/>
        <v>0.49999999999999994</v>
      </c>
      <c r="F16">
        <f>SUM(B16:E16)</f>
        <v>1.1000000000000001</v>
      </c>
    </row>
    <row r="17" spans="1:6">
      <c r="A17" t="s">
        <v>10</v>
      </c>
      <c r="B17">
        <f>ABS(B8-B12)</f>
        <v>0.1</v>
      </c>
      <c r="C17">
        <f t="shared" ref="C17:D17" si="1">ABS(C8-C12)</f>
        <v>0</v>
      </c>
      <c r="D17">
        <f t="shared" si="1"/>
        <v>9.9999999999999978E-2</v>
      </c>
      <c r="F17">
        <f t="shared" ref="F17:F18" si="2">SUM(B17:E17)</f>
        <v>0.19999999999999998</v>
      </c>
    </row>
    <row r="18" spans="1:6">
      <c r="A18" t="s">
        <v>11</v>
      </c>
      <c r="B18">
        <f>ABS(B8-B13)</f>
        <v>0</v>
      </c>
      <c r="C18">
        <f t="shared" ref="C18:D18" si="3">ABS(C8-C13)</f>
        <v>0.2</v>
      </c>
      <c r="D18">
        <f t="shared" si="3"/>
        <v>0.6</v>
      </c>
      <c r="F18">
        <f t="shared" si="2"/>
        <v>0.8</v>
      </c>
    </row>
    <row r="20" spans="1:6">
      <c r="A20" t="s">
        <v>20</v>
      </c>
      <c r="B20" t="s">
        <v>5</v>
      </c>
      <c r="C20" t="s">
        <v>6</v>
      </c>
      <c r="D20" t="s">
        <v>7</v>
      </c>
    </row>
    <row r="21" spans="1:6">
      <c r="A21" t="s">
        <v>16</v>
      </c>
      <c r="B21">
        <f>B2+(1/(B16+E2))</f>
        <v>3.9258064516129023</v>
      </c>
      <c r="C21">
        <f>B2+(1/(B16+C16+E2))</f>
        <v>2.3393442622950817</v>
      </c>
      <c r="D21">
        <f>B2+(1/(B16+C16+D16+E2))</f>
        <v>1.6009009009009008</v>
      </c>
    </row>
    <row r="22" spans="1:6">
      <c r="A22" t="s">
        <v>18</v>
      </c>
      <c r="B22">
        <f>B3+(1/(B17+E2))</f>
        <v>9.290909090909091</v>
      </c>
      <c r="C22">
        <f>B3+(1/(B17+C17+E2))</f>
        <v>9.290909090909091</v>
      </c>
      <c r="D22">
        <f>B3+(1/(B17+C17+D17+E2))</f>
        <v>4.961904761904762</v>
      </c>
    </row>
    <row r="23" spans="1:6">
      <c r="A23" t="s">
        <v>19</v>
      </c>
      <c r="B23">
        <f>B4+(1/(B18+E2))</f>
        <v>100.1</v>
      </c>
      <c r="C23">
        <f>B4+(1/(B18+C18+E2))</f>
        <v>4.8619047619047615</v>
      </c>
      <c r="D23">
        <f>B4+(1/(B18+C18+D18+E2))</f>
        <v>1.3345679012345679</v>
      </c>
    </row>
    <row r="24" spans="1:6">
      <c r="A24" t="s">
        <v>17</v>
      </c>
      <c r="B24">
        <f>SUM(B21:B23)</f>
        <v>113.31671554252199</v>
      </c>
      <c r="C24">
        <f>SUM(C21:C23)</f>
        <v>16.492158115108936</v>
      </c>
      <c r="D24">
        <f>SUM(D21:D23)</f>
        <v>7.8973735640402305</v>
      </c>
    </row>
    <row r="26" spans="1:6">
      <c r="A26" t="s">
        <v>21</v>
      </c>
      <c r="B26" t="s">
        <v>5</v>
      </c>
      <c r="C26" t="s">
        <v>6</v>
      </c>
      <c r="D26" t="s">
        <v>7</v>
      </c>
    </row>
    <row r="27" spans="1:6">
      <c r="A27" t="s">
        <v>9</v>
      </c>
      <c r="B27">
        <f>B21/B24</f>
        <v>3.4644548536528548E-2</v>
      </c>
      <c r="C27">
        <f t="shared" ref="C27:D27" si="4">C21/C24</f>
        <v>0.14184585461571228</v>
      </c>
      <c r="D27">
        <f t="shared" si="4"/>
        <v>0.20271307769844094</v>
      </c>
    </row>
    <row r="28" spans="1:6">
      <c r="A28" t="s">
        <v>10</v>
      </c>
      <c r="B28">
        <f>B22/B24</f>
        <v>8.1990631712429804E-2</v>
      </c>
      <c r="C28">
        <f t="shared" ref="C28:D28" si="5">C22/C24</f>
        <v>0.56335314190308572</v>
      </c>
      <c r="D28">
        <f t="shared" si="5"/>
        <v>0.62829809450805474</v>
      </c>
    </row>
    <row r="29" spans="1:6">
      <c r="A29" t="s">
        <v>11</v>
      </c>
      <c r="B29">
        <f>B23/B24</f>
        <v>0.88336481975104164</v>
      </c>
      <c r="C29">
        <f t="shared" ref="C29:D29" si="6">C23/C24</f>
        <v>0.29480100348120192</v>
      </c>
      <c r="D29">
        <f t="shared" si="6"/>
        <v>0.16898882779350433</v>
      </c>
    </row>
    <row r="32" spans="1:6">
      <c r="A32" t="s">
        <v>26</v>
      </c>
      <c r="B32" t="s">
        <v>22</v>
      </c>
      <c r="C32" t="s">
        <v>23</v>
      </c>
      <c r="D32" t="s">
        <v>24</v>
      </c>
    </row>
    <row r="33" spans="1:4">
      <c r="A33" t="s">
        <v>16</v>
      </c>
      <c r="B33">
        <f>(B2+E2)/(B16+E2)</f>
        <v>2.2903225806451606</v>
      </c>
      <c r="C33">
        <f>(B2+E2)/(B16+C16+E2)</f>
        <v>1.1639344262295079</v>
      </c>
      <c r="D33">
        <f>(B2+E2)/(B16+C16+D16+E2)</f>
        <v>0.63963963963963955</v>
      </c>
    </row>
    <row r="34" spans="1:4">
      <c r="A34" t="s">
        <v>18</v>
      </c>
      <c r="B34">
        <f>(B3+E2)/(B17+E2)</f>
        <v>1.9090909090909092</v>
      </c>
      <c r="C34">
        <f>(B3+E2)/(B17+C17+E2)</f>
        <v>1.9090909090909092</v>
      </c>
      <c r="D34">
        <f>(B3+E2)/(B17+C17+D17+E2)</f>
        <v>1.0000000000000002</v>
      </c>
    </row>
    <row r="35" spans="1:4">
      <c r="A35" t="s">
        <v>19</v>
      </c>
      <c r="B35">
        <f>(B4+E2)/(B18+E2)</f>
        <v>11</v>
      </c>
      <c r="C35">
        <f>(C4+E2)/(B18+C18+E2)</f>
        <v>4.7619047619047616E-2</v>
      </c>
      <c r="D35">
        <f>(D4+E2)/(B18+C18+D18+E2)</f>
        <v>1.2345679012345678E-2</v>
      </c>
    </row>
    <row r="36" spans="1:4">
      <c r="A36" t="s">
        <v>17</v>
      </c>
      <c r="B36">
        <f>SUM(B33:B35)</f>
        <v>15.19941348973607</v>
      </c>
      <c r="C36">
        <f>SUM(C33:C35)</f>
        <v>3.1206443829394646</v>
      </c>
      <c r="D36">
        <f>SUM(D33:D35)</f>
        <v>1.6519853186519855</v>
      </c>
    </row>
    <row r="38" spans="1:4">
      <c r="A38" t="s">
        <v>27</v>
      </c>
      <c r="B38" t="s">
        <v>22</v>
      </c>
      <c r="C38" t="s">
        <v>23</v>
      </c>
      <c r="D38" t="s">
        <v>24</v>
      </c>
    </row>
    <row r="39" spans="1:4">
      <c r="A39" t="s">
        <v>16</v>
      </c>
      <c r="B39">
        <f>B33/B36</f>
        <v>0.15068493150684928</v>
      </c>
      <c r="C39">
        <f>C33/C36</f>
        <v>0.37297887339958607</v>
      </c>
      <c r="D39">
        <f>D33/D36</f>
        <v>0.38719450616037154</v>
      </c>
    </row>
    <row r="40" spans="1:4">
      <c r="A40" t="s">
        <v>18</v>
      </c>
      <c r="B40">
        <f>B34/B36</f>
        <v>0.12560293266448003</v>
      </c>
      <c r="C40">
        <f>C34/C36</f>
        <v>0.61176176289996143</v>
      </c>
      <c r="D40">
        <f>D34/D36</f>
        <v>0.60533225610987684</v>
      </c>
    </row>
    <row r="41" spans="1:4">
      <c r="A41" t="s">
        <v>19</v>
      </c>
      <c r="B41">
        <f>B35/B36</f>
        <v>0.72371213582867067</v>
      </c>
      <c r="C41">
        <f>C35/C36</f>
        <v>1.5259363700452552E-2</v>
      </c>
      <c r="D41">
        <f>D35/D36</f>
        <v>7.4732377297515645E-3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慎太郎 齊藤</dc:creator>
  <cp:lastModifiedBy>齊藤慎太郎</cp:lastModifiedBy>
  <dcterms:created xsi:type="dcterms:W3CDTF">2024-12-30T15:30:08Z</dcterms:created>
  <dcterms:modified xsi:type="dcterms:W3CDTF">2025-04-21T08:12:15Z</dcterms:modified>
</cp:coreProperties>
</file>