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FF09FEC1-5702-498D-876C-D23FAD83113F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NARITA (2)" sheetId="61" r:id="rId5"/>
    <sheet name="サンプル製品カタログ" sheetId="63" r:id="rId6"/>
    <sheet name="LABEL" sheetId="62" r:id="rId7"/>
  </sheets>
  <externalReferences>
    <externalReference r:id="rId8"/>
    <externalReference r:id="rId9"/>
    <externalReference r:id="rId10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LABEL!$A$1:$D$168</definedName>
    <definedName name="_xlnm.Print_Area" localSheetId="3">'NARITA '!$A$2:$P$93</definedName>
    <definedName name="_xlnm.Print_Area" localSheetId="4">'NARITA (2)'!$A$1:$N$85</definedName>
    <definedName name="_xlnm.Print_Area" localSheetId="5">サンプル製品カタログ!$A$2:$I$8</definedName>
    <definedName name="_xlnm.Print_Titles" localSheetId="6">LABEL!$1:$4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L33" i="21" l="1"/>
  <c r="E33" i="21"/>
  <c r="C33" i="21"/>
  <c r="J27" i="21"/>
  <c r="H85" i="61" l="1"/>
  <c r="H84" i="61"/>
  <c r="H83" i="61"/>
  <c r="H82" i="61"/>
  <c r="E84" i="61"/>
  <c r="E83" i="61"/>
  <c r="E82" i="61"/>
  <c r="E92" i="60" l="1"/>
  <c r="E91" i="60"/>
  <c r="E90" i="60"/>
  <c r="H52" i="60"/>
  <c r="H51" i="60"/>
  <c r="H92" i="60" l="1"/>
  <c r="H83" i="60"/>
  <c r="H82" i="60"/>
  <c r="H80" i="60"/>
  <c r="H79" i="60"/>
  <c r="H78" i="60"/>
  <c r="H77" i="60"/>
  <c r="H76" i="60"/>
  <c r="H75" i="60"/>
  <c r="H74" i="60"/>
  <c r="H69" i="60" l="1"/>
  <c r="H59" i="60" l="1"/>
  <c r="H58" i="60"/>
  <c r="H46" i="60"/>
  <c r="H45" i="60"/>
  <c r="H40" i="60"/>
  <c r="H39" i="60"/>
  <c r="H34" i="60"/>
  <c r="H35" i="60"/>
  <c r="H33" i="60" l="1"/>
  <c r="H27" i="60"/>
  <c r="H21" i="60"/>
  <c r="H17" i="60"/>
  <c r="H16" i="60"/>
  <c r="H15" i="60"/>
  <c r="H10" i="60"/>
  <c r="H11" i="60"/>
  <c r="H64" i="60" l="1"/>
  <c r="H63" i="60"/>
  <c r="J28" i="21" l="1"/>
  <c r="H57" i="60" l="1"/>
  <c r="H91" i="60" s="1"/>
  <c r="H9" i="60"/>
  <c r="H90" i="60" s="1"/>
  <c r="H93" i="60" s="1"/>
  <c r="J29" i="21"/>
  <c r="L32" i="21" l="1"/>
  <c r="L28" i="21"/>
  <c r="L30" i="21"/>
  <c r="K30" i="21"/>
  <c r="K29" i="21"/>
  <c r="K28" i="21"/>
  <c r="K27" i="21"/>
  <c r="J32" i="21"/>
  <c r="J30" i="21"/>
  <c r="G6" i="61"/>
  <c r="J31" i="21"/>
  <c r="G6" i="60"/>
  <c r="D6" i="60"/>
  <c r="D6" i="61" s="1"/>
  <c r="L31" i="21" l="1"/>
  <c r="L29" i="21"/>
  <c r="L27" i="21"/>
  <c r="J33" i="21"/>
  <c r="C45" i="17" l="1"/>
  <c r="K9" i="2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<sst xmlns="http://schemas.openxmlformats.org/spreadsheetml/2006/main" count="827" uniqueCount="373">
  <si>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</si>
  <si>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</si>
  <si>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</si>
  <si>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</si>
  <si>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</si>
  <si>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</si>
  <si>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</si>
  <si>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</si>
  <si>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</si>
  <si>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</si>
  <si>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</si>
  <si>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</si>
  <si>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</si>
  <si>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</si>
  <si>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</si>
  <si>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</si>
  <si>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</si>
  <si>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</si>
  <si>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</si>
  <si>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</si>
  <si>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</si>
  <si>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</si>
  <si>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</si>
  <si>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</si>
  <si>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</si>
  <si>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</si>
  <si>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</si>
  <si>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</si>
  <si>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</si>
  <si>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</si>
  <si>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</si>
  <si>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</si>
  <si>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</si>
  <si>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</si>
  <si>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</si>
  <si>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</si>
  <si>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</si>
  <si>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</si>
  <si>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</si>
  <si>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</si>
  <si>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</si>
  <si>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</si>
  <si>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</si>
  <si>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</si>
  <si>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</si>
  <si>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</si>
  <si>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</si>
  <si>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</si>
  <si>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</si>
  <si>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</si>
  <si>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</si>
  <si>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</si>
  <si>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</si>
  <si>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</si>
  <si>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</si>
  <si>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</si>
  <si>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</si>
  <si>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</si>
  <si>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</si>
  <si>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</si>
  <si>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</si>
  <si>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</si>
  <si>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</si>
  <si>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</si>
  <si>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</si>
  <si>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</si>
  <si>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</si>
  <si>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</si>
  <si>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</si>
  <si>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</si>
  <si>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</si>
  <si>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</si>
  <si>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</si>
  <si>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</si>
  <si>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</si>
  <si>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</si>
  <si>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</si>
  <si>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</si>
  <si>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</si>
  <si>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</si>
  <si>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</si>
  <si>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</si>
  <si>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</si>
  <si>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</si>
  <si>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</si>
  <si>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</si>
  <si>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</si>
  <si>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</si>
  <si>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</si>
  <si>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</si>
  <si>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</si>
  <si>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</si>
  <si>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</si>
  <si>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</si>
  <si>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</si>
  <si>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</si>
  <si>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</si>
  <si>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</si>
  <si>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</si>
  <si>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</si>
  <si>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</si>
  <si>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</si>
  <si>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</si>
  <si>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</si>
  <si>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</si>
  <si>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</si>
  <si>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</si>
  <si>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</si>
  <si>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</si>
  <si>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</si>
  <si>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</si>
  <si>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</si>
  <si>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</si>
  <si>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</si>
  <si>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</si>
  <si>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</si>
  <si>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</si>
  <si>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</si>
  <si>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</si>
  <si>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</si>
  <si>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</si>
  <si>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</si>
  <si>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</si>
  <si>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</si>
  <si>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</si>
  <si>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</si>
  <si>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</si>
  <si>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</si>
  <si>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</si>
  <si>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</si>
  <si>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</si>
  <si>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</si>
  <si>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</si>
  <si>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</si>
  <si>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</si>
  <si>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</si>
  <si>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</si>
  <si>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</si>
  <si>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TOTAL</t>
    <phoneticPr fontId="40"/>
  </si>
  <si>
    <t>WOVEN FABRIC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</si>
  <si>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</si>
  <si>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</si>
  <si>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</si>
  <si>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</si>
  <si>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</si>
  <si>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</si>
  <si>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</si>
  <si>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</si>
  <si>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</si>
  <si>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</si>
  <si>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</si>
  <si>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搬入内容</t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</si>
  <si>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1"/>
  </si>
  <si>
    <t>LABEL SHEET -</t>
    <phoneticPr fontId="11"/>
  </si>
  <si>
    <t>KGS</t>
    <phoneticPr fontId="11"/>
  </si>
  <si>
    <t>ITEM</t>
    <phoneticPr fontId="11"/>
  </si>
  <si>
    <t>NAME</t>
    <phoneticPr fontId="11"/>
  </si>
  <si>
    <t>color</t>
    <phoneticPr fontId="11"/>
  </si>
  <si>
    <t>lady's or men's</t>
    <phoneticPr fontId="11"/>
  </si>
  <si>
    <t>WOVEN or  KNIT</t>
    <phoneticPr fontId="11"/>
  </si>
  <si>
    <t>picture</t>
    <phoneticPr fontId="11"/>
  </si>
  <si>
    <t>Composition</t>
    <phoneticPr fontId="11"/>
  </si>
  <si>
    <t>packingNo.</t>
    <phoneticPr fontId="11"/>
  </si>
  <si>
    <t xml:space="preserve">FRONT COTTON 100% </t>
    <phoneticPr fontId="11"/>
  </si>
  <si>
    <t>made in japan</t>
    <phoneticPr fontId="11"/>
  </si>
  <si>
    <t>7</t>
    <phoneticPr fontId="11"/>
  </si>
  <si>
    <t>NYLON 100%</t>
    <phoneticPr fontId="11"/>
  </si>
  <si>
    <t>8</t>
    <phoneticPr fontId="11"/>
  </si>
  <si>
    <t>PACKING</t>
  </si>
  <si>
    <t>C/#GRAY</t>
    <phoneticPr fontId="11"/>
  </si>
  <si>
    <t>lady's</t>
    <phoneticPr fontId="11"/>
  </si>
  <si>
    <t>4-6</t>
    <phoneticPr fontId="11"/>
  </si>
  <si>
    <t>11267</t>
    <phoneticPr fontId="11"/>
  </si>
  <si>
    <t>平織　後染めブロード生地</t>
    <rPh sb="0" eb="1">
      <t>ヒラ</t>
    </rPh>
    <rPh sb="2" eb="4">
      <t>アトソ</t>
    </rPh>
    <rPh sb="10" eb="12">
      <t>キジ</t>
    </rPh>
    <phoneticPr fontId="11"/>
  </si>
  <si>
    <t>C/#20 BLACK</t>
    <phoneticPr fontId="11"/>
  </si>
  <si>
    <t>STYLE: 24A-SH01</t>
    <phoneticPr fontId="11"/>
  </si>
  <si>
    <t>COTTON 100%</t>
    <phoneticPr fontId="11"/>
  </si>
  <si>
    <r>
      <t>WIDTH:145CM (115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</si>
  <si>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短繊維、プリント加工なし</t>
    <rPh sb="0" eb="1">
      <t>ミジカ</t>
    </rPh>
    <rPh sb="1" eb="3">
      <t>センイ</t>
    </rPh>
    <rPh sb="8" eb="9">
      <t>ナ</t>
    </rPh>
    <phoneticPr fontId="11"/>
  </si>
  <si>
    <t>c/#51 WHITE</t>
    <phoneticPr fontId="11"/>
  </si>
  <si>
    <t>c/#19 KHAKI</t>
    <phoneticPr fontId="11"/>
  </si>
  <si>
    <t>1-3</t>
    <phoneticPr fontId="11"/>
  </si>
  <si>
    <r>
      <t>入庫</t>
    </r>
    <r>
      <rPr>
        <b/>
        <sz val="10"/>
        <rFont val="Century Gothic"/>
        <family val="2"/>
      </rPr>
      <t>NO.22063588</t>
    </r>
    <phoneticPr fontId="11"/>
  </si>
  <si>
    <t>LIG6243</t>
    <phoneticPr fontId="11"/>
  </si>
  <si>
    <t>綾織　後染めサテン生地</t>
    <rPh sb="0" eb="1">
      <t>アヤ</t>
    </rPh>
    <rPh sb="2" eb="4">
      <t>アトソ</t>
    </rPh>
    <rPh sb="9" eb="11">
      <t>キジ</t>
    </rPh>
    <phoneticPr fontId="11"/>
  </si>
  <si>
    <t>c/#5 KHAKI</t>
    <phoneticPr fontId="11"/>
  </si>
  <si>
    <t>c/#2 BEIGE</t>
    <phoneticPr fontId="11"/>
  </si>
  <si>
    <t>STYLE: cc24aw-43</t>
    <phoneticPr fontId="11"/>
  </si>
  <si>
    <r>
      <t>WIDTH:145CM (145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</si>
  <si>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入庫</t>
    </r>
    <r>
      <rPr>
        <b/>
        <sz val="10"/>
        <rFont val="Century Gothic"/>
        <family val="2"/>
      </rPr>
      <t>NO.22063484</t>
    </r>
    <phoneticPr fontId="11"/>
  </si>
  <si>
    <t>T4100</t>
    <phoneticPr fontId="11"/>
  </si>
  <si>
    <t>後染めチュール生地</t>
    <rPh sb="0" eb="1">
      <t>アト</t>
    </rPh>
    <rPh sb="1" eb="2">
      <t>ゾ</t>
    </rPh>
    <rPh sb="7" eb="9">
      <t>キジ</t>
    </rPh>
    <phoneticPr fontId="11"/>
  </si>
  <si>
    <t>長繊維、プリント加工なし</t>
    <rPh sb="0" eb="1">
      <t>ナガ</t>
    </rPh>
    <rPh sb="1" eb="3">
      <t>センイ</t>
    </rPh>
    <rPh sb="8" eb="9">
      <t>ナ</t>
    </rPh>
    <phoneticPr fontId="11"/>
  </si>
  <si>
    <t>C/#9 BLACK</t>
    <phoneticPr fontId="11"/>
  </si>
  <si>
    <t>STYLE: cc24aw-03</t>
    <phoneticPr fontId="11"/>
  </si>
  <si>
    <r>
      <t>WIDTH:162CM (16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</si>
  <si>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入庫</t>
    </r>
    <r>
      <rPr>
        <b/>
        <sz val="10"/>
        <rFont val="Century Gothic"/>
        <family val="2"/>
      </rPr>
      <t>NO.22063445</t>
    </r>
    <phoneticPr fontId="11"/>
  </si>
  <si>
    <t>YG11070</t>
    <phoneticPr fontId="11"/>
  </si>
  <si>
    <t>KNIT FABRIC</t>
    <phoneticPr fontId="11"/>
  </si>
  <si>
    <t>C/#10 BLACK</t>
    <phoneticPr fontId="11"/>
  </si>
  <si>
    <t>STYLE: cc24aw-30</t>
    <phoneticPr fontId="11"/>
  </si>
  <si>
    <t>ACRYLIC 85% NYLON 7% WOOL 7% POLYURETHANE 1%</t>
    <phoneticPr fontId="11"/>
  </si>
  <si>
    <r>
      <t>WIDTH:175CM (279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</si>
  <si>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入庫</t>
    </r>
    <r>
      <rPr>
        <b/>
        <sz val="10"/>
        <rFont val="Century Gothic"/>
        <family val="2"/>
      </rPr>
      <t>NO.22063836</t>
    </r>
    <phoneticPr fontId="11"/>
  </si>
  <si>
    <t>9-12</t>
    <phoneticPr fontId="11"/>
  </si>
  <si>
    <t>BK-966</t>
    <phoneticPr fontId="11"/>
  </si>
  <si>
    <t xml:space="preserve">KNIT FABRIC </t>
    <phoneticPr fontId="11"/>
  </si>
  <si>
    <t>後染めリブ生地　丸編み</t>
    <rPh sb="0" eb="1">
      <t>アト</t>
    </rPh>
    <rPh sb="1" eb="2">
      <t>ゾ</t>
    </rPh>
    <rPh sb="5" eb="7">
      <t>キジ</t>
    </rPh>
    <rPh sb="8" eb="10">
      <t>マルア</t>
    </rPh>
    <phoneticPr fontId="11"/>
  </si>
  <si>
    <t>POLYESTER 100%</t>
    <phoneticPr fontId="11"/>
  </si>
  <si>
    <t>ダブルフェイス 丸編み 後染め</t>
    <rPh sb="8" eb="10">
      <t>マルア</t>
    </rPh>
    <rPh sb="12" eb="14">
      <t>アトゾ</t>
    </rPh>
    <phoneticPr fontId="11"/>
  </si>
  <si>
    <r>
      <t>WIDTH:165CM (435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</si>
  <si>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C/#K-13 BLUE</t>
    <phoneticPr fontId="11"/>
  </si>
  <si>
    <t>C/#K-16 RED</t>
    <phoneticPr fontId="11"/>
  </si>
  <si>
    <t>C/#K-18 BLACK</t>
    <phoneticPr fontId="11"/>
  </si>
  <si>
    <r>
      <t>入庫</t>
    </r>
    <r>
      <rPr>
        <b/>
        <sz val="10"/>
        <rFont val="Century Gothic"/>
        <family val="2"/>
      </rPr>
      <t>NO.22063424</t>
    </r>
    <phoneticPr fontId="11"/>
  </si>
  <si>
    <t>フライス生地 丸編み 後染め</t>
    <rPh sb="4" eb="6">
      <t>キジ</t>
    </rPh>
    <rPh sb="7" eb="9">
      <t>マルア</t>
    </rPh>
    <rPh sb="11" eb="13">
      <t>アトゾ</t>
    </rPh>
    <phoneticPr fontId="11"/>
  </si>
  <si>
    <t>C/#R13 BLUE</t>
    <phoneticPr fontId="11"/>
  </si>
  <si>
    <t>C/#R18 BLACK</t>
    <phoneticPr fontId="11"/>
  </si>
  <si>
    <t>STYLE: cc24aw-07/cc24aw-08</t>
    <phoneticPr fontId="11"/>
  </si>
  <si>
    <t>STYLE: cc24aw-07</t>
    <phoneticPr fontId="11"/>
  </si>
  <si>
    <t>F-633</t>
    <phoneticPr fontId="11"/>
  </si>
  <si>
    <r>
      <t>WIDTH:110CM (365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</si>
  <si>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13-14</t>
    <phoneticPr fontId="11"/>
  </si>
  <si>
    <t>YG1011</t>
    <phoneticPr fontId="11"/>
  </si>
  <si>
    <t>天竺生地 丸編み 後染め</t>
    <rPh sb="0" eb="1">
      <t>テンジク</t>
    </rPh>
    <rPh sb="1" eb="3">
      <t>キジ</t>
    </rPh>
    <rPh sb="4" eb="6">
      <t>マルア</t>
    </rPh>
    <rPh sb="8" eb="10">
      <t>アトゾ</t>
    </rPh>
    <phoneticPr fontId="11"/>
  </si>
  <si>
    <t>c/#G GRAY</t>
    <phoneticPr fontId="11"/>
  </si>
  <si>
    <r>
      <t>WIDTH:180CM (373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</si>
  <si>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C/#11 CHARCOAL</t>
    <phoneticPr fontId="11"/>
  </si>
  <si>
    <r>
      <t>入庫</t>
    </r>
    <r>
      <rPr>
        <b/>
        <sz val="10"/>
        <rFont val="Century Gothic"/>
        <family val="2"/>
      </rPr>
      <t>NO.22063822</t>
    </r>
    <phoneticPr fontId="11"/>
  </si>
  <si>
    <t>men's parker</t>
    <phoneticPr fontId="11"/>
  </si>
  <si>
    <r>
      <t>5762</t>
    </r>
    <r>
      <rPr>
        <b/>
        <sz val="10"/>
        <color theme="1"/>
        <rFont val="ＭＳ Ｐゴシック"/>
        <family val="2"/>
        <charset val="128"/>
      </rPr>
      <t>－</t>
    </r>
    <r>
      <rPr>
        <b/>
        <sz val="10"/>
        <color theme="1"/>
        <rFont val="Century Gothic"/>
        <family val="2"/>
      </rPr>
      <t>01</t>
    </r>
    <phoneticPr fontId="11"/>
  </si>
  <si>
    <t>C/#0002 BLACK</t>
    <phoneticPr fontId="11"/>
  </si>
  <si>
    <t>c/#0005 ASH</t>
    <phoneticPr fontId="11"/>
  </si>
  <si>
    <t>c/#0269 GREEN</t>
    <phoneticPr fontId="11"/>
  </si>
  <si>
    <t>STYLE: bd24-2000</t>
    <phoneticPr fontId="11"/>
  </si>
  <si>
    <t>COTTON 75% POLYESTER 25%</t>
    <phoneticPr fontId="11"/>
  </si>
  <si>
    <r>
      <t>入庫</t>
    </r>
    <r>
      <rPr>
        <b/>
        <sz val="10"/>
        <rFont val="Century Gothic"/>
        <family val="2"/>
      </rPr>
      <t>NO.22063600</t>
    </r>
    <phoneticPr fontId="11"/>
  </si>
  <si>
    <t>men's used T-shirt</t>
    <phoneticPr fontId="11"/>
  </si>
  <si>
    <r>
      <t>入庫</t>
    </r>
    <r>
      <rPr>
        <b/>
        <sz val="10"/>
        <rFont val="Century Gothic"/>
        <family val="2"/>
      </rPr>
      <t>NO.22063880</t>
    </r>
    <phoneticPr fontId="11"/>
  </si>
  <si>
    <t>C/#BLACK</t>
    <phoneticPr fontId="11"/>
  </si>
  <si>
    <t>used quilting fabric</t>
    <phoneticPr fontId="11"/>
  </si>
  <si>
    <t>古着 プリント有</t>
    <rPh sb="0" eb="1">
      <t>フルギ</t>
    </rPh>
    <rPh sb="7" eb="8">
      <t>アリ</t>
    </rPh>
    <phoneticPr fontId="11"/>
  </si>
  <si>
    <t>古着　プリント有</t>
    <rPh sb="0" eb="1">
      <t>フルギ</t>
    </rPh>
    <rPh sb="7" eb="8">
      <t>アリ</t>
    </rPh>
    <phoneticPr fontId="11"/>
  </si>
  <si>
    <t>C/#MIX</t>
    <phoneticPr fontId="11"/>
  </si>
  <si>
    <t>STYLE: cc24aw-28</t>
    <phoneticPr fontId="11"/>
  </si>
  <si>
    <r>
      <t>200cm</t>
    </r>
    <r>
      <rPr>
        <b/>
        <sz val="10"/>
        <rFont val="Yu Gothic"/>
        <family val="2"/>
        <charset val="128"/>
      </rPr>
      <t>×</t>
    </r>
    <r>
      <rPr>
        <b/>
        <sz val="10"/>
        <rFont val="Century Gothic"/>
        <family val="2"/>
      </rPr>
      <t>200cm</t>
    </r>
    <phoneticPr fontId="11"/>
  </si>
  <si>
    <t>pattern paper</t>
    <phoneticPr fontId="11"/>
  </si>
  <si>
    <t>cc24aw-03 pattern paper</t>
    <phoneticPr fontId="11"/>
  </si>
  <si>
    <t>cc24aw-08 pattern paper</t>
    <phoneticPr fontId="11"/>
  </si>
  <si>
    <t>cc24aw-28 pattern paper</t>
    <phoneticPr fontId="11"/>
  </si>
  <si>
    <t>cc24aw-30  pattern paper</t>
    <phoneticPr fontId="11"/>
  </si>
  <si>
    <t>cc24aw-43  pattern paper</t>
    <phoneticPr fontId="11"/>
  </si>
  <si>
    <t>cc24aw-47  pattern paper</t>
    <phoneticPr fontId="11"/>
  </si>
  <si>
    <t>cc24aw-52  pattern paper</t>
    <phoneticPr fontId="11"/>
  </si>
  <si>
    <t>lady's tulle one-piece  SAMPLE CLOTHES</t>
    <phoneticPr fontId="11"/>
  </si>
  <si>
    <t>cc24aw-03  sample</t>
    <phoneticPr fontId="11"/>
  </si>
  <si>
    <t>men's jersey pants SAMPLE CLOTHES</t>
    <phoneticPr fontId="11"/>
  </si>
  <si>
    <t>cc24aw-08 sample</t>
    <phoneticPr fontId="11"/>
  </si>
  <si>
    <t>lady's quilting short pants SAMPLE CLOTHES</t>
    <phoneticPr fontId="11"/>
  </si>
  <si>
    <t>cc24aw-28 sample</t>
    <phoneticPr fontId="11"/>
  </si>
  <si>
    <t>men's coat SAMPLE CLOTHES</t>
    <phoneticPr fontId="11"/>
  </si>
  <si>
    <t>cc24aw-43 sample</t>
    <phoneticPr fontId="11"/>
  </si>
  <si>
    <t>lady's short pants SAMPLE CLOTHES</t>
    <phoneticPr fontId="11"/>
  </si>
  <si>
    <t>cc24aw-52 sample</t>
    <phoneticPr fontId="11"/>
  </si>
  <si>
    <t>men's denim jacket SAMPLE CLOTHES</t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</si>
  <si>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NO.2</t>
    </r>
    <rPh sb="0" eb="1">
      <t>ハコ</t>
    </rPh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</si>
  <si>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NO.3</t>
    </r>
    <rPh sb="0" eb="1">
      <t>ハコ</t>
    </rPh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</si>
  <si>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NO.1</t>
    </r>
    <rPh sb="0" eb="1">
      <t>ハコ</t>
    </rPh>
    <phoneticPr fontId="11"/>
  </si>
  <si>
    <t>131CM-7  137CM-10  143-7</t>
  </si>
  <si>
    <t>5RA C DA8</t>
  </si>
  <si>
    <t>576</t>
  </si>
  <si>
    <t>5RGK C DA8</t>
  </si>
  <si>
    <t>580</t>
  </si>
  <si>
    <t xml:space="preserve">5RA OP </t>
  </si>
  <si>
    <t>5RGK OP</t>
  </si>
  <si>
    <t>#125-22M  #802-1-24M</t>
  </si>
  <si>
    <t>#146-36M  #WBK-38M</t>
  </si>
  <si>
    <t>#146-28M  #WBK-30M</t>
  </si>
  <si>
    <t>#125-7M  #802-1-8M</t>
  </si>
  <si>
    <t>3MA C DA</t>
  </si>
  <si>
    <t>8MA  OP  DA</t>
  </si>
  <si>
    <t>#351-50M #19-50M</t>
  </si>
  <si>
    <t>3109S</t>
  </si>
  <si>
    <t>#FB-62M  #BK-62M</t>
  </si>
  <si>
    <t>501</t>
  </si>
  <si>
    <t>54CM-7  55CM-10  56CM-7</t>
  </si>
  <si>
    <t>15CM-7  16CM-10  17CM-7</t>
  </si>
  <si>
    <t>37CM-7  38CM-10  39CM-7</t>
  </si>
  <si>
    <t>5RA  C DA8</t>
  </si>
  <si>
    <t>17CM-7  18CM-10  19CM-7</t>
  </si>
  <si>
    <t>12.5CM</t>
  </si>
  <si>
    <t>#125-6M #802-1-4M</t>
  </si>
  <si>
    <t>PX M  24L</t>
  </si>
  <si>
    <t>BLX-1600   SPC-1000</t>
  </si>
  <si>
    <t>12*3.5</t>
  </si>
  <si>
    <t>A400</t>
  </si>
  <si>
    <t xml:space="preserve">#55-350M  #BK-308M  </t>
  </si>
  <si>
    <t>132-9</t>
  </si>
  <si>
    <t xml:space="preserve">TAPE  </t>
  </si>
  <si>
    <t>38MM   #103-6M  #005-30M  #001-5M</t>
  </si>
  <si>
    <t>19MM   #103-9M  #005-37M  #001-11M</t>
  </si>
  <si>
    <t>B204</t>
  </si>
  <si>
    <t>W</t>
  </si>
  <si>
    <t>ELASTIC WAIST   30MM</t>
  </si>
  <si>
    <r>
      <t xml:space="preserve">ZIPPER  14CM </t>
    </r>
    <r>
      <rPr>
        <b/>
        <sz val="10"/>
        <rFont val="ＭＳ Ｐゴシック"/>
        <family val="2"/>
        <charset val="128"/>
      </rPr>
      <t>材質：</t>
    </r>
    <r>
      <rPr>
        <b/>
        <sz val="10"/>
        <rFont val="Yu Gothic"/>
        <family val="2"/>
        <charset val="128"/>
      </rPr>
      <t>銅合金</t>
    </r>
    <rPh sb="13" eb="15">
      <t>ザイシツ</t>
    </rPh>
    <rPh sb="16" eb="17">
      <t>ドウ</t>
    </rPh>
    <rPh sb="17" eb="19">
      <t>ゴウキン</t>
    </rPh>
    <phoneticPr fontId="11"/>
  </si>
  <si>
    <r>
      <t xml:space="preserve">ZIPPER  14CM </t>
    </r>
    <r>
      <rPr>
        <b/>
        <sz val="10"/>
        <rFont val="Yu Gothic"/>
        <family val="2"/>
        <charset val="128"/>
      </rPr>
      <t>材質：銅合金</t>
    </r>
    <rPh sb="13" eb="15">
      <t>ザイシツ</t>
    </rPh>
    <rPh sb="16" eb="17">
      <t>ドウ</t>
    </rPh>
    <rPh sb="17" eb="19">
      <t>ゴウキン</t>
    </rPh>
    <phoneticPr fontId="11"/>
  </si>
  <si>
    <r>
      <t xml:space="preserve">ZIPPER  18CM </t>
    </r>
    <r>
      <rPr>
        <b/>
        <sz val="10"/>
        <rFont val="Yu Gothic"/>
        <family val="2"/>
        <charset val="128"/>
      </rPr>
      <t>材質：銅合金</t>
    </r>
    <phoneticPr fontId="11"/>
  </si>
  <si>
    <r>
      <t xml:space="preserve">ZIPPER   81CM-26  83CM-38  85CM-26 </t>
    </r>
    <r>
      <rPr>
        <b/>
        <sz val="10"/>
        <rFont val="Yu Gothic"/>
        <family val="2"/>
        <charset val="128"/>
      </rPr>
      <t>材質：銅合金</t>
    </r>
    <phoneticPr fontId="11"/>
  </si>
  <si>
    <t>24A-CS01</t>
    <phoneticPr fontId="11"/>
  </si>
  <si>
    <t>24A-PT01</t>
    <phoneticPr fontId="11"/>
  </si>
  <si>
    <t>24A-PT02</t>
    <phoneticPr fontId="11"/>
  </si>
  <si>
    <r>
      <t xml:space="preserve">ZIPPER  17CM   #574-27  #580-29 </t>
    </r>
    <r>
      <rPr>
        <b/>
        <sz val="10"/>
        <rFont val="Yu Gothic"/>
        <family val="2"/>
        <charset val="128"/>
      </rPr>
      <t>材質：銅合金</t>
    </r>
    <phoneticPr fontId="11"/>
  </si>
  <si>
    <r>
      <t xml:space="preserve">ZIPPER  20CM   #574-27  #580-29 </t>
    </r>
    <r>
      <rPr>
        <b/>
        <sz val="10"/>
        <rFont val="Yu Gothic"/>
        <family val="2"/>
        <charset val="128"/>
      </rPr>
      <t>材質：銅合金</t>
    </r>
    <phoneticPr fontId="11"/>
  </si>
  <si>
    <r>
      <t xml:space="preserve">ZIPPER  35CM-15  37.5CM-25  40CM-20 </t>
    </r>
    <r>
      <rPr>
        <b/>
        <sz val="10"/>
        <rFont val="Yu Gothic"/>
        <family val="2"/>
        <charset val="128"/>
      </rPr>
      <t>材質：銅合金</t>
    </r>
    <phoneticPr fontId="11"/>
  </si>
  <si>
    <t>24A-JK02</t>
    <phoneticPr fontId="11"/>
  </si>
  <si>
    <r>
      <t xml:space="preserve">COTTON 100% PIECE-DYED SLEEK    W/102CM </t>
    </r>
    <r>
      <rPr>
        <b/>
        <sz val="10"/>
        <rFont val="Yu Gothic"/>
        <family val="2"/>
        <charset val="128"/>
      </rPr>
      <t>平織</t>
    </r>
    <rPh sb="40" eb="42">
      <t>ヒラオリ</t>
    </rPh>
    <phoneticPr fontId="11"/>
  </si>
  <si>
    <r>
      <t xml:space="preserve">POLYESTER100%  LINING  </t>
    </r>
    <r>
      <rPr>
        <b/>
        <sz val="10"/>
        <rFont val="Yu Gothic"/>
        <family val="2"/>
        <charset val="128"/>
      </rPr>
      <t>綾織</t>
    </r>
    <rPh sb="23" eb="25">
      <t>アヤオリ</t>
    </rPh>
    <phoneticPr fontId="11"/>
  </si>
  <si>
    <r>
      <t>COTTON 100% PIECE-DYED SLEEK    W/102CM</t>
    </r>
    <r>
      <rPr>
        <b/>
        <sz val="10"/>
        <rFont val="Yu Gothic"/>
        <family val="2"/>
        <charset val="128"/>
      </rPr>
      <t>　平織</t>
    </r>
    <rPh sb="40" eb="42">
      <t>ヒラオリ</t>
    </rPh>
    <phoneticPr fontId="11"/>
  </si>
  <si>
    <t>24A-JK01</t>
    <phoneticPr fontId="11"/>
  </si>
  <si>
    <r>
      <t xml:space="preserve">ZIPPER  </t>
    </r>
    <r>
      <rPr>
        <b/>
        <sz val="10"/>
        <rFont val="Yu Gothic"/>
        <family val="2"/>
        <charset val="128"/>
      </rPr>
      <t>材質：銅合金</t>
    </r>
    <phoneticPr fontId="11"/>
  </si>
  <si>
    <t>ZB38S</t>
    <phoneticPr fontId="11"/>
  </si>
  <si>
    <r>
      <t>BUCKLE  38MM  #PN-24  #GM-24</t>
    </r>
    <r>
      <rPr>
        <b/>
        <sz val="10"/>
        <rFont val="Yu Gothic"/>
        <family val="2"/>
        <charset val="128"/>
      </rPr>
      <t>　材質：銅合金</t>
    </r>
    <phoneticPr fontId="11"/>
  </si>
  <si>
    <r>
      <t>DOT DUTTONS</t>
    </r>
    <r>
      <rPr>
        <b/>
        <sz val="10"/>
        <rFont val="Yu Gothic"/>
        <family val="2"/>
        <charset val="128"/>
      </rPr>
      <t>　材質：真鍮</t>
    </r>
    <rPh sb="12" eb="14">
      <t>ザイシツ</t>
    </rPh>
    <rPh sb="15" eb="17">
      <t>シンチュウ</t>
    </rPh>
    <phoneticPr fontId="11"/>
  </si>
  <si>
    <r>
      <t>EYELET  #BOX-190  #SPC-190</t>
    </r>
    <r>
      <rPr>
        <b/>
        <sz val="10"/>
        <rFont val="Yu Gothic"/>
        <family val="2"/>
        <charset val="128"/>
      </rPr>
      <t>　材質：真鍮</t>
    </r>
    <phoneticPr fontId="11"/>
  </si>
  <si>
    <r>
      <t>#D</t>
    </r>
    <r>
      <rPr>
        <b/>
        <sz val="10"/>
        <rFont val="ＭＳ ゴシック"/>
        <family val="3"/>
        <charset val="128"/>
      </rPr>
      <t>ｸﾞﾚ</t>
    </r>
    <r>
      <rPr>
        <b/>
        <sz val="10"/>
        <rFont val="Century Gothic"/>
        <family val="2"/>
      </rPr>
      <t>-3300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#W-1700</t>
    </r>
    <r>
      <rPr>
        <b/>
        <sz val="10"/>
        <rFont val="Yu Gothic"/>
        <family val="2"/>
        <charset val="128"/>
      </rPr>
      <t>　材質：ポリエステル</t>
    </r>
    <rPh sb="19" eb="21">
      <t>ザイシツ</t>
    </rPh>
    <phoneticPr fontId="11"/>
  </si>
  <si>
    <t>8300043051</t>
    <phoneticPr fontId="11"/>
  </si>
  <si>
    <t xml:space="preserve">WOVEN FABRIC </t>
    <phoneticPr fontId="11"/>
  </si>
  <si>
    <t>平織シャンブレーキルティング生地 後染め</t>
    <rPh sb="0" eb="1">
      <t>ヒラ</t>
    </rPh>
    <rPh sb="1" eb="2">
      <t>オリ</t>
    </rPh>
    <rPh sb="14" eb="16">
      <t>キジ</t>
    </rPh>
    <rPh sb="16" eb="18">
      <t>アトゾ</t>
    </rPh>
    <phoneticPr fontId="11"/>
  </si>
  <si>
    <t>c/#100 BEIGE</t>
    <phoneticPr fontId="11"/>
  </si>
  <si>
    <t>C/#99 BLACK</t>
    <phoneticPr fontId="11"/>
  </si>
  <si>
    <t>STYLE: 24A-CS02</t>
    <phoneticPr fontId="11"/>
  </si>
  <si>
    <r>
      <t>WIDTH:130CM (144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</si>
  <si>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 xml:space="preserve">NYLON 100% </t>
    <phoneticPr fontId="11"/>
  </si>
  <si>
    <r>
      <t>COTTON 63% NYLON 37%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BATTING</t>
    </r>
    <r>
      <rPr>
        <b/>
        <sz val="10"/>
        <color theme="1"/>
        <rFont val="Yu Gothic"/>
        <family val="2"/>
        <charset val="128"/>
      </rPr>
      <t>：POLYESTER 100%</t>
    </r>
    <phoneticPr fontId="11"/>
  </si>
  <si>
    <r>
      <t>入庫</t>
    </r>
    <r>
      <rPr>
        <b/>
        <sz val="10"/>
        <rFont val="Century Gothic"/>
        <family val="2"/>
      </rPr>
      <t>NO.22063823</t>
    </r>
    <phoneticPr fontId="11"/>
  </si>
  <si>
    <t>15-16</t>
    <phoneticPr fontId="11"/>
  </si>
  <si>
    <t>17-24</t>
    <phoneticPr fontId="11"/>
  </si>
  <si>
    <r>
      <t>25</t>
    </r>
    <r>
      <rPr>
        <b/>
        <sz val="10"/>
        <color rgb="FFFF0000"/>
        <rFont val="Yu Gothic"/>
        <family val="2"/>
        <charset val="128"/>
      </rPr>
      <t>－</t>
    </r>
    <r>
      <rPr>
        <b/>
        <sz val="10"/>
        <color rgb="FFFF0000"/>
        <rFont val="Century Gothic"/>
        <family val="2"/>
      </rPr>
      <t>27</t>
    </r>
    <phoneticPr fontId="11"/>
  </si>
  <si>
    <t>27CARTONS</t>
    <phoneticPr fontId="11"/>
  </si>
  <si>
    <r>
      <t xml:space="preserve">CORD </t>
    </r>
    <r>
      <rPr>
        <b/>
        <sz val="10"/>
        <rFont val="Yu Gothic"/>
        <family val="2"/>
        <charset val="128"/>
      </rPr>
      <t>材質：</t>
    </r>
    <r>
      <rPr>
        <b/>
        <sz val="10"/>
        <rFont val="Century Gothic"/>
        <family val="2"/>
      </rPr>
      <t>ACRYLIC100</t>
    </r>
    <r>
      <rPr>
        <b/>
        <sz val="10"/>
        <rFont val="Yu Gothic"/>
        <family val="2"/>
        <charset val="128"/>
      </rPr>
      <t>％</t>
    </r>
    <rPh sb="5" eb="7">
      <t>ザイシツ</t>
    </rPh>
    <phoneticPr fontId="11"/>
  </si>
  <si>
    <t>ZIPPER  材質：polyester</t>
    <rPh sb="8" eb="10">
      <t>ザイシツ</t>
    </rPh>
    <phoneticPr fontId="14"/>
  </si>
  <si>
    <t>STYLE: 23sy-67</t>
  </si>
  <si>
    <t>5CZT10　M DA86</t>
  </si>
  <si>
    <t>68CM-81  72CM-106  74CM-50  76CM-13</t>
  </si>
  <si>
    <t>PCS.</t>
  </si>
  <si>
    <t>28-32</t>
    <phoneticPr fontId="11"/>
  </si>
  <si>
    <t>入庫NO.22063731</t>
    <phoneticPr fontId="11"/>
  </si>
  <si>
    <t>入庫NO.22063882</t>
    <phoneticPr fontId="11"/>
  </si>
  <si>
    <t>5/15</t>
    <phoneticPr fontId="11"/>
  </si>
  <si>
    <t>5/21</t>
    <phoneticPr fontId="11"/>
  </si>
  <si>
    <t>6CARTONS</t>
    <phoneticPr fontId="11"/>
  </si>
  <si>
    <t>lady's tulle one-piece  SAMPLE CLOTHES</t>
  </si>
  <si>
    <t>men's jersey pants SAMPLE CLOTHES</t>
  </si>
  <si>
    <t>lady's quilting short pants SAMPLE CLOTHES</t>
  </si>
  <si>
    <t>men's coat SAMPLE CLOTHES</t>
  </si>
  <si>
    <t>lady's short pants SAMPLE CLOTHES</t>
  </si>
  <si>
    <t>men's denim jacket SAMPLE CLOTHES</t>
  </si>
  <si>
    <t>men's</t>
    <phoneticPr fontId="11"/>
  </si>
  <si>
    <t>C/#RED</t>
    <phoneticPr fontId="11"/>
  </si>
  <si>
    <t>C/#BLUE</t>
    <phoneticPr fontId="11"/>
  </si>
  <si>
    <t>C/#BEIGE</t>
    <phoneticPr fontId="11"/>
  </si>
  <si>
    <t>C/#KHAKI</t>
    <phoneticPr fontId="11"/>
  </si>
  <si>
    <t xml:space="preserve">FRONT NYLON 100% </t>
    <phoneticPr fontId="11"/>
  </si>
  <si>
    <t xml:space="preserve"> SY-5500522-VT-DD-01</t>
    <phoneticPr fontId="11"/>
  </si>
  <si>
    <t>May, 22 2024</t>
    <phoneticPr fontId="11"/>
  </si>
  <si>
    <t>1813.1M 9486PCS. 9SET.</t>
    <phoneticPr fontId="11"/>
  </si>
  <si>
    <t xml:space="preserve"> C/NO. 1-33</t>
    <phoneticPr fontId="11"/>
  </si>
  <si>
    <t>33CARTONS</t>
    <phoneticPr fontId="11"/>
  </si>
  <si>
    <t>33PACKAGES</t>
    <phoneticPr fontId="11"/>
  </si>
  <si>
    <t>24A-PT03</t>
    <phoneticPr fontId="11"/>
  </si>
  <si>
    <t xml:space="preserve">24A-PT01/02/03 24A-JK01/02 </t>
    <phoneticPr fontId="11"/>
  </si>
  <si>
    <t>24A-PT01/02/03</t>
    <phoneticPr fontId="11"/>
  </si>
  <si>
    <t>24A-PT02,24A-JK01/02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</si>
</sst>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79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sz val="12"/>
      <name val="ＭＳ Ｐゴシック"/>
      <family val="3"/>
      <charset val="128"/>
    </font>
    <font>
      <b/>
      <sz val="12"/>
      <color rgb="FFFF0000"/>
      <name val="Century Gothic"/>
      <family val="2"/>
    </font>
    <font>
      <b/>
      <sz val="12"/>
      <color rgb="FFFF0000"/>
      <name val="ＭＳ Ｐゴシック"/>
      <family val="2"/>
      <charset val="128"/>
    </font>
    <font>
      <b/>
      <sz val="10"/>
      <name val="ＭＳ Ｐゴシック"/>
      <family val="3"/>
      <charset val="128"/>
      <scheme val="major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Yu Gothic"/>
      <family val="2"/>
      <charset val="128"/>
    </font>
    <font>
      <sz val="11"/>
      <name val="ＭＳ Ｐゴシック"/>
      <family val="3"/>
      <charset val="128"/>
    </font>
    <font>
      <b/>
      <sz val="16"/>
      <name val="Century Gothic"/>
      <family val="2"/>
      <charset val="128"/>
    </font>
    <font>
      <b/>
      <sz val="16"/>
      <name val="Century Gothic"/>
      <family val="2"/>
    </font>
    <font>
      <b/>
      <sz val="10"/>
      <name val="Yu Gothic"/>
      <family val="2"/>
      <charset val="128"/>
    </font>
    <font>
      <b/>
      <sz val="14"/>
      <name val="Century Gothic"/>
      <family val="2"/>
      <charset val="128"/>
    </font>
    <font>
      <b/>
      <sz val="14"/>
      <name val="ＭＳ Ｐゴシック"/>
      <family val="2"/>
      <charset val="128"/>
    </font>
    <font>
      <b/>
      <sz val="10"/>
      <name val="ＭＳ ゴシック"/>
      <family val="3"/>
      <charset val="128"/>
    </font>
    <font>
      <b/>
      <sz val="10"/>
      <color theme="1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1" fillId="0" borderId="0">
      <alignment vertical="center"/>
    </xf>
    <xf numFmtId="6" fontId="5" fillId="0" borderId="0" applyFont="0" applyFill="0" applyBorder="0" applyAlignment="0" applyProtection="0">
      <alignment vertical="center"/>
    </xf>
  </cellStyleXfs>
  <cellXfs count="635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7" fillId="0" borderId="0" xfId="0" applyFont="1">
      <alignment vertical="center"/>
    </xf>
    <xf numFmtId="0" fontId="2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6" xfId="0" applyFont="1" applyBorder="1">
      <alignment vertical="center"/>
    </xf>
    <xf numFmtId="0" fontId="37" fillId="0" borderId="17" xfId="0" applyFont="1" applyBorder="1">
      <alignment vertical="center"/>
    </xf>
    <xf numFmtId="0" fontId="37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80" fontId="9" fillId="0" borderId="21" xfId="0" applyNumberFormat="1" applyFont="1" applyBorder="1">
      <alignment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3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23" fillId="0" borderId="3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41" fillId="0" borderId="21" xfId="0" applyFont="1" applyBorder="1">
      <alignment vertical="center"/>
    </xf>
    <xf numFmtId="176" fontId="9" fillId="0" borderId="21" xfId="2" applyFont="1" applyFill="1" applyBorder="1" applyAlignment="1">
      <alignment horizontal="right"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0" fontId="9" fillId="0" borderId="21" xfId="0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3" fillId="0" borderId="3" xfId="0" applyNumberFormat="1" applyFont="1" applyBorder="1" applyAlignment="1">
      <alignment horizontal="left" vertical="center"/>
    </xf>
    <xf numFmtId="49" fontId="23" fillId="0" borderId="38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180" fontId="9" fillId="0" borderId="10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26" fontId="14" fillId="0" borderId="14" xfId="0" applyNumberFormat="1" applyFont="1" applyBorder="1">
      <alignment vertical="center"/>
    </xf>
    <xf numFmtId="0" fontId="23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6" fillId="0" borderId="10" xfId="2" applyNumberFormat="1" applyFont="1" applyFill="1" applyBorder="1" applyAlignment="1">
      <alignment horizontal="right" vertical="center"/>
    </xf>
    <xf numFmtId="0" fontId="36" fillId="0" borderId="10" xfId="2" applyNumberFormat="1" applyFont="1" applyFill="1" applyBorder="1" applyAlignment="1">
      <alignment horizontal="left" vertical="center"/>
    </xf>
    <xf numFmtId="180" fontId="36" fillId="0" borderId="8" xfId="2" applyNumberFormat="1" applyFont="1" applyFill="1" applyBorder="1" applyAlignment="1">
      <alignment horizontal="right" vertical="center"/>
    </xf>
    <xf numFmtId="176" fontId="36" fillId="0" borderId="10" xfId="2" applyFont="1" applyFill="1" applyBorder="1" applyAlignment="1">
      <alignment horizontal="right" vertical="center"/>
    </xf>
    <xf numFmtId="181" fontId="36" fillId="0" borderId="2" xfId="2" applyNumberFormat="1" applyFont="1" applyFill="1" applyBorder="1" applyAlignment="1"/>
    <xf numFmtId="183" fontId="36" fillId="0" borderId="5" xfId="2" applyNumberFormat="1" applyFont="1" applyFill="1" applyBorder="1" applyAlignment="1">
      <alignment horizontal="left" vertical="center"/>
    </xf>
    <xf numFmtId="177" fontId="36" fillId="0" borderId="5" xfId="0" applyNumberFormat="1" applyFont="1" applyBorder="1" applyAlignment="1">
      <alignment horizontal="left" vertical="center"/>
    </xf>
    <xf numFmtId="181" fontId="36" fillId="0" borderId="5" xfId="0" applyNumberFormat="1" applyFont="1" applyBorder="1" applyAlignment="1">
      <alignment horizontal="right" vertical="center"/>
    </xf>
    <xf numFmtId="0" fontId="38" fillId="3" borderId="19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6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>
      <alignment vertical="center"/>
    </xf>
    <xf numFmtId="49" fontId="36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8" fillId="5" borderId="0" xfId="0" applyFont="1" applyFill="1">
      <alignment vertical="center"/>
    </xf>
    <xf numFmtId="0" fontId="9" fillId="5" borderId="0" xfId="0" applyFont="1" applyFill="1">
      <alignment vertical="center"/>
    </xf>
    <xf numFmtId="3" fontId="9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/>
    </xf>
    <xf numFmtId="180" fontId="9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center" vertical="center" shrinkToFit="1"/>
    </xf>
    <xf numFmtId="1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 shrinkToFit="1"/>
    </xf>
    <xf numFmtId="0" fontId="9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36" fillId="5" borderId="0" xfId="0" applyFont="1" applyFill="1">
      <alignment vertical="center"/>
    </xf>
    <xf numFmtId="0" fontId="51" fillId="0" borderId="0" xfId="0" applyFont="1" applyAlignment="1">
      <alignment horizontal="center" vertical="center"/>
    </xf>
    <xf numFmtId="176" fontId="9" fillId="5" borderId="0" xfId="2" applyFont="1" applyFill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9" fillId="6" borderId="1" xfId="0" applyFont="1" applyFill="1" applyBorder="1">
      <alignment vertical="center"/>
    </xf>
    <xf numFmtId="1" fontId="9" fillId="5" borderId="1" xfId="0" applyNumberFormat="1" applyFont="1" applyFill="1" applyBorder="1" applyAlignment="1">
      <alignment horizontal="center" vertical="center"/>
    </xf>
    <xf numFmtId="180" fontId="9" fillId="5" borderId="1" xfId="0" applyNumberFormat="1" applyFont="1" applyFill="1" applyBorder="1">
      <alignment vertical="center"/>
    </xf>
    <xf numFmtId="180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9" fillId="0" borderId="21" xfId="2" applyNumberFormat="1" applyFont="1" applyFill="1" applyBorder="1" applyAlignment="1">
      <alignment horizontal="right" vertical="center"/>
    </xf>
    <xf numFmtId="1" fontId="9" fillId="0" borderId="23" xfId="0" applyNumberFormat="1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9" fontId="38" fillId="3" borderId="0" xfId="0" applyNumberFormat="1" applyFont="1" applyFill="1" applyAlignment="1">
      <alignment horizontal="left" vertical="center"/>
    </xf>
    <xf numFmtId="0" fontId="14" fillId="0" borderId="41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24" xfId="0" applyFont="1" applyBorder="1" applyAlignment="1">
      <alignment horizontal="center" vertical="center"/>
    </xf>
    <xf numFmtId="1" fontId="36" fillId="0" borderId="10" xfId="2" applyNumberFormat="1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57" xfId="0" applyFont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4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8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52" fillId="0" borderId="13" xfId="0" applyFont="1" applyBorder="1" applyAlignment="1">
      <alignment horizontal="left" vertical="center"/>
    </xf>
    <xf numFmtId="49" fontId="36" fillId="0" borderId="21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1" xfId="0" applyFont="1" applyBorder="1" applyAlignment="1">
      <alignment vertical="center" wrapText="1"/>
    </xf>
    <xf numFmtId="182" fontId="36" fillId="0" borderId="21" xfId="0" applyNumberFormat="1" applyFont="1" applyBorder="1" applyAlignment="1">
      <alignment vertical="center" shrinkToFit="1"/>
    </xf>
    <xf numFmtId="49" fontId="53" fillId="0" borderId="21" xfId="0" quotePrefix="1" applyNumberFormat="1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182" fontId="36" fillId="0" borderId="23" xfId="0" applyNumberFormat="1" applyFont="1" applyBorder="1" applyAlignment="1">
      <alignment vertical="center" shrinkToFit="1"/>
    </xf>
    <xf numFmtId="0" fontId="32" fillId="0" borderId="3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14" xfId="0" applyFont="1" applyBorder="1">
      <alignment vertical="center"/>
    </xf>
    <xf numFmtId="0" fontId="9" fillId="0" borderId="51" xfId="0" applyFont="1" applyBorder="1">
      <alignment vertical="center"/>
    </xf>
    <xf numFmtId="0" fontId="12" fillId="0" borderId="14" xfId="0" applyFont="1" applyBorder="1">
      <alignment vertical="center"/>
    </xf>
    <xf numFmtId="0" fontId="38" fillId="5" borderId="5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47" xfId="0" applyBorder="1" applyAlignment="1">
      <alignment horizontal="center" vertical="center"/>
    </xf>
    <xf numFmtId="0" fontId="42" fillId="0" borderId="0" xfId="0" applyFont="1">
      <alignment vertical="center"/>
    </xf>
    <xf numFmtId="49" fontId="9" fillId="0" borderId="28" xfId="0" applyNumberFormat="1" applyFont="1" applyBorder="1">
      <alignment vertic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50" fillId="0" borderId="0" xfId="0" applyFont="1">
      <alignment vertical="center"/>
    </xf>
    <xf numFmtId="0" fontId="9" fillId="5" borderId="1" xfId="0" applyFont="1" applyFill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82" fontId="36" fillId="0" borderId="21" xfId="0" applyNumberFormat="1" applyFont="1" applyBorder="1" applyAlignment="1">
      <alignment horizontal="center" vertical="center" shrinkToFit="1"/>
    </xf>
    <xf numFmtId="182" fontId="36" fillId="0" borderId="23" xfId="0" applyNumberFormat="1" applyFont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9" fillId="0" borderId="73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9" xfId="0" applyBorder="1">
      <alignment vertical="center"/>
    </xf>
    <xf numFmtId="49" fontId="38" fillId="0" borderId="57" xfId="0" applyNumberFormat="1" applyFont="1" applyBorder="1">
      <alignment vertical="center"/>
    </xf>
    <xf numFmtId="49" fontId="46" fillId="0" borderId="23" xfId="0" quotePrefix="1" applyNumberFormat="1" applyFont="1" applyBorder="1" applyAlignment="1">
      <alignment horizontal="left" vertical="center"/>
    </xf>
    <xf numFmtId="0" fontId="9" fillId="0" borderId="0" xfId="9" applyFont="1" applyAlignment="1">
      <alignment horizontal="center"/>
    </xf>
    <xf numFmtId="49" fontId="49" fillId="0" borderId="0" xfId="9" applyNumberFormat="1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7" fillId="0" borderId="0" xfId="9" applyFont="1">
      <alignment vertical="center"/>
    </xf>
    <xf numFmtId="3" fontId="9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80" fontId="9" fillId="0" borderId="0" xfId="9" applyNumberFormat="1" applyFont="1" applyAlignment="1">
      <alignment horizontal="right" vertical="center"/>
    </xf>
    <xf numFmtId="180" fontId="9" fillId="0" borderId="0" xfId="9" applyNumberFormat="1" applyFont="1">
      <alignment vertical="center"/>
    </xf>
    <xf numFmtId="0" fontId="9" fillId="0" borderId="38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182" fontId="36" fillId="0" borderId="10" xfId="0" applyNumberFormat="1" applyFont="1" applyBorder="1" applyAlignment="1">
      <alignment vertical="center" shrinkToFit="1"/>
    </xf>
    <xf numFmtId="178" fontId="9" fillId="0" borderId="24" xfId="0" applyNumberFormat="1" applyFont="1" applyBorder="1" applyAlignment="1">
      <alignment horizontal="center" vertical="center"/>
    </xf>
    <xf numFmtId="49" fontId="43" fillId="0" borderId="0" xfId="0" applyNumberFormat="1" applyFont="1">
      <alignment vertical="center"/>
    </xf>
    <xf numFmtId="0" fontId="36" fillId="0" borderId="10" xfId="0" applyFont="1" applyBorder="1" applyAlignment="1">
      <alignment horizontal="left" vertical="center"/>
    </xf>
    <xf numFmtId="182" fontId="36" fillId="0" borderId="10" xfId="0" applyNumberFormat="1" applyFont="1" applyBorder="1" applyAlignment="1">
      <alignment horizontal="center" vertical="center" shrinkToFit="1"/>
    </xf>
    <xf numFmtId="49" fontId="46" fillId="0" borderId="15" xfId="0" quotePrefix="1" applyNumberFormat="1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6" fillId="0" borderId="13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0" fontId="9" fillId="0" borderId="69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49" fontId="58" fillId="0" borderId="0" xfId="0" applyNumberFormat="1" applyFont="1">
      <alignment vertical="center"/>
    </xf>
    <xf numFmtId="0" fontId="9" fillId="0" borderId="58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80" fontId="9" fillId="0" borderId="3" xfId="0" applyNumberFormat="1" applyFont="1" applyBorder="1" applyAlignment="1">
      <alignment horizontal="right" vertical="center"/>
    </xf>
    <xf numFmtId="0" fontId="12" fillId="0" borderId="24" xfId="0" applyFont="1" applyBorder="1">
      <alignment vertical="center"/>
    </xf>
    <xf numFmtId="56" fontId="12" fillId="0" borderId="66" xfId="0" applyNumberFormat="1" applyFont="1" applyBorder="1" applyAlignment="1">
      <alignment horizontal="center" vertical="center"/>
    </xf>
    <xf numFmtId="0" fontId="9" fillId="0" borderId="39" xfId="0" applyFont="1" applyBorder="1" applyAlignment="1"/>
    <xf numFmtId="49" fontId="9" fillId="0" borderId="13" xfId="0" applyNumberFormat="1" applyFont="1" applyBorder="1" applyAlignment="1">
      <alignment horizontal="left" vertical="center"/>
    </xf>
    <xf numFmtId="0" fontId="38" fillId="3" borderId="13" xfId="0" applyFont="1" applyFill="1" applyBorder="1" applyAlignment="1">
      <alignment horizontal="left" vertical="center"/>
    </xf>
    <xf numFmtId="184" fontId="9" fillId="0" borderId="13" xfId="2" applyNumberFormat="1" applyFont="1" applyFill="1" applyBorder="1" applyAlignment="1">
      <alignment horizontal="right" vertical="center"/>
    </xf>
    <xf numFmtId="180" fontId="9" fillId="0" borderId="13" xfId="0" applyNumberFormat="1" applyFont="1" applyBorder="1">
      <alignment vertical="center"/>
    </xf>
    <xf numFmtId="181" fontId="9" fillId="0" borderId="13" xfId="2" applyNumberFormat="1" applyFont="1" applyFill="1" applyBorder="1" applyAlignment="1">
      <alignment horizontal="right" vertical="center"/>
    </xf>
    <xf numFmtId="49" fontId="9" fillId="0" borderId="40" xfId="0" applyNumberFormat="1" applyFont="1" applyBorder="1">
      <alignment vertical="center"/>
    </xf>
    <xf numFmtId="0" fontId="0" fillId="0" borderId="75" xfId="0" applyBorder="1" applyAlignment="1">
      <alignment horizontal="center" vertical="center"/>
    </xf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176" fontId="9" fillId="0" borderId="23" xfId="2" applyFont="1" applyFill="1" applyBorder="1" applyAlignment="1">
      <alignment horizontal="right" vertical="center"/>
    </xf>
    <xf numFmtId="180" fontId="9" fillId="0" borderId="23" xfId="0" applyNumberFormat="1" applyFont="1" applyBorder="1">
      <alignment vertical="center"/>
    </xf>
    <xf numFmtId="181" fontId="9" fillId="0" borderId="23" xfId="2" applyNumberFormat="1" applyFont="1" applyFill="1" applyBorder="1" applyAlignment="1">
      <alignment horizontal="right" vertical="center"/>
    </xf>
    <xf numFmtId="49" fontId="9" fillId="0" borderId="43" xfId="0" applyNumberFormat="1" applyFont="1" applyBorder="1">
      <alignment vertical="center"/>
    </xf>
    <xf numFmtId="0" fontId="0" fillId="0" borderId="76" xfId="0" applyBorder="1" applyAlignment="1">
      <alignment horizontal="center" vertical="center"/>
    </xf>
    <xf numFmtId="49" fontId="38" fillId="0" borderId="55" xfId="0" applyNumberFormat="1" applyFont="1" applyBorder="1">
      <alignment vertical="center"/>
    </xf>
    <xf numFmtId="49" fontId="38" fillId="0" borderId="74" xfId="0" applyNumberFormat="1" applyFont="1" applyBorder="1">
      <alignment vertical="center"/>
    </xf>
    <xf numFmtId="0" fontId="9" fillId="0" borderId="40" xfId="0" applyFont="1" applyBorder="1">
      <alignment vertical="center"/>
    </xf>
    <xf numFmtId="0" fontId="9" fillId="0" borderId="28" xfId="0" applyFont="1" applyBorder="1">
      <alignment vertical="center"/>
    </xf>
    <xf numFmtId="49" fontId="38" fillId="0" borderId="15" xfId="0" applyNumberFormat="1" applyFont="1" applyBorder="1">
      <alignment vertical="center"/>
    </xf>
    <xf numFmtId="0" fontId="9" fillId="0" borderId="77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8" fillId="0" borderId="54" xfId="0" applyNumberFormat="1" applyFont="1" applyBorder="1" applyAlignment="1">
      <alignment horizontal="center" vertical="center"/>
    </xf>
    <xf numFmtId="49" fontId="46" fillId="0" borderId="10" xfId="0" quotePrefix="1" applyNumberFormat="1" applyFont="1" applyBorder="1" applyAlignment="1">
      <alignment horizontal="left" vertical="center"/>
    </xf>
    <xf numFmtId="181" fontId="36" fillId="0" borderId="13" xfId="0" applyNumberFormat="1" applyFont="1" applyBorder="1" applyAlignment="1">
      <alignment horizontal="right" vertical="center"/>
    </xf>
    <xf numFmtId="181" fontId="36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181" fontId="36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12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49" fontId="60" fillId="0" borderId="13" xfId="0" applyNumberFormat="1" applyFont="1" applyBorder="1" applyAlignment="1">
      <alignment horizontal="center" vertical="center"/>
    </xf>
    <xf numFmtId="185" fontId="60" fillId="0" borderId="21" xfId="0" applyNumberFormat="1" applyFont="1" applyBorder="1" applyAlignment="1">
      <alignment horizontal="center" vertical="center"/>
    </xf>
    <xf numFmtId="49" fontId="60" fillId="0" borderId="21" xfId="0" applyNumberFormat="1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49" fontId="46" fillId="0" borderId="0" xfId="0" quotePrefix="1" applyNumberFormat="1" applyFont="1" applyAlignment="1">
      <alignment horizontal="left" vertical="center"/>
    </xf>
    <xf numFmtId="182" fontId="36" fillId="0" borderId="0" xfId="0" applyNumberFormat="1" applyFont="1" applyAlignment="1">
      <alignment vertical="center" shrinkToFit="1"/>
    </xf>
    <xf numFmtId="0" fontId="0" fillId="0" borderId="75" xfId="0" applyBorder="1">
      <alignment vertical="center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49" fontId="38" fillId="0" borderId="67" xfId="0" applyNumberFormat="1" applyFont="1" applyBorder="1" applyAlignment="1">
      <alignment horizontal="center" vertical="center"/>
    </xf>
    <xf numFmtId="49" fontId="38" fillId="0" borderId="65" xfId="0" applyNumberFormat="1" applyFont="1" applyBorder="1" applyAlignment="1">
      <alignment horizontal="center" vertical="center"/>
    </xf>
    <xf numFmtId="49" fontId="61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2" fillId="0" borderId="0" xfId="0" applyFont="1">
      <alignment vertical="center"/>
    </xf>
    <xf numFmtId="0" fontId="62" fillId="0" borderId="0" xfId="0" applyFont="1" applyAlignment="1">
      <alignment vertical="center" wrapText="1"/>
    </xf>
    <xf numFmtId="0" fontId="64" fillId="0" borderId="0" xfId="0" applyFont="1" applyAlignment="1">
      <alignment horizontal="center" vertical="center"/>
    </xf>
    <xf numFmtId="49" fontId="65" fillId="0" borderId="0" xfId="0" applyNumberFormat="1" applyFont="1" applyAlignment="1">
      <alignment horizontal="center" vertical="center"/>
    </xf>
    <xf numFmtId="49" fontId="65" fillId="0" borderId="14" xfId="0" applyNumberFormat="1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5" borderId="39" xfId="0" applyFont="1" applyFill="1" applyBorder="1" applyAlignment="1">
      <alignment horizontal="center" vertical="center"/>
    </xf>
    <xf numFmtId="49" fontId="68" fillId="0" borderId="13" xfId="0" quotePrefix="1" applyNumberFormat="1" applyFont="1" applyBorder="1" applyAlignment="1">
      <alignment horizontal="center" vertical="center" wrapText="1"/>
    </xf>
    <xf numFmtId="0" fontId="68" fillId="0" borderId="13" xfId="0" applyFont="1" applyBorder="1" applyAlignment="1">
      <alignment horizontal="center" vertical="center" wrapText="1"/>
    </xf>
    <xf numFmtId="0" fontId="68" fillId="0" borderId="13" xfId="0" quotePrefix="1" applyFont="1" applyBorder="1" applyAlignment="1">
      <alignment horizontal="center" vertical="center" wrapText="1"/>
    </xf>
    <xf numFmtId="0" fontId="66" fillId="0" borderId="13" xfId="0" applyFont="1" applyBorder="1" applyAlignment="1">
      <alignment horizontal="center" vertical="center" wrapText="1"/>
    </xf>
    <xf numFmtId="0" fontId="65" fillId="0" borderId="40" xfId="0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right" vertical="center"/>
    </xf>
    <xf numFmtId="0" fontId="9" fillId="5" borderId="24" xfId="0" applyFont="1" applyFill="1" applyBorder="1" applyAlignment="1">
      <alignment horizontal="left" vertical="center"/>
    </xf>
    <xf numFmtId="180" fontId="9" fillId="5" borderId="24" xfId="0" applyNumberFormat="1" applyFont="1" applyFill="1" applyBorder="1" applyAlignment="1">
      <alignment horizontal="right" vertical="center"/>
    </xf>
    <xf numFmtId="0" fontId="9" fillId="5" borderId="10" xfId="0" applyFont="1" applyFill="1" applyBorder="1" applyAlignment="1">
      <alignment horizontal="left" vertical="center"/>
    </xf>
    <xf numFmtId="180" fontId="9" fillId="5" borderId="10" xfId="0" applyNumberFormat="1" applyFont="1" applyFill="1" applyBorder="1" applyAlignment="1">
      <alignment horizontal="right" vertical="center"/>
    </xf>
    <xf numFmtId="0" fontId="9" fillId="5" borderId="21" xfId="0" applyFont="1" applyFill="1" applyBorder="1" applyAlignment="1">
      <alignment horizontal="left" vertical="center"/>
    </xf>
    <xf numFmtId="180" fontId="9" fillId="5" borderId="21" xfId="0" applyNumberFormat="1" applyFont="1" applyFill="1" applyBorder="1" applyAlignment="1">
      <alignment horizontal="right" vertical="center" shrinkToFit="1"/>
    </xf>
    <xf numFmtId="180" fontId="9" fillId="5" borderId="21" xfId="0" applyNumberFormat="1" applyFont="1" applyFill="1" applyBorder="1" applyAlignment="1">
      <alignment horizontal="right" vertical="center"/>
    </xf>
    <xf numFmtId="49" fontId="38" fillId="0" borderId="24" xfId="0" quotePrefix="1" applyNumberFormat="1" applyFont="1" applyBorder="1" applyAlignment="1">
      <alignment horizontal="left" vertical="center"/>
    </xf>
    <xf numFmtId="182" fontId="9" fillId="0" borderId="24" xfId="0" applyNumberFormat="1" applyFont="1" applyBorder="1" applyAlignment="1">
      <alignment vertical="center" shrinkToFit="1"/>
    </xf>
    <xf numFmtId="0" fontId="47" fillId="0" borderId="38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24" xfId="0" applyFont="1" applyBorder="1">
      <alignment vertical="center"/>
    </xf>
    <xf numFmtId="49" fontId="60" fillId="0" borderId="7" xfId="0" applyNumberFormat="1" applyFont="1" applyBorder="1" applyAlignment="1">
      <alignment horizontal="center" vertical="center"/>
    </xf>
    <xf numFmtId="185" fontId="60" fillId="0" borderId="8" xfId="0" applyNumberFormat="1" applyFont="1" applyBorder="1" applyAlignment="1">
      <alignment horizontal="center" vertical="center"/>
    </xf>
    <xf numFmtId="49" fontId="60" fillId="0" borderId="8" xfId="0" applyNumberFormat="1" applyFont="1" applyBorder="1" applyAlignment="1">
      <alignment horizontal="center" vertical="center"/>
    </xf>
    <xf numFmtId="0" fontId="60" fillId="0" borderId="78" xfId="0" applyFont="1" applyBorder="1" applyAlignment="1">
      <alignment horizontal="center" vertical="center"/>
    </xf>
    <xf numFmtId="0" fontId="9" fillId="0" borderId="38" xfId="0" applyFont="1" applyBorder="1">
      <alignment vertical="center"/>
    </xf>
    <xf numFmtId="0" fontId="9" fillId="0" borderId="43" xfId="0" applyFont="1" applyBorder="1">
      <alignment vertical="center"/>
    </xf>
    <xf numFmtId="0" fontId="65" fillId="0" borderId="13" xfId="0" applyFont="1" applyBorder="1" applyAlignment="1">
      <alignment horizontal="center" vertical="center" wrapText="1"/>
    </xf>
    <xf numFmtId="49" fontId="14" fillId="0" borderId="13" xfId="0" applyNumberFormat="1" applyFont="1" applyBorder="1" applyAlignment="1">
      <alignment horizontal="center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3" fontId="9" fillId="0" borderId="19" xfId="0" applyNumberFormat="1" applyFont="1" applyBorder="1" applyAlignment="1">
      <alignment horizontal="right" vertical="center"/>
    </xf>
    <xf numFmtId="3" fontId="9" fillId="5" borderId="21" xfId="0" applyNumberFormat="1" applyFont="1" applyFill="1" applyBorder="1" applyAlignment="1">
      <alignment horizontal="right" vertical="center"/>
    </xf>
    <xf numFmtId="3" fontId="9" fillId="5" borderId="21" xfId="0" applyNumberFormat="1" applyFont="1" applyFill="1" applyBorder="1" applyAlignment="1">
      <alignment horizontal="right" vertical="center" shrinkToFit="1"/>
    </xf>
    <xf numFmtId="180" fontId="9" fillId="0" borderId="19" xfId="0" applyNumberFormat="1" applyFont="1" applyBorder="1" applyAlignment="1">
      <alignment horizontal="right" vertical="center" shrinkToFit="1"/>
    </xf>
    <xf numFmtId="180" fontId="9" fillId="5" borderId="19" xfId="0" applyNumberFormat="1" applyFont="1" applyFill="1" applyBorder="1" applyAlignment="1">
      <alignment horizontal="right" vertical="center"/>
    </xf>
    <xf numFmtId="180" fontId="9" fillId="0" borderId="13" xfId="0" applyNumberFormat="1" applyFont="1" applyBorder="1" applyAlignment="1">
      <alignment horizontal="left" vertical="center" shrinkToFit="1"/>
    </xf>
    <xf numFmtId="49" fontId="38" fillId="0" borderId="46" xfId="0" applyNumberFormat="1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49" fontId="46" fillId="0" borderId="37" xfId="0" quotePrefix="1" applyNumberFormat="1" applyFont="1" applyBorder="1" applyAlignment="1">
      <alignment horizontal="left" vertical="center"/>
    </xf>
    <xf numFmtId="0" fontId="47" fillId="0" borderId="10" xfId="0" applyFont="1" applyBorder="1">
      <alignment vertical="center"/>
    </xf>
    <xf numFmtId="0" fontId="9" fillId="0" borderId="13" xfId="0" applyFont="1" applyBorder="1" applyAlignment="1">
      <alignment horizontal="left" vertical="center"/>
    </xf>
    <xf numFmtId="182" fontId="9" fillId="0" borderId="13" xfId="0" applyNumberFormat="1" applyFont="1" applyBorder="1" applyAlignment="1">
      <alignment vertical="center" shrinkToFit="1"/>
    </xf>
    <xf numFmtId="182" fontId="9" fillId="0" borderId="13" xfId="0" applyNumberFormat="1" applyFont="1" applyBorder="1" applyAlignment="1">
      <alignment horizontal="center" vertical="center"/>
    </xf>
    <xf numFmtId="1" fontId="9" fillId="0" borderId="69" xfId="0" applyNumberFormat="1" applyFont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182" fontId="9" fillId="0" borderId="21" xfId="0" applyNumberFormat="1" applyFont="1" applyBorder="1" applyAlignment="1">
      <alignment vertical="center" shrinkToFit="1"/>
    </xf>
    <xf numFmtId="182" fontId="9" fillId="0" borderId="21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182" fontId="9" fillId="0" borderId="23" xfId="0" applyNumberFormat="1" applyFont="1" applyBorder="1" applyAlignment="1">
      <alignment vertical="center" shrinkToFit="1"/>
    </xf>
    <xf numFmtId="182" fontId="9" fillId="0" borderId="23" xfId="0" applyNumberFormat="1" applyFont="1" applyBorder="1" applyAlignment="1">
      <alignment horizontal="center" vertical="center"/>
    </xf>
    <xf numFmtId="1" fontId="9" fillId="0" borderId="68" xfId="0" applyNumberFormat="1" applyFont="1" applyBorder="1" applyAlignment="1">
      <alignment horizontal="center" vertical="center"/>
    </xf>
    <xf numFmtId="180" fontId="9" fillId="0" borderId="23" xfId="0" applyNumberFormat="1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vertical="center" shrinkToFit="1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" fontId="9" fillId="0" borderId="30" xfId="0" applyNumberFormat="1" applyFont="1" applyBorder="1" applyAlignment="1">
      <alignment horizontal="center" vertical="center"/>
    </xf>
    <xf numFmtId="0" fontId="52" fillId="0" borderId="69" xfId="0" applyFont="1" applyBorder="1" applyAlignment="1">
      <alignment horizontal="left" vertical="center"/>
    </xf>
    <xf numFmtId="49" fontId="36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53" fillId="0" borderId="22" xfId="0" quotePrefix="1" applyNumberFormat="1" applyFont="1" applyBorder="1" applyAlignment="1">
      <alignment horizontal="left" vertical="center"/>
    </xf>
    <xf numFmtId="49" fontId="46" fillId="0" borderId="68" xfId="0" quotePrefix="1" applyNumberFormat="1" applyFont="1" applyBorder="1" applyAlignment="1">
      <alignment horizontal="left" vertical="center"/>
    </xf>
    <xf numFmtId="49" fontId="38" fillId="0" borderId="69" xfId="0" quotePrefix="1" applyNumberFormat="1" applyFont="1" applyBorder="1" applyAlignment="1">
      <alignment horizontal="left" vertical="center"/>
    </xf>
    <xf numFmtId="49" fontId="38" fillId="0" borderId="22" xfId="0" quotePrefix="1" applyNumberFormat="1" applyFont="1" applyBorder="1" applyAlignment="1">
      <alignment horizontal="left" vertical="center"/>
    </xf>
    <xf numFmtId="49" fontId="38" fillId="0" borderId="30" xfId="0" quotePrefix="1" applyNumberFormat="1" applyFont="1" applyBorder="1" applyAlignment="1">
      <alignment horizontal="left" vertical="center"/>
    </xf>
    <xf numFmtId="49" fontId="38" fillId="0" borderId="68" xfId="0" quotePrefix="1" applyNumberFormat="1" applyFont="1" applyBorder="1" applyAlignment="1">
      <alignment horizontal="left" vertical="center"/>
    </xf>
    <xf numFmtId="49" fontId="38" fillId="0" borderId="15" xfId="0" quotePrefix="1" applyNumberFormat="1" applyFont="1" applyBorder="1" applyAlignment="1">
      <alignment horizontal="left" vertical="center"/>
    </xf>
    <xf numFmtId="49" fontId="38" fillId="0" borderId="69" xfId="0" quotePrefix="1" applyNumberFormat="1" applyFont="1" applyBorder="1" applyAlignment="1">
      <alignment horizontal="left" vertical="center" wrapText="1"/>
    </xf>
    <xf numFmtId="49" fontId="38" fillId="0" borderId="22" xfId="0" quotePrefix="1" applyNumberFormat="1" applyFont="1" applyBorder="1" applyAlignment="1">
      <alignment horizontal="left" vertical="center" wrapText="1"/>
    </xf>
    <xf numFmtId="49" fontId="60" fillId="0" borderId="33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60" fillId="0" borderId="38" xfId="0" applyFont="1" applyBorder="1" applyAlignment="1">
      <alignment horizontal="center" vertical="center"/>
    </xf>
    <xf numFmtId="49" fontId="60" fillId="0" borderId="38" xfId="0" applyNumberFormat="1" applyFont="1" applyBorder="1" applyAlignment="1">
      <alignment horizontal="center" vertical="center"/>
    </xf>
    <xf numFmtId="185" fontId="60" fillId="0" borderId="10" xfId="0" applyNumberFormat="1" applyFont="1" applyBorder="1" applyAlignment="1">
      <alignment horizontal="center" vertical="center"/>
    </xf>
    <xf numFmtId="49" fontId="60" fillId="0" borderId="10" xfId="0" applyNumberFormat="1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185" fontId="60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left" vertical="center"/>
    </xf>
    <xf numFmtId="182" fontId="36" fillId="0" borderId="38" xfId="0" applyNumberFormat="1" applyFont="1" applyBorder="1" applyAlignment="1">
      <alignment vertical="center" shrinkToFit="1"/>
    </xf>
    <xf numFmtId="182" fontId="36" fillId="0" borderId="38" xfId="0" applyNumberFormat="1" applyFont="1" applyBorder="1" applyAlignment="1">
      <alignment horizontal="center" vertical="center" shrinkToFit="1"/>
    </xf>
    <xf numFmtId="181" fontId="36" fillId="0" borderId="38" xfId="0" applyNumberFormat="1" applyFont="1" applyBorder="1" applyAlignment="1">
      <alignment horizontal="right" vertical="center"/>
    </xf>
    <xf numFmtId="180" fontId="9" fillId="0" borderId="38" xfId="0" applyNumberFormat="1" applyFont="1" applyBorder="1" applyAlignment="1">
      <alignment horizontal="right" vertical="center"/>
    </xf>
    <xf numFmtId="182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center" vertical="center"/>
    </xf>
    <xf numFmtId="0" fontId="9" fillId="5" borderId="14" xfId="0" applyFont="1" applyFill="1" applyBorder="1" applyAlignment="1">
      <alignment horizontal="left" vertical="center"/>
    </xf>
    <xf numFmtId="6" fontId="9" fillId="5" borderId="21" xfId="11" applyFont="1" applyFill="1" applyBorder="1" applyAlignment="1">
      <alignment horizontal="right" vertical="center"/>
    </xf>
    <xf numFmtId="180" fontId="9" fillId="0" borderId="19" xfId="0" applyNumberFormat="1" applyFont="1" applyBorder="1" applyAlignment="1">
      <alignment horizontal="left" vertical="center"/>
    </xf>
    <xf numFmtId="3" fontId="9" fillId="0" borderId="24" xfId="0" applyNumberFormat="1" applyFont="1" applyBorder="1" applyAlignment="1">
      <alignment horizontal="right" vertical="center"/>
    </xf>
    <xf numFmtId="180" fontId="9" fillId="0" borderId="24" xfId="0" applyNumberFormat="1" applyFont="1" applyBorder="1" applyAlignment="1">
      <alignment horizontal="right" vertical="center" shrinkToFit="1"/>
    </xf>
    <xf numFmtId="0" fontId="9" fillId="3" borderId="13" xfId="0" applyFont="1" applyFill="1" applyBorder="1" applyAlignment="1">
      <alignment horizontal="left" vertical="center"/>
    </xf>
    <xf numFmtId="3" fontId="9" fillId="0" borderId="13" xfId="0" applyNumberFormat="1" applyFont="1" applyBorder="1" applyAlignment="1">
      <alignment horizontal="left" vertical="center"/>
    </xf>
    <xf numFmtId="181" fontId="36" fillId="0" borderId="81" xfId="0" applyNumberFormat="1" applyFont="1" applyBorder="1" applyAlignment="1">
      <alignment horizontal="right" vertical="center"/>
    </xf>
    <xf numFmtId="180" fontId="57" fillId="0" borderId="12" xfId="0" applyNumberFormat="1" applyFont="1" applyBorder="1" applyAlignment="1">
      <alignment horizontal="left" vertical="center"/>
    </xf>
    <xf numFmtId="180" fontId="9" fillId="5" borderId="82" xfId="0" applyNumberFormat="1" applyFont="1" applyFill="1" applyBorder="1" applyAlignment="1">
      <alignment horizontal="right" vertical="center"/>
    </xf>
    <xf numFmtId="0" fontId="69" fillId="0" borderId="5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9" fillId="0" borderId="72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49" fontId="38" fillId="8" borderId="46" xfId="0" applyNumberFormat="1" applyFont="1" applyFill="1" applyBorder="1" applyAlignment="1">
      <alignment horizontal="center" vertical="center"/>
    </xf>
    <xf numFmtId="49" fontId="38" fillId="8" borderId="54" xfId="0" applyNumberFormat="1" applyFont="1" applyFill="1" applyBorder="1" applyAlignment="1">
      <alignment horizontal="center" vertical="center"/>
    </xf>
    <xf numFmtId="49" fontId="38" fillId="8" borderId="58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0" fontId="72" fillId="0" borderId="38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24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0" fontId="69" fillId="0" borderId="5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69" fillId="0" borderId="46" xfId="0" applyFont="1" applyBorder="1" applyAlignment="1">
      <alignment horizontal="center" vertical="center"/>
    </xf>
    <xf numFmtId="0" fontId="69" fillId="0" borderId="54" xfId="0" applyFont="1" applyBorder="1" applyAlignment="1">
      <alignment horizontal="center" vertical="center"/>
    </xf>
    <xf numFmtId="49" fontId="38" fillId="0" borderId="0" xfId="0" applyNumberFormat="1" applyFont="1" applyBorder="1">
      <alignment vertical="center"/>
    </xf>
    <xf numFmtId="0" fontId="69" fillId="0" borderId="58" xfId="0" applyFont="1" applyBorder="1" applyAlignment="1">
      <alignment horizontal="center" vertical="center"/>
    </xf>
    <xf numFmtId="180" fontId="9" fillId="5" borderId="23" xfId="0" applyNumberFormat="1" applyFont="1" applyFill="1" applyBorder="1" applyAlignment="1">
      <alignment horizontal="right" vertical="center"/>
    </xf>
    <xf numFmtId="3" fontId="9" fillId="5" borderId="21" xfId="0" applyNumberFormat="1" applyFont="1" applyFill="1" applyBorder="1" applyAlignment="1">
      <alignment vertical="center" shrinkToFit="1"/>
    </xf>
    <xf numFmtId="3" fontId="9" fillId="0" borderId="14" xfId="0" applyNumberFormat="1" applyFont="1" applyBorder="1" applyAlignment="1">
      <alignment vertical="center"/>
    </xf>
    <xf numFmtId="180" fontId="9" fillId="0" borderId="23" xfId="0" applyNumberFormat="1" applyFont="1" applyBorder="1" applyAlignment="1">
      <alignment horizontal="right" vertical="center" shrinkToFit="1"/>
    </xf>
    <xf numFmtId="180" fontId="9" fillId="0" borderId="14" xfId="0" applyNumberFormat="1" applyFont="1" applyBorder="1" applyAlignment="1">
      <alignment horizontal="right" vertical="center" shrinkToFit="1"/>
    </xf>
    <xf numFmtId="49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180" fontId="9" fillId="0" borderId="10" xfId="0" applyNumberFormat="1" applyFont="1" applyBorder="1" applyAlignment="1">
      <alignment horizontal="right" vertical="center" shrinkToFit="1"/>
    </xf>
    <xf numFmtId="180" fontId="9" fillId="5" borderId="13" xfId="0" applyNumberFormat="1" applyFont="1" applyFill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49" fontId="59" fillId="0" borderId="10" xfId="0" applyNumberFormat="1" applyFont="1" applyBorder="1" applyAlignment="1">
      <alignment horizontal="center" vertical="center"/>
    </xf>
    <xf numFmtId="49" fontId="59" fillId="0" borderId="37" xfId="0" applyNumberFormat="1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left" vertical="center"/>
    </xf>
    <xf numFmtId="180" fontId="9" fillId="5" borderId="12" xfId="0" applyNumberFormat="1" applyFont="1" applyFill="1" applyBorder="1" applyAlignment="1">
      <alignment horizontal="right" vertical="center"/>
    </xf>
    <xf numFmtId="180" fontId="9" fillId="5" borderId="2" xfId="0" applyNumberFormat="1" applyFont="1" applyFill="1" applyBorder="1" applyAlignment="1">
      <alignment horizontal="right" vertical="center"/>
    </xf>
    <xf numFmtId="180" fontId="9" fillId="5" borderId="8" xfId="0" applyNumberFormat="1" applyFont="1" applyFill="1" applyBorder="1" applyAlignment="1">
      <alignment horizontal="right" vertical="center"/>
    </xf>
    <xf numFmtId="180" fontId="9" fillId="0" borderId="12" xfId="0" applyNumberFormat="1" applyFont="1" applyBorder="1" applyAlignment="1">
      <alignment horizontal="left" vertical="center"/>
    </xf>
    <xf numFmtId="181" fontId="36" fillId="5" borderId="82" xfId="0" applyNumberFormat="1" applyFont="1" applyFill="1" applyBorder="1" applyAlignment="1">
      <alignment horizontal="right" vertical="center"/>
    </xf>
    <xf numFmtId="181" fontId="36" fillId="0" borderId="82" xfId="0" applyNumberFormat="1" applyFont="1" applyBorder="1" applyAlignment="1">
      <alignment horizontal="right" vertical="center"/>
    </xf>
    <xf numFmtId="49" fontId="55" fillId="0" borderId="38" xfId="0" applyNumberFormat="1" applyFont="1" applyBorder="1" applyAlignment="1">
      <alignment horizontal="center" vertical="center"/>
    </xf>
    <xf numFmtId="49" fontId="55" fillId="0" borderId="10" xfId="0" applyNumberFormat="1" applyFont="1" applyBorder="1" applyAlignment="1">
      <alignment horizontal="center" vertical="center"/>
    </xf>
    <xf numFmtId="49" fontId="55" fillId="0" borderId="24" xfId="0" applyNumberFormat="1" applyFont="1" applyBorder="1" applyAlignment="1">
      <alignment horizontal="center" vertical="center"/>
    </xf>
    <xf numFmtId="180" fontId="9" fillId="5" borderId="83" xfId="0" applyNumberFormat="1" applyFont="1" applyFill="1" applyBorder="1" applyAlignment="1">
      <alignment horizontal="right" vertical="center"/>
    </xf>
    <xf numFmtId="180" fontId="9" fillId="5" borderId="14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left" vertical="center"/>
    </xf>
    <xf numFmtId="49" fontId="38" fillId="0" borderId="13" xfId="0" applyNumberFormat="1" applyFont="1" applyBorder="1">
      <alignment vertical="center"/>
    </xf>
    <xf numFmtId="49" fontId="9" fillId="5" borderId="14" xfId="0" applyNumberFormat="1" applyFont="1" applyFill="1" applyBorder="1" applyAlignment="1">
      <alignment horizontal="center" vertical="center"/>
    </xf>
    <xf numFmtId="3" fontId="9" fillId="5" borderId="14" xfId="0" applyNumberFormat="1" applyFont="1" applyFill="1" applyBorder="1" applyAlignment="1">
      <alignment horizontal="right" vertical="center" shrinkToFit="1"/>
    </xf>
    <xf numFmtId="180" fontId="9" fillId="5" borderId="14" xfId="0" applyNumberFormat="1" applyFont="1" applyFill="1" applyBorder="1" applyAlignment="1">
      <alignment horizontal="right" vertical="center" shrinkToFit="1"/>
    </xf>
    <xf numFmtId="3" fontId="9" fillId="5" borderId="19" xfId="0" applyNumberFormat="1" applyFont="1" applyFill="1" applyBorder="1" applyAlignment="1">
      <alignment horizontal="right" vertical="center" shrinkToFit="1"/>
    </xf>
    <xf numFmtId="180" fontId="9" fillId="5" borderId="19" xfId="0" applyNumberFormat="1" applyFont="1" applyFill="1" applyBorder="1" applyAlignment="1">
      <alignment horizontal="right" vertical="center" shrinkToFit="1"/>
    </xf>
    <xf numFmtId="49" fontId="38" fillId="0" borderId="69" xfId="0" applyNumberFormat="1" applyFont="1" applyBorder="1">
      <alignment vertical="center"/>
    </xf>
    <xf numFmtId="181" fontId="36" fillId="5" borderId="83" xfId="0" applyNumberFormat="1" applyFont="1" applyFill="1" applyBorder="1" applyAlignment="1">
      <alignment horizontal="right" vertical="center"/>
    </xf>
    <xf numFmtId="3" fontId="9" fillId="5" borderId="14" xfId="0" applyNumberFormat="1" applyFont="1" applyFill="1" applyBorder="1" applyAlignment="1">
      <alignment vertical="center" shrinkToFit="1"/>
    </xf>
    <xf numFmtId="3" fontId="9" fillId="0" borderId="10" xfId="0" applyNumberFormat="1" applyFont="1" applyBorder="1" applyAlignment="1">
      <alignment vertical="center"/>
    </xf>
    <xf numFmtId="3" fontId="9" fillId="0" borderId="13" xfId="0" applyNumberFormat="1" applyFont="1" applyBorder="1" applyAlignment="1">
      <alignment vertical="center"/>
    </xf>
    <xf numFmtId="180" fontId="9" fillId="0" borderId="13" xfId="0" applyNumberFormat="1" applyFont="1" applyBorder="1" applyAlignment="1">
      <alignment horizontal="right" vertical="center" shrinkToFit="1"/>
    </xf>
    <xf numFmtId="3" fontId="9" fillId="5" borderId="19" xfId="0" applyNumberFormat="1" applyFont="1" applyFill="1" applyBorder="1" applyAlignment="1">
      <alignment horizontal="right" vertical="center"/>
    </xf>
    <xf numFmtId="49" fontId="36" fillId="5" borderId="30" xfId="0" applyNumberFormat="1" applyFont="1" applyFill="1" applyBorder="1" applyAlignment="1">
      <alignment horizontal="center" vertical="center"/>
    </xf>
    <xf numFmtId="3" fontId="9" fillId="5" borderId="14" xfId="0" applyNumberFormat="1" applyFont="1" applyFill="1" applyBorder="1" applyAlignment="1">
      <alignment horizontal="right" vertical="center"/>
    </xf>
    <xf numFmtId="3" fontId="9" fillId="5" borderId="24" xfId="0" applyNumberFormat="1" applyFont="1" applyFill="1" applyBorder="1" applyAlignment="1">
      <alignment horizontal="right" vertical="center"/>
    </xf>
    <xf numFmtId="181" fontId="9" fillId="0" borderId="3" xfId="0" applyNumberFormat="1" applyFont="1" applyBorder="1" applyAlignment="1">
      <alignment horizontal="right" vertical="center"/>
    </xf>
    <xf numFmtId="49" fontId="55" fillId="0" borderId="0" xfId="0" applyNumberFormat="1" applyFont="1" applyBorder="1" applyAlignment="1">
      <alignment horizontal="center" vertical="center"/>
    </xf>
    <xf numFmtId="0" fontId="69" fillId="0" borderId="65" xfId="0" applyFont="1" applyBorder="1" applyAlignment="1">
      <alignment horizontal="center" vertical="center"/>
    </xf>
    <xf numFmtId="0" fontId="69" fillId="0" borderId="65" xfId="0" applyFont="1" applyBorder="1" applyAlignment="1">
      <alignment vertical="center"/>
    </xf>
    <xf numFmtId="49" fontId="59" fillId="0" borderId="38" xfId="0" applyNumberFormat="1" applyFont="1" applyBorder="1" applyAlignment="1">
      <alignment vertical="center"/>
    </xf>
    <xf numFmtId="49" fontId="59" fillId="0" borderId="10" xfId="0" applyNumberFormat="1" applyFont="1" applyBorder="1" applyAlignment="1">
      <alignment vertical="center"/>
    </xf>
    <xf numFmtId="49" fontId="58" fillId="0" borderId="10" xfId="0" applyNumberFormat="1" applyFont="1" applyBorder="1">
      <alignment vertical="center"/>
    </xf>
    <xf numFmtId="49" fontId="58" fillId="0" borderId="24" xfId="0" applyNumberFormat="1" applyFont="1" applyBorder="1">
      <alignment vertical="center"/>
    </xf>
    <xf numFmtId="49" fontId="58" fillId="0" borderId="38" xfId="0" applyNumberFormat="1" applyFont="1" applyBorder="1">
      <alignment vertical="center"/>
    </xf>
    <xf numFmtId="49" fontId="59" fillId="0" borderId="24" xfId="0" applyNumberFormat="1" applyFont="1" applyBorder="1" applyAlignment="1">
      <alignment vertical="center"/>
    </xf>
    <xf numFmtId="0" fontId="9" fillId="0" borderId="75" xfId="0" applyFont="1" applyBorder="1">
      <alignment vertical="center"/>
    </xf>
    <xf numFmtId="0" fontId="9" fillId="0" borderId="47" xfId="0" applyFont="1" applyBorder="1">
      <alignment vertical="center"/>
    </xf>
    <xf numFmtId="49" fontId="58" fillId="0" borderId="30" xfId="0" applyNumberFormat="1" applyFont="1" applyBorder="1">
      <alignment vertical="center"/>
    </xf>
    <xf numFmtId="49" fontId="58" fillId="0" borderId="14" xfId="0" applyNumberFormat="1" applyFont="1" applyBorder="1">
      <alignment vertical="center"/>
    </xf>
    <xf numFmtId="49" fontId="58" fillId="0" borderId="15" xfId="0" applyNumberFormat="1" applyFont="1" applyBorder="1">
      <alignment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49" fontId="59" fillId="0" borderId="10" xfId="0" applyNumberFormat="1" applyFont="1" applyBorder="1" applyAlignment="1">
      <alignment horizontal="right" vertical="center"/>
    </xf>
    <xf numFmtId="0" fontId="0" fillId="0" borderId="76" xfId="0" applyBorder="1">
      <alignment vertical="center"/>
    </xf>
    <xf numFmtId="0" fontId="0" fillId="0" borderId="40" xfId="0" applyBorder="1">
      <alignment vertical="center"/>
    </xf>
    <xf numFmtId="0" fontId="0" fillId="0" borderId="28" xfId="0" applyBorder="1">
      <alignment vertical="center"/>
    </xf>
    <xf numFmtId="49" fontId="38" fillId="0" borderId="28" xfId="0" applyNumberFormat="1" applyFont="1" applyBorder="1">
      <alignment vertical="center"/>
    </xf>
    <xf numFmtId="0" fontId="0" fillId="0" borderId="43" xfId="0" applyBorder="1">
      <alignment vertical="center"/>
    </xf>
    <xf numFmtId="49" fontId="38" fillId="0" borderId="43" xfId="0" applyNumberFormat="1" applyFont="1" applyBorder="1">
      <alignment vertical="center"/>
    </xf>
    <xf numFmtId="0" fontId="0" fillId="0" borderId="77" xfId="0" applyBorder="1">
      <alignment vertical="center"/>
    </xf>
    <xf numFmtId="0" fontId="14" fillId="0" borderId="69" xfId="0" applyFont="1" applyBorder="1" applyAlignment="1">
      <alignment horizontal="left" vertical="center"/>
    </xf>
    <xf numFmtId="0" fontId="9" fillId="0" borderId="79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9" fillId="5" borderId="22" xfId="0" applyFont="1" applyFill="1" applyBorder="1" applyAlignment="1">
      <alignment horizontal="left" vertical="center"/>
    </xf>
    <xf numFmtId="49" fontId="36" fillId="5" borderId="22" xfId="0" applyNumberFormat="1" applyFont="1" applyFill="1" applyBorder="1" applyAlignment="1">
      <alignment horizontal="left" vertical="center"/>
    </xf>
    <xf numFmtId="0" fontId="9" fillId="5" borderId="3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49" fontId="36" fillId="5" borderId="9" xfId="0" applyNumberFormat="1" applyFont="1" applyFill="1" applyBorder="1" applyAlignment="1">
      <alignment horizontal="left" vertical="center"/>
    </xf>
    <xf numFmtId="49" fontId="36" fillId="5" borderId="30" xfId="0" applyNumberFormat="1" applyFont="1" applyFill="1" applyBorder="1" applyAlignment="1">
      <alignment horizontal="left" vertical="center"/>
    </xf>
    <xf numFmtId="49" fontId="36" fillId="5" borderId="79" xfId="0" applyNumberFormat="1" applyFont="1" applyFill="1" applyBorder="1" applyAlignment="1">
      <alignment horizontal="left" vertical="center"/>
    </xf>
    <xf numFmtId="0" fontId="23" fillId="0" borderId="28" xfId="0" applyFont="1" applyBorder="1">
      <alignment vertical="center"/>
    </xf>
    <xf numFmtId="0" fontId="23" fillId="0" borderId="43" xfId="0" applyFont="1" applyBorder="1">
      <alignment vertical="center"/>
    </xf>
    <xf numFmtId="49" fontId="9" fillId="0" borderId="23" xfId="0" applyNumberFormat="1" applyFont="1" applyBorder="1" applyAlignment="1">
      <alignment horizontal="center" vertical="center"/>
    </xf>
    <xf numFmtId="3" fontId="9" fillId="0" borderId="23" xfId="0" applyNumberFormat="1" applyFont="1" applyBorder="1" applyAlignment="1">
      <alignment horizontal="right" vertical="center"/>
    </xf>
    <xf numFmtId="49" fontId="14" fillId="0" borderId="13" xfId="0" applyNumberFormat="1" applyFont="1" applyBorder="1" applyAlignment="1">
      <alignment horizontal="left" vertical="center"/>
    </xf>
    <xf numFmtId="49" fontId="9" fillId="0" borderId="24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left" vertical="center"/>
    </xf>
    <xf numFmtId="49" fontId="9" fillId="5" borderId="21" xfId="0" applyNumberFormat="1" applyFont="1" applyFill="1" applyBorder="1" applyAlignment="1">
      <alignment horizontal="left" vertical="center"/>
    </xf>
    <xf numFmtId="49" fontId="9" fillId="5" borderId="14" xfId="0" applyNumberFormat="1" applyFont="1" applyFill="1" applyBorder="1" applyAlignment="1">
      <alignment horizontal="left" vertical="center"/>
    </xf>
    <xf numFmtId="49" fontId="9" fillId="5" borderId="19" xfId="0" applyNumberFormat="1" applyFont="1" applyFill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left" vertical="center"/>
    </xf>
    <xf numFmtId="49" fontId="9" fillId="5" borderId="24" xfId="0" applyNumberFormat="1" applyFont="1" applyFill="1" applyBorder="1" applyAlignment="1">
      <alignment horizontal="left" vertical="center"/>
    </xf>
    <xf numFmtId="49" fontId="74" fillId="0" borderId="0" xfId="0" applyNumberFormat="1" applyFont="1" applyAlignment="1">
      <alignment vertical="center" shrinkToFit="1"/>
    </xf>
  </cellXfs>
  <cellStyles count="12">
    <cellStyle name="ハイパーリンク" xfId="1" builtinId="8"/>
    <cellStyle name="桁区切り" xfId="2" builtinId="6"/>
    <cellStyle name="桁区切り 2" xfId="3" xr:uid="{00000000-0005-0000-0000-000003000000}"/>
    <cellStyle name="通貨" xfId="11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730251</xdr:colOff>
      <xdr:row>2</xdr:row>
      <xdr:rowOff>79376</xdr:rowOff>
    </xdr:from>
    <xdr:to>
      <xdr:col>6</xdr:col>
      <xdr:colOff>2921000</xdr:colOff>
      <xdr:row>2</xdr:row>
      <xdr:rowOff>2341837</xdr:rowOff>
    </xdr:to>
    <xdr:pic>
      <xdr:nvPicPr>
        <xdr:cNvPr id="8" name="図 6">
          <a:extLst>
            <a:ext uri="{FF2B5EF4-FFF2-40B4-BE49-F238E27FC236}">
              <a16:creationId xmlns:a16="http://schemas.microsoft.com/office/drawing/2014/main" id="{412BFBCB-F892-4C37-ABEA-F8DD574BEFE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129376" y="1587501"/>
          <a:ext cx="2190749" cy="226246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285750</xdr:colOff>
      <xdr:row>3</xdr:row>
      <xdr:rowOff>158750</xdr:rowOff>
    </xdr:from>
    <xdr:to>
      <xdr:col>6</xdr:col>
      <xdr:colOff>3242377</xdr:colOff>
      <xdr:row>3</xdr:row>
      <xdr:rowOff>2349500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54692EE-91CF-453D-9974-BD4C27EDFB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56" t="7822"/>
        <a:stretch/>
      </xdr:blipFill>
      <xdr:spPr bwMode="auto">
        <a:xfrm>
          <a:off x="18684875" y="4143375"/>
          <a:ext cx="2956627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1365250</xdr:colOff>
      <xdr:row>3</xdr:row>
      <xdr:rowOff>222250</xdr:rowOff>
    </xdr:from>
    <xdr:to>
      <xdr:col>6</xdr:col>
      <xdr:colOff>2238375</xdr:colOff>
      <xdr:row>3</xdr:row>
      <xdr:rowOff>1936750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94D8996B-8DB8-7AAF-8182-A0C31E2F5562}"/>
            </a:ext>
          </a:extLst>
        </xdr:cNvPr>
        <xdr:cNvSpPr/>
      </xdr:nvSpPr>
      <xdr:spPr bwMode="auto">
        <a:xfrm>
          <a:off x="19764375" y="4206875"/>
          <a:ext cx="873125" cy="171450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158751</xdr:colOff>
      <xdr:row>4</xdr:row>
      <xdr:rowOff>571501</xdr:rowOff>
    </xdr:from>
    <xdr:to>
      <xdr:col>6</xdr:col>
      <xdr:colOff>3365501</xdr:colOff>
      <xdr:row>4</xdr:row>
      <xdr:rowOff>1946525</xdr:rowOff>
    </xdr:to>
    <xdr:pic>
      <xdr:nvPicPr>
        <xdr:cNvPr id="11" name="図 1">
          <a:extLst>
            <a:ext uri="{FF2B5EF4-FFF2-40B4-BE49-F238E27FC236}">
              <a16:creationId xmlns:a16="http://schemas.microsoft.com/office/drawing/2014/main" id="{547AE919-FB8A-49C8-9E48-88754656B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7876" y="7032626"/>
          <a:ext cx="3206750" cy="137502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619126</xdr:colOff>
      <xdr:row>5</xdr:row>
      <xdr:rowOff>158750</xdr:rowOff>
    </xdr:from>
    <xdr:to>
      <xdr:col>6</xdr:col>
      <xdr:colOff>3063876</xdr:colOff>
      <xdr:row>5</xdr:row>
      <xdr:rowOff>2338917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D7DEEEF2-001F-E986-BB4F-619A01C0A99A}"/>
            </a:ext>
          </a:extLst>
        </xdr:cNvPr>
        <xdr:cNvGrpSpPr/>
      </xdr:nvGrpSpPr>
      <xdr:grpSpPr>
        <a:xfrm>
          <a:off x="19018251" y="9096375"/>
          <a:ext cx="2444750" cy="2180167"/>
          <a:chOff x="19002376" y="9080500"/>
          <a:chExt cx="2444750" cy="2180167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6D7EF941-3D8E-11C4-6E58-5C6FF05893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9002376" y="9080500"/>
            <a:ext cx="2444750" cy="2158513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ADD87611-0D3C-FAE1-087F-B242030F4A89}"/>
              </a:ext>
            </a:extLst>
          </xdr:cNvPr>
          <xdr:cNvSpPr/>
        </xdr:nvSpPr>
        <xdr:spPr bwMode="auto">
          <a:xfrm>
            <a:off x="19976041" y="9239249"/>
            <a:ext cx="523876" cy="1915583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DA7366C8-AA31-D4A0-1FF6-239D808AC5E1}"/>
              </a:ext>
            </a:extLst>
          </xdr:cNvPr>
          <xdr:cNvSpPr/>
        </xdr:nvSpPr>
        <xdr:spPr bwMode="auto">
          <a:xfrm>
            <a:off x="19854333" y="10530417"/>
            <a:ext cx="751417" cy="730250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6</xdr:col>
      <xdr:colOff>169333</xdr:colOff>
      <xdr:row>6</xdr:row>
      <xdr:rowOff>338666</xdr:rowOff>
    </xdr:from>
    <xdr:to>
      <xdr:col>6</xdr:col>
      <xdr:colOff>3423689</xdr:colOff>
      <xdr:row>6</xdr:row>
      <xdr:rowOff>1777999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3903BCB-2215-9E5D-B1AB-D160748B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52583" y="11726333"/>
          <a:ext cx="3254356" cy="1439333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7</xdr:row>
      <xdr:rowOff>349250</xdr:rowOff>
    </xdr:from>
    <xdr:to>
      <xdr:col>6</xdr:col>
      <xdr:colOff>3407833</xdr:colOff>
      <xdr:row>7</xdr:row>
      <xdr:rowOff>2201333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39FC801-5560-23EE-5355-99A4C710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10250" y="14202833"/>
          <a:ext cx="3280833" cy="18520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workbookViewId="0">
      <selection activeCell="C74" sqref="C74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141</v>
      </c>
    </row>
    <row r="10" spans="1:3" s="71" customFormat="1">
      <c r="A10" s="70">
        <f t="shared" si="0"/>
        <v>10</v>
      </c>
      <c r="B10" s="72" t="s">
        <v>107</v>
      </c>
      <c r="C10" s="7" t="s">
        <v>140</v>
      </c>
    </row>
    <row r="11" spans="1:3" s="71" customFormat="1">
      <c r="A11" s="70">
        <f t="shared" si="0"/>
        <v>11</v>
      </c>
      <c r="B11" s="72" t="s">
        <v>108</v>
      </c>
      <c r="C11" s="2" t="s">
        <v>142</v>
      </c>
    </row>
    <row r="12" spans="1:3" s="71" customFormat="1">
      <c r="A12" s="70">
        <f t="shared" si="0"/>
        <v>12</v>
      </c>
      <c r="B12" s="72" t="s">
        <v>109</v>
      </c>
      <c r="C12" s="2" t="s">
        <v>143</v>
      </c>
    </row>
    <row r="13" spans="1:3" s="71" customFormat="1">
      <c r="A13" s="70">
        <f t="shared" si="0"/>
        <v>13</v>
      </c>
      <c r="B13" s="72" t="s">
        <v>33</v>
      </c>
      <c r="C13" s="3" t="s">
        <v>148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70" t="s">
        <v>364</v>
      </c>
    </row>
    <row r="26" spans="1:3">
      <c r="A26" s="70">
        <f t="shared" si="0"/>
        <v>26</v>
      </c>
      <c r="B26" s="72" t="s">
        <v>45</v>
      </c>
      <c r="C26" s="171" t="s">
        <v>363</v>
      </c>
    </row>
    <row r="27" spans="1:3">
      <c r="A27" s="70">
        <f t="shared" si="0"/>
        <v>27</v>
      </c>
      <c r="B27" s="72" t="s">
        <v>46</v>
      </c>
      <c r="C27" s="171" t="str">
        <f>C26</f>
        <v xml:space="preserve"> SY-5500522-VT-DD-01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147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365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73">
        <f>invoice!L33</f>
        <v>1444056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SY-5500522-VT-DD-01</v>
      </c>
    </row>
    <row r="50" spans="1:3">
      <c r="A50" s="70">
        <f t="shared" si="0"/>
        <v>50</v>
      </c>
      <c r="B50" s="72" t="s">
        <v>70</v>
      </c>
      <c r="C50" s="7" t="s">
        <v>141</v>
      </c>
    </row>
    <row r="51" spans="1:3">
      <c r="A51" s="70">
        <f t="shared" si="0"/>
        <v>51</v>
      </c>
      <c r="B51" s="72" t="s">
        <v>71</v>
      </c>
      <c r="C51" s="7" t="s">
        <v>140</v>
      </c>
    </row>
    <row r="52" spans="1:3">
      <c r="A52" s="70">
        <f t="shared" si="0"/>
        <v>52</v>
      </c>
      <c r="B52" s="72" t="s">
        <v>72</v>
      </c>
      <c r="C52" s="2" t="s">
        <v>142</v>
      </c>
    </row>
    <row r="53" spans="1:3">
      <c r="A53" s="70">
        <f t="shared" si="0"/>
        <v>53</v>
      </c>
      <c r="B53" s="72" t="s">
        <v>73</v>
      </c>
      <c r="C53" s="2" t="s">
        <v>143</v>
      </c>
    </row>
    <row r="54" spans="1:3">
      <c r="A54" s="70">
        <f t="shared" si="0"/>
        <v>54</v>
      </c>
      <c r="B54" s="72" t="s">
        <v>74</v>
      </c>
      <c r="C54" s="3" t="s">
        <v>144</v>
      </c>
    </row>
    <row r="55" spans="1:3">
      <c r="A55" s="70">
        <f t="shared" si="0"/>
        <v>55</v>
      </c>
      <c r="B55" s="245" t="s">
        <v>75</v>
      </c>
      <c r="C55" s="171" t="s">
        <v>368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 ht="16.5">
      <c r="A81" s="70">
        <f t="shared" si="1"/>
        <v>81</v>
      </c>
      <c r="B81" s="7" t="s">
        <v>88</v>
      </c>
      <c r="C81" s="634" t="s">
        <v>364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C34" sqref="C34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SY-5500522-VT-DD-01</v>
      </c>
      <c r="H2" s="85"/>
      <c r="I2" s="82" t="str">
        <f>'shipper master'!C49</f>
        <v xml:space="preserve"> SY-5500522-VT-DD-01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SY-5500522-VT-DD-01</v>
      </c>
      <c r="H13" s="85"/>
      <c r="I13" s="82" t="str">
        <f>'shipper master'!C49</f>
        <v xml:space="preserve"> SY-5500522-VT-DD-01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view="pageBreakPreview" topLeftCell="A19" zoomScale="110" zoomScaleNormal="115" zoomScaleSheetLayoutView="110" workbookViewId="0">
      <selection activeCell="Q43" sqref="Q43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501" t="s">
        <v>29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SY-5500522-VT-DD-01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SY-5500522-VT-DD-01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May, 22 2024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502" t="str">
        <f>'shipper master'!C27</f>
        <v xml:space="preserve"> SY-5500522-VT-DD-01</v>
      </c>
      <c r="F11" s="503"/>
      <c r="G11" s="503"/>
      <c r="H11" s="503"/>
      <c r="I11" s="503"/>
      <c r="J11" s="504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55" t="s">
        <v>366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502">
        <f>'shipper master'!C30</f>
        <v>0</v>
      </c>
      <c r="F13" s="503"/>
      <c r="G13" s="503"/>
      <c r="H13" s="503"/>
      <c r="I13" s="503"/>
      <c r="J13" s="504"/>
      <c r="K13" s="36" t="s">
        <v>146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502">
        <f>'shipper master'!C29</f>
        <v>0</v>
      </c>
      <c r="F15" s="503"/>
      <c r="G15" s="503"/>
      <c r="H15" s="503"/>
      <c r="I15" s="503"/>
      <c r="J15" s="504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505"/>
      <c r="F17" s="506"/>
      <c r="G17" s="506"/>
      <c r="H17" s="506"/>
      <c r="I17" s="506"/>
      <c r="J17" s="507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59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60">
        <f>'NARITA '!E90</f>
        <v>480.1</v>
      </c>
      <c r="K27" s="237" t="str">
        <f>'NARITA '!F90</f>
        <v>M.</v>
      </c>
      <c r="L27" s="162">
        <f>'NARITA '!H90</f>
        <v>436855</v>
      </c>
    </row>
    <row r="28" spans="1:12" s="1" customFormat="1" ht="13.4" customHeight="1">
      <c r="A28" s="19"/>
      <c r="B28" s="131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60">
        <f>'NARITA (2)'!E82</f>
        <v>1333</v>
      </c>
      <c r="K28" s="237" t="str">
        <f>'NARITA (2)'!F82</f>
        <v>M.</v>
      </c>
      <c r="L28" s="162">
        <f>'NARITA (2)'!H82</f>
        <v>188105</v>
      </c>
    </row>
    <row r="29" spans="1:12" s="1" customFormat="1" ht="13.4" customHeight="1">
      <c r="A29" s="19"/>
      <c r="B29" s="131"/>
      <c r="C29" s="3"/>
      <c r="D29" s="7"/>
      <c r="E29" s="3"/>
      <c r="F29" s="3"/>
      <c r="G29" s="3"/>
      <c r="H29" s="3"/>
      <c r="I29" s="3"/>
      <c r="J29" s="163">
        <f>'NARITA '!E91</f>
        <v>208</v>
      </c>
      <c r="K29" s="237" t="str">
        <f>'NARITA '!F91</f>
        <v>PCS.</v>
      </c>
      <c r="L29" s="172">
        <f>'NARITA '!H91</f>
        <v>470200</v>
      </c>
    </row>
    <row r="30" spans="1:12" s="1" customFormat="1" ht="13.4" customHeight="1">
      <c r="A30" s="19"/>
      <c r="B30" s="131"/>
      <c r="C30" s="3"/>
      <c r="D30" s="7"/>
      <c r="E30" s="3"/>
      <c r="F30" s="3"/>
      <c r="G30" s="3"/>
      <c r="H30" s="3"/>
      <c r="I30" s="3"/>
      <c r="J30" s="163">
        <f>'NARITA (2)'!E83</f>
        <v>9278</v>
      </c>
      <c r="K30" s="237" t="str">
        <f>'NARITA (2)'!F83</f>
        <v>PCS.</v>
      </c>
      <c r="L30" s="172">
        <f>'NARITA (2)'!H83</f>
        <v>347996</v>
      </c>
    </row>
    <row r="31" spans="1:12" s="1" customFormat="1" ht="13.4" customHeight="1">
      <c r="A31" s="19"/>
      <c r="B31" s="131"/>
      <c r="C31" s="3"/>
      <c r="D31" s="7"/>
      <c r="E31" s="3"/>
      <c r="F31" s="3"/>
      <c r="G31" s="3"/>
      <c r="H31" s="3"/>
      <c r="I31" s="3"/>
      <c r="J31" s="163">
        <f>'NARITA '!E92</f>
        <v>9</v>
      </c>
      <c r="K31" s="161" t="s">
        <v>145</v>
      </c>
      <c r="L31" s="172">
        <f>'NARITA '!H92</f>
        <v>900</v>
      </c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63">
        <f>'NARITA (2)'!E84</f>
        <v>0</v>
      </c>
      <c r="K32" s="246" t="s">
        <v>145</v>
      </c>
      <c r="L32" s="164">
        <f>'NARITA (2)'!H84</f>
        <v>0</v>
      </c>
    </row>
    <row r="33" spans="1:12" s="1" customFormat="1" ht="17.25" customHeight="1" thickBot="1">
      <c r="A33" s="20"/>
      <c r="B33" s="21" t="s">
        <v>27</v>
      </c>
      <c r="C33" s="220">
        <f>J28+J27</f>
        <v>1813.1</v>
      </c>
      <c r="D33" s="220" t="s">
        <v>117</v>
      </c>
      <c r="E33" s="508">
        <f>J29+J30</f>
        <v>9486</v>
      </c>
      <c r="F33" s="508"/>
      <c r="G33" s="508"/>
      <c r="H33" s="165">
        <f>H29</f>
        <v>0</v>
      </c>
      <c r="I33" s="166" t="s">
        <v>64</v>
      </c>
      <c r="J33" s="165">
        <f>J31+J32</f>
        <v>9</v>
      </c>
      <c r="K33" s="166" t="s">
        <v>145</v>
      </c>
      <c r="L33" s="167">
        <f>SUM(L27:L32)</f>
        <v>1444056</v>
      </c>
    </row>
    <row r="34" spans="1:12" s="1" customFormat="1" ht="13.4" customHeight="1" thickTop="1">
      <c r="A34" s="22"/>
      <c r="B34" s="23"/>
      <c r="C34" s="3"/>
      <c r="D34" s="57"/>
      <c r="E34" s="3"/>
      <c r="F34" s="57"/>
      <c r="G34" s="3"/>
      <c r="H34" s="3"/>
      <c r="I34" s="3"/>
      <c r="J34" s="19"/>
      <c r="K34" s="46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8"/>
      <c r="K35" s="46"/>
      <c r="L35" s="56"/>
    </row>
    <row r="36" spans="1:12" s="1" customFormat="1" ht="13.4" customHeight="1">
      <c r="A36" s="3" t="str">
        <f>'shipper master'!C63</f>
        <v>" THESE GOODS WILL BE RETURN TO JAPAN</v>
      </c>
      <c r="B36" s="91"/>
      <c r="C36" s="91"/>
      <c r="D36" s="91"/>
      <c r="E36" s="91"/>
      <c r="F36" s="3"/>
      <c r="G36" s="3"/>
      <c r="H36" s="3" t="s">
        <v>97</v>
      </c>
      <c r="I36" s="3"/>
      <c r="J36" s="58" t="s">
        <v>112</v>
      </c>
      <c r="K36" s="46"/>
      <c r="L36" s="3"/>
    </row>
    <row r="37" spans="1:12" s="1" customFormat="1" ht="13.4" customHeight="1">
      <c r="A37" s="500" t="str">
        <f>'shipper master'!C64</f>
        <v xml:space="preserve">  AFTER MANUFACTURED AT VIET NAM "</v>
      </c>
      <c r="B37" s="500"/>
      <c r="C37" s="500"/>
      <c r="D37" s="7"/>
      <c r="E37" s="3"/>
      <c r="F37" s="3"/>
      <c r="G37" s="3"/>
      <c r="H37" s="3" t="s">
        <v>98</v>
      </c>
      <c r="I37" s="3"/>
      <c r="J37" s="58" t="s">
        <v>115</v>
      </c>
      <c r="K37" s="46"/>
      <c r="L37" s="56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32" t="s">
        <v>134</v>
      </c>
      <c r="B41" s="109"/>
      <c r="C41" s="229" t="s">
        <v>367</v>
      </c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132" t="s">
        <v>135</v>
      </c>
      <c r="B42" s="109"/>
      <c r="C42" s="158" t="s">
        <v>154</v>
      </c>
      <c r="D42" s="7"/>
      <c r="E42" s="3"/>
      <c r="F42" s="3"/>
      <c r="G42" s="3"/>
      <c r="H42" s="3"/>
      <c r="I42" s="3"/>
      <c r="J42" s="19"/>
      <c r="K42" s="46"/>
      <c r="L42" s="3"/>
    </row>
    <row r="43" spans="1:12" s="1" customFormat="1" ht="13.4" customHeight="1">
      <c r="A43" s="45"/>
      <c r="B43" s="17"/>
      <c r="C43" s="69"/>
      <c r="D43" s="17"/>
      <c r="E43" s="67"/>
      <c r="F43" s="67"/>
      <c r="G43" s="67"/>
      <c r="H43" s="3"/>
      <c r="I43" s="3"/>
      <c r="J43" s="19"/>
      <c r="K43" s="46"/>
      <c r="L43" s="3"/>
    </row>
    <row r="44" spans="1:12" ht="18" customHeight="1">
      <c r="A44" s="45"/>
      <c r="B44" s="5"/>
      <c r="C44" s="5"/>
      <c r="D44" s="5"/>
      <c r="E44" s="5"/>
      <c r="F44" s="5"/>
      <c r="G44" s="14"/>
      <c r="H44" s="5"/>
      <c r="I44" s="5"/>
      <c r="J44" s="1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48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9"/>
      <c r="K47" s="50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7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1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145"/>
  <sheetViews>
    <sheetView tabSelected="1" view="pageBreakPreview" topLeftCell="A40" zoomScale="50" zoomScaleNormal="90" zoomScaleSheetLayoutView="50" workbookViewId="0">
      <selection activeCell="D87" sqref="D87"/>
    </sheetView>
  </sheetViews>
  <sheetFormatPr defaultRowHeight="15"/>
  <cols>
    <col min="1" max="1" width="7.90625" style="70" customWidth="1"/>
    <col min="2" max="2" width="41.90625" style="131" customWidth="1"/>
    <col min="3" max="3" width="24.08984375" style="70" customWidth="1"/>
    <col min="4" max="4" width="53.179687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11.453125" style="70" customWidth="1"/>
    <col min="12" max="12" width="25.36328125" style="70" customWidth="1"/>
    <col min="13" max="13" width="10.08984375" style="70" customWidth="1"/>
    <col min="14" max="14" width="7" style="70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 ht="15.5" thickBot="1">
      <c r="A2" s="515" t="s">
        <v>132</v>
      </c>
      <c r="B2" s="515"/>
      <c r="C2" s="515"/>
      <c r="D2" s="515"/>
      <c r="E2" s="515"/>
      <c r="F2" s="515"/>
      <c r="G2" s="515"/>
      <c r="H2" s="515"/>
      <c r="I2" s="241"/>
      <c r="L2" s="103"/>
      <c r="M2" s="103"/>
      <c r="N2" s="103"/>
    </row>
    <row r="3" spans="1:14" ht="15.5" thickBot="1">
      <c r="A3" s="242"/>
      <c r="B3" s="243"/>
      <c r="C3" s="242"/>
      <c r="D3" s="242"/>
      <c r="E3" s="242"/>
      <c r="F3" s="242"/>
      <c r="G3" s="242"/>
      <c r="H3" s="242"/>
      <c r="I3" s="241"/>
      <c r="L3" s="103"/>
      <c r="M3" s="103"/>
      <c r="N3" s="103"/>
    </row>
    <row r="4" spans="1:14" ht="21.75" customHeight="1" thickBot="1">
      <c r="A4" s="169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516" t="s">
        <v>122</v>
      </c>
      <c r="G4" s="517"/>
      <c r="H4" s="135" t="s">
        <v>123</v>
      </c>
      <c r="I4" s="123" t="s">
        <v>124</v>
      </c>
      <c r="J4" s="119" t="s">
        <v>125</v>
      </c>
      <c r="K4" s="120" t="s">
        <v>126</v>
      </c>
      <c r="L4" s="124" t="s">
        <v>149</v>
      </c>
      <c r="M4" s="124" t="s">
        <v>127</v>
      </c>
      <c r="N4" s="125" t="s">
        <v>128</v>
      </c>
    </row>
    <row r="5" spans="1:14">
      <c r="A5" s="252"/>
      <c r="B5" s="146"/>
      <c r="C5" s="100"/>
      <c r="D5" s="136"/>
      <c r="E5" s="100"/>
      <c r="F5" s="100"/>
      <c r="G5" s="98"/>
      <c r="H5" s="98"/>
      <c r="I5" s="253"/>
      <c r="J5" s="112"/>
      <c r="K5" s="112"/>
      <c r="L5" s="112"/>
      <c r="M5" s="112"/>
      <c r="N5" s="254"/>
    </row>
    <row r="6" spans="1:14">
      <c r="A6" s="255"/>
      <c r="B6" s="256" t="s">
        <v>131</v>
      </c>
      <c r="C6" s="100"/>
      <c r="D6" s="106" t="str">
        <f>[2]invoice!B24</f>
        <v>FABRIC &amp; PARTS FOR WEAR &amp; SAMPLE CLOTHES</v>
      </c>
      <c r="E6" s="98"/>
      <c r="F6" s="98"/>
      <c r="G6" s="316" t="str">
        <f>'[1]shipper master'!C48</f>
        <v>F.O.B. TOKYO IN YEN</v>
      </c>
      <c r="H6" s="98"/>
      <c r="I6" s="257"/>
      <c r="J6" s="94"/>
      <c r="K6" s="94"/>
      <c r="L6" s="94"/>
      <c r="M6" s="94"/>
      <c r="N6" s="258"/>
    </row>
    <row r="7" spans="1:14" ht="15.5" thickBot="1">
      <c r="A7" s="259"/>
      <c r="B7" s="149"/>
      <c r="C7" s="150"/>
      <c r="D7" s="151" t="s">
        <v>150</v>
      </c>
      <c r="E7" s="150"/>
      <c r="F7" s="150"/>
      <c r="G7" s="317"/>
      <c r="H7" s="104"/>
      <c r="I7" s="260"/>
      <c r="J7" s="261"/>
      <c r="K7" s="261"/>
      <c r="L7" s="261"/>
      <c r="M7" s="262"/>
      <c r="N7" s="263"/>
    </row>
    <row r="8" spans="1:14" ht="15.4" customHeight="1">
      <c r="A8" s="518" t="s">
        <v>181</v>
      </c>
      <c r="B8" s="264"/>
      <c r="C8" s="264"/>
      <c r="D8" s="248" t="s">
        <v>175</v>
      </c>
      <c r="E8" s="287"/>
      <c r="F8" s="287"/>
      <c r="G8" s="318"/>
      <c r="H8" s="148"/>
      <c r="I8" s="305"/>
      <c r="J8" s="370"/>
      <c r="K8" s="148"/>
      <c r="L8" s="148"/>
      <c r="M8" s="148"/>
      <c r="N8" s="509">
        <v>3</v>
      </c>
    </row>
    <row r="9" spans="1:14">
      <c r="A9" s="519"/>
      <c r="B9" s="265" t="s">
        <v>172</v>
      </c>
      <c r="C9" s="266" t="s">
        <v>174</v>
      </c>
      <c r="D9" s="267" t="s">
        <v>139</v>
      </c>
      <c r="E9" s="288">
        <v>50</v>
      </c>
      <c r="F9" s="142" t="s">
        <v>117</v>
      </c>
      <c r="G9" s="364">
        <v>900</v>
      </c>
      <c r="H9" s="365">
        <f>E9*G9</f>
        <v>45000</v>
      </c>
      <c r="I9" s="314"/>
      <c r="J9" s="371"/>
      <c r="K9" s="98"/>
      <c r="L9" s="313"/>
      <c r="M9" s="98"/>
      <c r="N9" s="510"/>
    </row>
    <row r="10" spans="1:14">
      <c r="A10" s="519"/>
      <c r="B10" s="126" t="s">
        <v>139</v>
      </c>
      <c r="C10" s="266" t="s">
        <v>179</v>
      </c>
      <c r="D10" s="267" t="s">
        <v>176</v>
      </c>
      <c r="E10" s="288">
        <v>50</v>
      </c>
      <c r="F10" s="142" t="s">
        <v>117</v>
      </c>
      <c r="G10" s="364">
        <v>900</v>
      </c>
      <c r="H10" s="365">
        <f t="shared" ref="H10:H11" si="0">E10*G10</f>
        <v>45000</v>
      </c>
      <c r="I10" s="368" t="s">
        <v>182</v>
      </c>
      <c r="J10" s="372"/>
      <c r="K10" s="98"/>
      <c r="L10" s="98"/>
      <c r="M10" s="98"/>
      <c r="N10" s="510"/>
    </row>
    <row r="11" spans="1:14" ht="16.5">
      <c r="A11" s="519"/>
      <c r="B11" s="269" t="s">
        <v>173</v>
      </c>
      <c r="C11" s="266" t="s">
        <v>180</v>
      </c>
      <c r="D11" s="268" t="s">
        <v>177</v>
      </c>
      <c r="E11" s="288">
        <v>50.6</v>
      </c>
      <c r="F11" s="142" t="s">
        <v>117</v>
      </c>
      <c r="G11" s="364">
        <v>900</v>
      </c>
      <c r="H11" s="365">
        <f t="shared" si="0"/>
        <v>45540</v>
      </c>
      <c r="I11" s="89"/>
      <c r="J11" s="373"/>
      <c r="K11" s="98"/>
      <c r="L11" s="98"/>
      <c r="M11" s="98"/>
      <c r="N11" s="510"/>
    </row>
    <row r="12" spans="1:14" ht="15.5" thickBot="1">
      <c r="A12" s="520"/>
      <c r="B12" s="296" t="s">
        <v>178</v>
      </c>
      <c r="C12" s="270"/>
      <c r="D12" s="271"/>
      <c r="E12" s="290"/>
      <c r="F12" s="290"/>
      <c r="G12" s="366"/>
      <c r="H12" s="367"/>
      <c r="I12" s="236"/>
      <c r="J12" s="374"/>
      <c r="K12" s="101"/>
      <c r="L12" s="101"/>
      <c r="M12" s="101"/>
      <c r="N12" s="511"/>
    </row>
    <row r="13" spans="1:14" ht="15.5" thickBot="1">
      <c r="A13" s="361"/>
      <c r="B13" s="312"/>
      <c r="C13" s="310"/>
      <c r="D13" s="307"/>
      <c r="E13" s="311"/>
      <c r="F13" s="311"/>
      <c r="G13" s="400"/>
      <c r="H13" s="121"/>
      <c r="I13" s="89"/>
      <c r="J13" s="369"/>
      <c r="K13" s="89"/>
      <c r="L13" s="89"/>
      <c r="M13" s="89"/>
      <c r="N13" s="244"/>
    </row>
    <row r="14" spans="1:14" ht="15.4" customHeight="1">
      <c r="A14" s="518" t="s">
        <v>171</v>
      </c>
      <c r="B14" s="264"/>
      <c r="C14" s="264"/>
      <c r="D14" s="248" t="s">
        <v>187</v>
      </c>
      <c r="E14" s="287"/>
      <c r="F14" s="287"/>
      <c r="G14" s="318"/>
      <c r="H14" s="148"/>
      <c r="I14" s="305"/>
      <c r="J14" s="370"/>
      <c r="K14" s="148"/>
      <c r="L14" s="148"/>
      <c r="M14" s="148"/>
      <c r="N14" s="509">
        <v>3</v>
      </c>
    </row>
    <row r="15" spans="1:14">
      <c r="A15" s="519"/>
      <c r="B15" s="265" t="s">
        <v>183</v>
      </c>
      <c r="C15" s="266" t="s">
        <v>174</v>
      </c>
      <c r="D15" s="267" t="s">
        <v>139</v>
      </c>
      <c r="E15" s="288">
        <v>37</v>
      </c>
      <c r="F15" s="142" t="s">
        <v>117</v>
      </c>
      <c r="G15" s="364">
        <v>1030</v>
      </c>
      <c r="H15" s="365">
        <f>E15*G15</f>
        <v>38110</v>
      </c>
      <c r="I15" s="314"/>
      <c r="J15" s="371"/>
      <c r="K15" s="98"/>
      <c r="L15" s="313"/>
      <c r="M15" s="98"/>
      <c r="N15" s="510"/>
    </row>
    <row r="16" spans="1:14">
      <c r="A16" s="519"/>
      <c r="B16" s="126" t="s">
        <v>139</v>
      </c>
      <c r="C16" s="266" t="s">
        <v>186</v>
      </c>
      <c r="D16" s="267" t="s">
        <v>166</v>
      </c>
      <c r="E16" s="288">
        <v>40</v>
      </c>
      <c r="F16" s="142" t="s">
        <v>117</v>
      </c>
      <c r="G16" s="364">
        <v>1030</v>
      </c>
      <c r="H16" s="365">
        <f t="shared" ref="H16:H17" si="1">E16*G16</f>
        <v>41200</v>
      </c>
      <c r="I16" s="368" t="s">
        <v>189</v>
      </c>
      <c r="J16" s="372"/>
      <c r="K16" s="98"/>
      <c r="L16" s="98"/>
      <c r="M16" s="98"/>
      <c r="N16" s="510"/>
    </row>
    <row r="17" spans="1:14" ht="16.5">
      <c r="A17" s="519"/>
      <c r="B17" s="269" t="s">
        <v>184</v>
      </c>
      <c r="C17" s="266" t="s">
        <v>185</v>
      </c>
      <c r="D17" s="268" t="s">
        <v>188</v>
      </c>
      <c r="E17" s="288">
        <v>16.5</v>
      </c>
      <c r="F17" s="142" t="s">
        <v>117</v>
      </c>
      <c r="G17" s="364">
        <v>1030</v>
      </c>
      <c r="H17" s="365">
        <f t="shared" si="1"/>
        <v>16995</v>
      </c>
      <c r="I17" s="89"/>
      <c r="J17" s="373"/>
      <c r="K17" s="98"/>
      <c r="L17" s="98"/>
      <c r="M17" s="98"/>
      <c r="N17" s="510"/>
    </row>
    <row r="18" spans="1:14" ht="15.5" thickBot="1">
      <c r="A18" s="520"/>
      <c r="B18" s="296" t="s">
        <v>192</v>
      </c>
      <c r="C18" s="270"/>
      <c r="D18" s="271"/>
      <c r="E18" s="290"/>
      <c r="F18" s="290"/>
      <c r="G18" s="366"/>
      <c r="H18" s="367"/>
      <c r="I18" s="236"/>
      <c r="J18" s="374"/>
      <c r="K18" s="101"/>
      <c r="L18" s="101"/>
      <c r="M18" s="101"/>
      <c r="N18" s="511"/>
    </row>
    <row r="19" spans="1:14" ht="15.5" thickBot="1">
      <c r="A19" s="361"/>
      <c r="B19" s="312"/>
      <c r="C19" s="310"/>
      <c r="D19" s="307"/>
      <c r="E19" s="311"/>
      <c r="F19" s="311"/>
      <c r="G19" s="400"/>
      <c r="H19" s="121"/>
      <c r="I19" s="89"/>
      <c r="J19" s="369"/>
      <c r="K19" s="89"/>
      <c r="L19" s="89"/>
      <c r="M19" s="89"/>
      <c r="N19" s="244"/>
    </row>
    <row r="20" spans="1:14" ht="15.4" customHeight="1">
      <c r="A20" s="518" t="s">
        <v>165</v>
      </c>
      <c r="B20" s="264"/>
      <c r="C20" s="264"/>
      <c r="D20" s="248" t="s">
        <v>194</v>
      </c>
      <c r="E20" s="287"/>
      <c r="F20" s="287"/>
      <c r="G20" s="318"/>
      <c r="H20" s="148"/>
      <c r="I20" s="305"/>
      <c r="J20" s="370"/>
      <c r="K20" s="148"/>
      <c r="L20" s="148"/>
      <c r="M20" s="148"/>
      <c r="N20" s="509">
        <v>1</v>
      </c>
    </row>
    <row r="21" spans="1:14">
      <c r="A21" s="519"/>
      <c r="B21" s="265" t="s">
        <v>190</v>
      </c>
      <c r="C21" s="266" t="s">
        <v>193</v>
      </c>
      <c r="D21" s="267" t="s">
        <v>139</v>
      </c>
      <c r="E21" s="288">
        <v>54</v>
      </c>
      <c r="F21" s="142" t="s">
        <v>117</v>
      </c>
      <c r="G21" s="364">
        <v>420</v>
      </c>
      <c r="H21" s="365">
        <f>E21*G21</f>
        <v>22680</v>
      </c>
      <c r="I21" s="314"/>
      <c r="J21" s="371"/>
      <c r="K21" s="98"/>
      <c r="L21" s="313"/>
      <c r="M21" s="98"/>
      <c r="N21" s="510"/>
    </row>
    <row r="22" spans="1:14">
      <c r="A22" s="519"/>
      <c r="B22" s="126" t="s">
        <v>139</v>
      </c>
      <c r="C22" s="266"/>
      <c r="D22" s="267" t="s">
        <v>166</v>
      </c>
      <c r="E22" s="288"/>
      <c r="F22" s="142"/>
      <c r="G22" s="364"/>
      <c r="H22" s="365"/>
      <c r="I22" s="368" t="s">
        <v>196</v>
      </c>
      <c r="J22" s="372"/>
      <c r="K22" s="98"/>
      <c r="L22" s="98"/>
      <c r="M22" s="98"/>
      <c r="N22" s="510"/>
    </row>
    <row r="23" spans="1:14" ht="16.5">
      <c r="A23" s="519"/>
      <c r="B23" s="269" t="s">
        <v>191</v>
      </c>
      <c r="C23" s="266"/>
      <c r="D23" s="268" t="s">
        <v>195</v>
      </c>
      <c r="E23" s="288"/>
      <c r="F23" s="142"/>
      <c r="G23" s="364"/>
      <c r="H23" s="365"/>
      <c r="I23" s="89"/>
      <c r="J23" s="373"/>
      <c r="K23" s="98"/>
      <c r="L23" s="98"/>
      <c r="M23" s="98"/>
      <c r="N23" s="510"/>
    </row>
    <row r="24" spans="1:14" ht="15.5" thickBot="1">
      <c r="A24" s="520"/>
      <c r="B24" s="296" t="s">
        <v>192</v>
      </c>
      <c r="C24" s="270"/>
      <c r="D24" s="271"/>
      <c r="E24" s="290"/>
      <c r="F24" s="290"/>
      <c r="G24" s="366"/>
      <c r="H24" s="367"/>
      <c r="I24" s="236"/>
      <c r="J24" s="374"/>
      <c r="K24" s="101"/>
      <c r="L24" s="101"/>
      <c r="M24" s="101"/>
      <c r="N24" s="511"/>
    </row>
    <row r="25" spans="1:14" ht="15.5" thickBot="1">
      <c r="A25" s="361"/>
      <c r="B25" s="312"/>
      <c r="C25" s="310"/>
      <c r="D25" s="307"/>
      <c r="E25" s="311"/>
      <c r="F25" s="311"/>
      <c r="G25" s="400"/>
      <c r="H25" s="121"/>
      <c r="I25" s="89"/>
      <c r="J25" s="369"/>
      <c r="K25" s="89"/>
      <c r="L25" s="89"/>
      <c r="M25" s="89"/>
      <c r="N25" s="244"/>
    </row>
    <row r="26" spans="1:14" ht="15.4" customHeight="1">
      <c r="A26" s="518" t="s">
        <v>167</v>
      </c>
      <c r="B26" s="264"/>
      <c r="C26" s="264"/>
      <c r="D26" s="248" t="s">
        <v>200</v>
      </c>
      <c r="E26" s="287"/>
      <c r="F26" s="287"/>
      <c r="G26" s="318"/>
      <c r="H26" s="148"/>
      <c r="I26" s="305"/>
      <c r="J26" s="370"/>
      <c r="K26" s="148"/>
      <c r="L26" s="148"/>
      <c r="M26" s="148"/>
      <c r="N26" s="509">
        <v>1</v>
      </c>
    </row>
    <row r="27" spans="1:14">
      <c r="A27" s="519"/>
      <c r="B27" s="265" t="s">
        <v>197</v>
      </c>
      <c r="C27" s="266" t="s">
        <v>199</v>
      </c>
      <c r="D27" s="267" t="s">
        <v>198</v>
      </c>
      <c r="E27" s="288">
        <v>13</v>
      </c>
      <c r="F27" s="142" t="s">
        <v>117</v>
      </c>
      <c r="G27" s="364">
        <v>1090</v>
      </c>
      <c r="H27" s="365">
        <f>E27*G27</f>
        <v>14170</v>
      </c>
      <c r="I27" s="314"/>
      <c r="J27" s="371"/>
      <c r="K27" s="98"/>
      <c r="L27" s="313"/>
      <c r="M27" s="98"/>
      <c r="N27" s="510"/>
    </row>
    <row r="28" spans="1:14">
      <c r="A28" s="519"/>
      <c r="B28" s="126" t="s">
        <v>206</v>
      </c>
      <c r="C28" s="266"/>
      <c r="D28" s="267" t="s">
        <v>201</v>
      </c>
      <c r="E28" s="288"/>
      <c r="F28" s="142"/>
      <c r="G28" s="364"/>
      <c r="H28" s="365"/>
      <c r="I28" s="368" t="s">
        <v>203</v>
      </c>
      <c r="J28" s="372"/>
      <c r="K28" s="98"/>
      <c r="L28" s="98"/>
      <c r="M28" s="98"/>
      <c r="N28" s="510"/>
    </row>
    <row r="29" spans="1:14" ht="16.5">
      <c r="A29" s="519"/>
      <c r="B29" s="269" t="s">
        <v>207</v>
      </c>
      <c r="C29" s="266"/>
      <c r="D29" s="268" t="s">
        <v>202</v>
      </c>
      <c r="E29" s="288"/>
      <c r="F29" s="142"/>
      <c r="G29" s="364"/>
      <c r="H29" s="365"/>
      <c r="I29" s="89"/>
      <c r="J29" s="373"/>
      <c r="K29" s="98"/>
      <c r="L29" s="98"/>
      <c r="M29" s="98"/>
      <c r="N29" s="510"/>
    </row>
    <row r="30" spans="1:14" ht="15.5" thickBot="1">
      <c r="A30" s="520"/>
      <c r="B30" s="296" t="s">
        <v>192</v>
      </c>
      <c r="C30" s="270"/>
      <c r="D30" s="271"/>
      <c r="E30" s="290"/>
      <c r="F30" s="290"/>
      <c r="G30" s="366"/>
      <c r="H30" s="367"/>
      <c r="I30" s="236"/>
      <c r="J30" s="374"/>
      <c r="K30" s="101"/>
      <c r="L30" s="101"/>
      <c r="M30" s="101"/>
      <c r="N30" s="511"/>
    </row>
    <row r="31" spans="1:14" ht="15.5" thickBot="1">
      <c r="A31" s="361"/>
      <c r="B31" s="312"/>
      <c r="C31" s="310"/>
      <c r="D31" s="307"/>
      <c r="E31" s="311"/>
      <c r="F31" s="311"/>
      <c r="G31" s="400"/>
      <c r="H31" s="121"/>
      <c r="I31" s="89"/>
      <c r="J31" s="369"/>
      <c r="K31" s="89"/>
      <c r="L31" s="89"/>
      <c r="M31" s="89"/>
      <c r="N31" s="244"/>
    </row>
    <row r="32" spans="1:14" ht="15.4" customHeight="1">
      <c r="A32" s="518" t="s">
        <v>204</v>
      </c>
      <c r="B32" s="264"/>
      <c r="C32" s="264"/>
      <c r="D32" s="248" t="s">
        <v>218</v>
      </c>
      <c r="E32" s="287"/>
      <c r="F32" s="287"/>
      <c r="G32" s="318"/>
      <c r="H32" s="148"/>
      <c r="I32" s="524" t="s">
        <v>214</v>
      </c>
      <c r="J32" s="370"/>
      <c r="K32" s="148"/>
      <c r="L32" s="148"/>
      <c r="M32" s="148"/>
      <c r="N32" s="509">
        <v>4</v>
      </c>
    </row>
    <row r="33" spans="1:14">
      <c r="A33" s="519"/>
      <c r="B33" s="265" t="s">
        <v>205</v>
      </c>
      <c r="C33" s="266" t="s">
        <v>211</v>
      </c>
      <c r="D33" s="267" t="s">
        <v>198</v>
      </c>
      <c r="E33" s="288">
        <v>19</v>
      </c>
      <c r="F33" s="142" t="s">
        <v>117</v>
      </c>
      <c r="G33" s="364">
        <v>660</v>
      </c>
      <c r="H33" s="365">
        <f>E33*G33</f>
        <v>12540</v>
      </c>
      <c r="I33" s="525"/>
      <c r="J33" s="371"/>
      <c r="K33" s="98"/>
      <c r="L33" s="313"/>
      <c r="M33" s="98"/>
      <c r="N33" s="510"/>
    </row>
    <row r="34" spans="1:14">
      <c r="A34" s="519"/>
      <c r="B34" s="126" t="s">
        <v>198</v>
      </c>
      <c r="C34" s="266" t="s">
        <v>212</v>
      </c>
      <c r="D34" s="267" t="s">
        <v>208</v>
      </c>
      <c r="E34" s="288">
        <v>10</v>
      </c>
      <c r="F34" s="142" t="s">
        <v>117</v>
      </c>
      <c r="G34" s="364">
        <v>660</v>
      </c>
      <c r="H34" s="365">
        <f t="shared" ref="H34:H35" si="2">E34*G34</f>
        <v>6600</v>
      </c>
      <c r="I34" s="525"/>
      <c r="J34" s="372"/>
      <c r="K34" s="98"/>
      <c r="L34" s="98"/>
      <c r="M34" s="98"/>
      <c r="N34" s="510"/>
    </row>
    <row r="35" spans="1:14" ht="16.5">
      <c r="A35" s="519"/>
      <c r="B35" s="269" t="s">
        <v>209</v>
      </c>
      <c r="C35" s="266" t="s">
        <v>213</v>
      </c>
      <c r="D35" s="268" t="s">
        <v>210</v>
      </c>
      <c r="E35" s="288">
        <v>28</v>
      </c>
      <c r="F35" s="142" t="s">
        <v>117</v>
      </c>
      <c r="G35" s="364">
        <v>660</v>
      </c>
      <c r="H35" s="365">
        <f t="shared" si="2"/>
        <v>18480</v>
      </c>
      <c r="I35" s="525"/>
      <c r="J35" s="373"/>
      <c r="K35" s="98"/>
      <c r="L35" s="98"/>
      <c r="M35" s="98"/>
      <c r="N35" s="510"/>
    </row>
    <row r="36" spans="1:14" ht="15.5" thickBot="1">
      <c r="A36" s="519"/>
      <c r="B36" s="296" t="s">
        <v>192</v>
      </c>
      <c r="C36" s="270"/>
      <c r="D36" s="271"/>
      <c r="E36" s="290"/>
      <c r="F36" s="290"/>
      <c r="G36" s="366"/>
      <c r="H36" s="367"/>
      <c r="I36" s="525"/>
      <c r="J36" s="374"/>
      <c r="K36" s="101"/>
      <c r="L36" s="101"/>
      <c r="M36" s="101"/>
      <c r="N36" s="510"/>
    </row>
    <row r="37" spans="1:14" ht="15.5" thickBot="1">
      <c r="A37" s="519"/>
      <c r="B37" s="312"/>
      <c r="C37" s="310"/>
      <c r="D37" s="307"/>
      <c r="E37" s="311"/>
      <c r="F37" s="311"/>
      <c r="G37" s="400"/>
      <c r="H37" s="121"/>
      <c r="I37" s="525"/>
      <c r="J37" s="369"/>
      <c r="K37" s="89"/>
      <c r="L37" s="89"/>
      <c r="M37" s="89"/>
      <c r="N37" s="510"/>
    </row>
    <row r="38" spans="1:14" ht="15.4" customHeight="1">
      <c r="A38" s="519"/>
      <c r="B38" s="264"/>
      <c r="C38" s="264"/>
      <c r="D38" s="248" t="s">
        <v>219</v>
      </c>
      <c r="E38" s="287"/>
      <c r="F38" s="287"/>
      <c r="G38" s="318"/>
      <c r="H38" s="148"/>
      <c r="I38" s="525"/>
      <c r="J38" s="370"/>
      <c r="K38" s="148"/>
      <c r="L38" s="148"/>
      <c r="M38" s="148"/>
      <c r="N38" s="510"/>
    </row>
    <row r="39" spans="1:14">
      <c r="A39" s="519"/>
      <c r="B39" s="265" t="s">
        <v>220</v>
      </c>
      <c r="C39" s="266" t="s">
        <v>216</v>
      </c>
      <c r="D39" s="267" t="s">
        <v>198</v>
      </c>
      <c r="E39" s="288">
        <v>1</v>
      </c>
      <c r="F39" s="142" t="s">
        <v>117</v>
      </c>
      <c r="G39" s="364">
        <v>980</v>
      </c>
      <c r="H39" s="365">
        <f>E39*G39</f>
        <v>980</v>
      </c>
      <c r="I39" s="525"/>
      <c r="J39" s="371"/>
      <c r="K39" s="98"/>
      <c r="L39" s="313"/>
      <c r="M39" s="98"/>
      <c r="N39" s="510"/>
    </row>
    <row r="40" spans="1:14">
      <c r="A40" s="519"/>
      <c r="B40" s="126" t="s">
        <v>198</v>
      </c>
      <c r="C40" s="266" t="s">
        <v>217</v>
      </c>
      <c r="D40" s="267" t="s">
        <v>208</v>
      </c>
      <c r="E40" s="288">
        <v>2</v>
      </c>
      <c r="F40" s="142" t="s">
        <v>117</v>
      </c>
      <c r="G40" s="364">
        <v>980</v>
      </c>
      <c r="H40" s="365">
        <f t="shared" ref="H40" si="3">E40*G40</f>
        <v>1960</v>
      </c>
      <c r="I40" s="525"/>
      <c r="J40" s="372"/>
      <c r="K40" s="98"/>
      <c r="L40" s="98"/>
      <c r="M40" s="98"/>
      <c r="N40" s="510"/>
    </row>
    <row r="41" spans="1:14" ht="16.5">
      <c r="A41" s="519"/>
      <c r="B41" s="269" t="s">
        <v>215</v>
      </c>
      <c r="C41" s="266"/>
      <c r="D41" s="268" t="s">
        <v>221</v>
      </c>
      <c r="E41" s="288"/>
      <c r="F41" s="142"/>
      <c r="G41" s="364"/>
      <c r="H41" s="365"/>
      <c r="I41" s="525"/>
      <c r="J41" s="373"/>
      <c r="K41" s="98"/>
      <c r="L41" s="98"/>
      <c r="M41" s="98"/>
      <c r="N41" s="510"/>
    </row>
    <row r="42" spans="1:14" ht="15.5" thickBot="1">
      <c r="A42" s="520"/>
      <c r="B42" s="296" t="s">
        <v>192</v>
      </c>
      <c r="C42" s="270"/>
      <c r="D42" s="271"/>
      <c r="E42" s="290"/>
      <c r="F42" s="290"/>
      <c r="G42" s="366"/>
      <c r="H42" s="367"/>
      <c r="I42" s="526"/>
      <c r="J42" s="374"/>
      <c r="K42" s="101"/>
      <c r="L42" s="101"/>
      <c r="M42" s="101"/>
      <c r="N42" s="511"/>
    </row>
    <row r="43" spans="1:14" ht="15.5" thickBot="1">
      <c r="A43" s="361"/>
      <c r="C43" s="310"/>
      <c r="D43" s="307"/>
      <c r="E43" s="311"/>
      <c r="F43" s="311"/>
      <c r="G43" s="400"/>
      <c r="H43" s="121"/>
      <c r="I43" s="89"/>
      <c r="J43" s="369"/>
      <c r="K43" s="89"/>
      <c r="L43" s="89"/>
      <c r="M43" s="89"/>
      <c r="N43" s="244"/>
    </row>
    <row r="44" spans="1:14" ht="15.4" customHeight="1">
      <c r="A44" s="518" t="s">
        <v>222</v>
      </c>
      <c r="B44" s="432"/>
      <c r="C44" s="264"/>
      <c r="D44" s="248" t="s">
        <v>194</v>
      </c>
      <c r="E44" s="287"/>
      <c r="F44" s="287"/>
      <c r="G44" s="318"/>
      <c r="H44" s="148"/>
      <c r="I44" s="305"/>
      <c r="J44" s="370"/>
      <c r="K44" s="148"/>
      <c r="L44" s="148"/>
      <c r="M44" s="148"/>
      <c r="N44" s="509">
        <v>2</v>
      </c>
    </row>
    <row r="45" spans="1:14">
      <c r="A45" s="519"/>
      <c r="B45" s="265" t="s">
        <v>223</v>
      </c>
      <c r="C45" s="266" t="s">
        <v>227</v>
      </c>
      <c r="D45" s="267" t="s">
        <v>139</v>
      </c>
      <c r="E45" s="288">
        <v>17</v>
      </c>
      <c r="F45" s="142" t="s">
        <v>117</v>
      </c>
      <c r="G45" s="364">
        <v>720</v>
      </c>
      <c r="H45" s="365">
        <f>E45*G45</f>
        <v>12240</v>
      </c>
      <c r="I45" s="314"/>
      <c r="J45" s="371"/>
      <c r="K45" s="98"/>
      <c r="L45" s="313"/>
      <c r="M45" s="98"/>
      <c r="N45" s="510"/>
    </row>
    <row r="46" spans="1:14">
      <c r="A46" s="519"/>
      <c r="B46" s="126" t="s">
        <v>206</v>
      </c>
      <c r="C46" s="266" t="s">
        <v>225</v>
      </c>
      <c r="D46" s="267" t="s">
        <v>332</v>
      </c>
      <c r="E46" s="288">
        <v>32</v>
      </c>
      <c r="F46" s="142" t="s">
        <v>117</v>
      </c>
      <c r="G46" s="364">
        <v>1130</v>
      </c>
      <c r="H46" s="365">
        <f>E46*G46</f>
        <v>36160</v>
      </c>
      <c r="I46" s="368" t="s">
        <v>228</v>
      </c>
      <c r="J46" s="372"/>
      <c r="K46" s="98"/>
      <c r="L46" s="98"/>
      <c r="M46" s="98"/>
      <c r="N46" s="510"/>
    </row>
    <row r="47" spans="1:14" ht="16.5">
      <c r="A47" s="519"/>
      <c r="B47" s="269" t="s">
        <v>224</v>
      </c>
      <c r="C47" s="266"/>
      <c r="D47" s="268" t="s">
        <v>226</v>
      </c>
      <c r="E47" s="288"/>
      <c r="F47" s="142"/>
      <c r="G47" s="364"/>
      <c r="H47" s="365"/>
      <c r="I47" s="89"/>
      <c r="J47" s="373"/>
      <c r="K47" s="98"/>
      <c r="L47" s="98"/>
      <c r="M47" s="98"/>
      <c r="N47" s="510"/>
    </row>
    <row r="48" spans="1:14" ht="15.5" thickBot="1">
      <c r="A48" s="520"/>
      <c r="B48" s="296" t="s">
        <v>178</v>
      </c>
      <c r="C48" s="270"/>
      <c r="D48" s="271"/>
      <c r="E48" s="290"/>
      <c r="F48" s="290"/>
      <c r="G48" s="366"/>
      <c r="H48" s="367"/>
      <c r="I48" s="236"/>
      <c r="J48" s="374"/>
      <c r="K48" s="101"/>
      <c r="L48" s="101"/>
      <c r="M48" s="101"/>
      <c r="N48" s="511"/>
    </row>
    <row r="49" spans="1:14" ht="15.5" thickBot="1">
      <c r="A49" s="361"/>
      <c r="C49" s="310"/>
      <c r="D49" s="307"/>
      <c r="E49" s="311"/>
      <c r="F49" s="311"/>
      <c r="G49" s="400"/>
      <c r="H49" s="121"/>
      <c r="I49" s="89"/>
      <c r="J49" s="369"/>
      <c r="K49" s="89"/>
      <c r="L49" s="89"/>
      <c r="M49" s="89"/>
      <c r="N49" s="244"/>
    </row>
    <row r="50" spans="1:14" ht="15.4" customHeight="1">
      <c r="A50" s="518" t="s">
        <v>335</v>
      </c>
      <c r="B50" s="432"/>
      <c r="C50" s="264"/>
      <c r="D50" s="248" t="s">
        <v>330</v>
      </c>
      <c r="E50" s="287"/>
      <c r="F50" s="287"/>
      <c r="G50" s="318"/>
      <c r="H50" s="148"/>
      <c r="I50" s="305"/>
      <c r="J50" s="370"/>
      <c r="K50" s="148"/>
      <c r="L50" s="148"/>
      <c r="M50" s="148"/>
      <c r="N50" s="509">
        <v>2</v>
      </c>
    </row>
    <row r="51" spans="1:14">
      <c r="A51" s="519"/>
      <c r="B51" s="265" t="s">
        <v>325</v>
      </c>
      <c r="C51" s="266" t="s">
        <v>329</v>
      </c>
      <c r="D51" s="267" t="s">
        <v>198</v>
      </c>
      <c r="E51" s="288">
        <v>30</v>
      </c>
      <c r="F51" s="142" t="s">
        <v>117</v>
      </c>
      <c r="G51" s="364">
        <v>1320</v>
      </c>
      <c r="H51" s="365">
        <f>E51*G51</f>
        <v>39600</v>
      </c>
      <c r="I51" s="314"/>
      <c r="J51" s="371"/>
      <c r="K51" s="98"/>
      <c r="L51" s="313"/>
      <c r="M51" s="98"/>
      <c r="N51" s="510"/>
    </row>
    <row r="52" spans="1:14" ht="16.5">
      <c r="A52" s="519"/>
      <c r="B52" s="126" t="s">
        <v>326</v>
      </c>
      <c r="C52" s="266" t="s">
        <v>328</v>
      </c>
      <c r="D52" s="267" t="s">
        <v>333</v>
      </c>
      <c r="E52" s="288">
        <v>30</v>
      </c>
      <c r="F52" s="142" t="s">
        <v>117</v>
      </c>
      <c r="G52" s="364">
        <v>1320</v>
      </c>
      <c r="H52" s="365">
        <f>E52*G52</f>
        <v>39600</v>
      </c>
      <c r="I52" s="368" t="s">
        <v>334</v>
      </c>
      <c r="J52" s="372"/>
      <c r="K52" s="98"/>
      <c r="L52" s="98"/>
      <c r="M52" s="98"/>
      <c r="N52" s="510"/>
    </row>
    <row r="53" spans="1:14" ht="16.5">
      <c r="A53" s="519"/>
      <c r="B53" s="269" t="s">
        <v>327</v>
      </c>
      <c r="C53" s="266"/>
      <c r="D53" s="268" t="s">
        <v>331</v>
      </c>
      <c r="E53" s="288"/>
      <c r="F53" s="142"/>
      <c r="G53" s="364"/>
      <c r="H53" s="365"/>
      <c r="I53" s="89"/>
      <c r="J53" s="373"/>
      <c r="K53" s="98"/>
      <c r="L53" s="98"/>
      <c r="M53" s="98"/>
      <c r="N53" s="510"/>
    </row>
    <row r="54" spans="1:14" ht="15.5" thickBot="1">
      <c r="A54" s="520"/>
      <c r="B54" s="296" t="s">
        <v>192</v>
      </c>
      <c r="C54" s="270"/>
      <c r="D54" s="271"/>
      <c r="E54" s="290"/>
      <c r="F54" s="290"/>
      <c r="G54" s="366"/>
      <c r="H54" s="367"/>
      <c r="I54" s="236"/>
      <c r="J54" s="374"/>
      <c r="K54" s="101"/>
      <c r="L54" s="101"/>
      <c r="M54" s="101"/>
      <c r="N54" s="511"/>
    </row>
    <row r="55" spans="1:14" ht="15.5" thickBot="1">
      <c r="A55" s="361"/>
      <c r="B55" s="312"/>
      <c r="C55" s="310"/>
      <c r="D55" s="307"/>
      <c r="E55" s="311"/>
      <c r="F55" s="311"/>
      <c r="G55" s="400"/>
      <c r="H55" s="121"/>
      <c r="I55" s="89"/>
      <c r="J55" s="369"/>
      <c r="K55" s="89"/>
      <c r="L55" s="89"/>
      <c r="M55" s="89"/>
      <c r="N55" s="244"/>
    </row>
    <row r="56" spans="1:14" ht="15.4" customHeight="1">
      <c r="A56" s="512" t="s">
        <v>336</v>
      </c>
      <c r="B56" s="264"/>
      <c r="C56" s="264"/>
      <c r="D56" s="248" t="s">
        <v>234</v>
      </c>
      <c r="E56" s="287"/>
      <c r="F56" s="287"/>
      <c r="G56" s="363"/>
      <c r="H56" s="250"/>
      <c r="I56" s="410"/>
      <c r="J56" s="413"/>
      <c r="K56" s="417"/>
      <c r="L56" s="521"/>
      <c r="M56" s="305"/>
      <c r="N56" s="509">
        <v>8</v>
      </c>
    </row>
    <row r="57" spans="1:14">
      <c r="A57" s="513"/>
      <c r="B57" s="265" t="s">
        <v>230</v>
      </c>
      <c r="C57" s="266" t="s">
        <v>231</v>
      </c>
      <c r="D57" s="267" t="s">
        <v>198</v>
      </c>
      <c r="E57" s="288">
        <v>37</v>
      </c>
      <c r="F57" s="138" t="s">
        <v>118</v>
      </c>
      <c r="G57" s="364">
        <v>2782</v>
      </c>
      <c r="H57" s="365">
        <f>E57*G57</f>
        <v>102934</v>
      </c>
      <c r="I57" s="433"/>
      <c r="J57" s="414"/>
      <c r="K57" s="411"/>
      <c r="L57" s="522"/>
      <c r="M57" s="89"/>
      <c r="N57" s="510"/>
    </row>
    <row r="58" spans="1:14">
      <c r="A58" s="513"/>
      <c r="B58" s="265" t="s">
        <v>229</v>
      </c>
      <c r="C58" s="266" t="s">
        <v>232</v>
      </c>
      <c r="D58" s="267" t="s">
        <v>235</v>
      </c>
      <c r="E58" s="288">
        <v>46</v>
      </c>
      <c r="F58" s="138" t="s">
        <v>118</v>
      </c>
      <c r="G58" s="364">
        <v>2782</v>
      </c>
      <c r="H58" s="365">
        <f t="shared" ref="H58" si="4">E58*G58</f>
        <v>127972</v>
      </c>
      <c r="I58" s="368" t="s">
        <v>236</v>
      </c>
      <c r="J58" s="415"/>
      <c r="K58" s="411"/>
      <c r="L58" s="522"/>
      <c r="M58" s="89"/>
      <c r="N58" s="510"/>
    </row>
    <row r="59" spans="1:14">
      <c r="A59" s="513"/>
      <c r="B59" s="265" t="s">
        <v>164</v>
      </c>
      <c r="C59" s="266" t="s">
        <v>233</v>
      </c>
      <c r="D59" s="268"/>
      <c r="E59" s="289">
        <v>17</v>
      </c>
      <c r="F59" s="138" t="s">
        <v>118</v>
      </c>
      <c r="G59" s="364">
        <v>2782</v>
      </c>
      <c r="H59" s="365">
        <f>E59*G59</f>
        <v>47294</v>
      </c>
      <c r="I59" s="433"/>
      <c r="J59" s="375"/>
      <c r="K59" s="411"/>
      <c r="L59" s="522"/>
      <c r="M59" s="89"/>
      <c r="N59" s="510"/>
    </row>
    <row r="60" spans="1:14" ht="15.5" thickBot="1">
      <c r="A60" s="514"/>
      <c r="B60" s="408"/>
      <c r="C60" s="270"/>
      <c r="D60" s="271"/>
      <c r="E60" s="290"/>
      <c r="F60" s="290"/>
      <c r="G60" s="366"/>
      <c r="H60" s="367"/>
      <c r="I60" s="433"/>
      <c r="J60" s="416"/>
      <c r="K60" s="412"/>
      <c r="L60" s="523"/>
      <c r="M60" s="236"/>
      <c r="N60" s="511"/>
    </row>
    <row r="61" spans="1:14" ht="15.5" thickBot="1">
      <c r="A61" s="361"/>
      <c r="B61" s="362"/>
      <c r="C61" s="310"/>
      <c r="D61" s="307"/>
      <c r="E61" s="311"/>
      <c r="F61" s="311"/>
      <c r="G61" s="400"/>
      <c r="H61" s="121"/>
      <c r="I61" s="410"/>
      <c r="J61" s="473"/>
      <c r="K61" s="470"/>
      <c r="L61" s="89"/>
      <c r="M61" s="89"/>
      <c r="N61" s="244"/>
    </row>
    <row r="62" spans="1:14" ht="15.4" customHeight="1">
      <c r="A62" s="512" t="s">
        <v>337</v>
      </c>
      <c r="B62" s="455"/>
      <c r="C62" s="264"/>
      <c r="D62" s="248" t="s">
        <v>194</v>
      </c>
      <c r="E62" s="287"/>
      <c r="F62" s="287"/>
      <c r="G62" s="318"/>
      <c r="H62" s="148"/>
      <c r="I62" s="524" t="s">
        <v>238</v>
      </c>
      <c r="J62" s="474"/>
      <c r="K62" s="469"/>
      <c r="L62" s="527" t="s">
        <v>265</v>
      </c>
      <c r="M62" s="148"/>
      <c r="N62" s="509">
        <v>3</v>
      </c>
    </row>
    <row r="63" spans="1:14">
      <c r="A63" s="513"/>
      <c r="B63" s="456" t="s">
        <v>237</v>
      </c>
      <c r="C63" s="266" t="s">
        <v>239</v>
      </c>
      <c r="D63" s="267"/>
      <c r="E63" s="288">
        <v>34</v>
      </c>
      <c r="F63" s="138" t="s">
        <v>118</v>
      </c>
      <c r="G63" s="364">
        <v>2000</v>
      </c>
      <c r="H63" s="365">
        <f>E63*G63</f>
        <v>68000</v>
      </c>
      <c r="I63" s="525"/>
      <c r="J63" s="475"/>
      <c r="K63" s="470"/>
      <c r="L63" s="528"/>
      <c r="M63" s="98"/>
      <c r="N63" s="510"/>
    </row>
    <row r="64" spans="1:14">
      <c r="A64" s="513"/>
      <c r="B64" s="457" t="s">
        <v>176</v>
      </c>
      <c r="C64" s="266" t="s">
        <v>169</v>
      </c>
      <c r="D64" s="267"/>
      <c r="E64" s="288">
        <v>62</v>
      </c>
      <c r="F64" s="138" t="s">
        <v>118</v>
      </c>
      <c r="G64" s="364">
        <v>2000</v>
      </c>
      <c r="H64" s="365">
        <f t="shared" ref="H64" si="5">E64*G64</f>
        <v>124000</v>
      </c>
      <c r="I64" s="525"/>
      <c r="J64" s="476"/>
      <c r="K64" s="470"/>
      <c r="L64" s="528"/>
      <c r="M64" s="98"/>
      <c r="N64" s="510"/>
    </row>
    <row r="65" spans="1:14">
      <c r="A65" s="513"/>
      <c r="B65" s="458" t="s">
        <v>242</v>
      </c>
      <c r="C65" s="266"/>
      <c r="D65" s="268"/>
      <c r="E65" s="288"/>
      <c r="F65" s="142"/>
      <c r="G65" s="364"/>
      <c r="H65" s="365"/>
      <c r="I65" s="525"/>
      <c r="J65" s="369"/>
      <c r="K65" s="470"/>
      <c r="L65" s="528"/>
      <c r="M65" s="98"/>
      <c r="N65" s="510"/>
    </row>
    <row r="66" spans="1:14" ht="15.5" thickBot="1">
      <c r="A66" s="513"/>
      <c r="B66" s="459"/>
      <c r="C66" s="270"/>
      <c r="D66" s="271"/>
      <c r="E66" s="290"/>
      <c r="F66" s="290"/>
      <c r="G66" s="366"/>
      <c r="H66" s="367"/>
      <c r="I66" s="525"/>
      <c r="J66" s="477"/>
      <c r="K66" s="471"/>
      <c r="L66" s="529"/>
      <c r="M66" s="101"/>
      <c r="N66" s="510"/>
    </row>
    <row r="67" spans="1:14" ht="15.5" thickBot="1">
      <c r="A67" s="513"/>
      <c r="B67" s="312"/>
      <c r="C67" s="310"/>
      <c r="D67" s="307"/>
      <c r="E67" s="311"/>
      <c r="F67" s="311"/>
      <c r="G67" s="400"/>
      <c r="H67" s="121"/>
      <c r="I67" s="525"/>
      <c r="J67" s="369"/>
      <c r="K67" s="470"/>
      <c r="L67" s="89"/>
      <c r="M67" s="89"/>
      <c r="N67" s="510"/>
    </row>
    <row r="68" spans="1:14" ht="15.4" customHeight="1">
      <c r="A68" s="513"/>
      <c r="B68" s="455"/>
      <c r="C68" s="264"/>
      <c r="D68" s="248" t="s">
        <v>244</v>
      </c>
      <c r="E68" s="287"/>
      <c r="F68" s="287"/>
      <c r="G68" s="318"/>
      <c r="H68" s="148"/>
      <c r="I68" s="525"/>
      <c r="J68" s="474"/>
      <c r="K68" s="469"/>
      <c r="L68" s="527" t="s">
        <v>266</v>
      </c>
      <c r="M68" s="148"/>
      <c r="N68" s="510"/>
    </row>
    <row r="69" spans="1:14">
      <c r="A69" s="513"/>
      <c r="B69" s="456" t="s">
        <v>240</v>
      </c>
      <c r="C69" s="266" t="s">
        <v>243</v>
      </c>
      <c r="D69" s="267"/>
      <c r="E69" s="288">
        <v>6</v>
      </c>
      <c r="F69" s="142" t="s">
        <v>118</v>
      </c>
      <c r="G69" s="364">
        <v>4000</v>
      </c>
      <c r="H69" s="365">
        <f>E69*G69</f>
        <v>24000</v>
      </c>
      <c r="I69" s="525"/>
      <c r="J69" s="475"/>
      <c r="K69" s="470"/>
      <c r="L69" s="528"/>
      <c r="M69" s="98"/>
      <c r="N69" s="510"/>
    </row>
    <row r="70" spans="1:14" ht="16.5">
      <c r="A70" s="513"/>
      <c r="B70" s="457" t="s">
        <v>245</v>
      </c>
      <c r="C70" s="266"/>
      <c r="D70" s="267"/>
      <c r="E70" s="288"/>
      <c r="F70" s="142"/>
      <c r="G70" s="364"/>
      <c r="H70" s="365"/>
      <c r="I70" s="525"/>
      <c r="J70" s="476"/>
      <c r="K70" s="470"/>
      <c r="L70" s="528"/>
      <c r="M70" s="98"/>
      <c r="N70" s="510"/>
    </row>
    <row r="71" spans="1:14">
      <c r="A71" s="513"/>
      <c r="B71" s="458" t="s">
        <v>241</v>
      </c>
      <c r="C71" s="266"/>
      <c r="D71" s="268"/>
      <c r="E71" s="288"/>
      <c r="F71" s="142"/>
      <c r="G71" s="364"/>
      <c r="H71" s="365"/>
      <c r="I71" s="525"/>
      <c r="J71" s="369"/>
      <c r="K71" s="470"/>
      <c r="L71" s="528"/>
      <c r="M71" s="98"/>
      <c r="N71" s="510"/>
    </row>
    <row r="72" spans="1:14" ht="15.5" thickBot="1">
      <c r="A72" s="513"/>
      <c r="B72" s="459"/>
      <c r="C72" s="270"/>
      <c r="D72" s="271"/>
      <c r="E72" s="290"/>
      <c r="F72" s="290"/>
      <c r="G72" s="366"/>
      <c r="H72" s="367"/>
      <c r="I72" s="525"/>
      <c r="J72" s="477"/>
      <c r="K72" s="471"/>
      <c r="L72" s="529"/>
      <c r="M72" s="101"/>
      <c r="N72" s="510"/>
    </row>
    <row r="73" spans="1:14" ht="15.5" thickBot="1">
      <c r="A73" s="513"/>
      <c r="B73" s="312"/>
      <c r="C73" s="310"/>
      <c r="D73" s="307"/>
      <c r="E73" s="311"/>
      <c r="F73" s="311"/>
      <c r="G73" s="400"/>
      <c r="H73" s="121"/>
      <c r="I73" s="525"/>
      <c r="J73" s="467"/>
      <c r="K73" s="472"/>
      <c r="L73" s="468"/>
      <c r="M73" s="468"/>
      <c r="N73" s="510"/>
    </row>
    <row r="74" spans="1:14">
      <c r="A74" s="513"/>
      <c r="B74" s="460" t="s">
        <v>246</v>
      </c>
      <c r="C74" s="434"/>
      <c r="D74" s="435" t="s">
        <v>247</v>
      </c>
      <c r="E74" s="436">
        <v>1</v>
      </c>
      <c r="F74" s="437" t="s">
        <v>145</v>
      </c>
      <c r="G74" s="438">
        <v>100</v>
      </c>
      <c r="H74" s="438">
        <f t="shared" ref="H74:H75" si="6">E74*G74</f>
        <v>100</v>
      </c>
      <c r="I74" s="525"/>
      <c r="J74" s="478"/>
      <c r="K74" s="469"/>
      <c r="L74" s="528" t="s">
        <v>267</v>
      </c>
      <c r="M74" s="148"/>
      <c r="N74" s="510"/>
    </row>
    <row r="75" spans="1:14">
      <c r="A75" s="513"/>
      <c r="B75" s="461" t="s">
        <v>246</v>
      </c>
      <c r="C75" s="439"/>
      <c r="D75" s="440" t="s">
        <v>248</v>
      </c>
      <c r="E75" s="441">
        <v>2</v>
      </c>
      <c r="F75" s="322" t="s">
        <v>145</v>
      </c>
      <c r="G75" s="315">
        <v>100</v>
      </c>
      <c r="H75" s="315">
        <f t="shared" si="6"/>
        <v>200</v>
      </c>
      <c r="I75" s="525"/>
      <c r="J75" s="476"/>
      <c r="K75" s="470"/>
      <c r="L75" s="528"/>
      <c r="M75" s="98"/>
      <c r="N75" s="510"/>
    </row>
    <row r="76" spans="1:14">
      <c r="A76" s="513"/>
      <c r="B76" s="461" t="s">
        <v>246</v>
      </c>
      <c r="C76" s="439"/>
      <c r="D76" s="440" t="s">
        <v>249</v>
      </c>
      <c r="E76" s="441">
        <v>1</v>
      </c>
      <c r="F76" s="322" t="s">
        <v>145</v>
      </c>
      <c r="G76" s="315">
        <v>100</v>
      </c>
      <c r="H76" s="315">
        <f>E76*G76</f>
        <v>100</v>
      </c>
      <c r="I76" s="525"/>
      <c r="J76" s="369"/>
      <c r="K76" s="470"/>
      <c r="L76" s="528"/>
      <c r="M76" s="98"/>
      <c r="N76" s="510"/>
    </row>
    <row r="77" spans="1:14">
      <c r="A77" s="513"/>
      <c r="B77" s="461" t="s">
        <v>246</v>
      </c>
      <c r="C77" s="439"/>
      <c r="D77" s="440" t="s">
        <v>250</v>
      </c>
      <c r="E77" s="441">
        <v>1</v>
      </c>
      <c r="F77" s="322" t="s">
        <v>145</v>
      </c>
      <c r="G77" s="315">
        <v>100</v>
      </c>
      <c r="H77" s="315">
        <f t="shared" ref="H77:H80" si="7">E77*G77</f>
        <v>100</v>
      </c>
      <c r="I77" s="525"/>
      <c r="J77" s="369"/>
      <c r="K77" s="470"/>
      <c r="L77" s="528"/>
      <c r="M77" s="98"/>
      <c r="N77" s="510"/>
    </row>
    <row r="78" spans="1:14">
      <c r="A78" s="513"/>
      <c r="B78" s="461" t="s">
        <v>246</v>
      </c>
      <c r="C78" s="439"/>
      <c r="D78" s="440" t="s">
        <v>251</v>
      </c>
      <c r="E78" s="441">
        <v>2</v>
      </c>
      <c r="F78" s="322" t="s">
        <v>145</v>
      </c>
      <c r="G78" s="315">
        <v>100</v>
      </c>
      <c r="H78" s="315">
        <f t="shared" si="7"/>
        <v>200</v>
      </c>
      <c r="I78" s="525"/>
      <c r="J78" s="476"/>
      <c r="K78" s="470"/>
      <c r="L78" s="528"/>
      <c r="M78" s="98"/>
      <c r="N78" s="510"/>
    </row>
    <row r="79" spans="1:14">
      <c r="A79" s="513"/>
      <c r="B79" s="462" t="s">
        <v>246</v>
      </c>
      <c r="C79" s="453"/>
      <c r="D79" s="450" t="s">
        <v>252</v>
      </c>
      <c r="E79" s="451">
        <v>1</v>
      </c>
      <c r="F79" s="454" t="s">
        <v>145</v>
      </c>
      <c r="G79" s="452">
        <v>100</v>
      </c>
      <c r="H79" s="452">
        <f t="shared" si="7"/>
        <v>100</v>
      </c>
      <c r="I79" s="525"/>
      <c r="J79" s="475"/>
      <c r="K79" s="470"/>
      <c r="L79" s="528"/>
      <c r="M79" s="98"/>
      <c r="N79" s="510"/>
    </row>
    <row r="80" spans="1:14" ht="15.5" thickBot="1">
      <c r="A80" s="513"/>
      <c r="B80" s="463" t="s">
        <v>246</v>
      </c>
      <c r="C80" s="442"/>
      <c r="D80" s="443" t="s">
        <v>253</v>
      </c>
      <c r="E80" s="444">
        <v>1</v>
      </c>
      <c r="F80" s="445" t="s">
        <v>145</v>
      </c>
      <c r="G80" s="446">
        <v>100</v>
      </c>
      <c r="H80" s="446">
        <f t="shared" si="7"/>
        <v>100</v>
      </c>
      <c r="I80" s="525"/>
      <c r="J80" s="476"/>
      <c r="K80" s="470"/>
      <c r="L80" s="528"/>
      <c r="M80" s="98"/>
      <c r="N80" s="510"/>
    </row>
    <row r="81" spans="1:14" ht="14.5" customHeight="1" thickBot="1">
      <c r="A81" s="513"/>
      <c r="B81" s="464"/>
      <c r="C81" s="127"/>
      <c r="D81" s="118"/>
      <c r="E81" s="447"/>
      <c r="F81" s="448"/>
      <c r="G81" s="449"/>
      <c r="H81" s="449"/>
      <c r="I81" s="525"/>
      <c r="J81" s="369"/>
      <c r="K81" s="470"/>
      <c r="L81" s="528"/>
      <c r="M81" s="98"/>
      <c r="N81" s="510"/>
    </row>
    <row r="82" spans="1:14" ht="21.65" customHeight="1">
      <c r="A82" s="513"/>
      <c r="B82" s="465" t="s">
        <v>254</v>
      </c>
      <c r="C82" s="434"/>
      <c r="D82" s="435" t="s">
        <v>255</v>
      </c>
      <c r="E82" s="436">
        <v>1</v>
      </c>
      <c r="F82" s="319" t="s">
        <v>118</v>
      </c>
      <c r="G82" s="438">
        <v>4000</v>
      </c>
      <c r="H82" s="438">
        <f t="shared" ref="H82:H83" si="8">E82*G82</f>
        <v>4000</v>
      </c>
      <c r="I82" s="525"/>
      <c r="J82" s="369"/>
      <c r="K82" s="470"/>
      <c r="L82" s="528"/>
      <c r="M82" s="98"/>
      <c r="N82" s="510"/>
    </row>
    <row r="83" spans="1:14" ht="21.65" customHeight="1">
      <c r="A83" s="513"/>
      <c r="B83" s="466" t="s">
        <v>256</v>
      </c>
      <c r="C83" s="439"/>
      <c r="D83" s="440" t="s">
        <v>257</v>
      </c>
      <c r="E83" s="441">
        <v>1</v>
      </c>
      <c r="F83" s="138" t="s">
        <v>118</v>
      </c>
      <c r="G83" s="315">
        <v>3000</v>
      </c>
      <c r="H83" s="315">
        <f t="shared" si="8"/>
        <v>3000</v>
      </c>
      <c r="I83" s="525"/>
      <c r="J83" s="476"/>
      <c r="K83" s="470"/>
      <c r="L83" s="528"/>
      <c r="M83" s="98"/>
      <c r="N83" s="510"/>
    </row>
    <row r="84" spans="1:14" ht="21.65" customHeight="1">
      <c r="A84" s="513"/>
      <c r="B84" s="461" t="s">
        <v>258</v>
      </c>
      <c r="C84" s="439"/>
      <c r="D84" s="440" t="s">
        <v>259</v>
      </c>
      <c r="E84" s="441">
        <v>1</v>
      </c>
      <c r="F84" s="138" t="s">
        <v>118</v>
      </c>
      <c r="G84" s="315">
        <v>2800</v>
      </c>
      <c r="H84" s="315">
        <v>3000</v>
      </c>
      <c r="I84" s="525"/>
      <c r="J84" s="475"/>
      <c r="K84" s="470"/>
      <c r="L84" s="528"/>
      <c r="M84" s="98"/>
      <c r="N84" s="510"/>
    </row>
    <row r="85" spans="1:14" ht="21.65" customHeight="1">
      <c r="A85" s="513"/>
      <c r="B85" s="461" t="s">
        <v>260</v>
      </c>
      <c r="C85" s="439"/>
      <c r="D85" s="440" t="s">
        <v>261</v>
      </c>
      <c r="E85" s="441">
        <v>1</v>
      </c>
      <c r="F85" s="138" t="s">
        <v>118</v>
      </c>
      <c r="G85" s="315">
        <v>2500</v>
      </c>
      <c r="H85" s="315">
        <v>4000</v>
      </c>
      <c r="I85" s="525"/>
      <c r="J85" s="476"/>
      <c r="K85" s="470"/>
      <c r="L85" s="528"/>
      <c r="M85" s="98"/>
      <c r="N85" s="510"/>
    </row>
    <row r="86" spans="1:14" ht="21.65" customHeight="1">
      <c r="A86" s="513"/>
      <c r="B86" s="461" t="s">
        <v>262</v>
      </c>
      <c r="C86" s="439"/>
      <c r="D86" s="440" t="s">
        <v>257</v>
      </c>
      <c r="E86" s="441">
        <v>1</v>
      </c>
      <c r="F86" s="138" t="s">
        <v>118</v>
      </c>
      <c r="G86" s="315">
        <v>2500</v>
      </c>
      <c r="H86" s="315">
        <v>3000</v>
      </c>
      <c r="I86" s="525"/>
      <c r="J86" s="369"/>
      <c r="K86" s="470"/>
      <c r="L86" s="528"/>
      <c r="M86" s="98"/>
      <c r="N86" s="510"/>
    </row>
    <row r="87" spans="1:14" ht="21.5" customHeight="1" thickBot="1">
      <c r="A87" s="514"/>
      <c r="B87" s="463" t="s">
        <v>264</v>
      </c>
      <c r="C87" s="442"/>
      <c r="D87" s="443" t="s">
        <v>263</v>
      </c>
      <c r="E87" s="444">
        <v>1</v>
      </c>
      <c r="F87" s="219" t="s">
        <v>118</v>
      </c>
      <c r="G87" s="446">
        <v>2500</v>
      </c>
      <c r="H87" s="446">
        <v>3000</v>
      </c>
      <c r="I87" s="526"/>
      <c r="J87" s="477"/>
      <c r="K87" s="471"/>
      <c r="L87" s="529"/>
      <c r="M87" s="101"/>
      <c r="N87" s="511"/>
    </row>
    <row r="88" spans="1:14">
      <c r="A88" s="429"/>
      <c r="B88" s="432"/>
      <c r="C88" s="479"/>
      <c r="D88" s="480"/>
      <c r="E88" s="481"/>
      <c r="F88" s="481"/>
      <c r="G88" s="482"/>
      <c r="H88" s="483"/>
      <c r="I88" s="305"/>
      <c r="J88" s="473"/>
      <c r="K88" s="305"/>
      <c r="L88" s="305"/>
      <c r="M88" s="305"/>
      <c r="N88" s="430"/>
    </row>
    <row r="89" spans="1:14" ht="15.5" thickBot="1">
      <c r="A89" s="327"/>
      <c r="B89" s="328"/>
      <c r="C89" s="324"/>
      <c r="D89" s="409"/>
      <c r="E89" s="484"/>
      <c r="F89" s="236"/>
      <c r="G89" s="485"/>
      <c r="H89" s="486"/>
      <c r="I89" s="308"/>
      <c r="J89" s="306"/>
      <c r="K89" s="236"/>
      <c r="L89" s="236"/>
      <c r="M89" s="236"/>
      <c r="N89" s="431"/>
    </row>
    <row r="90" spans="1:14">
      <c r="A90" s="239"/>
      <c r="B90" s="130" t="s">
        <v>129</v>
      </c>
      <c r="C90" s="168" t="s">
        <v>338</v>
      </c>
      <c r="D90" s="111"/>
      <c r="E90" s="320">
        <f>SUMIF($F$8:$F$87,"M.",$E$8:$E$87)</f>
        <v>480.1</v>
      </c>
      <c r="F90" s="142" t="s">
        <v>117</v>
      </c>
      <c r="G90" s="238"/>
      <c r="H90" s="321">
        <f>SUMIF($F$8:$F$66,"M.",$H$8:$H$66)</f>
        <v>436855</v>
      </c>
      <c r="I90" s="238"/>
      <c r="J90" s="240"/>
      <c r="K90" s="114"/>
      <c r="L90" s="114"/>
      <c r="M90" s="114"/>
      <c r="N90" s="358"/>
    </row>
    <row r="91" spans="1:14">
      <c r="A91" s="98"/>
      <c r="B91" s="126"/>
      <c r="C91" s="98"/>
      <c r="D91" s="139"/>
      <c r="E91" s="320">
        <f>SUMIF($F$8:$F$87,"PCS.",$E$8:$E$87)</f>
        <v>208</v>
      </c>
      <c r="F91" s="138" t="s">
        <v>118</v>
      </c>
      <c r="G91" s="315"/>
      <c r="H91" s="321">
        <f>SUMIF($F$8:$F$66,"PCS.",$H$8:$H$66)</f>
        <v>470200</v>
      </c>
      <c r="I91" s="98"/>
      <c r="J91" s="157"/>
      <c r="K91" s="98"/>
      <c r="L91" s="98"/>
      <c r="M91" s="98"/>
      <c r="N91" s="105"/>
    </row>
    <row r="92" spans="1:14">
      <c r="A92" s="98"/>
      <c r="B92" s="126"/>
      <c r="C92" s="98"/>
      <c r="D92" s="139"/>
      <c r="E92" s="320">
        <f>SUMIF($F$8:$F$87,"SET.",$E$8:$E$87)</f>
        <v>9</v>
      </c>
      <c r="F92" s="138" t="s">
        <v>145</v>
      </c>
      <c r="G92" s="98"/>
      <c r="H92" s="321">
        <f>SUMIF($F$8:$F$87,"SET.",$H$8:$H$87)</f>
        <v>900</v>
      </c>
      <c r="I92" s="98"/>
      <c r="J92" s="157"/>
      <c r="K92" s="98"/>
      <c r="L92" s="98"/>
      <c r="M92" s="98"/>
      <c r="N92" s="105"/>
    </row>
    <row r="93" spans="1:14">
      <c r="A93" s="98"/>
      <c r="B93" s="126"/>
      <c r="C93" s="98"/>
      <c r="D93" s="140"/>
      <c r="E93" s="157"/>
      <c r="F93" s="138"/>
      <c r="G93" s="315"/>
      <c r="H93" s="315">
        <f>SUM(H90:H92)</f>
        <v>907955</v>
      </c>
      <c r="I93" s="98"/>
      <c r="J93" s="157"/>
      <c r="K93" s="98"/>
      <c r="L93" s="98"/>
      <c r="M93" s="98"/>
      <c r="N93" s="105"/>
    </row>
    <row r="97" spans="3:7">
      <c r="C97" s="3"/>
    </row>
    <row r="98" spans="3:7">
      <c r="C98" s="3"/>
      <c r="G98" s="70">
        <v>1</v>
      </c>
    </row>
    <row r="145" spans="1:1">
      <c r="A145" s="70" t="s">
        <v>133</v>
      </c>
    </row>
  </sheetData>
  <mergeCells count="26">
    <mergeCell ref="N20:N24"/>
    <mergeCell ref="I32:I42"/>
    <mergeCell ref="A44:A48"/>
    <mergeCell ref="A62:A87"/>
    <mergeCell ref="L62:L66"/>
    <mergeCell ref="L68:L72"/>
    <mergeCell ref="L74:L87"/>
    <mergeCell ref="I62:I87"/>
    <mergeCell ref="A50:A54"/>
    <mergeCell ref="N50:N54"/>
    <mergeCell ref="N44:N48"/>
    <mergeCell ref="A56:A60"/>
    <mergeCell ref="N32:N42"/>
    <mergeCell ref="N62:N87"/>
    <mergeCell ref="A2:H2"/>
    <mergeCell ref="F4:G4"/>
    <mergeCell ref="A8:A12"/>
    <mergeCell ref="N8:N12"/>
    <mergeCell ref="L56:L60"/>
    <mergeCell ref="N56:N60"/>
    <mergeCell ref="A26:A30"/>
    <mergeCell ref="N26:N30"/>
    <mergeCell ref="A32:A42"/>
    <mergeCell ref="A14:A18"/>
    <mergeCell ref="N14:N18"/>
    <mergeCell ref="A20:A24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BA8-CB5B-43C7-BCF3-855F02AD8C8D}">
  <sheetPr>
    <pageSetUpPr fitToPage="1"/>
  </sheetPr>
  <dimension ref="A1:O182"/>
  <sheetViews>
    <sheetView view="pageBreakPreview" topLeftCell="A40" zoomScale="60" zoomScaleNormal="60" workbookViewId="0">
      <selection activeCell="G69" sqref="G69"/>
    </sheetView>
  </sheetViews>
  <sheetFormatPr defaultRowHeight="15"/>
  <cols>
    <col min="1" max="1" width="7.90625" customWidth="1"/>
    <col min="2" max="2" width="31.90625" style="143" customWidth="1"/>
    <col min="3" max="3" width="27.453125" style="93" customWidth="1"/>
    <col min="4" max="4" width="69.1796875" customWidth="1"/>
    <col min="5" max="5" width="10.453125" customWidth="1"/>
    <col min="6" max="6" width="5.6328125" style="93" customWidth="1"/>
    <col min="7" max="7" width="15.453125" customWidth="1"/>
    <col min="8" max="8" width="13.90625" style="93" customWidth="1"/>
    <col min="9" max="9" width="24.453125" customWidth="1"/>
    <col min="10" max="10" width="14.453125" customWidth="1"/>
    <col min="11" max="11" width="11.453125" style="93" customWidth="1"/>
    <col min="12" max="12" width="25.36328125" style="97" customWidth="1"/>
    <col min="13" max="13" width="10.08984375" style="93" customWidth="1"/>
    <col min="14" max="14" width="7" style="93" customWidth="1"/>
  </cols>
  <sheetData>
    <row r="1" spans="1:14">
      <c r="A1" s="45"/>
      <c r="I1" s="45"/>
      <c r="J1" s="45"/>
      <c r="K1" s="26"/>
      <c r="L1" s="95"/>
      <c r="M1" s="26"/>
      <c r="N1" s="26"/>
    </row>
    <row r="2" spans="1:14" ht="18" thickBot="1">
      <c r="A2" s="535" t="s">
        <v>132</v>
      </c>
      <c r="B2" s="535"/>
      <c r="C2" s="535"/>
      <c r="D2" s="535"/>
      <c r="E2" s="535"/>
      <c r="F2" s="535"/>
      <c r="G2" s="535"/>
      <c r="H2" s="535"/>
      <c r="I2" s="67"/>
      <c r="J2" s="3"/>
      <c r="K2" s="70"/>
      <c r="L2" s="102"/>
      <c r="M2" s="103"/>
      <c r="N2" s="103"/>
    </row>
    <row r="3" spans="1:14" ht="18" thickBot="1">
      <c r="A3" s="128"/>
      <c r="B3" s="144"/>
      <c r="C3" s="128"/>
      <c r="D3" s="128"/>
      <c r="E3" s="128"/>
      <c r="F3" s="128"/>
      <c r="G3" s="128"/>
      <c r="H3" s="128"/>
      <c r="I3" s="67"/>
      <c r="J3" s="3"/>
      <c r="K3" s="70"/>
      <c r="L3" s="102"/>
      <c r="M3" s="103"/>
      <c r="N3" s="103"/>
    </row>
    <row r="4" spans="1:14" ht="21.75" customHeight="1" thickBot="1">
      <c r="A4" s="247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536" t="s">
        <v>122</v>
      </c>
      <c r="G4" s="537"/>
      <c r="H4" s="135" t="s">
        <v>123</v>
      </c>
      <c r="I4" s="123" t="s">
        <v>124</v>
      </c>
      <c r="J4" s="119" t="s">
        <v>125</v>
      </c>
      <c r="K4" s="120" t="s">
        <v>126</v>
      </c>
      <c r="L4" s="272" t="s">
        <v>151</v>
      </c>
      <c r="M4" s="225" t="s">
        <v>127</v>
      </c>
      <c r="N4" s="221" t="s">
        <v>128</v>
      </c>
    </row>
    <row r="5" spans="1:14">
      <c r="A5" s="230"/>
      <c r="B5" s="146"/>
      <c r="C5" s="100"/>
      <c r="D5" s="136"/>
      <c r="E5" s="106"/>
      <c r="F5" s="100"/>
      <c r="G5" s="99"/>
      <c r="H5" s="98"/>
      <c r="I5" s="273"/>
      <c r="J5" s="274"/>
      <c r="K5" s="112"/>
      <c r="L5" s="113"/>
      <c r="M5" s="226"/>
      <c r="N5" s="222"/>
    </row>
    <row r="6" spans="1:14">
      <c r="A6" s="231"/>
      <c r="B6" s="176" t="s">
        <v>131</v>
      </c>
      <c r="C6" s="150"/>
      <c r="D6" s="151" t="str">
        <f>'NARITA '!D6</f>
        <v>FABRIC &amp; PARTS FOR WEAR &amp; SAMPLE CLOTHES</v>
      </c>
      <c r="E6" s="275"/>
      <c r="F6" s="177"/>
      <c r="G6" s="152" t="str">
        <f>'[3]shipper master'!C48</f>
        <v>F.O.B. TOKYO IN YEN</v>
      </c>
      <c r="H6" s="104"/>
      <c r="I6" s="276"/>
      <c r="J6" s="178"/>
      <c r="K6" s="94"/>
      <c r="L6" s="96"/>
      <c r="M6" s="227"/>
      <c r="N6" s="223"/>
    </row>
    <row r="7" spans="1:14">
      <c r="A7" s="231"/>
      <c r="B7" s="149"/>
      <c r="C7" s="150"/>
      <c r="D7" s="151" t="s">
        <v>152</v>
      </c>
      <c r="E7" s="151"/>
      <c r="F7" s="150"/>
      <c r="G7" s="152"/>
      <c r="H7" s="104"/>
      <c r="I7" s="277"/>
      <c r="J7" s="104"/>
      <c r="K7" s="179"/>
      <c r="L7" s="122"/>
      <c r="M7" s="228"/>
      <c r="N7" s="223"/>
    </row>
    <row r="8" spans="1:14" ht="15.5" thickBot="1">
      <c r="A8" s="278"/>
      <c r="B8" s="127"/>
      <c r="C8" s="127"/>
      <c r="D8" s="118"/>
      <c r="E8" s="117"/>
      <c r="F8" s="89"/>
      <c r="G8" s="121"/>
      <c r="H8" s="147"/>
      <c r="I8" s="249"/>
      <c r="J8" s="279"/>
      <c r="K8" s="291"/>
      <c r="L8" s="279"/>
      <c r="M8" s="116"/>
      <c r="N8" s="292"/>
    </row>
    <row r="9" spans="1:14" ht="15" customHeight="1">
      <c r="A9" s="538" t="s">
        <v>345</v>
      </c>
      <c r="B9" s="609"/>
      <c r="C9" s="625"/>
      <c r="D9" s="494" t="s">
        <v>308</v>
      </c>
      <c r="E9" s="495"/>
      <c r="F9" s="434"/>
      <c r="G9" s="428"/>
      <c r="H9" s="497"/>
      <c r="I9" s="561" t="s">
        <v>346</v>
      </c>
      <c r="J9" s="587"/>
      <c r="K9" s="591"/>
      <c r="L9" s="591"/>
      <c r="M9" s="532">
        <v>5</v>
      </c>
      <c r="N9" s="355"/>
    </row>
    <row r="10" spans="1:14" ht="16.5">
      <c r="A10" s="539"/>
      <c r="B10" s="487" t="s">
        <v>269</v>
      </c>
      <c r="C10" s="130" t="s">
        <v>270</v>
      </c>
      <c r="D10" s="421" t="s">
        <v>304</v>
      </c>
      <c r="E10" s="423">
        <v>90</v>
      </c>
      <c r="F10" s="114" t="s">
        <v>118</v>
      </c>
      <c r="G10" s="426">
        <v>45</v>
      </c>
      <c r="H10" s="498">
        <v>4050</v>
      </c>
      <c r="I10" s="562"/>
      <c r="J10" s="588"/>
      <c r="K10" s="589"/>
      <c r="L10" s="589"/>
      <c r="M10" s="533"/>
      <c r="N10" s="356"/>
    </row>
    <row r="11" spans="1:14" ht="16.5">
      <c r="A11" s="539"/>
      <c r="B11" s="487" t="s">
        <v>271</v>
      </c>
      <c r="C11" s="130" t="s">
        <v>272</v>
      </c>
      <c r="D11" s="421" t="s">
        <v>305</v>
      </c>
      <c r="E11" s="423">
        <v>90</v>
      </c>
      <c r="F11" s="114" t="s">
        <v>118</v>
      </c>
      <c r="G11" s="426">
        <v>65</v>
      </c>
      <c r="H11" s="498">
        <v>5850</v>
      </c>
      <c r="I11" s="562"/>
      <c r="J11" s="588"/>
      <c r="K11" s="589"/>
      <c r="L11" s="589"/>
      <c r="M11" s="533"/>
      <c r="N11" s="356"/>
    </row>
    <row r="12" spans="1:14" ht="16" customHeight="1">
      <c r="A12" s="539"/>
      <c r="B12" s="487" t="s">
        <v>269</v>
      </c>
      <c r="C12" s="130" t="s">
        <v>270</v>
      </c>
      <c r="D12" s="421" t="s">
        <v>306</v>
      </c>
      <c r="E12" s="423">
        <v>90</v>
      </c>
      <c r="F12" s="114" t="s">
        <v>118</v>
      </c>
      <c r="G12" s="426">
        <v>50</v>
      </c>
      <c r="H12" s="498">
        <v>4500</v>
      </c>
      <c r="I12" s="562"/>
      <c r="J12" s="588"/>
      <c r="K12" s="589"/>
      <c r="L12" s="589"/>
      <c r="M12" s="533"/>
      <c r="N12" s="356"/>
    </row>
    <row r="13" spans="1:14" ht="16.25" customHeight="1">
      <c r="A13" s="539"/>
      <c r="B13" s="487" t="s">
        <v>271</v>
      </c>
      <c r="C13" s="130" t="s">
        <v>272</v>
      </c>
      <c r="D13" s="421" t="s">
        <v>306</v>
      </c>
      <c r="E13" s="423">
        <v>90</v>
      </c>
      <c r="F13" s="114" t="s">
        <v>118</v>
      </c>
      <c r="G13" s="426">
        <v>75</v>
      </c>
      <c r="H13" s="498">
        <v>6750</v>
      </c>
      <c r="I13" s="562"/>
      <c r="J13" s="588"/>
      <c r="K13" s="589"/>
      <c r="L13" s="589"/>
      <c r="M13" s="533"/>
      <c r="N13" s="356"/>
    </row>
    <row r="14" spans="1:14" ht="17" thickBot="1">
      <c r="A14" s="539"/>
      <c r="B14" s="487" t="s">
        <v>273</v>
      </c>
      <c r="C14" s="130" t="s">
        <v>270</v>
      </c>
      <c r="D14" s="421" t="s">
        <v>307</v>
      </c>
      <c r="E14" s="423">
        <v>90</v>
      </c>
      <c r="F14" s="114" t="s">
        <v>118</v>
      </c>
      <c r="G14" s="426">
        <v>115</v>
      </c>
      <c r="H14" s="498">
        <v>10350</v>
      </c>
      <c r="I14" s="562"/>
      <c r="J14" s="588"/>
      <c r="K14" s="589"/>
      <c r="L14" s="589"/>
      <c r="M14" s="533"/>
      <c r="N14" s="418"/>
    </row>
    <row r="15" spans="1:14" ht="17" thickBot="1">
      <c r="A15" s="539"/>
      <c r="B15" s="610" t="s">
        <v>274</v>
      </c>
      <c r="C15" s="626" t="s">
        <v>272</v>
      </c>
      <c r="D15" s="401" t="s">
        <v>307</v>
      </c>
      <c r="E15" s="492">
        <v>90</v>
      </c>
      <c r="F15" s="114" t="s">
        <v>118</v>
      </c>
      <c r="G15" s="493">
        <v>210</v>
      </c>
      <c r="H15" s="496">
        <v>18900</v>
      </c>
      <c r="I15" s="562"/>
      <c r="J15" s="589"/>
      <c r="K15" s="589"/>
      <c r="L15" s="589"/>
      <c r="M15" s="533"/>
      <c r="N15" s="295"/>
    </row>
    <row r="16" spans="1:14" ht="13.5" customHeight="1" thickBot="1">
      <c r="A16" s="539"/>
      <c r="B16" s="611"/>
      <c r="C16" s="627"/>
      <c r="D16" s="403"/>
      <c r="E16" s="548"/>
      <c r="F16" s="89"/>
      <c r="G16" s="549"/>
      <c r="H16" s="554"/>
      <c r="I16" s="562"/>
      <c r="J16" s="588"/>
      <c r="K16" s="589"/>
      <c r="L16" s="589"/>
      <c r="M16" s="533"/>
      <c r="N16" s="355"/>
    </row>
    <row r="17" spans="1:14">
      <c r="A17" s="539"/>
      <c r="B17" s="612"/>
      <c r="C17" s="625"/>
      <c r="D17" s="494" t="s">
        <v>309</v>
      </c>
      <c r="E17" s="495"/>
      <c r="F17" s="148"/>
      <c r="G17" s="428"/>
      <c r="H17" s="555"/>
      <c r="I17" s="562"/>
      <c r="J17" s="588"/>
      <c r="K17" s="589"/>
      <c r="L17" s="589"/>
      <c r="M17" s="533"/>
      <c r="N17" s="356"/>
    </row>
    <row r="18" spans="1:14" ht="16.5">
      <c r="A18" s="539"/>
      <c r="B18" s="487">
        <v>1000</v>
      </c>
      <c r="C18" s="130"/>
      <c r="D18" s="421" t="s">
        <v>315</v>
      </c>
      <c r="E18" s="423"/>
      <c r="F18" s="114"/>
      <c r="G18" s="426"/>
      <c r="H18" s="556"/>
      <c r="I18" s="562"/>
      <c r="J18" s="588"/>
      <c r="K18" s="589"/>
      <c r="L18" s="589"/>
      <c r="M18" s="533"/>
      <c r="N18" s="356"/>
    </row>
    <row r="19" spans="1:14" ht="16.25" customHeight="1">
      <c r="A19" s="539"/>
      <c r="B19" s="487"/>
      <c r="C19" s="130"/>
      <c r="D19" s="421" t="s">
        <v>275</v>
      </c>
      <c r="E19" s="423">
        <v>46</v>
      </c>
      <c r="F19" s="114" t="s">
        <v>117</v>
      </c>
      <c r="G19" s="426">
        <v>470</v>
      </c>
      <c r="H19" s="498">
        <v>21620</v>
      </c>
      <c r="I19" s="562"/>
      <c r="J19" s="588"/>
      <c r="K19" s="589"/>
      <c r="L19" s="589"/>
      <c r="M19" s="533"/>
      <c r="N19" s="356"/>
    </row>
    <row r="20" spans="1:14" ht="16.25" customHeight="1">
      <c r="A20" s="539"/>
      <c r="B20" s="487">
        <v>2001</v>
      </c>
      <c r="C20" s="130"/>
      <c r="D20" s="421" t="s">
        <v>316</v>
      </c>
      <c r="E20" s="423"/>
      <c r="F20" s="114"/>
      <c r="G20" s="426"/>
      <c r="H20" s="556"/>
      <c r="I20" s="562"/>
      <c r="J20" s="588"/>
      <c r="K20" s="589"/>
      <c r="L20" s="589"/>
      <c r="M20" s="533"/>
      <c r="N20" s="356"/>
    </row>
    <row r="21" spans="1:14">
      <c r="A21" s="539"/>
      <c r="B21" s="487"/>
      <c r="C21" s="130"/>
      <c r="D21" s="421" t="s">
        <v>276</v>
      </c>
      <c r="E21" s="423">
        <v>74</v>
      </c>
      <c r="F21" s="114" t="s">
        <v>117</v>
      </c>
      <c r="G21" s="426">
        <v>310</v>
      </c>
      <c r="H21" s="498">
        <v>22940</v>
      </c>
      <c r="I21" s="562"/>
      <c r="J21" s="588"/>
      <c r="K21" s="589"/>
      <c r="L21" s="589"/>
      <c r="M21" s="533"/>
      <c r="N21" s="356"/>
    </row>
    <row r="22" spans="1:14">
      <c r="A22" s="539"/>
      <c r="B22" s="487"/>
      <c r="C22" s="130"/>
      <c r="D22" s="421"/>
      <c r="E22" s="423"/>
      <c r="F22" s="114"/>
      <c r="G22" s="426"/>
      <c r="H22" s="557"/>
      <c r="I22" s="562"/>
      <c r="J22" s="588"/>
      <c r="K22" s="589"/>
      <c r="L22" s="589"/>
      <c r="M22" s="533"/>
      <c r="N22" s="356"/>
    </row>
    <row r="23" spans="1:14" ht="15.5" thickBot="1">
      <c r="A23" s="539"/>
      <c r="B23" s="611"/>
      <c r="C23" s="627"/>
      <c r="D23" s="403"/>
      <c r="E23" s="548"/>
      <c r="F23" s="89"/>
      <c r="G23" s="549"/>
      <c r="H23" s="564"/>
      <c r="I23" s="562"/>
      <c r="J23" s="552"/>
      <c r="K23" s="589"/>
      <c r="L23" s="589"/>
      <c r="M23" s="533"/>
      <c r="N23" s="356"/>
    </row>
    <row r="24" spans="1:14">
      <c r="A24" s="539"/>
      <c r="B24" s="612"/>
      <c r="C24" s="625"/>
      <c r="D24" s="494" t="s">
        <v>310</v>
      </c>
      <c r="E24" s="495"/>
      <c r="F24" s="148"/>
      <c r="G24" s="428"/>
      <c r="H24" s="550"/>
      <c r="I24" s="562"/>
      <c r="J24" s="552"/>
      <c r="K24" s="589"/>
      <c r="L24" s="589"/>
      <c r="M24" s="533"/>
      <c r="N24" s="356"/>
    </row>
    <row r="25" spans="1:14" ht="17" thickBot="1">
      <c r="A25" s="539"/>
      <c r="B25" s="487">
        <v>2001</v>
      </c>
      <c r="C25" s="130"/>
      <c r="D25" s="421" t="s">
        <v>316</v>
      </c>
      <c r="E25" s="423"/>
      <c r="F25" s="114"/>
      <c r="G25" s="426"/>
      <c r="H25" s="540"/>
      <c r="I25" s="562"/>
      <c r="J25" s="589"/>
      <c r="K25" s="589"/>
      <c r="L25" s="589"/>
      <c r="M25" s="533"/>
      <c r="N25" s="295"/>
    </row>
    <row r="26" spans="1:14" ht="13.5" customHeight="1">
      <c r="A26" s="539"/>
      <c r="B26" s="487"/>
      <c r="C26" s="130"/>
      <c r="D26" s="421" t="s">
        <v>277</v>
      </c>
      <c r="E26" s="423">
        <v>58</v>
      </c>
      <c r="F26" s="114" t="s">
        <v>117</v>
      </c>
      <c r="G26" s="426">
        <v>310</v>
      </c>
      <c r="H26" s="558">
        <v>17980</v>
      </c>
      <c r="I26" s="562"/>
      <c r="J26" s="588"/>
      <c r="K26" s="589"/>
      <c r="L26" s="589"/>
      <c r="M26" s="533"/>
      <c r="N26" s="355"/>
    </row>
    <row r="27" spans="1:14" ht="16.5">
      <c r="A27" s="539"/>
      <c r="B27" s="487">
        <v>1000</v>
      </c>
      <c r="C27" s="130"/>
      <c r="D27" s="421" t="s">
        <v>317</v>
      </c>
      <c r="E27" s="423"/>
      <c r="F27" s="114"/>
      <c r="G27" s="426"/>
      <c r="H27" s="556"/>
      <c r="I27" s="562"/>
      <c r="J27" s="588"/>
      <c r="K27" s="589"/>
      <c r="L27" s="589"/>
      <c r="M27" s="533"/>
      <c r="N27" s="356"/>
    </row>
    <row r="28" spans="1:14">
      <c r="A28" s="539"/>
      <c r="B28" s="487"/>
      <c r="C28" s="130"/>
      <c r="D28" s="421" t="s">
        <v>278</v>
      </c>
      <c r="E28" s="423">
        <v>15</v>
      </c>
      <c r="F28" s="114" t="s">
        <v>117</v>
      </c>
      <c r="G28" s="426">
        <v>470</v>
      </c>
      <c r="H28" s="498">
        <v>7050</v>
      </c>
      <c r="I28" s="562"/>
      <c r="J28" s="588"/>
      <c r="K28" s="589"/>
      <c r="L28" s="589"/>
      <c r="M28" s="533"/>
      <c r="N28" s="356"/>
    </row>
    <row r="29" spans="1:14" ht="16.25" customHeight="1">
      <c r="A29" s="539"/>
      <c r="B29" s="487" t="s">
        <v>279</v>
      </c>
      <c r="C29" s="130"/>
      <c r="D29" s="421" t="s">
        <v>311</v>
      </c>
      <c r="E29" s="423">
        <v>56</v>
      </c>
      <c r="F29" s="114" t="s">
        <v>118</v>
      </c>
      <c r="G29" s="426">
        <v>45</v>
      </c>
      <c r="H29" s="498">
        <v>2520</v>
      </c>
      <c r="I29" s="562"/>
      <c r="J29" s="588"/>
      <c r="K29" s="589"/>
      <c r="L29" s="589"/>
      <c r="M29" s="533"/>
      <c r="N29" s="356"/>
    </row>
    <row r="30" spans="1:14" ht="16.25" customHeight="1">
      <c r="A30" s="539"/>
      <c r="B30" s="487" t="s">
        <v>279</v>
      </c>
      <c r="C30" s="130"/>
      <c r="D30" s="421" t="s">
        <v>312</v>
      </c>
      <c r="E30" s="423">
        <v>56</v>
      </c>
      <c r="F30" s="114" t="s">
        <v>118</v>
      </c>
      <c r="G30" s="426">
        <v>47</v>
      </c>
      <c r="H30" s="556">
        <v>2632</v>
      </c>
      <c r="I30" s="562"/>
      <c r="J30" s="588"/>
      <c r="K30" s="589"/>
      <c r="L30" s="589"/>
      <c r="M30" s="533"/>
      <c r="N30" s="356"/>
    </row>
    <row r="31" spans="1:14" ht="15.5" thickBot="1">
      <c r="A31" s="539"/>
      <c r="B31" s="611"/>
      <c r="C31" s="627"/>
      <c r="D31" s="403"/>
      <c r="E31" s="548"/>
      <c r="F31" s="89"/>
      <c r="G31" s="549"/>
      <c r="H31" s="564"/>
      <c r="I31" s="562"/>
      <c r="J31" s="588"/>
      <c r="K31" s="589"/>
      <c r="L31" s="589"/>
      <c r="M31" s="533"/>
      <c r="N31" s="356"/>
    </row>
    <row r="32" spans="1:14">
      <c r="A32" s="539"/>
      <c r="B32" s="612"/>
      <c r="C32" s="625"/>
      <c r="D32" s="494" t="s">
        <v>314</v>
      </c>
      <c r="E32" s="495"/>
      <c r="F32" s="148"/>
      <c r="G32" s="428"/>
      <c r="H32" s="550"/>
      <c r="I32" s="562"/>
      <c r="J32" s="588"/>
      <c r="K32" s="589"/>
      <c r="L32" s="589"/>
      <c r="M32" s="533"/>
      <c r="N32" s="356"/>
    </row>
    <row r="33" spans="1:14" ht="16.5">
      <c r="A33" s="539"/>
      <c r="B33" s="487" t="s">
        <v>280</v>
      </c>
      <c r="C33" s="130" t="s">
        <v>272</v>
      </c>
      <c r="D33" s="421" t="s">
        <v>313</v>
      </c>
      <c r="E33" s="423">
        <v>60</v>
      </c>
      <c r="F33" s="114" t="s">
        <v>118</v>
      </c>
      <c r="G33" s="426">
        <v>130</v>
      </c>
      <c r="H33" s="407">
        <v>7800</v>
      </c>
      <c r="I33" s="562"/>
      <c r="J33" s="552"/>
      <c r="K33" s="589"/>
      <c r="L33" s="589"/>
      <c r="M33" s="533"/>
      <c r="N33" s="356"/>
    </row>
    <row r="34" spans="1:14" ht="15.5" thickBot="1">
      <c r="A34" s="539"/>
      <c r="B34" s="611"/>
      <c r="C34" s="627"/>
      <c r="D34" s="403"/>
      <c r="E34" s="548"/>
      <c r="F34" s="89"/>
      <c r="G34" s="549"/>
      <c r="H34" s="565"/>
      <c r="I34" s="562"/>
      <c r="J34" s="552"/>
      <c r="K34" s="589"/>
      <c r="L34" s="589"/>
      <c r="M34" s="533"/>
      <c r="N34" s="356"/>
    </row>
    <row r="35" spans="1:14" ht="15.5" thickBot="1">
      <c r="A35" s="539"/>
      <c r="B35" s="612"/>
      <c r="C35" s="625"/>
      <c r="D35" s="494" t="s">
        <v>318</v>
      </c>
      <c r="E35" s="495"/>
      <c r="F35" s="148"/>
      <c r="G35" s="428"/>
      <c r="H35" s="567"/>
      <c r="I35" s="562"/>
      <c r="J35" s="589"/>
      <c r="K35" s="589"/>
      <c r="L35" s="589"/>
      <c r="M35" s="533"/>
      <c r="N35" s="295"/>
    </row>
    <row r="36" spans="1:14" ht="13.5" customHeight="1">
      <c r="A36" s="539"/>
      <c r="B36" s="487">
        <v>3001</v>
      </c>
      <c r="C36" s="130"/>
      <c r="D36" s="421" t="s">
        <v>316</v>
      </c>
      <c r="E36" s="423"/>
      <c r="F36" s="114"/>
      <c r="G36" s="426"/>
      <c r="H36" s="566"/>
      <c r="I36" s="562"/>
      <c r="J36" s="588"/>
      <c r="K36" s="589"/>
      <c r="L36" s="589"/>
      <c r="M36" s="533"/>
      <c r="N36" s="355"/>
    </row>
    <row r="37" spans="1:14">
      <c r="A37" s="539"/>
      <c r="B37" s="487"/>
      <c r="C37" s="130"/>
      <c r="D37" s="421" t="s">
        <v>281</v>
      </c>
      <c r="E37" s="423">
        <v>100</v>
      </c>
      <c r="F37" s="114" t="s">
        <v>117</v>
      </c>
      <c r="G37" s="426">
        <v>250</v>
      </c>
      <c r="H37" s="556">
        <v>25000</v>
      </c>
      <c r="I37" s="562"/>
      <c r="J37" s="588"/>
      <c r="K37" s="589"/>
      <c r="L37" s="589"/>
      <c r="M37" s="533"/>
      <c r="N37" s="356"/>
    </row>
    <row r="38" spans="1:14" ht="16.5">
      <c r="A38" s="539"/>
      <c r="B38" s="487" t="s">
        <v>282</v>
      </c>
      <c r="C38" s="130"/>
      <c r="D38" s="421" t="s">
        <v>316</v>
      </c>
      <c r="E38" s="423"/>
      <c r="F38" s="114"/>
      <c r="G38" s="426"/>
      <c r="H38" s="498"/>
      <c r="I38" s="562"/>
      <c r="J38" s="588"/>
      <c r="K38" s="589"/>
      <c r="L38" s="589"/>
      <c r="M38" s="533"/>
      <c r="N38" s="356"/>
    </row>
    <row r="39" spans="1:14" ht="16.25" customHeight="1">
      <c r="A39" s="539"/>
      <c r="B39" s="487"/>
      <c r="C39" s="130"/>
      <c r="D39" s="421" t="s">
        <v>283</v>
      </c>
      <c r="E39" s="423">
        <v>124</v>
      </c>
      <c r="F39" s="114" t="s">
        <v>117</v>
      </c>
      <c r="G39" s="426">
        <v>455</v>
      </c>
      <c r="H39" s="498">
        <v>56420</v>
      </c>
      <c r="I39" s="562"/>
      <c r="J39" s="588"/>
      <c r="K39" s="589"/>
      <c r="L39" s="589"/>
      <c r="M39" s="533"/>
      <c r="N39" s="356"/>
    </row>
    <row r="40" spans="1:14" ht="16.25" customHeight="1">
      <c r="A40" s="539"/>
      <c r="B40" s="487" t="s">
        <v>280</v>
      </c>
      <c r="C40" s="130"/>
      <c r="D40" s="421" t="s">
        <v>319</v>
      </c>
      <c r="E40" s="423"/>
      <c r="F40" s="114"/>
      <c r="G40" s="426"/>
      <c r="H40" s="556"/>
      <c r="I40" s="562"/>
      <c r="J40" s="601" t="s">
        <v>348</v>
      </c>
      <c r="K40" s="589"/>
      <c r="L40" s="589"/>
      <c r="M40" s="533"/>
      <c r="N40" s="356"/>
    </row>
    <row r="41" spans="1:14">
      <c r="A41" s="539"/>
      <c r="B41" s="487"/>
      <c r="C41" s="130" t="s">
        <v>284</v>
      </c>
      <c r="D41" s="421" t="s">
        <v>285</v>
      </c>
      <c r="E41" s="423">
        <v>24</v>
      </c>
      <c r="F41" s="114" t="s">
        <v>118</v>
      </c>
      <c r="G41" s="426">
        <v>155</v>
      </c>
      <c r="H41" s="559">
        <v>3720</v>
      </c>
      <c r="I41" s="562"/>
      <c r="J41" s="588"/>
      <c r="K41" s="589"/>
      <c r="L41" s="589"/>
      <c r="M41" s="533"/>
      <c r="N41" s="356"/>
    </row>
    <row r="42" spans="1:14">
      <c r="A42" s="539"/>
      <c r="B42" s="487"/>
      <c r="C42" s="130" t="s">
        <v>272</v>
      </c>
      <c r="D42" s="421" t="s">
        <v>285</v>
      </c>
      <c r="E42" s="423">
        <v>24</v>
      </c>
      <c r="F42" s="114" t="s">
        <v>118</v>
      </c>
      <c r="G42" s="426">
        <v>155</v>
      </c>
      <c r="H42" s="559">
        <v>3720</v>
      </c>
      <c r="I42" s="562"/>
      <c r="J42" s="588"/>
      <c r="K42" s="589"/>
      <c r="L42" s="589"/>
      <c r="M42" s="533"/>
      <c r="N42" s="356"/>
    </row>
    <row r="43" spans="1:14">
      <c r="A43" s="539"/>
      <c r="B43" s="487"/>
      <c r="C43" s="130" t="s">
        <v>284</v>
      </c>
      <c r="D43" s="421" t="s">
        <v>286</v>
      </c>
      <c r="E43" s="423">
        <v>24</v>
      </c>
      <c r="F43" s="114" t="s">
        <v>118</v>
      </c>
      <c r="G43" s="426">
        <v>122</v>
      </c>
      <c r="H43" s="559">
        <v>2928</v>
      </c>
      <c r="I43" s="562"/>
      <c r="J43" s="552"/>
      <c r="K43" s="589"/>
      <c r="L43" s="589"/>
      <c r="M43" s="533"/>
      <c r="N43" s="356"/>
    </row>
    <row r="44" spans="1:14">
      <c r="A44" s="539"/>
      <c r="B44" s="487"/>
      <c r="C44" s="130" t="s">
        <v>272</v>
      </c>
      <c r="D44" s="421" t="s">
        <v>286</v>
      </c>
      <c r="E44" s="423">
        <v>24</v>
      </c>
      <c r="F44" s="114" t="s">
        <v>118</v>
      </c>
      <c r="G44" s="426">
        <v>122</v>
      </c>
      <c r="H44" s="559">
        <v>2928</v>
      </c>
      <c r="I44" s="562"/>
      <c r="J44" s="552"/>
      <c r="K44" s="589"/>
      <c r="L44" s="589"/>
      <c r="M44" s="533"/>
      <c r="N44" s="356"/>
    </row>
    <row r="45" spans="1:14" ht="15.5" thickBot="1">
      <c r="A45" s="539"/>
      <c r="B45" s="487"/>
      <c r="C45" s="130" t="s">
        <v>284</v>
      </c>
      <c r="D45" s="421" t="s">
        <v>287</v>
      </c>
      <c r="E45" s="423">
        <v>24</v>
      </c>
      <c r="F45" s="114" t="s">
        <v>118</v>
      </c>
      <c r="G45" s="426">
        <v>131</v>
      </c>
      <c r="H45" s="560">
        <v>3144</v>
      </c>
      <c r="I45" s="562"/>
      <c r="J45" s="589"/>
      <c r="K45" s="589"/>
      <c r="L45" s="589"/>
      <c r="M45" s="533"/>
      <c r="N45" s="295"/>
    </row>
    <row r="46" spans="1:14" ht="13.5" customHeight="1">
      <c r="A46" s="539"/>
      <c r="B46" s="487"/>
      <c r="C46" s="130" t="s">
        <v>272</v>
      </c>
      <c r="D46" s="421" t="s">
        <v>287</v>
      </c>
      <c r="E46" s="423">
        <v>24</v>
      </c>
      <c r="F46" s="114" t="s">
        <v>118</v>
      </c>
      <c r="G46" s="426">
        <v>131</v>
      </c>
      <c r="H46" s="560">
        <v>3144</v>
      </c>
      <c r="I46" s="562"/>
      <c r="J46" s="588"/>
      <c r="K46" s="589"/>
      <c r="L46" s="589"/>
      <c r="M46" s="533"/>
      <c r="N46" s="355"/>
    </row>
    <row r="47" spans="1:14">
      <c r="A47" s="539"/>
      <c r="B47" s="487"/>
      <c r="C47" s="130" t="s">
        <v>284</v>
      </c>
      <c r="D47" s="421" t="s">
        <v>268</v>
      </c>
      <c r="E47" s="423">
        <v>24</v>
      </c>
      <c r="F47" s="114" t="s">
        <v>118</v>
      </c>
      <c r="G47" s="426">
        <v>260</v>
      </c>
      <c r="H47" s="559">
        <v>6240</v>
      </c>
      <c r="I47" s="562"/>
      <c r="J47" s="588"/>
      <c r="K47" s="589"/>
      <c r="L47" s="589"/>
      <c r="M47" s="533"/>
      <c r="N47" s="356"/>
    </row>
    <row r="48" spans="1:14">
      <c r="A48" s="539"/>
      <c r="B48" s="487"/>
      <c r="C48" s="130" t="s">
        <v>272</v>
      </c>
      <c r="D48" s="421" t="s">
        <v>268</v>
      </c>
      <c r="E48" s="423">
        <v>24</v>
      </c>
      <c r="F48" s="114" t="s">
        <v>118</v>
      </c>
      <c r="G48" s="426">
        <v>260</v>
      </c>
      <c r="H48" s="559">
        <v>6240</v>
      </c>
      <c r="I48" s="562"/>
      <c r="J48" s="588"/>
      <c r="K48" s="589"/>
      <c r="L48" s="589"/>
      <c r="M48" s="533"/>
      <c r="N48" s="356"/>
    </row>
    <row r="49" spans="1:14" ht="16.25" customHeight="1">
      <c r="A49" s="539"/>
      <c r="B49" s="487" t="s">
        <v>288</v>
      </c>
      <c r="C49" s="130" t="s">
        <v>284</v>
      </c>
      <c r="D49" s="421" t="s">
        <v>289</v>
      </c>
      <c r="E49" s="423">
        <v>24</v>
      </c>
      <c r="F49" s="114" t="s">
        <v>118</v>
      </c>
      <c r="G49" s="426">
        <v>45</v>
      </c>
      <c r="H49" s="559">
        <v>1080</v>
      </c>
      <c r="I49" s="562"/>
      <c r="J49" s="588"/>
      <c r="K49" s="589"/>
      <c r="L49" s="589"/>
      <c r="M49" s="533"/>
      <c r="N49" s="356"/>
    </row>
    <row r="50" spans="1:14" ht="16.25" customHeight="1">
      <c r="A50" s="539"/>
      <c r="B50" s="613"/>
      <c r="C50" s="628" t="s">
        <v>272</v>
      </c>
      <c r="D50" s="405" t="s">
        <v>289</v>
      </c>
      <c r="E50" s="423">
        <v>24</v>
      </c>
      <c r="F50" s="114" t="s">
        <v>118</v>
      </c>
      <c r="G50" s="406">
        <v>45</v>
      </c>
      <c r="H50" s="559">
        <v>1080</v>
      </c>
      <c r="I50" s="562"/>
      <c r="J50" s="588"/>
      <c r="K50" s="589"/>
      <c r="L50" s="589"/>
      <c r="M50" s="533"/>
      <c r="N50" s="356"/>
    </row>
    <row r="51" spans="1:14">
      <c r="A51" s="539"/>
      <c r="B51" s="614"/>
      <c r="C51" s="628" t="s">
        <v>284</v>
      </c>
      <c r="D51" s="405" t="s">
        <v>290</v>
      </c>
      <c r="E51" s="424">
        <v>24</v>
      </c>
      <c r="F51" s="114" t="s">
        <v>118</v>
      </c>
      <c r="G51" s="407">
        <v>40</v>
      </c>
      <c r="H51" s="559">
        <v>960</v>
      </c>
      <c r="I51" s="562"/>
      <c r="J51" s="588"/>
      <c r="K51" s="589"/>
      <c r="L51" s="589"/>
      <c r="M51" s="533"/>
      <c r="N51" s="356"/>
    </row>
    <row r="52" spans="1:14">
      <c r="A52" s="539"/>
      <c r="B52" s="613"/>
      <c r="C52" s="628" t="s">
        <v>272</v>
      </c>
      <c r="D52" s="405" t="s">
        <v>290</v>
      </c>
      <c r="E52" s="425">
        <v>24</v>
      </c>
      <c r="F52" s="114" t="s">
        <v>118</v>
      </c>
      <c r="G52" s="406">
        <v>40</v>
      </c>
      <c r="H52" s="559">
        <v>960</v>
      </c>
      <c r="I52" s="562"/>
      <c r="J52" s="588"/>
      <c r="K52" s="589"/>
      <c r="L52" s="589"/>
      <c r="M52" s="533"/>
      <c r="N52" s="356"/>
    </row>
    <row r="53" spans="1:14" ht="16.5">
      <c r="A53" s="539"/>
      <c r="B53" s="613" t="s">
        <v>320</v>
      </c>
      <c r="C53" s="628"/>
      <c r="D53" s="405" t="s">
        <v>321</v>
      </c>
      <c r="E53" s="425">
        <v>48</v>
      </c>
      <c r="F53" s="114" t="s">
        <v>118</v>
      </c>
      <c r="G53" s="406">
        <v>1250</v>
      </c>
      <c r="H53" s="574">
        <v>60000</v>
      </c>
      <c r="I53" s="562"/>
      <c r="J53" s="552"/>
      <c r="K53" s="589"/>
      <c r="L53" s="589"/>
      <c r="M53" s="533"/>
      <c r="N53" s="356"/>
    </row>
    <row r="54" spans="1:14" ht="15.5" thickBot="1">
      <c r="A54" s="539"/>
      <c r="B54" s="615"/>
      <c r="C54" s="629"/>
      <c r="D54" s="489"/>
      <c r="E54" s="569"/>
      <c r="F54" s="89"/>
      <c r="G54" s="570"/>
      <c r="H54" s="542"/>
      <c r="I54" s="562"/>
      <c r="J54" s="552"/>
      <c r="K54" s="589"/>
      <c r="L54" s="589"/>
      <c r="M54" s="533"/>
      <c r="N54" s="356"/>
    </row>
    <row r="55" spans="1:14" ht="15.5" thickBot="1">
      <c r="A55" s="539"/>
      <c r="B55" s="612"/>
      <c r="C55" s="625"/>
      <c r="D55" s="494" t="s">
        <v>369</v>
      </c>
      <c r="E55" s="495"/>
      <c r="F55" s="148"/>
      <c r="G55" s="428"/>
      <c r="H55" s="573"/>
      <c r="I55" s="562"/>
      <c r="J55" s="589"/>
      <c r="K55" s="589"/>
      <c r="L55" s="589"/>
      <c r="M55" s="533"/>
      <c r="N55" s="295"/>
    </row>
    <row r="56" spans="1:14" ht="13.5" customHeight="1">
      <c r="A56" s="539"/>
      <c r="B56" s="616">
        <v>1000</v>
      </c>
      <c r="C56" s="630"/>
      <c r="D56" s="421" t="s">
        <v>317</v>
      </c>
      <c r="E56" s="571"/>
      <c r="F56" s="114"/>
      <c r="G56" s="572"/>
      <c r="H56" s="566"/>
      <c r="I56" s="562"/>
      <c r="J56" s="588"/>
      <c r="K56" s="589"/>
      <c r="L56" s="589"/>
      <c r="M56" s="533"/>
      <c r="N56" s="355"/>
    </row>
    <row r="57" spans="1:14">
      <c r="A57" s="539"/>
      <c r="B57" s="613"/>
      <c r="C57" s="628"/>
      <c r="D57" s="405" t="s">
        <v>291</v>
      </c>
      <c r="E57" s="543">
        <v>10</v>
      </c>
      <c r="F57" s="114" t="s">
        <v>117</v>
      </c>
      <c r="G57" s="406">
        <v>470</v>
      </c>
      <c r="H57" s="556">
        <v>4700</v>
      </c>
      <c r="I57" s="562"/>
      <c r="J57" s="588"/>
      <c r="K57" s="589"/>
      <c r="L57" s="589"/>
      <c r="M57" s="533"/>
      <c r="N57" s="356"/>
    </row>
    <row r="58" spans="1:14" ht="15.5" thickBot="1">
      <c r="A58" s="539"/>
      <c r="B58" s="615"/>
      <c r="C58" s="629"/>
      <c r="D58" s="489"/>
      <c r="E58" s="575"/>
      <c r="F58" s="89"/>
      <c r="G58" s="570"/>
      <c r="H58" s="564"/>
      <c r="I58" s="562"/>
      <c r="J58" s="588"/>
      <c r="K58" s="589"/>
      <c r="L58" s="589"/>
      <c r="M58" s="533"/>
      <c r="N58" s="356"/>
    </row>
    <row r="59" spans="1:14" ht="16.25" customHeight="1">
      <c r="A59" s="539"/>
      <c r="B59" s="612"/>
      <c r="C59" s="625"/>
      <c r="D59" s="494" t="s">
        <v>370</v>
      </c>
      <c r="E59" s="577"/>
      <c r="F59" s="148"/>
      <c r="G59" s="578"/>
      <c r="H59" s="550"/>
      <c r="I59" s="562"/>
      <c r="J59" s="588"/>
      <c r="K59" s="589"/>
      <c r="L59" s="589"/>
      <c r="M59" s="533"/>
      <c r="N59" s="356"/>
    </row>
    <row r="60" spans="1:14" ht="16.25" customHeight="1">
      <c r="A60" s="539"/>
      <c r="B60" s="611" t="s">
        <v>292</v>
      </c>
      <c r="C60" s="631"/>
      <c r="D60" s="403" t="s">
        <v>322</v>
      </c>
      <c r="E60" s="576"/>
      <c r="F60" s="89"/>
      <c r="G60" s="549"/>
      <c r="H60" s="407"/>
      <c r="I60" s="562"/>
      <c r="J60" s="588"/>
      <c r="K60" s="589"/>
      <c r="L60" s="589"/>
      <c r="M60" s="533"/>
      <c r="N60" s="356"/>
    </row>
    <row r="61" spans="1:14">
      <c r="A61" s="539"/>
      <c r="B61" s="617"/>
      <c r="C61" s="632"/>
      <c r="D61" s="489" t="s">
        <v>293</v>
      </c>
      <c r="E61" s="544">
        <v>2600</v>
      </c>
      <c r="F61" s="114" t="s">
        <v>118</v>
      </c>
      <c r="G61" s="546">
        <v>22</v>
      </c>
      <c r="H61" s="407">
        <v>57200</v>
      </c>
      <c r="I61" s="562"/>
      <c r="J61" s="588"/>
      <c r="K61" s="589"/>
      <c r="L61" s="589"/>
      <c r="M61" s="533"/>
      <c r="N61" s="356"/>
    </row>
    <row r="62" spans="1:14" ht="16.5">
      <c r="A62" s="539"/>
      <c r="B62" s="617">
        <v>500</v>
      </c>
      <c r="C62" s="632"/>
      <c r="D62" s="489" t="s">
        <v>323</v>
      </c>
      <c r="E62" s="544">
        <v>380</v>
      </c>
      <c r="F62" s="114" t="s">
        <v>118</v>
      </c>
      <c r="G62" s="546">
        <v>10</v>
      </c>
      <c r="H62" s="407">
        <v>3800</v>
      </c>
      <c r="I62" s="562"/>
      <c r="J62" s="588"/>
      <c r="K62" s="589"/>
      <c r="L62" s="589"/>
      <c r="M62" s="533"/>
      <c r="N62" s="356"/>
    </row>
    <row r="63" spans="1:14" ht="16.5">
      <c r="A63" s="539"/>
      <c r="B63" s="617" t="s">
        <v>168</v>
      </c>
      <c r="C63" s="149" t="s">
        <v>294</v>
      </c>
      <c r="D63" s="489" t="s">
        <v>324</v>
      </c>
      <c r="E63" s="544">
        <v>5000</v>
      </c>
      <c r="F63" s="114" t="s">
        <v>118</v>
      </c>
      <c r="G63" s="546">
        <v>3</v>
      </c>
      <c r="H63" s="407">
        <v>15000</v>
      </c>
      <c r="I63" s="562"/>
      <c r="J63" s="552"/>
      <c r="K63" s="589"/>
      <c r="L63" s="589"/>
      <c r="M63" s="533"/>
      <c r="N63" s="356"/>
    </row>
    <row r="64" spans="1:14" ht="15.5" thickBot="1">
      <c r="A64" s="539"/>
      <c r="B64" s="617"/>
      <c r="C64" s="149"/>
      <c r="D64" s="489"/>
      <c r="E64" s="544"/>
      <c r="F64" s="104"/>
      <c r="G64" s="546"/>
      <c r="H64" s="565"/>
      <c r="I64" s="562"/>
      <c r="J64" s="552"/>
      <c r="K64" s="589"/>
      <c r="L64" s="589"/>
      <c r="M64" s="533"/>
      <c r="N64" s="356"/>
    </row>
    <row r="65" spans="1:14" ht="15.5" thickBot="1">
      <c r="A65" s="539"/>
      <c r="B65" s="612"/>
      <c r="C65" s="625"/>
      <c r="D65" s="494" t="s">
        <v>371</v>
      </c>
      <c r="E65" s="577"/>
      <c r="F65" s="148"/>
      <c r="G65" s="578"/>
      <c r="H65" s="573"/>
      <c r="I65" s="562"/>
      <c r="J65" s="589"/>
      <c r="K65" s="589"/>
      <c r="L65" s="589"/>
      <c r="M65" s="533"/>
      <c r="N65" s="295"/>
    </row>
    <row r="66" spans="1:14" ht="13.5" customHeight="1">
      <c r="A66" s="539"/>
      <c r="B66" s="611" t="s">
        <v>295</v>
      </c>
      <c r="C66" s="631"/>
      <c r="D66" s="403" t="s">
        <v>339</v>
      </c>
      <c r="E66" s="576"/>
      <c r="F66" s="89"/>
      <c r="G66" s="549"/>
      <c r="H66" s="566"/>
      <c r="I66" s="562"/>
      <c r="J66" s="588"/>
      <c r="K66" s="589"/>
      <c r="L66" s="589"/>
      <c r="M66" s="533"/>
      <c r="N66" s="355"/>
    </row>
    <row r="67" spans="1:14">
      <c r="A67" s="539"/>
      <c r="B67" s="617"/>
      <c r="C67" s="632"/>
      <c r="D67" s="489" t="s">
        <v>296</v>
      </c>
      <c r="E67" s="544">
        <v>658</v>
      </c>
      <c r="F67" s="114" t="s">
        <v>117</v>
      </c>
      <c r="G67" s="546">
        <v>20</v>
      </c>
      <c r="H67" s="556">
        <v>13160</v>
      </c>
      <c r="I67" s="562"/>
      <c r="J67" s="588"/>
      <c r="K67" s="589"/>
      <c r="L67" s="589"/>
      <c r="M67" s="533"/>
      <c r="N67" s="356"/>
    </row>
    <row r="68" spans="1:14" ht="15.5" thickBot="1">
      <c r="A68" s="539"/>
      <c r="B68" s="617"/>
      <c r="C68" s="632"/>
      <c r="D68" s="489"/>
      <c r="E68" s="544"/>
      <c r="F68" s="104"/>
      <c r="G68" s="546"/>
      <c r="H68" s="564"/>
      <c r="I68" s="562"/>
      <c r="J68" s="588"/>
      <c r="K68" s="589"/>
      <c r="L68" s="589"/>
      <c r="M68" s="533"/>
      <c r="N68" s="356"/>
    </row>
    <row r="69" spans="1:14" ht="16.25" customHeight="1">
      <c r="A69" s="539"/>
      <c r="B69" s="612"/>
      <c r="C69" s="625"/>
      <c r="D69" s="494" t="s">
        <v>372</v>
      </c>
      <c r="E69" s="577"/>
      <c r="F69" s="148"/>
      <c r="G69" s="578"/>
      <c r="H69" s="550"/>
      <c r="I69" s="562"/>
      <c r="J69" s="588"/>
      <c r="K69" s="589"/>
      <c r="L69" s="589"/>
      <c r="M69" s="533"/>
      <c r="N69" s="356"/>
    </row>
    <row r="70" spans="1:14" ht="16.25" customHeight="1">
      <c r="A70" s="539"/>
      <c r="B70" s="618" t="s">
        <v>297</v>
      </c>
      <c r="C70" s="630"/>
      <c r="D70" s="421" t="s">
        <v>298</v>
      </c>
      <c r="E70" s="579"/>
      <c r="F70" s="598"/>
      <c r="G70" s="427"/>
      <c r="H70" s="556"/>
      <c r="I70" s="562"/>
      <c r="J70" s="588"/>
      <c r="K70" s="589"/>
      <c r="L70" s="589"/>
      <c r="M70" s="533"/>
      <c r="N70" s="356"/>
    </row>
    <row r="71" spans="1:14">
      <c r="A71" s="539"/>
      <c r="B71" s="614"/>
      <c r="C71" s="628"/>
      <c r="D71" s="405" t="s">
        <v>299</v>
      </c>
      <c r="E71" s="424">
        <v>41</v>
      </c>
      <c r="F71" s="114" t="s">
        <v>117</v>
      </c>
      <c r="G71" s="490">
        <v>100</v>
      </c>
      <c r="H71" s="498">
        <v>4100</v>
      </c>
      <c r="I71" s="562"/>
      <c r="J71" s="588"/>
      <c r="K71" s="589"/>
      <c r="L71" s="589"/>
      <c r="M71" s="533"/>
      <c r="N71" s="356"/>
    </row>
    <row r="72" spans="1:14">
      <c r="A72" s="539"/>
      <c r="B72" s="614"/>
      <c r="C72" s="628"/>
      <c r="D72" s="405" t="s">
        <v>300</v>
      </c>
      <c r="E72" s="424">
        <v>57</v>
      </c>
      <c r="F72" s="114" t="s">
        <v>117</v>
      </c>
      <c r="G72" s="407">
        <v>55</v>
      </c>
      <c r="H72" s="557">
        <v>3135</v>
      </c>
      <c r="I72" s="562"/>
      <c r="J72" s="588"/>
      <c r="K72" s="589"/>
      <c r="L72" s="589"/>
      <c r="M72" s="533"/>
      <c r="N72" s="356"/>
    </row>
    <row r="73" spans="1:14" ht="15.5" thickBot="1">
      <c r="A73" s="539"/>
      <c r="B73" s="619"/>
      <c r="C73" s="629"/>
      <c r="D73" s="489"/>
      <c r="E73" s="581"/>
      <c r="F73" s="599"/>
      <c r="G73" s="565"/>
      <c r="H73" s="542"/>
      <c r="I73" s="562"/>
      <c r="J73" s="552"/>
      <c r="K73" s="589"/>
      <c r="L73" s="589"/>
      <c r="M73" s="533"/>
      <c r="N73" s="356"/>
    </row>
    <row r="74" spans="1:14">
      <c r="A74" s="539"/>
      <c r="B74" s="612"/>
      <c r="C74" s="625"/>
      <c r="D74" s="494" t="s">
        <v>371</v>
      </c>
      <c r="E74" s="495"/>
      <c r="F74" s="148"/>
      <c r="G74" s="428"/>
      <c r="H74" s="550"/>
      <c r="I74" s="562"/>
      <c r="J74" s="552"/>
      <c r="K74" s="589"/>
      <c r="L74" s="589"/>
      <c r="M74" s="533"/>
      <c r="N74" s="356"/>
    </row>
    <row r="75" spans="1:14" ht="15.5" thickBot="1">
      <c r="A75" s="541"/>
      <c r="B75" s="620" t="s">
        <v>301</v>
      </c>
      <c r="C75" s="633" t="s">
        <v>302</v>
      </c>
      <c r="D75" s="401" t="s">
        <v>303</v>
      </c>
      <c r="E75" s="582">
        <v>150</v>
      </c>
      <c r="F75" s="101" t="s">
        <v>117</v>
      </c>
      <c r="G75" s="402">
        <v>80</v>
      </c>
      <c r="H75" s="583">
        <v>12000</v>
      </c>
      <c r="I75" s="563"/>
      <c r="J75" s="590"/>
      <c r="K75" s="590"/>
      <c r="L75" s="590"/>
      <c r="M75" s="534"/>
      <c r="N75" s="295"/>
    </row>
    <row r="76" spans="1:14" ht="15.5" thickBot="1">
      <c r="A76" s="499"/>
      <c r="B76" s="580"/>
      <c r="C76" s="568"/>
      <c r="D76" s="489"/>
      <c r="E76" s="581"/>
      <c r="F76" s="600"/>
      <c r="G76" s="565"/>
      <c r="H76" s="542"/>
      <c r="I76" s="584"/>
      <c r="J76" s="553"/>
      <c r="K76" s="595"/>
      <c r="L76" s="596"/>
      <c r="M76" s="357"/>
      <c r="N76" s="356"/>
    </row>
    <row r="77" spans="1:14" ht="15.5" thickBot="1">
      <c r="A77" s="530">
        <v>33</v>
      </c>
      <c r="B77" s="551"/>
      <c r="C77" s="420"/>
      <c r="D77" s="494" t="s">
        <v>341</v>
      </c>
      <c r="E77" s="577"/>
      <c r="F77" s="148"/>
      <c r="G77" s="578"/>
      <c r="H77" s="567"/>
      <c r="I77" s="561" t="s">
        <v>347</v>
      </c>
      <c r="J77" s="591"/>
      <c r="K77" s="591"/>
      <c r="L77" s="591"/>
      <c r="M77" s="532">
        <v>1</v>
      </c>
      <c r="N77" s="353"/>
    </row>
    <row r="78" spans="1:14" ht="13.5" customHeight="1">
      <c r="A78" s="531"/>
      <c r="B78" s="89" t="s">
        <v>342</v>
      </c>
      <c r="C78" s="547" t="s">
        <v>272</v>
      </c>
      <c r="D78" s="403" t="s">
        <v>340</v>
      </c>
      <c r="E78" s="576"/>
      <c r="F78" s="89"/>
      <c r="G78" s="549"/>
      <c r="H78" s="491"/>
      <c r="I78" s="562"/>
      <c r="J78" s="601" t="s">
        <v>349</v>
      </c>
      <c r="K78" s="589"/>
      <c r="L78" s="597"/>
      <c r="M78" s="533"/>
      <c r="N78" s="593"/>
    </row>
    <row r="79" spans="1:14">
      <c r="A79" s="531"/>
      <c r="B79" s="104"/>
      <c r="C79" s="488"/>
      <c r="D79" s="489" t="s">
        <v>343</v>
      </c>
      <c r="E79" s="544">
        <v>250</v>
      </c>
      <c r="F79" s="104" t="s">
        <v>344</v>
      </c>
      <c r="G79" s="546">
        <v>450</v>
      </c>
      <c r="H79" s="404">
        <v>112500</v>
      </c>
      <c r="I79" s="562"/>
      <c r="J79" s="588"/>
      <c r="K79" s="589"/>
      <c r="L79" s="597"/>
      <c r="M79" s="533"/>
      <c r="N79" s="594"/>
    </row>
    <row r="80" spans="1:14" ht="15.5" thickBot="1">
      <c r="A80" s="585"/>
      <c r="B80" s="101"/>
      <c r="C80" s="623"/>
      <c r="D80" s="422"/>
      <c r="E80" s="624"/>
      <c r="F80" s="101"/>
      <c r="G80" s="545"/>
      <c r="H80" s="542"/>
      <c r="I80" s="563"/>
      <c r="J80" s="592"/>
      <c r="K80" s="590"/>
      <c r="L80" s="590"/>
      <c r="M80" s="534"/>
      <c r="N80" s="356"/>
    </row>
    <row r="81" spans="1:14" ht="15.5" thickBot="1">
      <c r="A81" s="586"/>
      <c r="B81" s="331"/>
      <c r="C81" s="331"/>
      <c r="D81" s="331"/>
      <c r="E81" s="331"/>
      <c r="F81" s="331"/>
      <c r="G81" s="331"/>
      <c r="H81" s="331"/>
      <c r="I81" s="331"/>
      <c r="J81" s="331"/>
      <c r="K81" s="331"/>
      <c r="L81" s="331"/>
      <c r="M81" s="357"/>
      <c r="N81" s="295"/>
    </row>
    <row r="82" spans="1:14">
      <c r="A82" s="337"/>
      <c r="B82" s="338" t="s">
        <v>129</v>
      </c>
      <c r="C82" s="339" t="s">
        <v>350</v>
      </c>
      <c r="D82" s="325"/>
      <c r="E82" s="340">
        <f>SUMIF($F$9:$F$79,"M.",$E$9:$E$79)</f>
        <v>1333</v>
      </c>
      <c r="F82" s="319" t="s">
        <v>117</v>
      </c>
      <c r="G82" s="341"/>
      <c r="H82" s="342">
        <f>SUMIF($F$9:$F$79,"M.",$H$9:$H$79)</f>
        <v>188105</v>
      </c>
      <c r="I82" s="341"/>
      <c r="J82" s="343"/>
      <c r="K82" s="329"/>
      <c r="L82" s="250"/>
      <c r="M82" s="148"/>
      <c r="N82" s="344"/>
    </row>
    <row r="83" spans="1:14">
      <c r="A83" s="345"/>
      <c r="B83" s="126"/>
      <c r="C83" s="98"/>
      <c r="D83" s="139"/>
      <c r="E83" s="137">
        <f>SUMIF($F$9:$F$79,"PCS.",$E$9:$E$79)</f>
        <v>9278</v>
      </c>
      <c r="F83" s="138" t="s">
        <v>118</v>
      </c>
      <c r="G83" s="110"/>
      <c r="H83" s="218">
        <f>SUMIF($F$9:$F$79,"PCS.",$H$9:$H$79)</f>
        <v>347996</v>
      </c>
      <c r="I83" s="99"/>
      <c r="J83" s="282"/>
      <c r="K83" s="115"/>
      <c r="L83" s="141"/>
      <c r="M83" s="98"/>
      <c r="N83" s="280"/>
    </row>
    <row r="84" spans="1:14" ht="15.5" thickBot="1">
      <c r="A84" s="346"/>
      <c r="B84" s="323"/>
      <c r="C84" s="101"/>
      <c r="D84" s="347"/>
      <c r="E84" s="348">
        <f>SUMIF($F$9:$F$79,"SET.",$E$9:$E$79)</f>
        <v>0</v>
      </c>
      <c r="F84" s="219" t="s">
        <v>145</v>
      </c>
      <c r="G84" s="349"/>
      <c r="H84" s="350">
        <f>SUMIF($F$9:$F$79,"SET.",$H$9:$H$79)</f>
        <v>0</v>
      </c>
      <c r="I84" s="326"/>
      <c r="J84" s="351"/>
      <c r="K84" s="330"/>
      <c r="L84" s="251"/>
      <c r="M84" s="101"/>
      <c r="N84" s="352"/>
    </row>
    <row r="85" spans="1:14" ht="14" customHeight="1" thickBot="1">
      <c r="A85" s="332"/>
      <c r="B85" s="103" t="s">
        <v>129</v>
      </c>
      <c r="C85" s="29"/>
      <c r="D85" s="29"/>
      <c r="E85" s="103"/>
      <c r="F85" s="333"/>
      <c r="G85" s="236" t="s">
        <v>138</v>
      </c>
      <c r="H85" s="334">
        <f>SUM(H9:H79)</f>
        <v>536101</v>
      </c>
      <c r="I85" s="335"/>
      <c r="J85" s="336"/>
      <c r="K85" s="293"/>
      <c r="L85" s="294"/>
      <c r="M85" s="175"/>
      <c r="N85" s="224"/>
    </row>
    <row r="86" spans="1:14">
      <c r="A86" s="283"/>
      <c r="B86" s="26"/>
      <c r="C86" s="180"/>
      <c r="D86" s="3"/>
      <c r="E86" s="181"/>
      <c r="F86" s="156"/>
      <c r="G86" s="182"/>
      <c r="H86" s="183"/>
      <c r="I86" s="71"/>
      <c r="J86" s="70"/>
      <c r="K86"/>
      <c r="L86"/>
      <c r="M86" s="70"/>
      <c r="N86" s="70"/>
    </row>
    <row r="87" spans="1:14">
      <c r="A87" s="283"/>
      <c r="B87" s="26"/>
      <c r="C87" s="180"/>
      <c r="D87" s="3"/>
      <c r="E87" s="181"/>
      <c r="F87" s="156"/>
      <c r="G87" s="182"/>
      <c r="H87" s="183"/>
      <c r="I87" s="71"/>
      <c r="J87" s="70"/>
      <c r="K87"/>
      <c r="L87"/>
      <c r="M87" s="70"/>
      <c r="N87" s="70"/>
    </row>
    <row r="88" spans="1:14">
      <c r="A88" s="283"/>
      <c r="B88" s="26"/>
      <c r="C88" s="180"/>
      <c r="D88" s="3"/>
      <c r="E88" s="181"/>
      <c r="F88" s="156"/>
      <c r="G88" s="182"/>
      <c r="H88" s="183"/>
      <c r="I88" s="71"/>
      <c r="J88" s="70"/>
      <c r="K88"/>
      <c r="L88"/>
      <c r="M88" s="70"/>
      <c r="N88" s="70"/>
    </row>
    <row r="89" spans="1:14">
      <c r="A89" s="283"/>
      <c r="B89" s="26"/>
      <c r="C89" s="180"/>
      <c r="D89" s="3"/>
      <c r="E89" s="181"/>
      <c r="F89" s="70"/>
      <c r="G89" s="182"/>
      <c r="H89" s="183"/>
      <c r="I89" s="71"/>
      <c r="J89" s="70"/>
      <c r="K89"/>
      <c r="L89"/>
      <c r="M89" s="70"/>
      <c r="N89" s="70"/>
    </row>
    <row r="90" spans="1:14">
      <c r="A90" s="283"/>
      <c r="B90" s="184"/>
      <c r="C90" s="70"/>
      <c r="D90" s="3"/>
      <c r="E90" s="185"/>
      <c r="F90" s="186"/>
      <c r="G90" s="187"/>
      <c r="H90" s="183"/>
      <c r="I90" s="71"/>
      <c r="J90" s="70"/>
      <c r="K90"/>
      <c r="L90"/>
      <c r="M90" s="70"/>
      <c r="N90" s="70"/>
    </row>
    <row r="91" spans="1:14">
      <c r="A91" s="283"/>
      <c r="B91" s="26"/>
      <c r="C91" s="180"/>
      <c r="D91" s="3"/>
      <c r="E91" s="181"/>
      <c r="F91" s="156"/>
      <c r="G91" s="182"/>
      <c r="H91" s="183"/>
      <c r="I91" s="71"/>
      <c r="J91" s="70"/>
      <c r="K91"/>
      <c r="L91"/>
      <c r="M91" s="70"/>
      <c r="N91" s="70"/>
    </row>
    <row r="92" spans="1:14" s="188" customFormat="1">
      <c r="A92" s="283"/>
      <c r="B92" s="184"/>
      <c r="C92" s="70"/>
      <c r="D92" s="3"/>
      <c r="E92" s="185"/>
      <c r="F92" s="186"/>
      <c r="G92" s="187"/>
      <c r="H92" s="183"/>
      <c r="I92" s="281"/>
      <c r="J92"/>
      <c r="K92"/>
      <c r="L92"/>
      <c r="M92" s="70"/>
      <c r="N92" s="70"/>
    </row>
    <row r="93" spans="1:14" s="188" customFormat="1">
      <c r="A93" s="283"/>
      <c r="B93" s="184"/>
      <c r="C93" s="70"/>
      <c r="D93" s="3"/>
      <c r="E93" s="185"/>
      <c r="F93" s="186"/>
      <c r="G93" s="187"/>
      <c r="H93" s="183"/>
      <c r="I93" s="281"/>
      <c r="J93"/>
      <c r="K93"/>
      <c r="L93"/>
      <c r="M93" s="70"/>
      <c r="N93" s="70"/>
    </row>
    <row r="94" spans="1:14">
      <c r="A94" s="283"/>
      <c r="B94" s="184"/>
      <c r="C94" s="70"/>
      <c r="D94" s="3"/>
      <c r="E94" s="185"/>
      <c r="F94" s="186"/>
      <c r="G94" s="187"/>
      <c r="H94" s="183"/>
      <c r="I94" s="281"/>
      <c r="K94"/>
      <c r="L94"/>
      <c r="M94" s="70"/>
      <c r="N94" s="70"/>
    </row>
    <row r="95" spans="1:14" ht="14" customHeight="1">
      <c r="A95" s="284"/>
      <c r="B95" s="189"/>
      <c r="C95" s="190"/>
      <c r="D95" s="191"/>
      <c r="E95" s="192"/>
      <c r="F95" s="192"/>
      <c r="G95" s="190"/>
      <c r="H95" s="1"/>
      <c r="I95" s="71"/>
      <c r="J95" s="193"/>
      <c r="K95"/>
      <c r="L95"/>
      <c r="M95" s="70"/>
      <c r="N95" s="70"/>
    </row>
    <row r="96" spans="1:14">
      <c r="A96" s="283"/>
      <c r="B96" s="26"/>
      <c r="C96" s="180"/>
      <c r="D96" s="3"/>
      <c r="E96" s="181"/>
      <c r="F96" s="156"/>
      <c r="G96" s="182"/>
      <c r="H96" s="183"/>
      <c r="I96" s="71"/>
      <c r="J96" s="70"/>
      <c r="K96"/>
      <c r="L96"/>
      <c r="M96" s="70"/>
      <c r="N96" s="70"/>
    </row>
    <row r="97" spans="1:14">
      <c r="A97" s="283"/>
      <c r="B97" s="26"/>
      <c r="C97" s="180"/>
      <c r="D97" s="3"/>
      <c r="E97" s="181"/>
      <c r="F97" s="156"/>
      <c r="G97" s="182"/>
      <c r="H97" s="183"/>
      <c r="I97" s="71"/>
      <c r="J97" s="70"/>
      <c r="K97"/>
      <c r="L97"/>
      <c r="M97" s="70"/>
      <c r="N97" s="70"/>
    </row>
    <row r="98" spans="1:14">
      <c r="A98" s="283"/>
      <c r="B98" s="26"/>
      <c r="C98" s="180"/>
      <c r="D98" s="3"/>
      <c r="E98" s="181"/>
      <c r="F98" s="156"/>
      <c r="G98" s="182"/>
      <c r="H98" s="183"/>
      <c r="I98" s="71"/>
      <c r="J98" s="70"/>
      <c r="K98"/>
      <c r="L98"/>
      <c r="M98" s="70"/>
      <c r="N98" s="70"/>
    </row>
    <row r="99" spans="1:14">
      <c r="A99" s="19"/>
      <c r="B99" s="194"/>
      <c r="C99" s="70"/>
      <c r="D99" s="3"/>
      <c r="E99" s="185"/>
      <c r="F99" s="186"/>
      <c r="G99" s="187"/>
      <c r="H99" s="183"/>
      <c r="I99" s="71"/>
      <c r="J99" s="70"/>
      <c r="K99"/>
      <c r="L99"/>
      <c r="M99" s="70"/>
      <c r="N99" s="70"/>
    </row>
    <row r="100" spans="1:14">
      <c r="A100" s="283"/>
      <c r="B100" s="26"/>
      <c r="C100" s="180"/>
      <c r="D100" s="3"/>
      <c r="E100" s="181"/>
      <c r="F100" s="186"/>
      <c r="G100" s="187"/>
      <c r="H100" s="183"/>
      <c r="I100" s="71"/>
      <c r="J100" s="70"/>
      <c r="K100"/>
      <c r="L100"/>
      <c r="M100" s="70"/>
      <c r="N100" s="70"/>
    </row>
    <row r="101" spans="1:14">
      <c r="A101" s="283"/>
      <c r="B101" s="26"/>
      <c r="C101" s="180"/>
      <c r="D101" s="3"/>
      <c r="E101" s="181"/>
      <c r="F101" s="186"/>
      <c r="G101" s="187"/>
      <c r="H101" s="183"/>
      <c r="I101" s="71"/>
      <c r="J101" s="70"/>
      <c r="K101"/>
      <c r="L101"/>
      <c r="M101" s="70"/>
      <c r="N101" s="70"/>
    </row>
    <row r="102" spans="1:14">
      <c r="A102" s="297"/>
      <c r="B102" s="298"/>
      <c r="C102" s="299"/>
      <c r="D102" s="300"/>
      <c r="E102" s="301"/>
      <c r="F102" s="302"/>
      <c r="G102" s="303"/>
      <c r="H102" s="304"/>
      <c r="K102"/>
      <c r="L102"/>
      <c r="M102"/>
      <c r="N102"/>
    </row>
    <row r="103" spans="1:14">
      <c r="A103" s="283"/>
      <c r="B103" s="26"/>
      <c r="C103" s="180"/>
      <c r="D103" s="3"/>
      <c r="E103" s="181"/>
      <c r="F103" s="156"/>
      <c r="G103" s="182"/>
      <c r="H103" s="183"/>
      <c r="I103" s="71"/>
      <c r="J103" s="70"/>
      <c r="K103"/>
      <c r="L103"/>
      <c r="M103" s="70"/>
      <c r="N103" s="70"/>
    </row>
    <row r="104" spans="1:14">
      <c r="A104" s="283"/>
      <c r="B104" s="26"/>
      <c r="C104" s="180"/>
      <c r="D104" s="3"/>
      <c r="E104" s="181"/>
      <c r="F104" s="70"/>
      <c r="G104" s="182"/>
      <c r="H104" s="183"/>
      <c r="I104" s="71"/>
      <c r="J104" s="70"/>
      <c r="K104"/>
      <c r="L104"/>
      <c r="M104" s="70"/>
      <c r="N104" s="70"/>
    </row>
    <row r="105" spans="1:14">
      <c r="A105" s="283"/>
      <c r="B105" s="184"/>
      <c r="C105" s="70"/>
      <c r="D105" s="3"/>
      <c r="E105" s="185"/>
      <c r="F105" s="186"/>
      <c r="G105" s="187"/>
      <c r="H105" s="183"/>
      <c r="I105" s="71"/>
      <c r="J105" s="70"/>
      <c r="K105"/>
      <c r="L105"/>
      <c r="M105" s="70"/>
      <c r="N105" s="70"/>
    </row>
    <row r="106" spans="1:14">
      <c r="A106" s="283"/>
      <c r="B106" s="26"/>
      <c r="C106" s="180"/>
      <c r="D106" s="3"/>
      <c r="E106" s="181"/>
      <c r="F106" s="156"/>
      <c r="G106" s="182"/>
      <c r="H106" s="183"/>
      <c r="I106" s="71"/>
      <c r="J106" s="70"/>
      <c r="K106"/>
      <c r="L106"/>
      <c r="M106" s="70"/>
      <c r="N106" s="70"/>
    </row>
    <row r="107" spans="1:14" s="188" customFormat="1">
      <c r="A107" s="283"/>
      <c r="B107" s="184"/>
      <c r="C107" s="70"/>
      <c r="D107" s="3"/>
      <c r="E107" s="185"/>
      <c r="F107" s="186"/>
      <c r="G107" s="187"/>
      <c r="H107" s="183"/>
      <c r="I107" s="281"/>
      <c r="J107"/>
      <c r="K107"/>
      <c r="L107"/>
      <c r="M107" s="70"/>
      <c r="N107" s="70"/>
    </row>
    <row r="108" spans="1:14">
      <c r="A108" s="283"/>
      <c r="B108" s="26"/>
      <c r="C108" s="180"/>
      <c r="D108" s="3"/>
      <c r="E108" s="181"/>
      <c r="F108" s="156"/>
      <c r="G108" s="182"/>
      <c r="H108" s="183"/>
      <c r="I108" s="71"/>
      <c r="J108" s="70"/>
      <c r="K108"/>
      <c r="L108"/>
      <c r="M108" s="70"/>
      <c r="N108" s="70"/>
    </row>
    <row r="109" spans="1:14" ht="14" customHeight="1">
      <c r="A109" s="284"/>
      <c r="B109" s="189"/>
      <c r="C109" s="190"/>
      <c r="D109" s="191"/>
      <c r="E109" s="195"/>
      <c r="F109" s="195"/>
      <c r="G109" s="196"/>
      <c r="H109" s="197"/>
      <c r="I109" s="71"/>
      <c r="J109" s="193"/>
      <c r="K109"/>
      <c r="L109"/>
      <c r="M109" s="70"/>
      <c r="N109" s="70"/>
    </row>
    <row r="110" spans="1:14" ht="14" customHeight="1">
      <c r="A110" s="284"/>
      <c r="B110" s="184"/>
      <c r="C110" s="70"/>
      <c r="D110" s="198"/>
      <c r="E110" s="199"/>
      <c r="F110" s="200"/>
      <c r="G110" s="201"/>
      <c r="H110" s="202"/>
      <c r="I110" s="71"/>
      <c r="J110" s="193"/>
      <c r="K110"/>
      <c r="L110"/>
      <c r="M110" s="70"/>
      <c r="N110" s="70"/>
    </row>
    <row r="111" spans="1:14" ht="14" customHeight="1">
      <c r="A111" s="284"/>
      <c r="B111" s="184"/>
      <c r="C111" s="70"/>
      <c r="D111" s="198"/>
      <c r="E111" s="199"/>
      <c r="F111" s="200"/>
      <c r="G111" s="201"/>
      <c r="H111" s="202"/>
      <c r="I111" s="71"/>
      <c r="J111" s="193"/>
      <c r="K111"/>
      <c r="L111"/>
      <c r="M111" s="70"/>
      <c r="N111" s="70"/>
    </row>
    <row r="112" spans="1:14">
      <c r="A112" s="283"/>
      <c r="B112" s="184"/>
      <c r="C112" s="70"/>
      <c r="D112" s="198"/>
      <c r="E112" s="199"/>
      <c r="F112" s="200"/>
      <c r="G112" s="201"/>
      <c r="H112" s="202"/>
      <c r="I112" s="281"/>
      <c r="K112"/>
      <c r="L112"/>
      <c r="M112" s="70"/>
      <c r="N112" s="70"/>
    </row>
    <row r="113" spans="1:14" ht="14" customHeight="1">
      <c r="A113" s="284"/>
      <c r="B113" s="189"/>
      <c r="C113" s="190"/>
      <c r="D113" s="191"/>
      <c r="E113" s="195"/>
      <c r="F113" s="195"/>
      <c r="G113" s="196"/>
      <c r="H113" s="197"/>
      <c r="I113" s="71"/>
      <c r="J113" s="193"/>
      <c r="K113"/>
      <c r="L113"/>
      <c r="M113" s="70"/>
      <c r="N113" s="70"/>
    </row>
    <row r="114" spans="1:14">
      <c r="A114" s="283"/>
      <c r="B114" s="26"/>
      <c r="C114" s="180"/>
      <c r="D114" s="198"/>
      <c r="E114" s="203"/>
      <c r="F114" s="204"/>
      <c r="G114" s="205"/>
      <c r="H114" s="202"/>
      <c r="I114" s="71"/>
      <c r="J114" s="70"/>
      <c r="K114"/>
      <c r="L114"/>
      <c r="M114" s="70"/>
      <c r="N114" s="70"/>
    </row>
    <row r="115" spans="1:14">
      <c r="A115" s="283"/>
      <c r="B115" s="26"/>
      <c r="C115" s="180"/>
      <c r="D115" s="198"/>
      <c r="E115" s="203"/>
      <c r="F115" s="204"/>
      <c r="G115" s="205"/>
      <c r="H115" s="202"/>
      <c r="I115" s="71"/>
      <c r="J115" s="70"/>
      <c r="K115"/>
      <c r="L115"/>
      <c r="M115" s="70"/>
      <c r="N115" s="70"/>
    </row>
    <row r="116" spans="1:14">
      <c r="A116" s="283"/>
      <c r="B116" s="26"/>
      <c r="C116" s="180"/>
      <c r="D116" s="198"/>
      <c r="E116" s="203"/>
      <c r="F116" s="204"/>
      <c r="G116" s="205"/>
      <c r="H116" s="202"/>
      <c r="I116" s="71"/>
      <c r="J116" s="70"/>
      <c r="K116"/>
      <c r="L116"/>
      <c r="M116" s="70"/>
      <c r="N116" s="70"/>
    </row>
    <row r="117" spans="1:14">
      <c r="A117" s="19"/>
      <c r="B117" s="194"/>
      <c r="C117" s="70"/>
      <c r="D117" s="198"/>
      <c r="E117" s="199"/>
      <c r="F117" s="200"/>
      <c r="G117" s="201"/>
      <c r="H117" s="202"/>
      <c r="I117" s="71"/>
      <c r="J117" s="70"/>
      <c r="K117"/>
      <c r="L117"/>
      <c r="M117" s="70"/>
      <c r="N117" s="70"/>
    </row>
    <row r="118" spans="1:14">
      <c r="A118" s="283"/>
      <c r="B118" s="26"/>
      <c r="C118" s="180"/>
      <c r="D118" s="198"/>
      <c r="E118" s="203"/>
      <c r="F118" s="200"/>
      <c r="G118" s="201"/>
      <c r="H118" s="202"/>
      <c r="I118" s="71"/>
      <c r="J118" s="70"/>
      <c r="K118"/>
      <c r="L118"/>
      <c r="M118" s="70"/>
      <c r="N118" s="70"/>
    </row>
    <row r="119" spans="1:14">
      <c r="A119" s="283"/>
      <c r="B119" s="26"/>
      <c r="C119" s="180"/>
      <c r="D119" s="198"/>
      <c r="E119" s="203"/>
      <c r="F119" s="206"/>
      <c r="G119" s="205"/>
      <c r="H119" s="202"/>
      <c r="I119" s="71"/>
      <c r="J119" s="70"/>
      <c r="K119"/>
      <c r="L119"/>
      <c r="M119" s="70"/>
      <c r="N119" s="70"/>
    </row>
    <row r="120" spans="1:14">
      <c r="A120" s="283"/>
      <c r="B120" s="184"/>
      <c r="C120" s="70"/>
      <c r="D120" s="198"/>
      <c r="E120" s="199"/>
      <c r="F120" s="200"/>
      <c r="G120" s="201"/>
      <c r="H120" s="202"/>
      <c r="I120" s="71"/>
      <c r="J120" s="70"/>
      <c r="K120"/>
      <c r="L120"/>
      <c r="M120" s="70"/>
      <c r="N120" s="70"/>
    </row>
    <row r="121" spans="1:14">
      <c r="A121" s="283"/>
      <c r="B121" s="26"/>
      <c r="C121" s="180"/>
      <c r="D121" s="198"/>
      <c r="E121" s="203"/>
      <c r="F121" s="200"/>
      <c r="G121" s="205"/>
      <c r="H121" s="202"/>
      <c r="I121" s="71"/>
      <c r="J121" s="70"/>
      <c r="K121"/>
      <c r="L121"/>
      <c r="M121" s="70"/>
      <c r="N121" s="70"/>
    </row>
    <row r="122" spans="1:14">
      <c r="A122" s="283"/>
      <c r="B122" s="26"/>
      <c r="C122" s="180"/>
      <c r="D122" s="198"/>
      <c r="E122" s="203"/>
      <c r="F122" s="200"/>
      <c r="G122" s="205"/>
      <c r="H122" s="202"/>
      <c r="I122" s="71"/>
      <c r="J122" s="70"/>
      <c r="K122"/>
      <c r="L122"/>
      <c r="M122" s="70"/>
      <c r="N122" s="70"/>
    </row>
    <row r="123" spans="1:14">
      <c r="A123" s="283"/>
      <c r="B123" s="189"/>
      <c r="C123" s="189"/>
      <c r="D123" s="191"/>
      <c r="E123" s="207"/>
      <c r="F123" s="195"/>
      <c r="G123" s="196"/>
      <c r="H123" s="197"/>
      <c r="I123" s="71"/>
      <c r="J123" s="193"/>
      <c r="K123"/>
      <c r="L123"/>
      <c r="M123" s="70"/>
      <c r="N123" s="70"/>
    </row>
    <row r="124" spans="1:14">
      <c r="A124" s="233"/>
      <c r="B124" s="70"/>
      <c r="C124" s="70"/>
      <c r="D124" s="198"/>
      <c r="E124" s="199"/>
      <c r="F124" s="200"/>
      <c r="G124" s="205"/>
      <c r="H124" s="202"/>
      <c r="I124" s="71"/>
      <c r="J124" s="193"/>
      <c r="K124"/>
      <c r="L124"/>
      <c r="M124" s="70"/>
      <c r="N124" s="70"/>
    </row>
    <row r="125" spans="1:14">
      <c r="A125" s="232"/>
      <c r="B125" s="189"/>
      <c r="C125" s="189"/>
      <c r="D125" s="191"/>
      <c r="E125" s="199"/>
      <c r="F125" s="206"/>
      <c r="G125" s="205"/>
      <c r="H125" s="202"/>
      <c r="K125"/>
      <c r="L125"/>
      <c r="M125" s="70"/>
      <c r="N125" s="70"/>
    </row>
    <row r="126" spans="1:14">
      <c r="A126" s="234"/>
      <c r="B126" s="70"/>
      <c r="C126" s="70"/>
      <c r="D126" s="208"/>
      <c r="E126" s="199"/>
      <c r="F126" s="206"/>
      <c r="G126" s="205"/>
      <c r="H126" s="202"/>
      <c r="I126" s="285"/>
      <c r="J126" s="209"/>
      <c r="K126"/>
      <c r="L126"/>
      <c r="M126" s="70"/>
      <c r="N126" s="70"/>
    </row>
    <row r="127" spans="1:14">
      <c r="A127" s="26"/>
      <c r="B127" s="26"/>
      <c r="C127" s="70"/>
      <c r="D127" s="208"/>
      <c r="E127" s="203"/>
      <c r="F127" s="206"/>
      <c r="G127" s="205"/>
      <c r="H127" s="202"/>
      <c r="K127"/>
      <c r="L127"/>
      <c r="M127" s="70"/>
      <c r="N127" s="70"/>
    </row>
    <row r="128" spans="1:14">
      <c r="A128" s="235"/>
      <c r="B128" s="131"/>
      <c r="C128" s="109"/>
      <c r="D128" s="198"/>
      <c r="E128" s="210"/>
      <c r="F128" s="204"/>
      <c r="G128" s="202"/>
      <c r="H128" s="210"/>
      <c r="I128" s="183"/>
      <c r="J128" s="3"/>
      <c r="K128" s="70"/>
      <c r="L128" s="43"/>
      <c r="M128" s="70"/>
    </row>
    <row r="129" spans="1:14">
      <c r="A129" s="3"/>
      <c r="B129" s="131"/>
      <c r="C129" s="70"/>
      <c r="D129" s="171"/>
      <c r="E129" s="210"/>
      <c r="F129" s="204"/>
      <c r="G129" s="202"/>
      <c r="H129" s="210"/>
      <c r="I129" s="3"/>
      <c r="J129" s="3"/>
      <c r="K129" s="70"/>
      <c r="L129" s="43"/>
      <c r="M129" s="70"/>
    </row>
    <row r="130" spans="1:14">
      <c r="A130" s="188"/>
      <c r="B130" s="211"/>
      <c r="C130" s="174"/>
      <c r="D130" s="212"/>
      <c r="E130" s="286"/>
      <c r="F130" s="213"/>
      <c r="G130" s="214"/>
      <c r="H130" s="215"/>
      <c r="I130" s="8"/>
      <c r="J130" s="8"/>
      <c r="K130" s="174"/>
      <c r="L130" s="216"/>
      <c r="M130" s="174"/>
      <c r="N130" s="217"/>
    </row>
    <row r="131" spans="1:14">
      <c r="E131" s="107"/>
      <c r="F131" s="107"/>
      <c r="G131" s="107"/>
      <c r="H131" s="108"/>
    </row>
    <row r="134" spans="1:14">
      <c r="C134" s="107"/>
      <c r="D134" s="107"/>
      <c r="I134" s="107"/>
      <c r="J134" s="107"/>
      <c r="K134" s="108"/>
      <c r="L134" s="107"/>
    </row>
    <row r="135" spans="1:14">
      <c r="C135" s="107"/>
      <c r="D135" s="107"/>
      <c r="I135" s="107"/>
      <c r="J135" s="107"/>
      <c r="K135" s="108"/>
      <c r="L135" s="107"/>
    </row>
    <row r="182" spans="1:15" s="143" customFormat="1" ht="20">
      <c r="A182" s="129" t="s">
        <v>133</v>
      </c>
      <c r="C182" s="93"/>
      <c r="D182"/>
      <c r="E182"/>
      <c r="F182" s="93"/>
      <c r="G182"/>
      <c r="H182" s="93"/>
      <c r="I182"/>
      <c r="J182"/>
      <c r="K182" s="93"/>
      <c r="L182" s="97"/>
      <c r="M182" s="93"/>
      <c r="N182" s="93"/>
      <c r="O182"/>
    </row>
  </sheetData>
  <mergeCells count="8">
    <mergeCell ref="A2:H2"/>
    <mergeCell ref="F4:G4"/>
    <mergeCell ref="I9:I75"/>
    <mergeCell ref="A77:A80"/>
    <mergeCell ref="M9:M75"/>
    <mergeCell ref="I77:I80"/>
    <mergeCell ref="M77:M80"/>
    <mergeCell ref="A9:A75"/>
  </mergeCells>
  <phoneticPr fontId="11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9198-6F6B-43C7-AEBB-0DC4F067ACFD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J6" sqref="J6"/>
    </sheetView>
  </sheetViews>
  <sheetFormatPr defaultRowHeight="31.5"/>
  <cols>
    <col min="1" max="1" width="14.453125" customWidth="1"/>
    <col min="2" max="2" width="40.90625" style="383" customWidth="1"/>
    <col min="3" max="3" width="41.36328125" style="384" customWidth="1"/>
    <col min="4" max="4" width="86.08984375" style="384" customWidth="1"/>
    <col min="5" max="5" width="42.1796875" style="384" customWidth="1"/>
    <col min="6" max="6" width="38.26953125" style="386" customWidth="1"/>
    <col min="7" max="7" width="50.6328125" style="386" customWidth="1"/>
    <col min="8" max="8" width="34.81640625" style="387" customWidth="1"/>
    <col min="9" max="9" width="34.81640625" style="388" customWidth="1"/>
    <col min="10" max="16" width="34.81640625" customWidth="1"/>
  </cols>
  <sheetData>
    <row r="1" spans="1:9">
      <c r="D1" s="385" t="s">
        <v>155</v>
      </c>
    </row>
    <row r="2" spans="1:9" s="393" customFormat="1" ht="88.25" customHeight="1" thickBot="1">
      <c r="A2" s="389"/>
      <c r="B2" s="390" t="s">
        <v>156</v>
      </c>
      <c r="C2" s="391" t="s">
        <v>157</v>
      </c>
      <c r="D2" s="391"/>
      <c r="E2" s="391" t="s">
        <v>158</v>
      </c>
      <c r="F2" s="392" t="s">
        <v>159</v>
      </c>
      <c r="G2" s="392" t="s">
        <v>160</v>
      </c>
      <c r="H2" s="391" t="s">
        <v>161</v>
      </c>
      <c r="I2" s="392" t="s">
        <v>162</v>
      </c>
    </row>
    <row r="3" spans="1:9" ht="194.75" customHeight="1" thickBot="1">
      <c r="A3" s="394"/>
      <c r="B3" s="395" t="s">
        <v>351</v>
      </c>
      <c r="C3" s="396" t="s">
        <v>169</v>
      </c>
      <c r="D3" s="397" t="s">
        <v>351</v>
      </c>
      <c r="E3" s="419" t="s">
        <v>170</v>
      </c>
      <c r="F3" s="398" t="s">
        <v>139</v>
      </c>
      <c r="G3" s="398"/>
      <c r="H3" s="398" t="s">
        <v>362</v>
      </c>
      <c r="I3" s="399">
        <v>27</v>
      </c>
    </row>
    <row r="4" spans="1:9" ht="194.75" customHeight="1" thickBot="1">
      <c r="A4" s="394"/>
      <c r="B4" s="395" t="s">
        <v>352</v>
      </c>
      <c r="C4" s="396" t="s">
        <v>358</v>
      </c>
      <c r="D4" s="397" t="s">
        <v>352</v>
      </c>
      <c r="E4" s="419" t="s">
        <v>357</v>
      </c>
      <c r="F4" s="398" t="s">
        <v>198</v>
      </c>
      <c r="G4" s="398"/>
      <c r="H4" s="398" t="s">
        <v>163</v>
      </c>
      <c r="I4" s="399">
        <v>27</v>
      </c>
    </row>
    <row r="5" spans="1:9" ht="194.75" customHeight="1" thickBot="1">
      <c r="A5" s="394"/>
      <c r="B5" s="395" t="s">
        <v>353</v>
      </c>
      <c r="C5" s="396" t="s">
        <v>359</v>
      </c>
      <c r="D5" s="397" t="s">
        <v>353</v>
      </c>
      <c r="E5" s="419" t="s">
        <v>170</v>
      </c>
      <c r="F5" s="398" t="s">
        <v>139</v>
      </c>
      <c r="G5" s="398"/>
      <c r="H5" s="398" t="s">
        <v>163</v>
      </c>
      <c r="I5" s="399">
        <v>27</v>
      </c>
    </row>
    <row r="6" spans="1:9" ht="194.75" customHeight="1" thickBot="1">
      <c r="A6" s="394"/>
      <c r="B6" s="395" t="s">
        <v>354</v>
      </c>
      <c r="C6" s="396" t="s">
        <v>360</v>
      </c>
      <c r="D6" s="397" t="s">
        <v>354</v>
      </c>
      <c r="E6" s="419" t="s">
        <v>357</v>
      </c>
      <c r="F6" s="398" t="s">
        <v>139</v>
      </c>
      <c r="G6" s="398"/>
      <c r="H6" s="398" t="s">
        <v>163</v>
      </c>
      <c r="I6" s="399">
        <v>27</v>
      </c>
    </row>
    <row r="7" spans="1:9" ht="194.75" customHeight="1" thickBot="1">
      <c r="A7" s="394"/>
      <c r="B7" s="395" t="s">
        <v>355</v>
      </c>
      <c r="C7" s="396" t="s">
        <v>361</v>
      </c>
      <c r="D7" s="397" t="s">
        <v>355</v>
      </c>
      <c r="E7" s="419" t="s">
        <v>170</v>
      </c>
      <c r="F7" s="398" t="s">
        <v>139</v>
      </c>
      <c r="G7" s="398"/>
      <c r="H7" s="398" t="s">
        <v>163</v>
      </c>
      <c r="I7" s="399">
        <v>27</v>
      </c>
    </row>
    <row r="8" spans="1:9" ht="194.75" customHeight="1">
      <c r="A8" s="394"/>
      <c r="B8" s="395" t="s">
        <v>356</v>
      </c>
      <c r="C8" s="396" t="s">
        <v>359</v>
      </c>
      <c r="D8" s="397" t="s">
        <v>356</v>
      </c>
      <c r="E8" s="419" t="s">
        <v>357</v>
      </c>
      <c r="F8" s="398" t="s">
        <v>139</v>
      </c>
      <c r="G8" s="398"/>
      <c r="H8" s="398" t="s">
        <v>163</v>
      </c>
      <c r="I8" s="399">
        <v>27</v>
      </c>
    </row>
    <row r="9" spans="1:9" ht="134" customHeight="1"/>
    <row r="10" spans="1:9" ht="134" customHeight="1"/>
  </sheetData>
  <phoneticPr fontId="11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250"/>
  <sheetViews>
    <sheetView view="pageBreakPreview" topLeftCell="A61" zoomScale="80" zoomScaleNormal="70" zoomScaleSheetLayoutView="80" workbookViewId="0">
      <selection activeCell="C161" sqref="C161"/>
    </sheetView>
  </sheetViews>
  <sheetFormatPr defaultRowHeight="15"/>
  <cols>
    <col min="1" max="1" width="7.90625" customWidth="1"/>
    <col min="2" max="2" width="38.08984375" style="143" customWidth="1"/>
    <col min="3" max="3" width="81.6328125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535" t="s">
        <v>153</v>
      </c>
      <c r="B2" s="535"/>
      <c r="C2" s="309"/>
    </row>
    <row r="3" spans="1:4" ht="15.65" customHeight="1" thickBot="1">
      <c r="A3" s="128"/>
      <c r="B3" s="144"/>
      <c r="C3" s="128"/>
    </row>
    <row r="4" spans="1:4" ht="21.75" customHeight="1" thickBot="1">
      <c r="A4" s="153" t="s">
        <v>60</v>
      </c>
      <c r="B4" s="145" t="s">
        <v>130</v>
      </c>
      <c r="C4" s="134" t="s">
        <v>120</v>
      </c>
      <c r="D4" s="154" t="s">
        <v>136</v>
      </c>
    </row>
    <row r="5" spans="1:4" ht="16.25" customHeight="1">
      <c r="A5" s="518" t="s">
        <v>181</v>
      </c>
      <c r="B5" s="264"/>
      <c r="C5" s="248" t="s">
        <v>175</v>
      </c>
      <c r="D5" s="378"/>
    </row>
    <row r="6" spans="1:4" ht="15" customHeight="1">
      <c r="A6" s="519"/>
      <c r="B6" s="265" t="s">
        <v>172</v>
      </c>
      <c r="C6" s="267" t="s">
        <v>139</v>
      </c>
      <c r="D6" s="379" t="s">
        <v>137</v>
      </c>
    </row>
    <row r="7" spans="1:4" ht="15" customHeight="1">
      <c r="A7" s="519"/>
      <c r="B7" s="126" t="s">
        <v>139</v>
      </c>
      <c r="C7" s="267" t="s">
        <v>176</v>
      </c>
      <c r="D7" s="380" t="s">
        <v>91</v>
      </c>
    </row>
    <row r="8" spans="1:4" ht="15" customHeight="1">
      <c r="A8" s="519"/>
      <c r="B8" s="269" t="s">
        <v>173</v>
      </c>
      <c r="C8" s="268" t="s">
        <v>177</v>
      </c>
      <c r="D8" s="380"/>
    </row>
    <row r="9" spans="1:4" ht="15" customHeight="1" thickBot="1">
      <c r="A9" s="520"/>
      <c r="B9" s="296" t="s">
        <v>178</v>
      </c>
      <c r="C9" s="271"/>
      <c r="D9" s="354"/>
    </row>
    <row r="10" spans="1:4" ht="15" customHeight="1" thickBot="1">
      <c r="A10" s="361"/>
      <c r="B10" s="376"/>
      <c r="C10" s="377"/>
      <c r="D10" s="353"/>
    </row>
    <row r="11" spans="1:4" ht="19.5" customHeight="1" thickBot="1">
      <c r="A11" s="153"/>
      <c r="B11" s="145" t="s">
        <v>130</v>
      </c>
      <c r="C11" s="134" t="s">
        <v>120</v>
      </c>
      <c r="D11" s="154" t="s">
        <v>136</v>
      </c>
    </row>
    <row r="12" spans="1:4" ht="16.25" customHeight="1">
      <c r="A12" s="518" t="s">
        <v>171</v>
      </c>
      <c r="B12" s="264"/>
      <c r="C12" s="248" t="s">
        <v>187</v>
      </c>
      <c r="D12" s="378"/>
    </row>
    <row r="13" spans="1:4" ht="15" customHeight="1">
      <c r="A13" s="519"/>
      <c r="B13" s="265" t="s">
        <v>183</v>
      </c>
      <c r="C13" s="267" t="s">
        <v>139</v>
      </c>
      <c r="D13" s="379" t="s">
        <v>137</v>
      </c>
    </row>
    <row r="14" spans="1:4" ht="15" customHeight="1">
      <c r="A14" s="519"/>
      <c r="B14" s="126" t="s">
        <v>139</v>
      </c>
      <c r="C14" s="267" t="s">
        <v>166</v>
      </c>
      <c r="D14" s="380" t="s">
        <v>91</v>
      </c>
    </row>
    <row r="15" spans="1:4" ht="15" customHeight="1">
      <c r="A15" s="519"/>
      <c r="B15" s="269" t="s">
        <v>184</v>
      </c>
      <c r="C15" s="268" t="s">
        <v>188</v>
      </c>
      <c r="D15" s="380"/>
    </row>
    <row r="16" spans="1:4" ht="15" customHeight="1" thickBot="1">
      <c r="A16" s="520"/>
      <c r="B16" s="296" t="s">
        <v>192</v>
      </c>
      <c r="C16" s="271"/>
      <c r="D16" s="354"/>
    </row>
    <row r="17" spans="1:4" ht="15" customHeight="1" thickBot="1">
      <c r="A17" s="381"/>
      <c r="B17" s="376"/>
      <c r="C17" s="377"/>
      <c r="D17" s="353"/>
    </row>
    <row r="18" spans="1:4" ht="21.75" customHeight="1" thickBot="1">
      <c r="A18" s="153" t="s">
        <v>60</v>
      </c>
      <c r="B18" s="145" t="s">
        <v>130</v>
      </c>
      <c r="C18" s="134" t="s">
        <v>120</v>
      </c>
      <c r="D18" s="154" t="s">
        <v>136</v>
      </c>
    </row>
    <row r="19" spans="1:4" ht="16.25" customHeight="1">
      <c r="A19" s="518" t="s">
        <v>165</v>
      </c>
      <c r="B19" s="264"/>
      <c r="C19" s="248" t="s">
        <v>194</v>
      </c>
      <c r="D19" s="378"/>
    </row>
    <row r="20" spans="1:4" ht="15" customHeight="1">
      <c r="A20" s="519"/>
      <c r="B20" s="265" t="s">
        <v>190</v>
      </c>
      <c r="C20" s="267" t="s">
        <v>139</v>
      </c>
      <c r="D20" s="379" t="s">
        <v>137</v>
      </c>
    </row>
    <row r="21" spans="1:4" ht="15" customHeight="1">
      <c r="A21" s="519"/>
      <c r="B21" s="126" t="s">
        <v>139</v>
      </c>
      <c r="C21" s="267" t="s">
        <v>166</v>
      </c>
      <c r="D21" s="380" t="s">
        <v>91</v>
      </c>
    </row>
    <row r="22" spans="1:4" ht="15" customHeight="1">
      <c r="A22" s="519"/>
      <c r="B22" s="269" t="s">
        <v>191</v>
      </c>
      <c r="C22" s="268" t="s">
        <v>195</v>
      </c>
      <c r="D22" s="380"/>
    </row>
    <row r="23" spans="1:4" ht="15" customHeight="1" thickBot="1">
      <c r="A23" s="520"/>
      <c r="B23" s="296" t="s">
        <v>192</v>
      </c>
      <c r="C23" s="271"/>
      <c r="D23" s="354"/>
    </row>
    <row r="24" spans="1:4" ht="15" customHeight="1" thickBot="1">
      <c r="A24" s="382"/>
      <c r="B24" s="376"/>
      <c r="C24" s="377"/>
      <c r="D24" s="353"/>
    </row>
    <row r="25" spans="1:4" ht="21.75" customHeight="1" thickBot="1">
      <c r="A25" s="153" t="s">
        <v>60</v>
      </c>
      <c r="B25" s="145" t="s">
        <v>130</v>
      </c>
      <c r="C25" s="134" t="s">
        <v>120</v>
      </c>
      <c r="D25" s="154" t="s">
        <v>136</v>
      </c>
    </row>
    <row r="26" spans="1:4" ht="16.25" customHeight="1">
      <c r="A26" s="518" t="s">
        <v>167</v>
      </c>
      <c r="B26" s="264"/>
      <c r="C26" s="248" t="s">
        <v>200</v>
      </c>
      <c r="D26" s="378"/>
    </row>
    <row r="27" spans="1:4" ht="15" customHeight="1">
      <c r="A27" s="519"/>
      <c r="B27" s="265" t="s">
        <v>197</v>
      </c>
      <c r="C27" s="267" t="s">
        <v>198</v>
      </c>
      <c r="D27" s="379" t="s">
        <v>137</v>
      </c>
    </row>
    <row r="28" spans="1:4" ht="15" customHeight="1">
      <c r="A28" s="519"/>
      <c r="B28" s="126" t="s">
        <v>206</v>
      </c>
      <c r="C28" s="267" t="s">
        <v>201</v>
      </c>
      <c r="D28" s="380" t="s">
        <v>91</v>
      </c>
    </row>
    <row r="29" spans="1:4" ht="15" customHeight="1">
      <c r="A29" s="519"/>
      <c r="B29" s="269" t="s">
        <v>207</v>
      </c>
      <c r="C29" s="268" t="s">
        <v>202</v>
      </c>
      <c r="D29" s="380"/>
    </row>
    <row r="30" spans="1:4" ht="15" customHeight="1" thickBot="1">
      <c r="A30" s="520"/>
      <c r="B30" s="296" t="s">
        <v>192</v>
      </c>
      <c r="C30" s="271"/>
      <c r="D30" s="354"/>
    </row>
    <row r="31" spans="1:4" ht="15" customHeight="1" thickBot="1">
      <c r="A31" s="382"/>
      <c r="B31" s="376"/>
      <c r="C31" s="377"/>
      <c r="D31" s="353"/>
    </row>
    <row r="32" spans="1:4" ht="21.75" customHeight="1" thickBot="1">
      <c r="A32" s="153" t="s">
        <v>60</v>
      </c>
      <c r="B32" s="145" t="s">
        <v>130</v>
      </c>
      <c r="C32" s="134" t="s">
        <v>120</v>
      </c>
      <c r="D32" s="154" t="s">
        <v>136</v>
      </c>
    </row>
    <row r="33" spans="1:4" ht="16.25" customHeight="1">
      <c r="A33" s="518" t="s">
        <v>204</v>
      </c>
      <c r="B33" s="264"/>
      <c r="C33" s="248" t="s">
        <v>218</v>
      </c>
      <c r="D33" s="603"/>
    </row>
    <row r="34" spans="1:4" ht="15" customHeight="1">
      <c r="A34" s="519"/>
      <c r="B34" s="265" t="s">
        <v>205</v>
      </c>
      <c r="C34" s="267" t="s">
        <v>198</v>
      </c>
      <c r="D34" s="604" t="s">
        <v>137</v>
      </c>
    </row>
    <row r="35" spans="1:4" ht="15" customHeight="1">
      <c r="A35" s="519"/>
      <c r="B35" s="126" t="s">
        <v>198</v>
      </c>
      <c r="C35" s="267" t="s">
        <v>208</v>
      </c>
      <c r="D35" s="604" t="s">
        <v>91</v>
      </c>
    </row>
    <row r="36" spans="1:4" ht="15" customHeight="1">
      <c r="A36" s="519"/>
      <c r="B36" s="269" t="s">
        <v>209</v>
      </c>
      <c r="C36" s="268" t="s">
        <v>210</v>
      </c>
      <c r="D36" s="604"/>
    </row>
    <row r="37" spans="1:4" ht="15" customHeight="1" thickBot="1">
      <c r="A37" s="519"/>
      <c r="B37" s="296" t="s">
        <v>192</v>
      </c>
      <c r="C37" s="271"/>
      <c r="D37" s="604"/>
    </row>
    <row r="38" spans="1:4" ht="15" customHeight="1" thickBot="1">
      <c r="A38" s="519"/>
      <c r="B38" s="312"/>
      <c r="C38" s="307"/>
      <c r="D38" s="605"/>
    </row>
    <row r="39" spans="1:4" ht="15" customHeight="1">
      <c r="A39" s="519"/>
      <c r="B39" s="264"/>
      <c r="C39" s="248" t="s">
        <v>219</v>
      </c>
      <c r="D39" s="605"/>
    </row>
    <row r="40" spans="1:4" ht="16.25" customHeight="1">
      <c r="A40" s="519"/>
      <c r="B40" s="265" t="s">
        <v>220</v>
      </c>
      <c r="C40" s="267" t="s">
        <v>198</v>
      </c>
      <c r="D40" s="604"/>
    </row>
    <row r="41" spans="1:4" ht="15" customHeight="1">
      <c r="A41" s="519"/>
      <c r="B41" s="126" t="s">
        <v>198</v>
      </c>
      <c r="C41" s="267" t="s">
        <v>208</v>
      </c>
      <c r="D41" s="604"/>
    </row>
    <row r="42" spans="1:4" ht="15" customHeight="1">
      <c r="A42" s="519"/>
      <c r="B42" s="269" t="s">
        <v>215</v>
      </c>
      <c r="C42" s="268" t="s">
        <v>221</v>
      </c>
      <c r="D42" s="604"/>
    </row>
    <row r="43" spans="1:4" ht="15" customHeight="1" thickBot="1">
      <c r="A43" s="520"/>
      <c r="B43" s="296" t="s">
        <v>192</v>
      </c>
      <c r="C43" s="271"/>
      <c r="D43" s="606"/>
    </row>
    <row r="44" spans="1:4" ht="15" customHeight="1" thickBot="1">
      <c r="A44" s="381"/>
      <c r="B44" s="376"/>
      <c r="C44" s="377"/>
      <c r="D44" s="353"/>
    </row>
    <row r="45" spans="1:4" ht="21.75" customHeight="1" thickBot="1">
      <c r="A45" s="153" t="s">
        <v>60</v>
      </c>
      <c r="B45" s="145" t="s">
        <v>130</v>
      </c>
      <c r="C45" s="134" t="s">
        <v>120</v>
      </c>
      <c r="D45" s="154" t="s">
        <v>136</v>
      </c>
    </row>
    <row r="46" spans="1:4" ht="16.25" customHeight="1">
      <c r="A46" s="518" t="s">
        <v>222</v>
      </c>
      <c r="B46" s="432"/>
      <c r="C46" s="248" t="s">
        <v>194</v>
      </c>
      <c r="D46" s="378"/>
    </row>
    <row r="47" spans="1:4" ht="15" customHeight="1">
      <c r="A47" s="519"/>
      <c r="B47" s="265" t="s">
        <v>223</v>
      </c>
      <c r="C47" s="267" t="s">
        <v>139</v>
      </c>
      <c r="D47" s="379" t="s">
        <v>137</v>
      </c>
    </row>
    <row r="48" spans="1:4" ht="15" customHeight="1">
      <c r="A48" s="519"/>
      <c r="B48" s="126" t="s">
        <v>206</v>
      </c>
      <c r="C48" s="267" t="s">
        <v>332</v>
      </c>
      <c r="D48" s="380" t="s">
        <v>91</v>
      </c>
    </row>
    <row r="49" spans="1:4" ht="15" customHeight="1">
      <c r="A49" s="519"/>
      <c r="B49" s="269" t="s">
        <v>224</v>
      </c>
      <c r="C49" s="268" t="s">
        <v>226</v>
      </c>
      <c r="D49" s="380"/>
    </row>
    <row r="50" spans="1:4" ht="15" customHeight="1" thickBot="1">
      <c r="A50" s="520"/>
      <c r="B50" s="296" t="s">
        <v>178</v>
      </c>
      <c r="C50" s="271"/>
      <c r="D50" s="354"/>
    </row>
    <row r="51" spans="1:4" ht="15" customHeight="1" thickBot="1">
      <c r="A51" s="381"/>
      <c r="B51" s="376"/>
      <c r="C51" s="377"/>
      <c r="D51" s="353"/>
    </row>
    <row r="52" spans="1:4" ht="21.75" customHeight="1" thickBot="1">
      <c r="A52" s="153" t="s">
        <v>60</v>
      </c>
      <c r="B52" s="145" t="s">
        <v>130</v>
      </c>
      <c r="C52" s="134" t="s">
        <v>120</v>
      </c>
      <c r="D52" s="154" t="s">
        <v>136</v>
      </c>
    </row>
    <row r="53" spans="1:4" ht="16.25" customHeight="1">
      <c r="A53" s="518" t="s">
        <v>335</v>
      </c>
      <c r="B53" s="432"/>
      <c r="C53" s="248" t="s">
        <v>330</v>
      </c>
      <c r="D53" s="378"/>
    </row>
    <row r="54" spans="1:4" ht="15" customHeight="1">
      <c r="A54" s="519"/>
      <c r="B54" s="265" t="s">
        <v>325</v>
      </c>
      <c r="C54" s="267" t="s">
        <v>198</v>
      </c>
      <c r="D54" s="379" t="s">
        <v>137</v>
      </c>
    </row>
    <row r="55" spans="1:4" ht="15" customHeight="1">
      <c r="A55" s="519"/>
      <c r="B55" s="126" t="s">
        <v>326</v>
      </c>
      <c r="C55" s="267" t="s">
        <v>333</v>
      </c>
      <c r="D55" s="380" t="s">
        <v>91</v>
      </c>
    </row>
    <row r="56" spans="1:4" ht="15" customHeight="1">
      <c r="A56" s="519"/>
      <c r="B56" s="269" t="s">
        <v>327</v>
      </c>
      <c r="C56" s="268" t="s">
        <v>331</v>
      </c>
      <c r="D56" s="380"/>
    </row>
    <row r="57" spans="1:4" ht="15" customHeight="1" thickBot="1">
      <c r="A57" s="520"/>
      <c r="B57" s="296" t="s">
        <v>192</v>
      </c>
      <c r="C57" s="271"/>
      <c r="D57" s="354"/>
    </row>
    <row r="58" spans="1:4" ht="15" customHeight="1" thickBot="1">
      <c r="A58" s="381"/>
      <c r="B58" s="376"/>
      <c r="C58" s="377"/>
      <c r="D58" s="353"/>
    </row>
    <row r="59" spans="1:4" ht="21.75" customHeight="1" thickBot="1">
      <c r="A59" s="153" t="s">
        <v>60</v>
      </c>
      <c r="B59" s="145" t="s">
        <v>130</v>
      </c>
      <c r="C59" s="134" t="s">
        <v>120</v>
      </c>
      <c r="D59" s="154" t="s">
        <v>136</v>
      </c>
    </row>
    <row r="60" spans="1:4" ht="16.25" customHeight="1">
      <c r="A60" s="512" t="s">
        <v>336</v>
      </c>
      <c r="B60" s="264"/>
      <c r="C60" s="248" t="s">
        <v>234</v>
      </c>
      <c r="D60" s="378"/>
    </row>
    <row r="61" spans="1:4" ht="15" customHeight="1">
      <c r="A61" s="513"/>
      <c r="B61" s="265" t="s">
        <v>230</v>
      </c>
      <c r="C61" s="267" t="s">
        <v>198</v>
      </c>
      <c r="D61" s="379" t="s">
        <v>137</v>
      </c>
    </row>
    <row r="62" spans="1:4" ht="15" customHeight="1">
      <c r="A62" s="513"/>
      <c r="B62" s="265" t="s">
        <v>229</v>
      </c>
      <c r="C62" s="267" t="s">
        <v>235</v>
      </c>
      <c r="D62" s="380" t="s">
        <v>91</v>
      </c>
    </row>
    <row r="63" spans="1:4" ht="15" customHeight="1">
      <c r="A63" s="513"/>
      <c r="B63" s="265" t="s">
        <v>164</v>
      </c>
      <c r="C63" s="268"/>
      <c r="D63" s="380"/>
    </row>
    <row r="64" spans="1:4" ht="15" customHeight="1" thickBot="1">
      <c r="A64" s="514"/>
      <c r="B64" s="408"/>
      <c r="C64" s="271"/>
      <c r="D64" s="354"/>
    </row>
    <row r="65" spans="1:4" ht="15" customHeight="1" thickBot="1">
      <c r="A65" s="382"/>
      <c r="B65" s="376"/>
      <c r="C65" s="377"/>
      <c r="D65" s="353"/>
    </row>
    <row r="66" spans="1:4" ht="21.75" customHeight="1" thickBot="1">
      <c r="A66" s="153" t="s">
        <v>60</v>
      </c>
      <c r="B66" s="145" t="s">
        <v>130</v>
      </c>
      <c r="C66" s="134" t="s">
        <v>120</v>
      </c>
      <c r="D66" s="154" t="s">
        <v>136</v>
      </c>
    </row>
    <row r="67" spans="1:4" ht="16.25" customHeight="1">
      <c r="A67" s="512" t="s">
        <v>337</v>
      </c>
      <c r="B67" s="455"/>
      <c r="C67" s="248" t="s">
        <v>194</v>
      </c>
      <c r="D67" s="378"/>
    </row>
    <row r="68" spans="1:4" ht="15" customHeight="1">
      <c r="A68" s="513"/>
      <c r="B68" s="456" t="s">
        <v>237</v>
      </c>
      <c r="C68" s="267"/>
      <c r="D68" s="379"/>
    </row>
    <row r="69" spans="1:4" ht="15" customHeight="1">
      <c r="A69" s="513"/>
      <c r="B69" s="457" t="s">
        <v>176</v>
      </c>
      <c r="C69" s="267"/>
      <c r="D69" s="379"/>
    </row>
    <row r="70" spans="1:4" ht="15" customHeight="1">
      <c r="A70" s="513"/>
      <c r="B70" s="458" t="s">
        <v>242</v>
      </c>
      <c r="C70" s="268"/>
      <c r="D70" s="379"/>
    </row>
    <row r="71" spans="1:4" ht="15" customHeight="1" thickBot="1">
      <c r="A71" s="513"/>
      <c r="B71" s="459"/>
      <c r="C71" s="271"/>
      <c r="D71" s="379"/>
    </row>
    <row r="72" spans="1:4" ht="15" customHeight="1" thickBot="1">
      <c r="A72" s="513"/>
      <c r="B72" s="312"/>
      <c r="C72" s="307"/>
      <c r="D72" s="379"/>
    </row>
    <row r="73" spans="1:4" ht="15" customHeight="1">
      <c r="A73" s="513"/>
      <c r="B73" s="455"/>
      <c r="C73" s="248" t="s">
        <v>244</v>
      </c>
      <c r="D73" s="379"/>
    </row>
    <row r="74" spans="1:4" ht="15" customHeight="1">
      <c r="A74" s="513"/>
      <c r="B74" s="456" t="s">
        <v>240</v>
      </c>
      <c r="C74" s="267"/>
      <c r="D74" s="379"/>
    </row>
    <row r="75" spans="1:4" ht="15" customHeight="1">
      <c r="A75" s="513"/>
      <c r="B75" s="457" t="s">
        <v>245</v>
      </c>
      <c r="C75" s="267"/>
      <c r="D75" s="379" t="s">
        <v>137</v>
      </c>
    </row>
    <row r="76" spans="1:4" ht="15" customHeight="1">
      <c r="A76" s="513"/>
      <c r="B76" s="458" t="s">
        <v>241</v>
      </c>
      <c r="C76" s="268"/>
      <c r="D76" s="380" t="s">
        <v>91</v>
      </c>
    </row>
    <row r="77" spans="1:4" ht="15" customHeight="1" thickBot="1">
      <c r="A77" s="513"/>
      <c r="B77" s="459"/>
      <c r="C77" s="271"/>
      <c r="D77" s="379"/>
    </row>
    <row r="78" spans="1:4" ht="15" customHeight="1" thickBot="1">
      <c r="A78" s="513"/>
      <c r="B78" s="312"/>
      <c r="C78" s="307"/>
      <c r="D78" s="379"/>
    </row>
    <row r="79" spans="1:4" ht="14.5" customHeight="1">
      <c r="A79" s="513"/>
      <c r="B79" s="460" t="s">
        <v>246</v>
      </c>
      <c r="C79" s="435" t="s">
        <v>247</v>
      </c>
      <c r="D79" s="379"/>
    </row>
    <row r="80" spans="1:4" ht="15" customHeight="1">
      <c r="A80" s="513"/>
      <c r="B80" s="461" t="s">
        <v>246</v>
      </c>
      <c r="C80" s="440" t="s">
        <v>248</v>
      </c>
      <c r="D80" s="379"/>
    </row>
    <row r="81" spans="1:4" ht="15" customHeight="1">
      <c r="A81" s="513"/>
      <c r="B81" s="461" t="s">
        <v>246</v>
      </c>
      <c r="C81" s="440" t="s">
        <v>249</v>
      </c>
      <c r="D81" s="379"/>
    </row>
    <row r="82" spans="1:4" ht="15" customHeight="1">
      <c r="A82" s="513"/>
      <c r="B82" s="461" t="s">
        <v>246</v>
      </c>
      <c r="C82" s="440" t="s">
        <v>250</v>
      </c>
      <c r="D82" s="379"/>
    </row>
    <row r="83" spans="1:4" ht="15" customHeight="1">
      <c r="A83" s="513"/>
      <c r="B83" s="461" t="s">
        <v>246</v>
      </c>
      <c r="C83" s="440" t="s">
        <v>251</v>
      </c>
      <c r="D83" s="379"/>
    </row>
    <row r="84" spans="1:4" ht="15" customHeight="1">
      <c r="A84" s="513"/>
      <c r="B84" s="462" t="s">
        <v>246</v>
      </c>
      <c r="C84" s="450" t="s">
        <v>252</v>
      </c>
      <c r="D84" s="379"/>
    </row>
    <row r="85" spans="1:4" ht="15" customHeight="1" thickBot="1">
      <c r="A85" s="513"/>
      <c r="B85" s="463" t="s">
        <v>246</v>
      </c>
      <c r="C85" s="443" t="s">
        <v>253</v>
      </c>
      <c r="D85" s="380"/>
    </row>
    <row r="86" spans="1:4" ht="15" customHeight="1" thickBot="1">
      <c r="A86" s="513"/>
      <c r="B86" s="464"/>
      <c r="C86" s="118"/>
      <c r="D86" s="380"/>
    </row>
    <row r="87" spans="1:4" ht="15" customHeight="1">
      <c r="A87" s="513"/>
      <c r="B87" s="465" t="s">
        <v>254</v>
      </c>
      <c r="C87" s="435" t="s">
        <v>255</v>
      </c>
      <c r="D87" s="380"/>
    </row>
    <row r="88" spans="1:4" ht="15" customHeight="1">
      <c r="A88" s="513"/>
      <c r="B88" s="466" t="s">
        <v>256</v>
      </c>
      <c r="C88" s="440" t="s">
        <v>257</v>
      </c>
      <c r="D88" s="380"/>
    </row>
    <row r="89" spans="1:4" ht="15" customHeight="1">
      <c r="A89" s="513"/>
      <c r="B89" s="461" t="s">
        <v>258</v>
      </c>
      <c r="C89" s="440" t="s">
        <v>259</v>
      </c>
      <c r="D89" s="604"/>
    </row>
    <row r="90" spans="1:4" ht="15" customHeight="1">
      <c r="A90" s="513"/>
      <c r="B90" s="461" t="s">
        <v>260</v>
      </c>
      <c r="C90" s="440" t="s">
        <v>261</v>
      </c>
      <c r="D90" s="608"/>
    </row>
    <row r="91" spans="1:4" ht="15" customHeight="1">
      <c r="A91" s="513"/>
      <c r="B91" s="461" t="s">
        <v>262</v>
      </c>
      <c r="C91" s="440" t="s">
        <v>257</v>
      </c>
      <c r="D91" s="605"/>
    </row>
    <row r="92" spans="1:4" ht="15" customHeight="1" thickBot="1">
      <c r="A92" s="514"/>
      <c r="B92" s="463" t="s">
        <v>264</v>
      </c>
      <c r="C92" s="443" t="s">
        <v>263</v>
      </c>
      <c r="D92" s="607"/>
    </row>
    <row r="93" spans="1:4" ht="15" customHeight="1" thickBot="1">
      <c r="A93" s="359"/>
      <c r="B93" s="359"/>
      <c r="C93" s="359"/>
      <c r="D93" s="359"/>
    </row>
    <row r="94" spans="1:4" ht="21.75" customHeight="1" thickBot="1">
      <c r="A94" s="153" t="s">
        <v>60</v>
      </c>
      <c r="B94" s="145" t="s">
        <v>130</v>
      </c>
      <c r="C94" s="134" t="s">
        <v>120</v>
      </c>
      <c r="D94" s="154" t="s">
        <v>136</v>
      </c>
    </row>
    <row r="95" spans="1:4" ht="16.25" customHeight="1">
      <c r="A95" s="538" t="s">
        <v>345</v>
      </c>
      <c r="B95" s="609"/>
      <c r="C95" s="494" t="s">
        <v>308</v>
      </c>
      <c r="D95" s="603"/>
    </row>
    <row r="96" spans="1:4" ht="15" customHeight="1">
      <c r="A96" s="539"/>
      <c r="B96" s="487" t="s">
        <v>269</v>
      </c>
      <c r="C96" s="421" t="s">
        <v>304</v>
      </c>
      <c r="D96" s="604"/>
    </row>
    <row r="97" spans="1:4" ht="15" customHeight="1">
      <c r="A97" s="539"/>
      <c r="B97" s="487" t="s">
        <v>271</v>
      </c>
      <c r="C97" s="421" t="s">
        <v>305</v>
      </c>
      <c r="D97" s="604"/>
    </row>
    <row r="98" spans="1:4" ht="15" customHeight="1">
      <c r="A98" s="539"/>
      <c r="B98" s="487" t="s">
        <v>269</v>
      </c>
      <c r="C98" s="421" t="s">
        <v>306</v>
      </c>
      <c r="D98" s="604"/>
    </row>
    <row r="99" spans="1:4" ht="15" customHeight="1">
      <c r="A99" s="539"/>
      <c r="B99" s="487" t="s">
        <v>271</v>
      </c>
      <c r="C99" s="421" t="s">
        <v>306</v>
      </c>
      <c r="D99" s="604"/>
    </row>
    <row r="100" spans="1:4" ht="15" customHeight="1">
      <c r="A100" s="539"/>
      <c r="B100" s="487" t="s">
        <v>273</v>
      </c>
      <c r="C100" s="421" t="s">
        <v>307</v>
      </c>
      <c r="D100" s="604"/>
    </row>
    <row r="101" spans="1:4" ht="15" customHeight="1" thickBot="1">
      <c r="A101" s="539"/>
      <c r="B101" s="610" t="s">
        <v>274</v>
      </c>
      <c r="C101" s="401" t="s">
        <v>307</v>
      </c>
      <c r="D101" s="604"/>
    </row>
    <row r="102" spans="1:4" ht="15" customHeight="1" thickBot="1">
      <c r="A102" s="539"/>
      <c r="B102" s="611"/>
      <c r="C102" s="403"/>
      <c r="D102" s="604"/>
    </row>
    <row r="103" spans="1:4" ht="15" customHeight="1">
      <c r="A103" s="539"/>
      <c r="B103" s="612"/>
      <c r="C103" s="494" t="s">
        <v>309</v>
      </c>
      <c r="D103" s="604"/>
    </row>
    <row r="104" spans="1:4" ht="15" customHeight="1">
      <c r="A104" s="539"/>
      <c r="B104" s="487">
        <v>1000</v>
      </c>
      <c r="C104" s="421" t="s">
        <v>315</v>
      </c>
      <c r="D104" s="604"/>
    </row>
    <row r="105" spans="1:4" ht="15" customHeight="1">
      <c r="A105" s="539"/>
      <c r="B105" s="487"/>
      <c r="C105" s="421" t="s">
        <v>275</v>
      </c>
      <c r="D105" s="604"/>
    </row>
    <row r="106" spans="1:4" ht="15" customHeight="1">
      <c r="A106" s="539"/>
      <c r="B106" s="487">
        <v>2001</v>
      </c>
      <c r="C106" s="421" t="s">
        <v>316</v>
      </c>
      <c r="D106" s="604"/>
    </row>
    <row r="107" spans="1:4" ht="15" customHeight="1">
      <c r="A107" s="539"/>
      <c r="B107" s="487"/>
      <c r="C107" s="421" t="s">
        <v>276</v>
      </c>
      <c r="D107" s="604"/>
    </row>
    <row r="108" spans="1:4" ht="15" customHeight="1">
      <c r="A108" s="539"/>
      <c r="B108" s="487"/>
      <c r="C108" s="421"/>
      <c r="D108" s="604"/>
    </row>
    <row r="109" spans="1:4" ht="15" customHeight="1" thickBot="1">
      <c r="A109" s="539"/>
      <c r="B109" s="611"/>
      <c r="C109" s="403"/>
      <c r="D109" s="604"/>
    </row>
    <row r="110" spans="1:4" ht="15" customHeight="1">
      <c r="A110" s="539"/>
      <c r="B110" s="612"/>
      <c r="C110" s="494" t="s">
        <v>310</v>
      </c>
      <c r="D110" s="604"/>
    </row>
    <row r="111" spans="1:4" ht="15" customHeight="1">
      <c r="A111" s="539"/>
      <c r="B111" s="487">
        <v>2001</v>
      </c>
      <c r="C111" s="421" t="s">
        <v>316</v>
      </c>
      <c r="D111" s="604"/>
    </row>
    <row r="112" spans="1:4" ht="15" customHeight="1">
      <c r="A112" s="539"/>
      <c r="B112" s="487"/>
      <c r="C112" s="421" t="s">
        <v>277</v>
      </c>
      <c r="D112" s="604"/>
    </row>
    <row r="113" spans="1:4" ht="14.5" customHeight="1">
      <c r="A113" s="539"/>
      <c r="B113" s="487">
        <v>1000</v>
      </c>
      <c r="C113" s="421" t="s">
        <v>317</v>
      </c>
      <c r="D113" s="604"/>
    </row>
    <row r="114" spans="1:4" ht="15" customHeight="1">
      <c r="A114" s="539"/>
      <c r="B114" s="487"/>
      <c r="C114" s="421" t="s">
        <v>278</v>
      </c>
      <c r="D114" s="604"/>
    </row>
    <row r="115" spans="1:4" ht="15" customHeight="1">
      <c r="A115" s="539"/>
      <c r="B115" s="487" t="s">
        <v>279</v>
      </c>
      <c r="C115" s="421" t="s">
        <v>311</v>
      </c>
      <c r="D115" s="604"/>
    </row>
    <row r="116" spans="1:4" ht="15" customHeight="1">
      <c r="A116" s="539"/>
      <c r="B116" s="487" t="s">
        <v>279</v>
      </c>
      <c r="C116" s="421" t="s">
        <v>312</v>
      </c>
      <c r="D116" s="604"/>
    </row>
    <row r="117" spans="1:4" ht="15" customHeight="1" thickBot="1">
      <c r="A117" s="539"/>
      <c r="B117" s="611"/>
      <c r="C117" s="403"/>
      <c r="D117" s="604"/>
    </row>
    <row r="118" spans="1:4" ht="15" customHeight="1">
      <c r="A118" s="539"/>
      <c r="B118" s="612"/>
      <c r="C118" s="494" t="s">
        <v>314</v>
      </c>
      <c r="D118" s="604"/>
    </row>
    <row r="119" spans="1:4" ht="15" customHeight="1">
      <c r="A119" s="539"/>
      <c r="B119" s="487" t="s">
        <v>280</v>
      </c>
      <c r="C119" s="421" t="s">
        <v>313</v>
      </c>
      <c r="D119" s="604"/>
    </row>
    <row r="120" spans="1:4" ht="15" customHeight="1" thickBot="1">
      <c r="A120" s="539"/>
      <c r="B120" s="611"/>
      <c r="C120" s="403"/>
      <c r="D120" s="604" t="s">
        <v>137</v>
      </c>
    </row>
    <row r="121" spans="1:4" ht="15" customHeight="1">
      <c r="A121" s="539"/>
      <c r="B121" s="612"/>
      <c r="C121" s="494" t="s">
        <v>318</v>
      </c>
      <c r="D121" s="604" t="s">
        <v>91</v>
      </c>
    </row>
    <row r="122" spans="1:4" ht="15" customHeight="1">
      <c r="A122" s="539"/>
      <c r="B122" s="487">
        <v>3001</v>
      </c>
      <c r="C122" s="421" t="s">
        <v>316</v>
      </c>
      <c r="D122" s="604"/>
    </row>
    <row r="123" spans="1:4" ht="15" customHeight="1">
      <c r="A123" s="539"/>
      <c r="B123" s="487"/>
      <c r="C123" s="421" t="s">
        <v>281</v>
      </c>
      <c r="D123" s="604"/>
    </row>
    <row r="124" spans="1:4" ht="15" customHeight="1">
      <c r="A124" s="539"/>
      <c r="B124" s="487" t="s">
        <v>282</v>
      </c>
      <c r="C124" s="421" t="s">
        <v>316</v>
      </c>
      <c r="D124" s="604"/>
    </row>
    <row r="125" spans="1:4" ht="15" customHeight="1">
      <c r="A125" s="539"/>
      <c r="B125" s="487"/>
      <c r="C125" s="421" t="s">
        <v>283</v>
      </c>
      <c r="D125" s="605"/>
    </row>
    <row r="126" spans="1:4" ht="15" customHeight="1">
      <c r="A126" s="539"/>
      <c r="B126" s="487" t="s">
        <v>280</v>
      </c>
      <c r="C126" s="421" t="s">
        <v>319</v>
      </c>
      <c r="D126" s="605"/>
    </row>
    <row r="127" spans="1:4" ht="21.65" customHeight="1">
      <c r="A127" s="539"/>
      <c r="B127" s="487"/>
      <c r="C127" s="421" t="s">
        <v>285</v>
      </c>
      <c r="D127" s="621"/>
    </row>
    <row r="128" spans="1:4" ht="15" customHeight="1">
      <c r="A128" s="539"/>
      <c r="B128" s="487"/>
      <c r="C128" s="421" t="s">
        <v>285</v>
      </c>
      <c r="D128" s="621"/>
    </row>
    <row r="129" spans="1:4" ht="16.25" customHeight="1">
      <c r="A129" s="539"/>
      <c r="B129" s="487"/>
      <c r="C129" s="421" t="s">
        <v>286</v>
      </c>
      <c r="D129" s="621"/>
    </row>
    <row r="130" spans="1:4" ht="15" customHeight="1">
      <c r="A130" s="539"/>
      <c r="B130" s="487"/>
      <c r="C130" s="421" t="s">
        <v>286</v>
      </c>
      <c r="D130" s="621"/>
    </row>
    <row r="131" spans="1:4" ht="15" customHeight="1">
      <c r="A131" s="539"/>
      <c r="B131" s="487"/>
      <c r="C131" s="421" t="s">
        <v>287</v>
      </c>
      <c r="D131" s="621"/>
    </row>
    <row r="132" spans="1:4" ht="15" customHeight="1">
      <c r="A132" s="539"/>
      <c r="B132" s="487"/>
      <c r="C132" s="421" t="s">
        <v>287</v>
      </c>
      <c r="D132" s="621"/>
    </row>
    <row r="133" spans="1:4" ht="15" customHeight="1">
      <c r="A133" s="539"/>
      <c r="B133" s="487"/>
      <c r="C133" s="421" t="s">
        <v>268</v>
      </c>
      <c r="D133" s="621"/>
    </row>
    <row r="134" spans="1:4" ht="21.65" customHeight="1">
      <c r="A134" s="539"/>
      <c r="B134" s="487"/>
      <c r="C134" s="421" t="s">
        <v>268</v>
      </c>
      <c r="D134" s="621"/>
    </row>
    <row r="135" spans="1:4" ht="15" customHeight="1">
      <c r="A135" s="539"/>
      <c r="B135" s="487" t="s">
        <v>288</v>
      </c>
      <c r="C135" s="421" t="s">
        <v>289</v>
      </c>
      <c r="D135" s="621"/>
    </row>
    <row r="136" spans="1:4" ht="16.25" customHeight="1">
      <c r="A136" s="539"/>
      <c r="B136" s="613"/>
      <c r="C136" s="405" t="s">
        <v>289</v>
      </c>
      <c r="D136" s="621"/>
    </row>
    <row r="137" spans="1:4" ht="15" customHeight="1">
      <c r="A137" s="539"/>
      <c r="B137" s="614"/>
      <c r="C137" s="405" t="s">
        <v>290</v>
      </c>
      <c r="D137" s="621"/>
    </row>
    <row r="138" spans="1:4" ht="15" customHeight="1">
      <c r="A138" s="539"/>
      <c r="B138" s="613"/>
      <c r="C138" s="405" t="s">
        <v>290</v>
      </c>
      <c r="D138" s="621"/>
    </row>
    <row r="139" spans="1:4" ht="15" customHeight="1">
      <c r="A139" s="539"/>
      <c r="B139" s="613" t="s">
        <v>320</v>
      </c>
      <c r="C139" s="405" t="s">
        <v>321</v>
      </c>
      <c r="D139" s="621"/>
    </row>
    <row r="140" spans="1:4" ht="15" customHeight="1" thickBot="1">
      <c r="A140" s="539"/>
      <c r="B140" s="615"/>
      <c r="C140" s="489"/>
      <c r="D140" s="621"/>
    </row>
    <row r="141" spans="1:4" ht="21.65" customHeight="1">
      <c r="A141" s="539"/>
      <c r="B141" s="612"/>
      <c r="C141" s="494" t="s">
        <v>369</v>
      </c>
      <c r="D141" s="621"/>
    </row>
    <row r="142" spans="1:4" ht="21.65" customHeight="1">
      <c r="A142" s="539"/>
      <c r="B142" s="616">
        <v>1000</v>
      </c>
      <c r="C142" s="421" t="s">
        <v>317</v>
      </c>
      <c r="D142" s="621"/>
    </row>
    <row r="143" spans="1:4" ht="15" customHeight="1">
      <c r="A143" s="539"/>
      <c r="B143" s="613"/>
      <c r="C143" s="405" t="s">
        <v>291</v>
      </c>
      <c r="D143" s="621"/>
    </row>
    <row r="144" spans="1:4" ht="16.25" customHeight="1" thickBot="1">
      <c r="A144" s="539"/>
      <c r="B144" s="615"/>
      <c r="C144" s="489"/>
      <c r="D144" s="621"/>
    </row>
    <row r="145" spans="1:4" ht="15" customHeight="1">
      <c r="A145" s="539"/>
      <c r="B145" s="612"/>
      <c r="C145" s="494" t="s">
        <v>370</v>
      </c>
      <c r="D145" s="621"/>
    </row>
    <row r="146" spans="1:4" ht="15" customHeight="1">
      <c r="A146" s="539"/>
      <c r="B146" s="611" t="s">
        <v>292</v>
      </c>
      <c r="C146" s="403" t="s">
        <v>322</v>
      </c>
      <c r="D146" s="621"/>
    </row>
    <row r="147" spans="1:4" ht="15" customHeight="1">
      <c r="A147" s="539"/>
      <c r="B147" s="617"/>
      <c r="C147" s="489" t="s">
        <v>293</v>
      </c>
      <c r="D147" s="621"/>
    </row>
    <row r="148" spans="1:4" ht="23" customHeight="1">
      <c r="A148" s="539"/>
      <c r="B148" s="617">
        <v>500</v>
      </c>
      <c r="C148" s="489" t="s">
        <v>323</v>
      </c>
      <c r="D148" s="621"/>
    </row>
    <row r="149" spans="1:4" ht="21.65" customHeight="1">
      <c r="A149" s="539"/>
      <c r="B149" s="617" t="s">
        <v>168</v>
      </c>
      <c r="C149" s="489" t="s">
        <v>324</v>
      </c>
      <c r="D149" s="621"/>
    </row>
    <row r="150" spans="1:4" ht="15" customHeight="1" thickBot="1">
      <c r="A150" s="539"/>
      <c r="B150" s="617"/>
      <c r="C150" s="489"/>
      <c r="D150" s="621"/>
    </row>
    <row r="151" spans="1:4" ht="16.25" customHeight="1">
      <c r="A151" s="539"/>
      <c r="B151" s="612"/>
      <c r="C151" s="494" t="s">
        <v>371</v>
      </c>
      <c r="D151" s="621"/>
    </row>
    <row r="152" spans="1:4" ht="15" customHeight="1">
      <c r="A152" s="539"/>
      <c r="B152" s="611" t="s">
        <v>295</v>
      </c>
      <c r="C152" s="403" t="s">
        <v>339</v>
      </c>
      <c r="D152" s="621"/>
    </row>
    <row r="153" spans="1:4" ht="15" customHeight="1">
      <c r="A153" s="539"/>
      <c r="B153" s="617"/>
      <c r="C153" s="489" t="s">
        <v>296</v>
      </c>
      <c r="D153" s="621"/>
    </row>
    <row r="154" spans="1:4" ht="15" customHeight="1" thickBot="1">
      <c r="A154" s="539"/>
      <c r="B154" s="617"/>
      <c r="C154" s="489"/>
      <c r="D154" s="621"/>
    </row>
    <row r="155" spans="1:4" ht="15" customHeight="1">
      <c r="A155" s="539"/>
      <c r="B155" s="612"/>
      <c r="C155" s="494" t="s">
        <v>372</v>
      </c>
      <c r="D155" s="621"/>
    </row>
    <row r="156" spans="1:4" ht="21.65" customHeight="1">
      <c r="A156" s="539"/>
      <c r="B156" s="618" t="s">
        <v>297</v>
      </c>
      <c r="C156" s="421" t="s">
        <v>298</v>
      </c>
      <c r="D156" s="621"/>
    </row>
    <row r="157" spans="1:4" ht="15" customHeight="1">
      <c r="A157" s="539"/>
      <c r="B157" s="614"/>
      <c r="C157" s="405" t="s">
        <v>299</v>
      </c>
      <c r="D157" s="621"/>
    </row>
    <row r="158" spans="1:4" ht="16.25" customHeight="1">
      <c r="A158" s="539"/>
      <c r="B158" s="614"/>
      <c r="C158" s="405" t="s">
        <v>300</v>
      </c>
      <c r="D158" s="621"/>
    </row>
    <row r="159" spans="1:4" ht="15" customHeight="1" thickBot="1">
      <c r="A159" s="539"/>
      <c r="B159" s="619"/>
      <c r="C159" s="489"/>
      <c r="D159" s="621"/>
    </row>
    <row r="160" spans="1:4" ht="15" customHeight="1">
      <c r="A160" s="539"/>
      <c r="B160" s="612"/>
      <c r="C160" s="494" t="s">
        <v>371</v>
      </c>
      <c r="D160" s="621"/>
    </row>
    <row r="161" spans="1:4" ht="15" customHeight="1" thickBot="1">
      <c r="A161" s="541"/>
      <c r="B161" s="620" t="s">
        <v>301</v>
      </c>
      <c r="C161" s="401" t="s">
        <v>303</v>
      </c>
      <c r="D161" s="622"/>
    </row>
    <row r="162" spans="1:4" ht="15" customHeight="1" thickBot="1">
      <c r="A162" s="359"/>
      <c r="B162" s="359"/>
      <c r="C162" s="359"/>
      <c r="D162" s="359"/>
    </row>
    <row r="163" spans="1:4" ht="21.75" customHeight="1" thickBot="1">
      <c r="A163" s="153" t="s">
        <v>60</v>
      </c>
      <c r="B163" s="145" t="s">
        <v>130</v>
      </c>
      <c r="C163" s="134" t="s">
        <v>120</v>
      </c>
      <c r="D163" s="154" t="s">
        <v>136</v>
      </c>
    </row>
    <row r="164" spans="1:4" ht="16.25" customHeight="1">
      <c r="A164" s="530">
        <v>33</v>
      </c>
      <c r="B164" s="551"/>
      <c r="C164" s="494" t="s">
        <v>341</v>
      </c>
      <c r="D164" s="378"/>
    </row>
    <row r="165" spans="1:4" ht="15" customHeight="1">
      <c r="A165" s="531"/>
      <c r="B165" s="89" t="s">
        <v>342</v>
      </c>
      <c r="C165" s="403" t="s">
        <v>340</v>
      </c>
      <c r="D165" s="379" t="s">
        <v>137</v>
      </c>
    </row>
    <row r="166" spans="1:4" ht="15" customHeight="1">
      <c r="A166" s="531"/>
      <c r="B166" s="104"/>
      <c r="C166" s="489" t="s">
        <v>343</v>
      </c>
      <c r="D166" s="380" t="s">
        <v>91</v>
      </c>
    </row>
    <row r="167" spans="1:4" ht="15" customHeight="1" thickBot="1">
      <c r="A167" s="585"/>
      <c r="B167" s="101"/>
      <c r="C167" s="422"/>
      <c r="D167" s="602"/>
    </row>
    <row r="168" spans="1:4" ht="21.65" customHeight="1">
      <c r="A168" s="359"/>
      <c r="B168" s="359"/>
      <c r="C168" s="359"/>
      <c r="D168" s="359"/>
    </row>
    <row r="169" spans="1:4" ht="15" customHeight="1">
      <c r="A169" s="359"/>
      <c r="B169" s="359"/>
      <c r="C169" s="359"/>
      <c r="D169" s="359"/>
    </row>
    <row r="170" spans="1:4" ht="16.25" customHeight="1">
      <c r="A170" s="359"/>
      <c r="B170" s="359"/>
      <c r="C170" s="359"/>
      <c r="D170" s="359"/>
    </row>
    <row r="171" spans="1:4" ht="21.65" customHeight="1">
      <c r="A171" s="359"/>
      <c r="B171" s="359"/>
      <c r="C171" s="359"/>
      <c r="D171" s="359"/>
    </row>
    <row r="172" spans="1:4" ht="15" customHeight="1">
      <c r="A172" s="359"/>
      <c r="B172" s="359"/>
      <c r="C172" s="359"/>
      <c r="D172" s="359"/>
    </row>
    <row r="173" spans="1:4" ht="15" customHeight="1">
      <c r="A173" s="359"/>
      <c r="B173" s="359"/>
      <c r="C173" s="359"/>
      <c r="D173" s="359"/>
    </row>
    <row r="174" spans="1:4" ht="15" customHeight="1">
      <c r="A174" s="359"/>
      <c r="B174" s="359"/>
      <c r="C174" s="359"/>
      <c r="D174" s="359"/>
    </row>
    <row r="175" spans="1:4" ht="15" customHeight="1">
      <c r="A175" s="359"/>
      <c r="B175" s="359"/>
      <c r="C175" s="359"/>
      <c r="D175" s="359"/>
    </row>
    <row r="176" spans="1:4" ht="21.65" customHeight="1">
      <c r="A176" s="359"/>
      <c r="B176" s="359"/>
      <c r="C176" s="359"/>
      <c r="D176" s="359"/>
    </row>
    <row r="177" spans="1:4" ht="15" customHeight="1">
      <c r="A177" s="359"/>
      <c r="B177" s="359"/>
      <c r="C177" s="359"/>
      <c r="D177" s="359"/>
    </row>
    <row r="178" spans="1:4" ht="16.25" customHeight="1">
      <c r="A178" s="359"/>
      <c r="B178" s="359"/>
      <c r="C178" s="359"/>
      <c r="D178" s="359"/>
    </row>
    <row r="179" spans="1:4" ht="15" customHeight="1">
      <c r="A179" s="359"/>
      <c r="B179" s="359"/>
      <c r="C179" s="359"/>
      <c r="D179" s="359"/>
    </row>
    <row r="180" spans="1:4" ht="15" customHeight="1">
      <c r="A180" s="359"/>
      <c r="B180" s="359"/>
      <c r="C180" s="359"/>
      <c r="D180" s="359"/>
    </row>
    <row r="181" spans="1:4" ht="15" customHeight="1">
      <c r="A181" s="359"/>
      <c r="B181" s="359"/>
      <c r="C181" s="359"/>
      <c r="D181" s="359"/>
    </row>
    <row r="182" spans="1:4" ht="15" customHeight="1">
      <c r="A182" s="359"/>
      <c r="B182" s="359"/>
      <c r="C182" s="359"/>
      <c r="D182" s="359"/>
    </row>
    <row r="183" spans="1:4" ht="21.65" customHeight="1">
      <c r="A183" s="359"/>
      <c r="B183" s="359"/>
      <c r="C183" s="359"/>
      <c r="D183" s="359"/>
    </row>
    <row r="184" spans="1:4" ht="15" customHeight="1">
      <c r="A184" s="359"/>
      <c r="B184" s="359"/>
      <c r="C184" s="359"/>
      <c r="D184" s="359"/>
    </row>
    <row r="185" spans="1:4" ht="16.25" customHeight="1">
      <c r="A185" s="359"/>
      <c r="B185" s="359"/>
      <c r="C185" s="359"/>
      <c r="D185" s="359"/>
    </row>
    <row r="186" spans="1:4" ht="15" customHeight="1">
      <c r="A186" s="359"/>
      <c r="B186" s="359"/>
      <c r="C186" s="359"/>
      <c r="D186" s="359"/>
    </row>
    <row r="187" spans="1:4" ht="15" customHeight="1">
      <c r="A187" s="359"/>
      <c r="B187" s="359"/>
      <c r="C187" s="359"/>
      <c r="D187" s="359"/>
    </row>
    <row r="188" spans="1:4" ht="15" customHeight="1">
      <c r="A188" s="359"/>
      <c r="B188" s="359"/>
      <c r="C188" s="359"/>
      <c r="D188" s="359"/>
    </row>
    <row r="189" spans="1:4" ht="15" customHeight="1">
      <c r="A189" s="359"/>
      <c r="B189" s="359"/>
      <c r="C189" s="359"/>
      <c r="D189" s="359"/>
    </row>
    <row r="190" spans="1:4" ht="21.65" customHeight="1">
      <c r="A190" s="359"/>
      <c r="B190" s="359"/>
      <c r="C190" s="359"/>
      <c r="D190" s="359"/>
    </row>
    <row r="191" spans="1:4" ht="15" customHeight="1">
      <c r="A191" s="359"/>
      <c r="B191" s="359"/>
      <c r="C191" s="359"/>
      <c r="D191" s="359"/>
    </row>
    <row r="192" spans="1:4" ht="16.25" customHeight="1">
      <c r="A192" s="359"/>
      <c r="B192" s="359"/>
      <c r="C192" s="359"/>
      <c r="D192" s="359"/>
    </row>
    <row r="193" spans="1:4" ht="15" customHeight="1">
      <c r="A193" s="359"/>
      <c r="B193" s="359"/>
      <c r="C193" s="359"/>
      <c r="D193" s="359"/>
    </row>
    <row r="194" spans="1:4" ht="15" customHeight="1">
      <c r="A194" s="359"/>
      <c r="B194" s="359"/>
      <c r="C194" s="359"/>
      <c r="D194" s="359"/>
    </row>
    <row r="195" spans="1:4" ht="15" customHeight="1">
      <c r="A195" s="359"/>
      <c r="B195" s="359"/>
      <c r="C195" s="359"/>
      <c r="D195" s="359"/>
    </row>
    <row r="196" spans="1:4" ht="15" customHeight="1">
      <c r="A196" s="359"/>
      <c r="B196" s="359"/>
      <c r="C196" s="359"/>
      <c r="D196" s="359"/>
    </row>
    <row r="197" spans="1:4" ht="21.65" customHeight="1">
      <c r="A197" s="359"/>
      <c r="B197" s="359"/>
      <c r="C197" s="359"/>
      <c r="D197" s="359"/>
    </row>
    <row r="198" spans="1:4" ht="15" customHeight="1">
      <c r="A198" s="359"/>
      <c r="B198" s="359"/>
      <c r="C198" s="359"/>
      <c r="D198" s="359"/>
    </row>
    <row r="199" spans="1:4" ht="16.25" customHeight="1">
      <c r="A199" s="359"/>
      <c r="B199" s="359"/>
      <c r="C199" s="359"/>
      <c r="D199" s="359"/>
    </row>
    <row r="200" spans="1:4" ht="15" customHeight="1">
      <c r="A200" s="359"/>
      <c r="B200" s="359"/>
      <c r="C200" s="359"/>
      <c r="D200" s="359"/>
    </row>
    <row r="201" spans="1:4" ht="15" customHeight="1">
      <c r="A201" s="359"/>
      <c r="B201" s="359"/>
      <c r="C201" s="359"/>
      <c r="D201" s="359"/>
    </row>
    <row r="202" spans="1:4" ht="15" customHeight="1">
      <c r="A202" s="359"/>
      <c r="B202" s="359"/>
      <c r="C202" s="359"/>
      <c r="D202" s="359"/>
    </row>
    <row r="203" spans="1:4" ht="15" customHeight="1">
      <c r="A203" s="359"/>
      <c r="B203" s="359"/>
      <c r="C203" s="359"/>
      <c r="D203" s="359"/>
    </row>
    <row r="204" spans="1:4" ht="16.25" customHeight="1">
      <c r="A204" s="359"/>
      <c r="B204" s="359"/>
      <c r="C204" s="359"/>
      <c r="D204" s="359"/>
    </row>
    <row r="205" spans="1:4" ht="16.25" customHeight="1">
      <c r="A205" s="359"/>
      <c r="B205" s="359"/>
      <c r="C205" s="359"/>
      <c r="D205" s="359"/>
    </row>
    <row r="206" spans="1:4" ht="15" customHeight="1">
      <c r="A206" s="359"/>
      <c r="B206" s="359"/>
      <c r="C206" s="359"/>
      <c r="D206" s="359"/>
    </row>
    <row r="207" spans="1:4" ht="15" customHeight="1">
      <c r="A207" s="359"/>
      <c r="B207" s="359"/>
      <c r="C207" s="359"/>
      <c r="D207" s="359"/>
    </row>
    <row r="208" spans="1:4" ht="24" customHeight="1">
      <c r="A208" s="359"/>
      <c r="B208" s="359"/>
      <c r="C208" s="359"/>
      <c r="D208" s="359"/>
    </row>
    <row r="209" spans="1:4" ht="21.65" customHeight="1">
      <c r="A209" s="359"/>
      <c r="B209" s="359"/>
      <c r="C209" s="359"/>
      <c r="D209" s="359"/>
    </row>
    <row r="210" spans="1:4" ht="16.25" customHeight="1">
      <c r="A210" s="359"/>
      <c r="B210" s="359"/>
      <c r="C210" s="359"/>
      <c r="D210" s="359"/>
    </row>
    <row r="211" spans="1:4" ht="15" customHeight="1">
      <c r="A211" s="359"/>
      <c r="B211" s="359"/>
      <c r="C211" s="359"/>
      <c r="D211" s="359"/>
    </row>
    <row r="212" spans="1:4" ht="15.65" customHeight="1">
      <c r="A212" s="359"/>
      <c r="B212" s="359"/>
      <c r="C212" s="359"/>
      <c r="D212" s="359"/>
    </row>
    <row r="213" spans="1:4" ht="21.75" customHeight="1">
      <c r="A213" s="359"/>
      <c r="B213" s="359"/>
      <c r="C213" s="359"/>
      <c r="D213" s="359"/>
    </row>
    <row r="214" spans="1:4" ht="15" customHeight="1">
      <c r="A214" s="359"/>
      <c r="B214" s="359"/>
      <c r="C214" s="359"/>
      <c r="D214" s="359"/>
    </row>
    <row r="215" spans="1:4" ht="17.399999999999999" customHeight="1">
      <c r="A215" s="359"/>
      <c r="B215" s="359"/>
      <c r="C215" s="359"/>
      <c r="D215" s="359"/>
    </row>
    <row r="216" spans="1:4" ht="17" customHeight="1">
      <c r="A216" s="359"/>
      <c r="B216" s="359"/>
      <c r="C216" s="359"/>
      <c r="D216" s="359"/>
    </row>
    <row r="217" spans="1:4" ht="21.65" customHeight="1">
      <c r="A217" s="359"/>
      <c r="B217" s="359"/>
      <c r="C217" s="359"/>
      <c r="D217" s="359"/>
    </row>
    <row r="218" spans="1:4" ht="15" customHeight="1">
      <c r="A218" s="359"/>
      <c r="B218" s="359"/>
      <c r="C218" s="359"/>
      <c r="D218" s="359"/>
    </row>
    <row r="219" spans="1:4" ht="15" customHeight="1">
      <c r="A219" s="359"/>
      <c r="B219" s="359"/>
      <c r="C219" s="359"/>
      <c r="D219" s="359"/>
    </row>
    <row r="220" spans="1:4" ht="15" customHeight="1">
      <c r="A220" s="359"/>
      <c r="B220" s="359"/>
      <c r="C220" s="359"/>
      <c r="D220" s="359"/>
    </row>
    <row r="221" spans="1:4" ht="15" customHeight="1">
      <c r="A221" s="359"/>
      <c r="B221" s="359"/>
      <c r="C221" s="359"/>
      <c r="D221" s="359"/>
    </row>
    <row r="222" spans="1:4" ht="15" customHeight="1">
      <c r="A222" s="359"/>
      <c r="B222" s="359"/>
      <c r="C222" s="359"/>
      <c r="D222" s="359"/>
    </row>
    <row r="223" spans="1:4" ht="15" customHeight="1">
      <c r="A223" s="359"/>
      <c r="B223" s="359"/>
      <c r="C223" s="359"/>
      <c r="D223" s="359"/>
    </row>
    <row r="224" spans="1:4" ht="15.65" customHeight="1">
      <c r="A224" s="359"/>
      <c r="B224" s="359"/>
      <c r="C224" s="359"/>
      <c r="D224" s="359"/>
    </row>
    <row r="225" spans="1:4" ht="15" customHeight="1">
      <c r="A225" s="359"/>
      <c r="B225" s="359"/>
      <c r="C225" s="359"/>
      <c r="D225" s="359"/>
    </row>
    <row r="226" spans="1:4" ht="15" customHeight="1">
      <c r="A226" s="359"/>
      <c r="B226" s="359"/>
      <c r="C226" s="359"/>
      <c r="D226" s="359"/>
    </row>
    <row r="227" spans="1:4" ht="15" customHeight="1">
      <c r="A227" s="359"/>
      <c r="B227" s="359"/>
      <c r="C227" s="359"/>
      <c r="D227" s="359"/>
    </row>
    <row r="228" spans="1:4" ht="15" customHeight="1">
      <c r="A228" s="359"/>
      <c r="B228" s="359"/>
      <c r="C228" s="359"/>
      <c r="D228" s="359"/>
    </row>
    <row r="229" spans="1:4" ht="15" customHeight="1">
      <c r="A229" s="359"/>
      <c r="B229" s="359"/>
      <c r="C229" s="359"/>
      <c r="D229" s="359"/>
    </row>
    <row r="230" spans="1:4" ht="15" customHeight="1">
      <c r="A230" s="359"/>
      <c r="B230" s="359"/>
      <c r="C230" s="359"/>
      <c r="D230" s="359"/>
    </row>
    <row r="231" spans="1:4" s="188" customFormat="1" ht="15" customHeight="1">
      <c r="A231" s="359"/>
      <c r="B231" s="359"/>
      <c r="C231" s="359"/>
      <c r="D231" s="359"/>
    </row>
    <row r="232" spans="1:4" s="188" customFormat="1" ht="15" customHeight="1">
      <c r="A232" s="359"/>
      <c r="B232" s="359"/>
      <c r="C232" s="359"/>
      <c r="D232" s="359"/>
    </row>
    <row r="233" spans="1:4" ht="15" customHeight="1">
      <c r="A233" s="359"/>
      <c r="B233" s="359"/>
      <c r="C233" s="359"/>
      <c r="D233" s="359"/>
    </row>
    <row r="234" spans="1:4" ht="14" customHeight="1">
      <c r="A234" s="359"/>
      <c r="B234" s="359"/>
      <c r="C234" s="359"/>
      <c r="D234" s="359"/>
    </row>
    <row r="235" spans="1:4" ht="15" customHeight="1">
      <c r="A235" s="359"/>
      <c r="B235" s="359"/>
      <c r="C235" s="359"/>
      <c r="D235" s="359"/>
    </row>
    <row r="236" spans="1:4" ht="15" customHeight="1">
      <c r="A236" s="359"/>
      <c r="B236" s="359"/>
      <c r="C236" s="359"/>
      <c r="D236" s="359"/>
    </row>
    <row r="237" spans="1:4" ht="15" customHeight="1">
      <c r="A237" s="359"/>
      <c r="B237" s="359"/>
      <c r="C237" s="359"/>
      <c r="D237" s="359"/>
    </row>
    <row r="238" spans="1:4" ht="15" customHeight="1">
      <c r="A238" s="359"/>
      <c r="B238" s="359"/>
      <c r="C238" s="359"/>
      <c r="D238" s="359"/>
    </row>
    <row r="239" spans="1:4" ht="15" customHeight="1">
      <c r="A239" s="359"/>
      <c r="B239" s="359"/>
      <c r="C239" s="359"/>
      <c r="D239" s="359"/>
    </row>
    <row r="240" spans="1:4" ht="15" customHeight="1">
      <c r="A240" s="359"/>
      <c r="B240" s="359"/>
      <c r="C240" s="359"/>
      <c r="D240" s="359"/>
    </row>
    <row r="241" spans="1:4" ht="12.65" customHeight="1">
      <c r="A241" s="359"/>
      <c r="B241" s="359"/>
      <c r="C241" s="359"/>
      <c r="D241" s="359"/>
    </row>
    <row r="242" spans="1:4" ht="15.65" customHeight="1">
      <c r="A242" s="359"/>
      <c r="B242" s="359"/>
      <c r="C242" s="359"/>
      <c r="D242" s="359"/>
    </row>
    <row r="243" spans="1:4" ht="41" customHeight="1">
      <c r="A243" s="359"/>
      <c r="B243" s="359"/>
      <c r="C243" s="359"/>
      <c r="D243" s="359"/>
    </row>
    <row r="244" spans="1:4" ht="21.75" customHeight="1">
      <c r="A244" s="359"/>
      <c r="B244" s="359"/>
      <c r="C244" s="359"/>
      <c r="D244" s="359"/>
    </row>
    <row r="245" spans="1:4" ht="15" customHeight="1" thickBot="1">
      <c r="A245" s="360"/>
      <c r="B245" s="360"/>
      <c r="C245" s="360"/>
      <c r="D245" s="360"/>
    </row>
    <row r="246" spans="1:4" ht="10.25" customHeight="1">
      <c r="A246" s="132"/>
      <c r="B246" s="132"/>
      <c r="C246" s="331"/>
      <c r="D246" s="132"/>
    </row>
    <row r="247" spans="1:4">
      <c r="A247" s="132"/>
      <c r="B247" s="132"/>
      <c r="C247" s="132"/>
      <c r="D247" s="132"/>
    </row>
    <row r="248" spans="1:4">
      <c r="A248" s="132"/>
      <c r="B248" s="132"/>
      <c r="C248" s="132"/>
      <c r="D248" s="132"/>
    </row>
    <row r="249" spans="1:4">
      <c r="A249" s="132"/>
      <c r="B249" s="132"/>
      <c r="C249" s="132"/>
      <c r="D249" s="132"/>
    </row>
    <row r="250" spans="1:4">
      <c r="A250" s="132"/>
      <c r="B250" s="132"/>
      <c r="C250" s="132"/>
      <c r="D250" s="132"/>
    </row>
  </sheetData>
  <mergeCells count="12">
    <mergeCell ref="A95:A161"/>
    <mergeCell ref="A164:A167"/>
    <mergeCell ref="A19:A23"/>
    <mergeCell ref="A2:B2"/>
    <mergeCell ref="A5:A9"/>
    <mergeCell ref="A12:A16"/>
    <mergeCell ref="A26:A30"/>
    <mergeCell ref="A33:A43"/>
    <mergeCell ref="A46:A50"/>
    <mergeCell ref="A53:A57"/>
    <mergeCell ref="A60:A64"/>
    <mergeCell ref="A67:A92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3" manualBreakCount="3">
    <brk id="64" max="3" man="1"/>
    <brk id="93" max="3" man="1"/>
    <brk id="20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2024-05-22T05:11:56Z</dcterms:modified>
</cp:coreProperties>
</file>