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C904E944-197B-412D-B972-C5EA3E066F98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3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LABEL!$A$1:$D$83</definedName>
    <definedName name="_xlnm.Print_Area" localSheetId="3">'NARITA '!$A$3:$N$86</definedName>
    <definedName name="_xlnm.Print_Area" localSheetId="4">サンプル製品カタログ!$A$2:$I$15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M30" i="65" l="1"/>
  <c r="K30" i="65"/>
  <c r="F30" i="65"/>
  <c r="D30" i="65"/>
  <c r="M28" i="65"/>
  <c r="M27" i="65"/>
  <c r="M26" i="65"/>
  <c r="K28" i="65"/>
  <c r="K27" i="65"/>
  <c r="K26" i="65"/>
  <c r="H85" i="60" l="1"/>
  <c r="E85" i="60"/>
  <c r="E84" i="60"/>
  <c r="E83" i="60"/>
  <c r="H84" i="60"/>
  <c r="H83" i="60"/>
  <c r="H86" i="60" s="1"/>
  <c r="H81" i="60"/>
  <c r="H80" i="60"/>
  <c r="H78" i="60"/>
  <c r="H77" i="60"/>
  <c r="H76" i="60"/>
  <c r="H75" i="60"/>
  <c r="H74" i="60"/>
  <c r="H73" i="60"/>
  <c r="H72" i="60"/>
  <c r="H71" i="60"/>
  <c r="H70" i="60"/>
  <c r="H69" i="60"/>
  <c r="H68" i="60"/>
  <c r="H67" i="60"/>
  <c r="H65" i="60" l="1"/>
  <c r="H64" i="60"/>
  <c r="H60" i="60" l="1"/>
  <c r="H55" i="60"/>
  <c r="H50" i="60"/>
  <c r="H45" i="60"/>
  <c r="H40" i="60"/>
  <c r="H39" i="60"/>
  <c r="H34" i="60"/>
  <c r="H35" i="60"/>
  <c r="H11" i="60" l="1"/>
  <c r="F11" i="65" l="1"/>
  <c r="F7" i="65"/>
  <c r="H16" i="60" l="1"/>
  <c r="L8" i="65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27" i="60" l="1"/>
  <c r="H22" i="60"/>
  <c r="H21" i="60"/>
  <c r="H33" i="60" l="1"/>
  <c r="H63" i="60"/>
  <c r="H15" i="60" l="1"/>
  <c r="H10" i="60"/>
  <c r="H9" i="60" l="1"/>
  <c r="G6" i="60" l="1"/>
  <c r="D6" i="60"/>
  <c r="C45" i="17" l="1"/>
  <c r="A2" i="17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<sst xmlns="http://schemas.openxmlformats.org/spreadsheetml/2006/main" count="550" uniqueCount="304">
  <si>
    <t>SHIPPER NAME</t>
    <phoneticPr fontId="7" type="noConversion"/>
  </si>
  <si>
    <t>S/CODE</t>
    <phoneticPr fontId="7" type="noConversion"/>
  </si>
  <si>
    <t>SHIPPER ADDRESS 2</t>
    <phoneticPr fontId="12"/>
  </si>
  <si>
    <t>SHIPPER ADDRESS 1</t>
    <phoneticPr fontId="12"/>
  </si>
  <si>
    <t>SHIPPER ADDRESS 3</t>
    <phoneticPr fontId="12"/>
  </si>
  <si>
    <t xml:space="preserve">SHIPPER </t>
    <phoneticPr fontId="12"/>
  </si>
  <si>
    <t>TEL</t>
    <phoneticPr fontId="12"/>
  </si>
  <si>
    <t>FAX</t>
    <phoneticPr fontId="12"/>
  </si>
  <si>
    <t>ATTN OR VAT NO.</t>
    <phoneticPr fontId="12"/>
  </si>
  <si>
    <t>TEL/FAX</t>
    <phoneticPr fontId="12"/>
  </si>
  <si>
    <t>ATTN</t>
    <phoneticPr fontId="12"/>
  </si>
  <si>
    <t>CONSIGNEE :</t>
    <phoneticPr fontId="12"/>
  </si>
  <si>
    <t>CONSIGNEE ADDRESS1</t>
    <phoneticPr fontId="12"/>
  </si>
  <si>
    <t>CONSIGNEE ADDRESS2</t>
    <phoneticPr fontId="12"/>
  </si>
  <si>
    <t>CONSIGNEE ADDRESS3</t>
    <phoneticPr fontId="12"/>
  </si>
  <si>
    <t>TEL</t>
    <phoneticPr fontId="12"/>
  </si>
  <si>
    <t>FAX</t>
    <phoneticPr fontId="12"/>
  </si>
  <si>
    <t>PAYMENT 1</t>
    <phoneticPr fontId="12"/>
  </si>
  <si>
    <t>PAYMENT 2</t>
    <phoneticPr fontId="12"/>
  </si>
  <si>
    <t>SHIPPER PER</t>
    <phoneticPr fontId="12"/>
  </si>
  <si>
    <t>INVOICE DATE</t>
    <phoneticPr fontId="12"/>
  </si>
  <si>
    <t>INVOICE NO.</t>
    <phoneticPr fontId="12"/>
  </si>
  <si>
    <t>CONTRACT NO.</t>
    <phoneticPr fontId="12"/>
  </si>
  <si>
    <t>CONTRACT DATE</t>
    <phoneticPr fontId="12"/>
  </si>
  <si>
    <t>ORDER DATE</t>
    <phoneticPr fontId="12"/>
  </si>
  <si>
    <t>ORDER NO.</t>
    <phoneticPr fontId="12"/>
  </si>
  <si>
    <t>L/C DATE</t>
    <phoneticPr fontId="12"/>
  </si>
  <si>
    <t>FROM</t>
    <phoneticPr fontId="12"/>
  </si>
  <si>
    <t xml:space="preserve"> TOKYO, JAPAN</t>
    <phoneticPr fontId="12"/>
  </si>
  <si>
    <t>TO</t>
    <phoneticPr fontId="12"/>
  </si>
  <si>
    <t>VIA</t>
    <phoneticPr fontId="12"/>
  </si>
  <si>
    <t>SHIPPING TERMS</t>
    <phoneticPr fontId="12"/>
  </si>
  <si>
    <t>TITTLE 1</t>
    <phoneticPr fontId="12"/>
  </si>
  <si>
    <t>TITTLE 2</t>
    <phoneticPr fontId="12"/>
  </si>
  <si>
    <t>ATTACHE</t>
    <phoneticPr fontId="12"/>
  </si>
  <si>
    <t>- DETAILS AS PER ATTACHED SHEET -</t>
    <phoneticPr fontId="12"/>
  </si>
  <si>
    <t>C/NO.</t>
    <phoneticPr fontId="12"/>
  </si>
  <si>
    <t>STYLE NO.</t>
    <phoneticPr fontId="12"/>
  </si>
  <si>
    <t>DESCRIPTION</t>
    <phoneticPr fontId="12"/>
  </si>
  <si>
    <t>Q'TY CODE</t>
    <phoneticPr fontId="12"/>
  </si>
  <si>
    <t>QUANTITY</t>
    <phoneticPr fontId="12"/>
  </si>
  <si>
    <t>UNIT PRICE</t>
    <phoneticPr fontId="12"/>
  </si>
  <si>
    <t>AMOUNT</t>
    <phoneticPr fontId="12"/>
  </si>
  <si>
    <t>DISCOUNT</t>
    <phoneticPr fontId="12"/>
  </si>
  <si>
    <t>CASE MARK1</t>
    <phoneticPr fontId="12"/>
  </si>
  <si>
    <t>CASE MARK2</t>
    <phoneticPr fontId="12"/>
  </si>
  <si>
    <t>CASE MARK3</t>
    <phoneticPr fontId="12"/>
  </si>
  <si>
    <t>CASE MARK4</t>
    <phoneticPr fontId="12"/>
  </si>
  <si>
    <t>CASE MARK5</t>
    <phoneticPr fontId="12"/>
  </si>
  <si>
    <t>CASE MARK6</t>
    <phoneticPr fontId="12"/>
  </si>
  <si>
    <t>TOTAL</t>
    <phoneticPr fontId="12"/>
  </si>
  <si>
    <t>MANUFACTURED BY</t>
    <phoneticPr fontId="12"/>
  </si>
  <si>
    <t>ORIGIN</t>
    <phoneticPr fontId="12"/>
  </si>
  <si>
    <t>COUNTRY OF ORIGIN : JAPAN</t>
    <phoneticPr fontId="12"/>
  </si>
  <si>
    <t>OUR BANK</t>
    <phoneticPr fontId="12"/>
  </si>
  <si>
    <t>ETD TYO</t>
    <phoneticPr fontId="12"/>
  </si>
  <si>
    <t>DELIVERY SCHEDULES</t>
    <phoneticPr fontId="12"/>
  </si>
  <si>
    <t>INSURANCE</t>
    <phoneticPr fontId="12"/>
  </si>
  <si>
    <t>REMARK 1</t>
    <phoneticPr fontId="12"/>
  </si>
  <si>
    <t>AIR FREIGHT</t>
    <phoneticPr fontId="12"/>
  </si>
  <si>
    <t>YOUR (OUR) FORWARDER</t>
    <phoneticPr fontId="12"/>
  </si>
  <si>
    <t>CUSTOMS AGENT</t>
    <phoneticPr fontId="12"/>
  </si>
  <si>
    <t>FORWARDER</t>
    <phoneticPr fontId="12"/>
  </si>
  <si>
    <t>C/O ISSUED DATE</t>
    <phoneticPr fontId="12"/>
  </si>
  <si>
    <t>COUNTRY</t>
    <phoneticPr fontId="12"/>
  </si>
  <si>
    <t>F.O.B. TOKYO IN YEN</t>
    <phoneticPr fontId="12"/>
  </si>
  <si>
    <t xml:space="preserve"> SHUNYA CO., LTD.</t>
    <phoneticPr fontId="12"/>
  </si>
  <si>
    <t xml:space="preserve"> KENSHIN BLDG., 1F, 1-22-10 DOUGENZAKA,</t>
    <phoneticPr fontId="12"/>
  </si>
  <si>
    <t xml:space="preserve"> SHIBUYA-KU 150-0043</t>
    <phoneticPr fontId="12"/>
  </si>
  <si>
    <t xml:space="preserve"> TEL : +81(0)3-5459-1177</t>
    <phoneticPr fontId="12"/>
  </si>
  <si>
    <t xml:space="preserve"> - SAME AS BUYER -</t>
    <phoneticPr fontId="12"/>
  </si>
  <si>
    <t xml:space="preserve"> HOCHIMINH-CITY, VIETNAM</t>
    <phoneticPr fontId="12"/>
  </si>
  <si>
    <t>VIETNAM</t>
    <phoneticPr fontId="12"/>
  </si>
  <si>
    <t>PREPAID</t>
    <phoneticPr fontId="12"/>
  </si>
  <si>
    <t>COVERED BY SHIPPER</t>
    <phoneticPr fontId="12"/>
  </si>
  <si>
    <t>MEITETSU WORLD TRANSPORT (MR. NAMIKI)</t>
    <phoneticPr fontId="12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</si>
  <si>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2"/>
  </si>
  <si>
    <t>BUYER</t>
    <phoneticPr fontId="12"/>
  </si>
  <si>
    <t>BUYER ADDRESS1</t>
    <phoneticPr fontId="12"/>
  </si>
  <si>
    <t>BUYER ADDRESS2</t>
    <phoneticPr fontId="12"/>
  </si>
  <si>
    <t>BUYER ADDRESS3</t>
    <phoneticPr fontId="12"/>
  </si>
  <si>
    <t xml:space="preserve"> AIRCRAFT</t>
    <phoneticPr fontId="12"/>
  </si>
  <si>
    <t>持ち帰り条件</t>
    <rPh sb="0" eb="1">
      <t>モ</t>
    </rPh>
    <rPh sb="2" eb="3">
      <t>カエ</t>
    </rPh>
    <rPh sb="4" eb="6">
      <t>ジョウケン</t>
    </rPh>
    <phoneticPr fontId="12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</si>
  <si>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2"/>
  </si>
  <si>
    <t xml:space="preserve">  AFTER MANUFACTURED AT VIET NAM "</t>
    <phoneticPr fontId="12"/>
  </si>
  <si>
    <t xml:space="preserve"> NO COMMERCIAL</t>
    <phoneticPr fontId="11"/>
  </si>
  <si>
    <t>PCS.</t>
    <phoneticPr fontId="12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</si>
  <si>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</si>
  <si>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</si>
  <si>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</si>
  <si>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</si>
  <si>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</si>
  <si>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</si>
  <si>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</si>
  <si>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</si>
  <si>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</si>
  <si>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</si>
  <si>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2"/>
  </si>
  <si>
    <t>(H.S. CODE)</t>
    <phoneticPr fontId="12"/>
  </si>
  <si>
    <t>- ATTACHED SHEET -</t>
    <phoneticPr fontId="12"/>
  </si>
  <si>
    <t xml:space="preserve"> </t>
    <phoneticPr fontId="12"/>
  </si>
  <si>
    <t>WOVEN FABRIC</t>
    <phoneticPr fontId="12"/>
  </si>
  <si>
    <t>VIVAN GARMENTS VIET NAM COMPANY LIMITED</t>
    <phoneticPr fontId="12"/>
  </si>
  <si>
    <t>Hamlet 3 , Long Hau Commune , Can Giuoc District,</t>
    <phoneticPr fontId="12"/>
  </si>
  <si>
    <t xml:space="preserve"> Long An Province , VietNam</t>
    <phoneticPr fontId="12"/>
  </si>
  <si>
    <t xml:space="preserve"> TEL : :   ( 084 ) 097 22 00 798  ATTN : MR. TUAN</t>
    <phoneticPr fontId="12"/>
  </si>
  <si>
    <t>SET.</t>
    <phoneticPr fontId="12"/>
  </si>
  <si>
    <t>FABRIC &amp; PARTS FOR WEAR &amp; SAMPLE CLOTHES</t>
    <phoneticPr fontId="12"/>
  </si>
  <si>
    <t xml:space="preserve"> TEL : ( 084 ) 097 22 00 798  ATTN : MR. TUAN</t>
    <phoneticPr fontId="12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</si>
  <si>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2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</si>
  <si>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2"/>
  </si>
  <si>
    <t>ITEM</t>
    <phoneticPr fontId="12"/>
  </si>
  <si>
    <t>NAME</t>
    <phoneticPr fontId="12"/>
  </si>
  <si>
    <t>color</t>
    <phoneticPr fontId="12"/>
  </si>
  <si>
    <t>lady's or men's</t>
    <phoneticPr fontId="12"/>
  </si>
  <si>
    <t>WOVEN or  KNIT</t>
    <phoneticPr fontId="12"/>
  </si>
  <si>
    <t>picture</t>
    <phoneticPr fontId="12"/>
  </si>
  <si>
    <t>Composition</t>
    <phoneticPr fontId="12"/>
  </si>
  <si>
    <t>packingNo.</t>
    <phoneticPr fontId="12"/>
  </si>
  <si>
    <t>KNIT FABRIC</t>
    <phoneticPr fontId="12"/>
  </si>
  <si>
    <t>men's</t>
    <phoneticPr fontId="12"/>
  </si>
  <si>
    <t>POLYESTER100%</t>
    <phoneticPr fontId="12"/>
  </si>
  <si>
    <t>COTTON100%</t>
    <phoneticPr fontId="12"/>
  </si>
  <si>
    <t xml:space="preserve"> C/NO.</t>
    <phoneticPr fontId="12"/>
  </si>
  <si>
    <t>INVOICE</t>
    <phoneticPr fontId="12"/>
  </si>
  <si>
    <t>IMPORTER</t>
    <phoneticPr fontId="11"/>
  </si>
  <si>
    <t>INVOICE NO.</t>
    <phoneticPr fontId="11"/>
  </si>
  <si>
    <t>CASE MARK</t>
    <phoneticPr fontId="11"/>
  </si>
  <si>
    <t>INVOICE DATE</t>
    <phoneticPr fontId="11"/>
  </si>
  <si>
    <t>CONTRACT NO.</t>
    <phoneticPr fontId="11"/>
  </si>
  <si>
    <t>CONSIGNEE</t>
    <phoneticPr fontId="11"/>
  </si>
  <si>
    <t xml:space="preserve">ORDER NO. </t>
    <phoneticPr fontId="11"/>
  </si>
  <si>
    <t>MADE  IN JAPAN</t>
    <phoneticPr fontId="12"/>
  </si>
  <si>
    <t>L/C NO.</t>
    <phoneticPr fontId="11"/>
  </si>
  <si>
    <t>PAYMENT METHOD</t>
    <phoneticPr fontId="11"/>
  </si>
  <si>
    <t>SHIPPED PER</t>
    <phoneticPr fontId="11"/>
  </si>
  <si>
    <t>FROM</t>
    <phoneticPr fontId="11"/>
  </si>
  <si>
    <t>TO</t>
    <phoneticPr fontId="11"/>
  </si>
  <si>
    <t xml:space="preserve"> </t>
    <phoneticPr fontId="11"/>
  </si>
  <si>
    <t>VIA</t>
    <phoneticPr fontId="11"/>
  </si>
  <si>
    <t>C/NO.</t>
    <phoneticPr fontId="11"/>
  </si>
  <si>
    <t>ART NO.</t>
    <phoneticPr fontId="12"/>
  </si>
  <si>
    <t xml:space="preserve">  DESCRIPTION  OF  GOODS</t>
    <phoneticPr fontId="11"/>
  </si>
  <si>
    <t>COLOR</t>
    <phoneticPr fontId="12"/>
  </si>
  <si>
    <t>SIZE</t>
    <phoneticPr fontId="12"/>
  </si>
  <si>
    <t>Q'TY</t>
    <phoneticPr fontId="11"/>
  </si>
  <si>
    <t>U/PRICE</t>
    <phoneticPr fontId="11"/>
  </si>
  <si>
    <t>AMOUNT</t>
    <phoneticPr fontId="11"/>
  </si>
  <si>
    <t>" NO COMMER VALUE</t>
    <phoneticPr fontId="12"/>
  </si>
  <si>
    <t>" NO COMMERCIAL VALUE</t>
    <phoneticPr fontId="12"/>
  </si>
  <si>
    <t xml:space="preserve">  VALUE FOR CUSTOMS PURPOSE ONLY "</t>
    <phoneticPr fontId="12"/>
  </si>
  <si>
    <t xml:space="preserve"> VALUE FOR CUSTOMS PURPOSE ONLY "</t>
    <phoneticPr fontId="12"/>
  </si>
  <si>
    <t>TOTAL CARTONS :</t>
    <phoneticPr fontId="12"/>
  </si>
  <si>
    <t>TOTAL GROSS WEIGHT :</t>
    <phoneticPr fontId="12"/>
  </si>
  <si>
    <t>KGS</t>
    <phoneticPr fontId="12"/>
  </si>
  <si>
    <t>LABEL SHEET -</t>
    <phoneticPr fontId="12"/>
  </si>
  <si>
    <t>原産国</t>
    <rPh sb="0" eb="3">
      <t>ゲンサンコク</t>
    </rPh>
    <phoneticPr fontId="12"/>
  </si>
  <si>
    <t>MADE IN JAPAN</t>
    <phoneticPr fontId="12"/>
  </si>
  <si>
    <t>D17 Street , Sai Gon South Residential Area</t>
    <phoneticPr fontId="12"/>
  </si>
  <si>
    <t>KG.</t>
    <phoneticPr fontId="12"/>
  </si>
  <si>
    <t>TOTAL :</t>
  </si>
  <si>
    <t>15</t>
    <phoneticPr fontId="12"/>
  </si>
  <si>
    <t>合皮</t>
    <rPh sb="0" eb="2">
      <t>ゴウヒ</t>
    </rPh>
    <phoneticPr fontId="12"/>
  </si>
  <si>
    <t>C/#MIX</t>
    <phoneticPr fontId="12"/>
  </si>
  <si>
    <t>C/#BLACK</t>
    <phoneticPr fontId="12"/>
  </si>
  <si>
    <t>C/#WHITE</t>
    <phoneticPr fontId="12"/>
  </si>
  <si>
    <t>PCS.</t>
  </si>
  <si>
    <t>PCS.</t>
    <phoneticPr fontId="12"/>
  </si>
  <si>
    <t>5001-01</t>
    <phoneticPr fontId="12"/>
  </si>
  <si>
    <t>men's crew neck T-shirt</t>
    <phoneticPr fontId="12"/>
  </si>
  <si>
    <t>cotton 100%</t>
    <phoneticPr fontId="12"/>
  </si>
  <si>
    <t>C/#191 WHITE</t>
    <phoneticPr fontId="12"/>
  </si>
  <si>
    <t>C/#087 NAVY</t>
    <phoneticPr fontId="12"/>
  </si>
  <si>
    <t>C/#165 BLACK</t>
    <phoneticPr fontId="12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</si>
  <si>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 天竺 テクスチャード加工無し</t>
    </r>
    <rPh sb="0" eb="1">
      <t>タン</t>
    </rPh>
    <rPh sb="1" eb="3">
      <t>センイ</t>
    </rPh>
    <rPh sb="4" eb="6">
      <t>テンジク</t>
    </rPh>
    <rPh sb="13" eb="15">
      <t>カコウ</t>
    </rPh>
    <rPh sb="15" eb="16">
      <t>ナ</t>
    </rPh>
    <phoneticPr fontId="12"/>
  </si>
  <si>
    <t>5199-01</t>
    <phoneticPr fontId="12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</si>
  <si>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 裏パイル テクスチャード加工無し</t>
    </r>
    <rPh sb="0" eb="1">
      <t>タン</t>
    </rPh>
    <rPh sb="1" eb="3">
      <t>センイ</t>
    </rPh>
    <rPh sb="4" eb="5">
      <t>ウラ</t>
    </rPh>
    <rPh sb="15" eb="17">
      <t>カコウ</t>
    </rPh>
    <rPh sb="17" eb="18">
      <t>ナ</t>
    </rPh>
    <phoneticPr fontId="12"/>
  </si>
  <si>
    <t>C/#002 BLACK</t>
    <phoneticPr fontId="12"/>
  </si>
  <si>
    <t>c/#005 ASH</t>
    <phoneticPr fontId="12"/>
  </si>
  <si>
    <t>STYLE: bd-001/bd-002</t>
    <phoneticPr fontId="25"/>
  </si>
  <si>
    <t>STYLE: bd-003</t>
    <phoneticPr fontId="25"/>
  </si>
  <si>
    <t>men's short pants</t>
    <phoneticPr fontId="12"/>
  </si>
  <si>
    <t>9675-01</t>
    <phoneticPr fontId="12"/>
  </si>
  <si>
    <t>men's bucket hat</t>
    <phoneticPr fontId="12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</si>
  <si>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 綾織ツイル テクスチャード加工無し</t>
    </r>
    <rPh sb="0" eb="1">
      <t>タン</t>
    </rPh>
    <rPh sb="1" eb="3">
      <t>センイ</t>
    </rPh>
    <rPh sb="4" eb="6">
      <t>アヤオリ</t>
    </rPh>
    <rPh sb="16" eb="18">
      <t>カコウ</t>
    </rPh>
    <rPh sb="18" eb="19">
      <t>ナ</t>
    </rPh>
    <phoneticPr fontId="12"/>
  </si>
  <si>
    <t>c/#053 BEIGE</t>
    <phoneticPr fontId="12"/>
  </si>
  <si>
    <t>STYLE: bd-004</t>
    <phoneticPr fontId="25"/>
  </si>
  <si>
    <t>NO.22069435</t>
    <phoneticPr fontId="12"/>
  </si>
  <si>
    <t>11/27着</t>
    <rPh sb="5" eb="6">
      <t>チャク</t>
    </rPh>
    <phoneticPr fontId="12"/>
  </si>
  <si>
    <t>1-6</t>
    <phoneticPr fontId="12"/>
  </si>
  <si>
    <t>used lace cloth</t>
    <phoneticPr fontId="12"/>
  </si>
  <si>
    <t>7</t>
    <phoneticPr fontId="12"/>
  </si>
  <si>
    <t>NO.22069434</t>
    <phoneticPr fontId="12"/>
  </si>
  <si>
    <t>men's used T-shirt</t>
    <phoneticPr fontId="12"/>
  </si>
  <si>
    <t>COTTON 100%</t>
    <phoneticPr fontId="12"/>
  </si>
  <si>
    <t>古着　プリント有</t>
    <rPh sb="0" eb="1">
      <t>フルギ</t>
    </rPh>
    <rPh sb="7" eb="8">
      <t>アリ</t>
    </rPh>
    <phoneticPr fontId="12"/>
  </si>
  <si>
    <t>C/#GRAY</t>
    <phoneticPr fontId="12"/>
  </si>
  <si>
    <t>STYLE: cc25ss-25</t>
    <phoneticPr fontId="12"/>
  </si>
  <si>
    <t>STYLE:cc25ss-04/cc25ss-04short/cc25ss-05/cc25ss-05short/cc25ss-06</t>
    <phoneticPr fontId="12"/>
  </si>
  <si>
    <t>used scarf</t>
    <phoneticPr fontId="12"/>
  </si>
  <si>
    <t>古着　プリント有</t>
    <rPh sb="0" eb="1">
      <t>フルギ</t>
    </rPh>
    <phoneticPr fontId="12"/>
  </si>
  <si>
    <t>C/#BROWN</t>
    <phoneticPr fontId="12"/>
  </si>
  <si>
    <t>STYLE:cc25ss-23/cc25ss-24</t>
    <phoneticPr fontId="12"/>
  </si>
  <si>
    <t>men's used jacket</t>
    <phoneticPr fontId="12"/>
  </si>
  <si>
    <t>STYLE:cc25ss-07</t>
    <phoneticPr fontId="12"/>
  </si>
  <si>
    <t>used nylon bag</t>
    <phoneticPr fontId="12"/>
  </si>
  <si>
    <t>古着</t>
    <rPh sb="0" eb="1">
      <t>フルギ</t>
    </rPh>
    <phoneticPr fontId="12"/>
  </si>
  <si>
    <t>C/#KHAKI</t>
    <phoneticPr fontId="12"/>
  </si>
  <si>
    <t>NYLON 100%</t>
    <phoneticPr fontId="12"/>
  </si>
  <si>
    <t>STYLE:cc25ss-60</t>
    <phoneticPr fontId="12"/>
  </si>
  <si>
    <t>men's used pants</t>
    <phoneticPr fontId="12"/>
  </si>
  <si>
    <t>77circa name</t>
    <phoneticPr fontId="12"/>
  </si>
  <si>
    <t>77circa WOVEN NAME</t>
    <phoneticPr fontId="12"/>
  </si>
  <si>
    <t>SIC8850</t>
    <phoneticPr fontId="12"/>
  </si>
  <si>
    <t>STYLE:cc25ss-44</t>
    <phoneticPr fontId="12"/>
  </si>
  <si>
    <t>c/#40 BROWN</t>
    <phoneticPr fontId="12"/>
  </si>
  <si>
    <r>
      <t>POLYESTER75%</t>
    </r>
    <r>
      <rPr>
        <b/>
        <sz val="10"/>
        <rFont val="Yu Gothic"/>
        <family val="2"/>
        <charset val="128"/>
      </rPr>
      <t>　</t>
    </r>
    <r>
      <rPr>
        <b/>
        <sz val="10"/>
        <rFont val="Century Gothic"/>
        <family val="2"/>
      </rPr>
      <t xml:space="preserve">POLYURETHANE25% </t>
    </r>
    <r>
      <rPr>
        <b/>
        <sz val="10"/>
        <rFont val="Yu Gothic"/>
        <family val="2"/>
        <charset val="128"/>
      </rPr>
      <t>チップ部分：銅合金</t>
    </r>
    <rPh sb="32" eb="34">
      <t>ブブン</t>
    </rPh>
    <rPh sb="35" eb="36">
      <t>ドウ</t>
    </rPh>
    <rPh sb="36" eb="38">
      <t>ゴウキン</t>
    </rPh>
    <phoneticPr fontId="12"/>
  </si>
  <si>
    <r>
      <t>synthetic leathe CHIPD CORD(AG)</t>
    </r>
    <r>
      <rPr>
        <b/>
        <sz val="10"/>
        <rFont val="Yu Gothic"/>
        <family val="2"/>
        <charset val="128"/>
      </rPr>
      <t>　</t>
    </r>
    <r>
      <rPr>
        <b/>
        <sz val="10"/>
        <rFont val="Century Gothic"/>
        <family val="2"/>
      </rPr>
      <t>50cm</t>
    </r>
    <phoneticPr fontId="12"/>
  </si>
  <si>
    <t>bardog WOVEN NAME</t>
    <phoneticPr fontId="12"/>
  </si>
  <si>
    <t>bardog name</t>
    <phoneticPr fontId="12"/>
  </si>
  <si>
    <t>bardog paper hang tag</t>
    <phoneticPr fontId="12"/>
  </si>
  <si>
    <t>men's raglan T-shirt  SAMPLE CLOTHES</t>
  </si>
  <si>
    <t>men's raglan T-shirt  SAMPLE CLOTHES</t>
    <phoneticPr fontId="12"/>
  </si>
  <si>
    <t>cc25ss-04 sample</t>
  </si>
  <si>
    <t>cc25ss-04 sample</t>
    <phoneticPr fontId="12"/>
  </si>
  <si>
    <t>men's hockey T-shirt  SAMPLE CLOTHES</t>
  </si>
  <si>
    <t>men's hockey T-shirt  SAMPLE CLOTHES</t>
    <phoneticPr fontId="12"/>
  </si>
  <si>
    <t>cc25ss-05 sample</t>
  </si>
  <si>
    <t>cc25ss-05 sample</t>
    <phoneticPr fontId="12"/>
  </si>
  <si>
    <t>men's mesh parker SAMPLE CLOTHES</t>
  </si>
  <si>
    <t>men's mesh parker SAMPLE CLOTHES</t>
    <phoneticPr fontId="12"/>
  </si>
  <si>
    <t>cc25ss-06 sample</t>
  </si>
  <si>
    <t>cc25ss-06 sample</t>
    <phoneticPr fontId="12"/>
  </si>
  <si>
    <t>lady's scarf sailorshirt  SAMPLE CLOTHES</t>
  </si>
  <si>
    <t>lady's scarf sailorshirt  SAMPLE CLOTHES</t>
    <phoneticPr fontId="12"/>
  </si>
  <si>
    <t>cc25ss-23 sample</t>
  </si>
  <si>
    <t>cc25ss-23 sample</t>
    <phoneticPr fontId="12"/>
  </si>
  <si>
    <t>lady's shirring tops  SAMPLE CLOTHES</t>
  </si>
  <si>
    <t>lady's shirring tops  SAMPLE CLOTHES</t>
    <phoneticPr fontId="12"/>
  </si>
  <si>
    <t>cc25ss-45 sample</t>
  </si>
  <si>
    <t>cc25ss-45 sample</t>
    <phoneticPr fontId="12"/>
  </si>
  <si>
    <t>lady's shirring pants  SAMPLE CLOTHES</t>
  </si>
  <si>
    <t>lady's shirring pants  SAMPLE CLOTHES</t>
    <phoneticPr fontId="12"/>
  </si>
  <si>
    <t>cc25ss-46 sample</t>
  </si>
  <si>
    <t>cc25ss-46 sample</t>
    <phoneticPr fontId="12"/>
  </si>
  <si>
    <t>men's lipstop jacket  SAMPLE CLOTHES</t>
  </si>
  <si>
    <t>men's lipstop jacket  SAMPLE CLOTHES</t>
    <phoneticPr fontId="12"/>
  </si>
  <si>
    <t>cc25ss-47 sample</t>
  </si>
  <si>
    <t>cc25ss-47 sample</t>
    <phoneticPr fontId="12"/>
  </si>
  <si>
    <t>men's army pouch belt</t>
  </si>
  <si>
    <t>men's army pouch belt</t>
    <phoneticPr fontId="12"/>
  </si>
  <si>
    <t>cc25ss-60 sample</t>
  </si>
  <si>
    <t>cc25ss-60 sample</t>
    <phoneticPr fontId="12"/>
  </si>
  <si>
    <r>
      <t>men's embroidery T-shirt</t>
    </r>
    <r>
      <rPr>
        <b/>
        <sz val="10"/>
        <color rgb="FFFF0000"/>
        <rFont val="Segoe UI Symbol"/>
        <family val="2"/>
      </rPr>
      <t>①</t>
    </r>
    <phoneticPr fontId="12"/>
  </si>
  <si>
    <r>
      <t>men's embroidery T-shirt</t>
    </r>
    <r>
      <rPr>
        <b/>
        <sz val="10"/>
        <color rgb="FFFF0000"/>
        <rFont val="Segoe UI Symbol"/>
        <family val="2"/>
      </rPr>
      <t>②</t>
    </r>
    <phoneticPr fontId="12"/>
  </si>
  <si>
    <t>men's embroidery pants</t>
  </si>
  <si>
    <t>men's embroidery pants</t>
    <phoneticPr fontId="12"/>
  </si>
  <si>
    <t>men's embroidery hat</t>
  </si>
  <si>
    <t>men's embroidery hat</t>
    <phoneticPr fontId="12"/>
  </si>
  <si>
    <t>NO.22069462</t>
    <phoneticPr fontId="12"/>
  </si>
  <si>
    <t>8-11</t>
    <phoneticPr fontId="12"/>
  </si>
  <si>
    <t>men's trench coat  SAMPLE CLOTHES</t>
  </si>
  <si>
    <t>men's trench coat  SAMPLE CLOTHES</t>
    <phoneticPr fontId="12"/>
  </si>
  <si>
    <t>25S-JK01 sample</t>
  </si>
  <si>
    <t>25S-JK01 sample</t>
    <phoneticPr fontId="12"/>
  </si>
  <si>
    <t>pattern paper</t>
    <phoneticPr fontId="12"/>
  </si>
  <si>
    <t>25S-JK01 pattern paper</t>
    <phoneticPr fontId="12"/>
  </si>
  <si>
    <t>SET.</t>
  </si>
  <si>
    <r>
      <rPr>
        <b/>
        <sz val="10"/>
        <rFont val="Yu Gothic"/>
        <family val="2"/>
        <charset val="128"/>
      </rPr>
      <t>佐川</t>
    </r>
    <r>
      <rPr>
        <b/>
        <sz val="10"/>
        <rFont val="Century Gothic"/>
        <family val="2"/>
      </rPr>
      <t>457813907563</t>
    </r>
    <rPh sb="0" eb="2">
      <t>サガワ</t>
    </rPh>
    <phoneticPr fontId="12"/>
  </si>
  <si>
    <t>12</t>
    <phoneticPr fontId="12"/>
  </si>
  <si>
    <t>12CARTONS</t>
    <phoneticPr fontId="12"/>
  </si>
  <si>
    <t>men's embroidery T-shirt①</t>
  </si>
  <si>
    <t>men's embroidery T-shirt②</t>
  </si>
  <si>
    <t>c/#WHITE</t>
  </si>
  <si>
    <t>c/#WHITE</t>
    <phoneticPr fontId="12"/>
  </si>
  <si>
    <t>c/#BLACK</t>
  </si>
  <si>
    <t>c/#BLACK</t>
    <phoneticPr fontId="12"/>
  </si>
  <si>
    <t>c/#GRAY</t>
  </si>
  <si>
    <t>c/#GRAY</t>
    <phoneticPr fontId="12"/>
  </si>
  <si>
    <t>c/#BROWN</t>
  </si>
  <si>
    <t>c/#BROWN</t>
    <phoneticPr fontId="12"/>
  </si>
  <si>
    <t>c/#KHAKI</t>
  </si>
  <si>
    <t>c/#KHAKI</t>
    <phoneticPr fontId="12"/>
  </si>
  <si>
    <t>c/#NAVY</t>
  </si>
  <si>
    <t>c/#NAVY</t>
    <phoneticPr fontId="12"/>
  </si>
  <si>
    <r>
      <t>c/#BLACK</t>
    </r>
    <r>
      <rPr>
        <b/>
        <sz val="10"/>
        <rFont val="ＭＳ Ｐゴシック"/>
        <family val="2"/>
        <charset val="128"/>
      </rPr>
      <t>　</t>
    </r>
    <r>
      <rPr>
        <b/>
        <sz val="10"/>
        <rFont val="Century Gothic"/>
        <family val="2"/>
      </rPr>
      <t>c/#BEIGE</t>
    </r>
    <phoneticPr fontId="12"/>
  </si>
  <si>
    <t>c/#BLACK　c/#BEIGE</t>
  </si>
  <si>
    <t>bd-001 sample</t>
  </si>
  <si>
    <t>bd-001 sample</t>
    <phoneticPr fontId="12"/>
  </si>
  <si>
    <t>bd-002 sample</t>
  </si>
  <si>
    <t>bd-002 sample</t>
    <phoneticPr fontId="12"/>
  </si>
  <si>
    <t>bd-003 sample</t>
  </si>
  <si>
    <t>bd-003 sample</t>
    <phoneticPr fontId="12"/>
  </si>
  <si>
    <t>bd-004 sample</t>
  </si>
  <si>
    <t>bd-004 sample</t>
    <phoneticPr fontId="12"/>
  </si>
  <si>
    <t xml:space="preserve">lady's </t>
    <phoneticPr fontId="12"/>
  </si>
  <si>
    <t>NYLON100%</t>
    <phoneticPr fontId="12"/>
  </si>
  <si>
    <t>COTTON72%
POLYESTER28%</t>
    <phoneticPr fontId="12"/>
  </si>
  <si>
    <t>KG.</t>
  </si>
  <si>
    <t xml:space="preserve"> C/NO. 1-12</t>
    <phoneticPr fontId="12"/>
  </si>
  <si>
    <t>Nov, 29 2024</t>
    <phoneticPr fontId="12"/>
  </si>
  <si>
    <t xml:space="preserve"> SY-6101129-VT-DD-01</t>
    <phoneticPr fontId="12"/>
  </si>
  <si>
    <t>12PACKAGES</t>
    <phoneticPr fontId="12"/>
  </si>
  <si>
    <t>1767PCS. 12KG. 1SET.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</si>
</sst>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0_);[Red]\(0\)"/>
    <numFmt numFmtId="178" formatCode="&quot;¥&quot;#,##0_);\(&quot;¥&quot;#,##0\)"/>
    <numFmt numFmtId="179" formatCode="&quot;¥&quot;#,##0_);[Red]\(&quot;¥&quot;#,##0\)"/>
    <numFmt numFmtId="180" formatCode="#,##0.0"/>
    <numFmt numFmtId="181" formatCode="#,##0.0_);\(#,##0.0\)"/>
    <numFmt numFmtId="182" formatCode="m/d;@"/>
    <numFmt numFmtId="183" formatCode="_(* #,##0.0_);_(* \(#,##0.0\);_(* &quot;-&quot;_);_(@_)"/>
    <numFmt numFmtId="184" formatCode="[$€-410]\ #,##0.00_);[Red]\([$€-410]\ #,##0.00\)"/>
    <numFmt numFmtId="185" formatCode="[$€-410]\ #,##0.00;\-[$€-410]\ #,##0.00"/>
  </numFmts>
  <fonts count="63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sz val="11"/>
      <name val="ＭＳ Ｐゴシック"/>
      <family val="3"/>
      <charset val="128"/>
    </font>
    <font>
      <b/>
      <sz val="10"/>
      <name val="Yu Gothic"/>
      <family val="2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color rgb="FFFF0000"/>
      <name val="Yu Gothic"/>
      <family val="2"/>
      <charset val="128"/>
    </font>
    <font>
      <sz val="24"/>
      <name val="ＭＳ Ｐゴシック"/>
      <family val="2"/>
      <charset val="128"/>
    </font>
    <font>
      <b/>
      <sz val="10"/>
      <color rgb="FFFF0000"/>
      <name val="Segoe UI Symbol"/>
      <family val="2"/>
    </font>
    <font>
      <b/>
      <sz val="10"/>
      <name val="Century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</cellStyleXfs>
  <cellXfs count="354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2" borderId="0" xfId="0" applyFont="1" applyFill="1" applyAlignment="1">
      <alignment horizontal="left" vertical="center"/>
    </xf>
    <xf numFmtId="0" fontId="22" fillId="0" borderId="0" xfId="0" applyFont="1" applyAlignment="1">
      <alignment vertical="center" shrinkToFit="1"/>
    </xf>
    <xf numFmtId="49" fontId="10" fillId="0" borderId="0" xfId="0" applyNumberFormat="1" applyFont="1" applyAlignment="1">
      <alignment vertical="center" shrinkToFit="1"/>
    </xf>
    <xf numFmtId="0" fontId="16" fillId="0" borderId="0" xfId="1" applyNumberFormat="1" applyFont="1" applyFill="1" applyBorder="1" applyAlignment="1" applyProtection="1"/>
    <xf numFmtId="26" fontId="10" fillId="0" borderId="0" xfId="0" applyNumberFormat="1" applyFont="1" applyAlignment="1">
      <alignment horizontal="left" vertical="center" shrinkToFit="1"/>
    </xf>
    <xf numFmtId="179" fontId="10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24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left" vertical="center"/>
    </xf>
    <xf numFmtId="49" fontId="10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vertical="center" shrinkToFit="1"/>
    </xf>
    <xf numFmtId="178" fontId="19" fillId="3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vertical="center" wrapText="1"/>
    </xf>
    <xf numFmtId="180" fontId="22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80" fontId="22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180" fontId="22" fillId="0" borderId="4" xfId="0" applyNumberFormat="1" applyFont="1" applyBorder="1" applyAlignment="1">
      <alignment vertical="center" shrinkToFit="1"/>
    </xf>
    <xf numFmtId="49" fontId="28" fillId="0" borderId="7" xfId="0" quotePrefix="1" applyNumberFormat="1" applyFont="1" applyBorder="1" applyAlignment="1">
      <alignment horizontal="left" vertical="center"/>
    </xf>
    <xf numFmtId="176" fontId="10" fillId="0" borderId="8" xfId="2" applyFont="1" applyFill="1" applyBorder="1" applyAlignment="1">
      <alignment horizontal="center" vertical="center"/>
    </xf>
    <xf numFmtId="49" fontId="23" fillId="0" borderId="30" xfId="0" applyNumberFormat="1" applyFont="1" applyBorder="1" applyAlignment="1">
      <alignment horizontal="center" vertical="center"/>
    </xf>
    <xf numFmtId="49" fontId="33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0" borderId="0" xfId="0" applyFont="1">
      <alignment vertical="center"/>
    </xf>
    <xf numFmtId="0" fontId="34" fillId="0" borderId="0" xfId="0" applyFont="1" applyAlignment="1">
      <alignment vertical="center" wrapText="1"/>
    </xf>
    <xf numFmtId="0" fontId="36" fillId="0" borderId="0" xfId="0" applyFont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6" xfId="0" applyNumberFormat="1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3" borderId="25" xfId="0" applyFont="1" applyFill="1" applyBorder="1" applyAlignment="1">
      <alignment horizontal="center" vertical="center"/>
    </xf>
    <xf numFmtId="49" fontId="40" fillId="0" borderId="5" xfId="0" quotePrefix="1" applyNumberFormat="1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5" xfId="0" quotePrefix="1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37" fillId="0" borderId="5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180" fontId="10" fillId="0" borderId="10" xfId="0" applyNumberFormat="1" applyFont="1" applyBorder="1" applyAlignment="1">
      <alignment vertical="center" shrinkToFit="1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49" fontId="14" fillId="0" borderId="10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49" fontId="23" fillId="0" borderId="10" xfId="0" applyNumberFormat="1" applyFont="1" applyBorder="1" applyAlignment="1">
      <alignment horizontal="left" vertical="center"/>
    </xf>
    <xf numFmtId="0" fontId="14" fillId="0" borderId="10" xfId="0" applyFont="1" applyBorder="1">
      <alignment vertical="center"/>
    </xf>
    <xf numFmtId="26" fontId="14" fillId="0" borderId="10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26" fontId="14" fillId="0" borderId="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9" fontId="22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9" fontId="32" fillId="0" borderId="5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/>
    </xf>
    <xf numFmtId="179" fontId="22" fillId="0" borderId="10" xfId="0" applyNumberFormat="1" applyFont="1" applyBorder="1" applyAlignment="1">
      <alignment horizontal="right" vertical="center"/>
    </xf>
    <xf numFmtId="178" fontId="10" fillId="0" borderId="10" xfId="0" applyNumberFormat="1" applyFont="1" applyBorder="1" applyAlignment="1">
      <alignment horizontal="right" vertical="center"/>
    </xf>
    <xf numFmtId="0" fontId="29" fillId="0" borderId="4" xfId="0" applyFont="1" applyBorder="1" applyAlignment="1">
      <alignment horizontal="center" vertical="center"/>
    </xf>
    <xf numFmtId="182" fontId="32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9" fontId="32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180" fontId="22" fillId="0" borderId="11" xfId="0" applyNumberFormat="1" applyFont="1" applyBorder="1" applyAlignment="1">
      <alignment horizontal="center" vertical="center" shrinkToFit="1"/>
    </xf>
    <xf numFmtId="179" fontId="22" fillId="0" borderId="11" xfId="0" applyNumberFormat="1" applyFont="1" applyBorder="1" applyAlignment="1">
      <alignment horizontal="right" vertical="center"/>
    </xf>
    <xf numFmtId="178" fontId="10" fillId="0" borderId="11" xfId="0" applyNumberFormat="1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180" fontId="22" fillId="0" borderId="4" xfId="0" applyNumberFormat="1" applyFont="1" applyBorder="1" applyAlignment="1">
      <alignment horizontal="center" vertical="center" shrinkToFit="1"/>
    </xf>
    <xf numFmtId="179" fontId="22" fillId="0" borderId="4" xfId="0" applyNumberFormat="1" applyFont="1" applyBorder="1" applyAlignment="1">
      <alignment horizontal="right" vertical="center"/>
    </xf>
    <xf numFmtId="178" fontId="10" fillId="0" borderId="4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80" fontId="10" fillId="0" borderId="10" xfId="0" applyNumberFormat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1" fontId="10" fillId="0" borderId="1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180" fontId="10" fillId="0" borderId="12" xfId="0" applyNumberFormat="1" applyFont="1" applyBorder="1" applyAlignment="1">
      <alignment vertical="center" shrinkToFit="1"/>
    </xf>
    <xf numFmtId="180" fontId="10" fillId="0" borderId="12" xfId="0" applyNumberFormat="1" applyFont="1" applyBorder="1" applyAlignment="1">
      <alignment horizontal="center" vertical="center" shrinkToFit="1"/>
    </xf>
    <xf numFmtId="178" fontId="10" fillId="0" borderId="12" xfId="0" applyNumberFormat="1" applyFont="1" applyBorder="1" applyAlignment="1">
      <alignment horizontal="center" vertical="center" shrinkToFit="1"/>
    </xf>
    <xf numFmtId="178" fontId="10" fillId="0" borderId="1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49" fontId="10" fillId="0" borderId="8" xfId="0" applyNumberFormat="1" applyFont="1" applyBorder="1" applyAlignment="1">
      <alignment horizontal="left" vertical="center"/>
    </xf>
    <xf numFmtId="0" fontId="10" fillId="0" borderId="8" xfId="0" applyFont="1" applyBorder="1">
      <alignment vertical="center"/>
    </xf>
    <xf numFmtId="181" fontId="10" fillId="0" borderId="8" xfId="2" applyNumberFormat="1" applyFont="1" applyFill="1" applyBorder="1" applyAlignment="1">
      <alignment horizontal="center" vertical="center"/>
    </xf>
    <xf numFmtId="178" fontId="10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10" xfId="0" applyFont="1" applyBorder="1" applyAlignment="1">
      <alignment vertical="center" shrinkToFit="1"/>
    </xf>
    <xf numFmtId="49" fontId="10" fillId="0" borderId="10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178" fontId="10" fillId="3" borderId="10" xfId="0" applyNumberFormat="1" applyFont="1" applyFill="1" applyBorder="1" applyAlignment="1">
      <alignment horizontal="right" vertical="center" shrinkToFit="1"/>
    </xf>
    <xf numFmtId="0" fontId="10" fillId="0" borderId="31" xfId="0" applyFont="1" applyBorder="1">
      <alignment vertical="center"/>
    </xf>
    <xf numFmtId="49" fontId="10" fillId="3" borderId="11" xfId="0" applyNumberFormat="1" applyFont="1" applyFill="1" applyBorder="1" applyAlignment="1">
      <alignment horizontal="center" vertical="center"/>
    </xf>
    <xf numFmtId="178" fontId="10" fillId="3" borderId="11" xfId="0" applyNumberFormat="1" applyFont="1" applyFill="1" applyBorder="1" applyAlignment="1">
      <alignment horizontal="right" vertical="center" shrinkToFit="1"/>
    </xf>
    <xf numFmtId="178" fontId="10" fillId="3" borderId="10" xfId="0" applyNumberFormat="1" applyFont="1" applyFill="1" applyBorder="1" applyAlignment="1">
      <alignment horizontal="right" vertical="center"/>
    </xf>
    <xf numFmtId="178" fontId="10" fillId="3" borderId="11" xfId="0" applyNumberFormat="1" applyFont="1" applyFill="1" applyBorder="1" applyAlignment="1">
      <alignment horizontal="right" vertical="center"/>
    </xf>
    <xf numFmtId="0" fontId="10" fillId="3" borderId="4" xfId="0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right" vertical="center"/>
    </xf>
    <xf numFmtId="178" fontId="10" fillId="3" borderId="4" xfId="0" applyNumberFormat="1" applyFont="1" applyFill="1" applyBorder="1" applyAlignment="1">
      <alignment horizontal="right" vertical="center" shrinkToFit="1"/>
    </xf>
    <xf numFmtId="178" fontId="10" fillId="3" borderId="4" xfId="0" applyNumberFormat="1" applyFont="1" applyFill="1" applyBorder="1" applyAlignment="1">
      <alignment horizontal="right" vertical="center"/>
    </xf>
    <xf numFmtId="49" fontId="10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right" vertical="center"/>
    </xf>
    <xf numFmtId="178" fontId="10" fillId="3" borderId="5" xfId="0" applyNumberFormat="1" applyFont="1" applyFill="1" applyBorder="1" applyAlignment="1">
      <alignment horizontal="right" vertical="center" shrinkToFit="1"/>
    </xf>
    <xf numFmtId="178" fontId="10" fillId="3" borderId="5" xfId="0" applyNumberFormat="1" applyFont="1" applyFill="1" applyBorder="1" applyAlignment="1">
      <alignment horizontal="right" vertical="center"/>
    </xf>
    <xf numFmtId="179" fontId="10" fillId="0" borderId="10" xfId="0" applyNumberFormat="1" applyFont="1" applyBorder="1" applyAlignment="1">
      <alignment horizontal="right" vertical="center"/>
    </xf>
    <xf numFmtId="0" fontId="43" fillId="0" borderId="0" xfId="0" applyFont="1">
      <alignment vertical="center"/>
    </xf>
    <xf numFmtId="0" fontId="43" fillId="0" borderId="38" xfId="0" applyFont="1" applyBorder="1">
      <alignment vertical="center"/>
    </xf>
    <xf numFmtId="0" fontId="43" fillId="0" borderId="0" xfId="0" applyFont="1" applyAlignment="1">
      <alignment horizontal="left" vertical="center"/>
    </xf>
    <xf numFmtId="0" fontId="43" fillId="0" borderId="39" xfId="0" applyFont="1" applyBorder="1">
      <alignment vertical="center"/>
    </xf>
    <xf numFmtId="0" fontId="43" fillId="0" borderId="40" xfId="0" applyFont="1" applyBorder="1">
      <alignment vertical="center"/>
    </xf>
    <xf numFmtId="0" fontId="44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10" fillId="0" borderId="1" xfId="0" applyFont="1" applyBorder="1">
      <alignment vertical="center"/>
    </xf>
    <xf numFmtId="0" fontId="49" fillId="0" borderId="1" xfId="0" applyFont="1" applyBorder="1">
      <alignment vertical="center"/>
    </xf>
    <xf numFmtId="0" fontId="52" fillId="0" borderId="0" xfId="0" applyFont="1">
      <alignment vertical="center"/>
    </xf>
    <xf numFmtId="0" fontId="50" fillId="0" borderId="2" xfId="0" applyFont="1" applyBorder="1">
      <alignment vertical="center"/>
    </xf>
    <xf numFmtId="0" fontId="52" fillId="0" borderId="3" xfId="0" applyFont="1" applyBorder="1">
      <alignment vertical="center"/>
    </xf>
    <xf numFmtId="0" fontId="52" fillId="0" borderId="2" xfId="0" applyFont="1" applyBorder="1">
      <alignment vertical="center"/>
    </xf>
    <xf numFmtId="0" fontId="10" fillId="0" borderId="41" xfId="0" applyFont="1" applyBorder="1" applyAlignment="1">
      <alignment horizontal="left" vertical="center"/>
    </xf>
    <xf numFmtId="0" fontId="10" fillId="0" borderId="42" xfId="0" applyFont="1" applyBorder="1">
      <alignment vertical="center"/>
    </xf>
    <xf numFmtId="0" fontId="50" fillId="0" borderId="43" xfId="0" applyFont="1" applyBorder="1">
      <alignment vertical="center"/>
    </xf>
    <xf numFmtId="0" fontId="52" fillId="0" borderId="43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49" fontId="10" fillId="0" borderId="42" xfId="0" applyNumberFormat="1" applyFont="1" applyBorder="1">
      <alignment vertical="center"/>
    </xf>
    <xf numFmtId="49" fontId="10" fillId="0" borderId="44" xfId="0" applyNumberFormat="1" applyFont="1" applyBorder="1">
      <alignment vertical="center"/>
    </xf>
    <xf numFmtId="0" fontId="50" fillId="0" borderId="44" xfId="0" applyFont="1" applyBorder="1">
      <alignment vertical="center"/>
    </xf>
    <xf numFmtId="0" fontId="50" fillId="0" borderId="45" xfId="0" applyFont="1" applyBorder="1">
      <alignment vertical="center"/>
    </xf>
    <xf numFmtId="0" fontId="23" fillId="5" borderId="43" xfId="0" applyFont="1" applyFill="1" applyBorder="1" applyAlignment="1">
      <alignment horizontal="left" vertical="center"/>
    </xf>
    <xf numFmtId="0" fontId="52" fillId="0" borderId="43" xfId="0" applyFont="1" applyBorder="1">
      <alignment vertical="center"/>
    </xf>
    <xf numFmtId="0" fontId="10" fillId="0" borderId="7" xfId="0" applyFont="1" applyBorder="1">
      <alignment vertical="center"/>
    </xf>
    <xf numFmtId="0" fontId="50" fillId="0" borderId="42" xfId="0" applyFont="1" applyBorder="1">
      <alignment vertical="center"/>
    </xf>
    <xf numFmtId="0" fontId="50" fillId="0" borderId="41" xfId="0" applyFont="1" applyBorder="1">
      <alignment vertical="center"/>
    </xf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left"/>
    </xf>
    <xf numFmtId="0" fontId="53" fillId="0" borderId="0" xfId="0" applyFont="1">
      <alignment vertical="center"/>
    </xf>
    <xf numFmtId="0" fontId="54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5" fillId="0" borderId="46" xfId="0" applyFont="1" applyBorder="1" applyAlignment="1">
      <alignment horizontal="center" vertical="center"/>
    </xf>
    <xf numFmtId="0" fontId="15" fillId="0" borderId="46" xfId="0" applyFont="1" applyBorder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55" fillId="0" borderId="0" xfId="0" applyFont="1">
      <alignment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0" fillId="0" borderId="6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26" fontId="14" fillId="0" borderId="43" xfId="0" applyNumberFormat="1" applyFont="1" applyBorder="1" applyAlignment="1">
      <alignment horizontal="left" vertical="center"/>
    </xf>
    <xf numFmtId="0" fontId="10" fillId="0" borderId="43" xfId="0" applyFont="1" applyBorder="1">
      <alignment vertical="center"/>
    </xf>
    <xf numFmtId="26" fontId="14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center"/>
    </xf>
    <xf numFmtId="49" fontId="10" fillId="0" borderId="0" xfId="0" applyNumberFormat="1" applyFont="1">
      <alignment vertical="center"/>
    </xf>
    <xf numFmtId="181" fontId="22" fillId="0" borderId="4" xfId="2" applyNumberFormat="1" applyFont="1" applyFill="1" applyBorder="1" applyAlignment="1">
      <alignment horizontal="right" vertical="center"/>
    </xf>
    <xf numFmtId="1" fontId="22" fillId="0" borderId="4" xfId="2" applyNumberFormat="1" applyFont="1" applyFill="1" applyBorder="1" applyAlignment="1">
      <alignment horizontal="left" vertical="center"/>
    </xf>
    <xf numFmtId="178" fontId="22" fillId="0" borderId="43" xfId="2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22" fillId="0" borderId="4" xfId="2" applyNumberFormat="1" applyFont="1" applyFill="1" applyBorder="1" applyAlignment="1">
      <alignment horizontal="right" vertical="center"/>
    </xf>
    <xf numFmtId="178" fontId="22" fillId="3" borderId="43" xfId="2" applyNumberFormat="1" applyFont="1" applyFill="1" applyBorder="1" applyAlignment="1">
      <alignment horizontal="right" vertical="center"/>
    </xf>
    <xf numFmtId="0" fontId="10" fillId="0" borderId="48" xfId="0" applyFont="1" applyBorder="1" applyAlignment="1">
      <alignment horizontal="left" vertical="center"/>
    </xf>
    <xf numFmtId="183" fontId="10" fillId="0" borderId="48" xfId="2" applyNumberFormat="1" applyFont="1" applyFill="1" applyBorder="1" applyAlignment="1">
      <alignment horizontal="left" vertical="center" indent="1"/>
    </xf>
    <xf numFmtId="184" fontId="22" fillId="0" borderId="48" xfId="0" applyNumberFormat="1" applyFont="1" applyBorder="1" applyAlignment="1">
      <alignment horizontal="left" vertical="center"/>
    </xf>
    <xf numFmtId="179" fontId="22" fillId="0" borderId="48" xfId="0" applyNumberFormat="1" applyFont="1" applyBorder="1" applyAlignment="1">
      <alignment horizontal="right" vertical="center"/>
    </xf>
    <xf numFmtId="0" fontId="10" fillId="0" borderId="0" xfId="0" quotePrefix="1" applyFont="1">
      <alignment vertical="center"/>
    </xf>
    <xf numFmtId="0" fontId="10" fillId="0" borderId="0" xfId="0" quotePrefix="1" applyFont="1" applyAlignment="1">
      <alignment horizontal="left" vertical="center"/>
    </xf>
    <xf numFmtId="26" fontId="10" fillId="0" borderId="0" xfId="0" applyNumberFormat="1" applyFont="1">
      <alignment vertical="center"/>
    </xf>
    <xf numFmtId="4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85" fontId="10" fillId="0" borderId="0" xfId="0" applyNumberFormat="1" applyFont="1">
      <alignment vertical="center"/>
    </xf>
    <xf numFmtId="0" fontId="54" fillId="0" borderId="0" xfId="0" applyFont="1">
      <alignment vertical="center"/>
    </xf>
    <xf numFmtId="49" fontId="23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49" fontId="23" fillId="5" borderId="0" xfId="0" applyNumberFormat="1" applyFont="1" applyFill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49" fontId="50" fillId="0" borderId="0" xfId="0" applyNumberFormat="1" applyFont="1" applyAlignment="1">
      <alignment horizontal="right"/>
    </xf>
    <xf numFmtId="0" fontId="56" fillId="0" borderId="0" xfId="0" applyFont="1">
      <alignment vertical="center"/>
    </xf>
    <xf numFmtId="0" fontId="50" fillId="0" borderId="0" xfId="0" applyFont="1" applyAlignment="1">
      <alignment horizontal="center"/>
    </xf>
    <xf numFmtId="0" fontId="56" fillId="0" borderId="42" xfId="0" applyFont="1" applyBorder="1" applyAlignment="1">
      <alignment horizontal="left"/>
    </xf>
    <xf numFmtId="49" fontId="50" fillId="0" borderId="42" xfId="0" applyNumberFormat="1" applyFont="1" applyBorder="1" applyAlignment="1">
      <alignment horizontal="right"/>
    </xf>
    <xf numFmtId="49" fontId="50" fillId="0" borderId="0" xfId="0" applyNumberFormat="1" applyFont="1">
      <alignment vertical="center"/>
    </xf>
    <xf numFmtId="0" fontId="49" fillId="0" borderId="0" xfId="0" applyFont="1" applyAlignment="1">
      <alignment horizontal="center"/>
    </xf>
    <xf numFmtId="49" fontId="49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57" fillId="0" borderId="0" xfId="0" applyNumberFormat="1" applyFont="1">
      <alignment vertical="center"/>
    </xf>
    <xf numFmtId="49" fontId="57" fillId="0" borderId="1" xfId="0" applyNumberFormat="1" applyFont="1" applyBorder="1" applyAlignment="1">
      <alignment horizontal="center" vertical="center"/>
    </xf>
    <xf numFmtId="49" fontId="57" fillId="0" borderId="1" xfId="0" applyNumberFormat="1" applyFont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16" xfId="0" applyBorder="1">
      <alignment vertical="center"/>
    </xf>
    <xf numFmtId="49" fontId="23" fillId="0" borderId="1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15" fillId="0" borderId="0" xfId="0" applyFont="1">
      <alignment vertical="center"/>
    </xf>
    <xf numFmtId="0" fontId="0" fillId="0" borderId="42" xfId="0" applyBorder="1">
      <alignment vertical="center"/>
    </xf>
    <xf numFmtId="0" fontId="15" fillId="0" borderId="1" xfId="0" applyFont="1" applyBorder="1">
      <alignment vertical="center"/>
    </xf>
    <xf numFmtId="49" fontId="58" fillId="0" borderId="0" xfId="0" applyNumberFormat="1" applyFont="1">
      <alignment vertical="center"/>
    </xf>
    <xf numFmtId="0" fontId="15" fillId="0" borderId="54" xfId="0" applyFont="1" applyBorder="1">
      <alignment vertical="center"/>
    </xf>
    <xf numFmtId="0" fontId="15" fillId="0" borderId="55" xfId="0" applyFont="1" applyBorder="1">
      <alignment vertical="center"/>
    </xf>
    <xf numFmtId="0" fontId="23" fillId="5" borderId="5" xfId="0" applyFont="1" applyFill="1" applyBorder="1" applyAlignment="1">
      <alignment horizontal="left" vertical="center"/>
    </xf>
    <xf numFmtId="0" fontId="23" fillId="5" borderId="8" xfId="0" applyFont="1" applyFill="1" applyBorder="1" applyAlignment="1">
      <alignment horizontal="left" vertical="center"/>
    </xf>
    <xf numFmtId="49" fontId="23" fillId="3" borderId="30" xfId="0" applyNumberFormat="1" applyFont="1" applyFill="1" applyBorder="1" applyAlignment="1">
      <alignment horizontal="center" vertical="center"/>
    </xf>
    <xf numFmtId="49" fontId="23" fillId="3" borderId="30" xfId="0" applyNumberFormat="1" applyFont="1" applyFill="1" applyBorder="1">
      <alignment vertical="center"/>
    </xf>
    <xf numFmtId="0" fontId="23" fillId="3" borderId="10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49" fontId="10" fillId="3" borderId="10" xfId="0" applyNumberFormat="1" applyFont="1" applyFill="1" applyBorder="1" applyAlignment="1">
      <alignment horizontal="left" vertical="center"/>
    </xf>
    <xf numFmtId="0" fontId="22" fillId="3" borderId="11" xfId="0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left" vertical="center"/>
    </xf>
    <xf numFmtId="49" fontId="1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/>
    </xf>
    <xf numFmtId="178" fontId="10" fillId="3" borderId="8" xfId="0" applyNumberFormat="1" applyFont="1" applyFill="1" applyBorder="1" applyAlignment="1">
      <alignment horizontal="right" vertical="center" shrinkToFit="1"/>
    </xf>
    <xf numFmtId="178" fontId="10" fillId="3" borderId="8" xfId="0" applyNumberFormat="1" applyFont="1" applyFill="1" applyBorder="1" applyAlignment="1">
      <alignment horizontal="right" vertical="center"/>
    </xf>
    <xf numFmtId="3" fontId="10" fillId="3" borderId="10" xfId="0" applyNumberFormat="1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center" vertical="center"/>
    </xf>
    <xf numFmtId="3" fontId="10" fillId="3" borderId="8" xfId="0" applyNumberFormat="1" applyFont="1" applyFill="1" applyBorder="1" applyAlignment="1">
      <alignment horizontal="center" vertical="center"/>
    </xf>
    <xf numFmtId="3" fontId="10" fillId="3" borderId="4" xfId="0" applyNumberFormat="1" applyFont="1" applyFill="1" applyBorder="1" applyAlignment="1">
      <alignment horizontal="center" vertical="center"/>
    </xf>
    <xf numFmtId="3" fontId="10" fillId="3" borderId="5" xfId="0" applyNumberFormat="1" applyFont="1" applyFill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80" fontId="22" fillId="0" borderId="12" xfId="0" applyNumberFormat="1" applyFont="1" applyBorder="1" applyAlignment="1">
      <alignment horizontal="center" vertical="center" shrinkToFit="1"/>
    </xf>
    <xf numFmtId="1" fontId="10" fillId="0" borderId="4" xfId="0" applyNumberFormat="1" applyFont="1" applyBorder="1" applyAlignment="1">
      <alignment horizontal="center" vertical="center"/>
    </xf>
    <xf numFmtId="49" fontId="59" fillId="0" borderId="11" xfId="0" applyNumberFormat="1" applyFont="1" applyBorder="1" applyAlignment="1">
      <alignment horizontal="left" vertical="center"/>
    </xf>
    <xf numFmtId="0" fontId="60" fillId="0" borderId="5" xfId="0" applyFont="1" applyBorder="1" applyAlignment="1">
      <alignment horizontal="center" vertical="center" wrapText="1"/>
    </xf>
    <xf numFmtId="183" fontId="10" fillId="0" borderId="48" xfId="2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right" vertical="center"/>
    </xf>
    <xf numFmtId="0" fontId="10" fillId="0" borderId="48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10" fillId="0" borderId="41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183" fontId="22" fillId="0" borderId="48" xfId="2" applyNumberFormat="1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9" fontId="23" fillId="6" borderId="29" xfId="0" applyNumberFormat="1" applyFont="1" applyFill="1" applyBorder="1" applyAlignment="1">
      <alignment horizontal="center" vertical="center"/>
    </xf>
    <xf numFmtId="49" fontId="23" fillId="6" borderId="30" xfId="0" applyNumberFormat="1" applyFont="1" applyFill="1" applyBorder="1" applyAlignment="1">
      <alignment horizontal="center" vertical="center"/>
    </xf>
    <xf numFmtId="49" fontId="23" fillId="6" borderId="32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9" fontId="57" fillId="0" borderId="0" xfId="0" applyNumberFormat="1" applyFont="1" applyAlignment="1">
      <alignment horizontal="center" vertical="center"/>
    </xf>
    <xf numFmtId="0" fontId="30" fillId="0" borderId="56" xfId="0" applyFont="1" applyBorder="1" applyAlignment="1">
      <alignment horizontal="left" vertical="center"/>
    </xf>
    <xf numFmtId="49" fontId="22" fillId="0" borderId="59" xfId="0" applyNumberFormat="1" applyFont="1" applyBorder="1" applyAlignment="1">
      <alignment horizontal="left" vertical="center"/>
    </xf>
    <xf numFmtId="49" fontId="22" fillId="0" borderId="59" xfId="0" quotePrefix="1" applyNumberFormat="1" applyFont="1" applyBorder="1" applyAlignment="1">
      <alignment horizontal="left" vertical="center"/>
    </xf>
    <xf numFmtId="49" fontId="23" fillId="0" borderId="58" xfId="0" quotePrefix="1" applyNumberFormat="1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180" fontId="22" fillId="0" borderId="12" xfId="0" applyNumberFormat="1" applyFont="1" applyBorder="1" applyAlignment="1">
      <alignment vertical="center" shrinkToFit="1"/>
    </xf>
    <xf numFmtId="49" fontId="23" fillId="7" borderId="29" xfId="0" applyNumberFormat="1" applyFont="1" applyFill="1" applyBorder="1" applyAlignment="1">
      <alignment horizontal="center" vertical="center"/>
    </xf>
    <xf numFmtId="49" fontId="23" fillId="7" borderId="30" xfId="0" applyNumberFormat="1" applyFont="1" applyFill="1" applyBorder="1" applyAlignment="1">
      <alignment horizontal="center" vertical="center"/>
    </xf>
    <xf numFmtId="49" fontId="23" fillId="7" borderId="32" xfId="0" applyNumberFormat="1" applyFont="1" applyFill="1" applyBorder="1" applyAlignment="1">
      <alignment horizontal="center" vertical="center"/>
    </xf>
    <xf numFmtId="49" fontId="31" fillId="0" borderId="59" xfId="0" quotePrefix="1" applyNumberFormat="1" applyFont="1" applyBorder="1" applyAlignment="1">
      <alignment horizontal="left" vertical="center"/>
    </xf>
    <xf numFmtId="1" fontId="10" fillId="0" borderId="12" xfId="0" applyNumberFormat="1" applyFont="1" applyBorder="1" applyAlignment="1">
      <alignment horizontal="center" vertical="center"/>
    </xf>
    <xf numFmtId="49" fontId="31" fillId="0" borderId="11" xfId="0" quotePrefix="1" applyNumberFormat="1" applyFont="1" applyBorder="1" applyAlignment="1">
      <alignment horizontal="left" vertical="center"/>
    </xf>
    <xf numFmtId="49" fontId="22" fillId="0" borderId="10" xfId="0" quotePrefix="1" applyNumberFormat="1" applyFont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49" fontId="23" fillId="3" borderId="23" xfId="0" applyNumberFormat="1" applyFont="1" applyFill="1" applyBorder="1" applyAlignment="1">
      <alignment horizontal="center" vertical="center"/>
    </xf>
    <xf numFmtId="49" fontId="23" fillId="3" borderId="58" xfId="0" applyNumberFormat="1" applyFont="1" applyFill="1" applyBorder="1" applyAlignment="1">
      <alignment horizontal="center" vertical="center"/>
    </xf>
    <xf numFmtId="0" fontId="62" fillId="0" borderId="24" xfId="0" applyFont="1" applyBorder="1" applyAlignment="1">
      <alignment horizontal="center" vertical="center"/>
    </xf>
    <xf numFmtId="182" fontId="32" fillId="0" borderId="5" xfId="0" applyNumberFormat="1" applyFont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left" vertical="center"/>
    </xf>
    <xf numFmtId="49" fontId="10" fillId="3" borderId="5" xfId="0" applyNumberFormat="1" applyFont="1" applyFill="1" applyBorder="1" applyAlignment="1">
      <alignment horizontal="left" vertical="center"/>
    </xf>
    <xf numFmtId="49" fontId="10" fillId="3" borderId="11" xfId="0" applyNumberFormat="1" applyFont="1" applyFill="1" applyBorder="1" applyAlignment="1">
      <alignment horizontal="left" vertical="center"/>
    </xf>
    <xf numFmtId="0" fontId="37" fillId="0" borderId="3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0" fillId="0" borderId="23" xfId="0" applyFont="1" applyBorder="1" applyAlignment="1">
      <alignment horizontal="left" vertical="center"/>
    </xf>
    <xf numFmtId="49" fontId="22" fillId="0" borderId="5" xfId="0" applyNumberFormat="1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0" fontId="0" fillId="0" borderId="57" xfId="0" applyBorder="1">
      <alignment vertical="center"/>
    </xf>
    <xf numFmtId="0" fontId="15" fillId="0" borderId="60" xfId="0" applyFont="1" applyBorder="1">
      <alignment vertical="center"/>
    </xf>
    <xf numFmtId="0" fontId="20" fillId="0" borderId="57" xfId="0" applyFont="1" applyBorder="1" applyAlignment="1">
      <alignment horizontal="center" vertical="center"/>
    </xf>
    <xf numFmtId="0" fontId="0" fillId="0" borderId="53" xfId="0" applyBorder="1">
      <alignment vertical="center"/>
    </xf>
    <xf numFmtId="183" fontId="10" fillId="0" borderId="48" xfId="2" applyNumberFormat="1" applyFont="1" applyFill="1" applyBorder="1" applyAlignment="1">
      <alignment horizontal="right" vertical="center"/>
    </xf>
  </cellXfs>
  <cellStyles count="12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emf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148168</xdr:colOff>
      <xdr:row>2</xdr:row>
      <xdr:rowOff>613833</xdr:rowOff>
    </xdr:from>
    <xdr:to>
      <xdr:col>6</xdr:col>
      <xdr:colOff>3259668</xdr:colOff>
      <xdr:row>2</xdr:row>
      <xdr:rowOff>2111600</xdr:rowOff>
    </xdr:to>
    <xdr:pic>
      <xdr:nvPicPr>
        <xdr:cNvPr id="13" name="画像 1">
          <a:extLst>
            <a:ext uri="{FF2B5EF4-FFF2-40B4-BE49-F238E27FC236}">
              <a16:creationId xmlns:a16="http://schemas.microsoft.com/office/drawing/2014/main" id="{5DAE2F6C-3DE1-486E-888D-3E864311FCE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542001" y="2137833"/>
          <a:ext cx="3111500" cy="1497767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6</xdr:col>
      <xdr:colOff>190501</xdr:colOff>
      <xdr:row>3</xdr:row>
      <xdr:rowOff>613833</xdr:rowOff>
    </xdr:from>
    <xdr:to>
      <xdr:col>6</xdr:col>
      <xdr:colOff>3180381</xdr:colOff>
      <xdr:row>3</xdr:row>
      <xdr:rowOff>1905000</xdr:rowOff>
    </xdr:to>
    <xdr:pic>
      <xdr:nvPicPr>
        <xdr:cNvPr id="14" name="画像 2">
          <a:extLst>
            <a:ext uri="{FF2B5EF4-FFF2-40B4-BE49-F238E27FC236}">
              <a16:creationId xmlns:a16="http://schemas.microsoft.com/office/drawing/2014/main" id="{51F01C84-ED36-41AD-B008-28BF34A713E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8584334" y="4614333"/>
          <a:ext cx="2989880" cy="1291167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6</xdr:col>
      <xdr:colOff>232832</xdr:colOff>
      <xdr:row>4</xdr:row>
      <xdr:rowOff>338667</xdr:rowOff>
    </xdr:from>
    <xdr:to>
      <xdr:col>6</xdr:col>
      <xdr:colOff>3370157</xdr:colOff>
      <xdr:row>4</xdr:row>
      <xdr:rowOff>2222500</xdr:rowOff>
    </xdr:to>
    <xdr:pic>
      <xdr:nvPicPr>
        <xdr:cNvPr id="15" name="画像 1">
          <a:extLst>
            <a:ext uri="{FF2B5EF4-FFF2-40B4-BE49-F238E27FC236}">
              <a16:creationId xmlns:a16="http://schemas.microsoft.com/office/drawing/2014/main" id="{7EF2ACA0-9D0B-4512-A675-51D04B42B0EB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8626665" y="6815667"/>
          <a:ext cx="3137325" cy="1883833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6</xdr:col>
      <xdr:colOff>169334</xdr:colOff>
      <xdr:row>5</xdr:row>
      <xdr:rowOff>338666</xdr:rowOff>
    </xdr:from>
    <xdr:to>
      <xdr:col>6</xdr:col>
      <xdr:colOff>3386668</xdr:colOff>
      <xdr:row>5</xdr:row>
      <xdr:rowOff>2205709</xdr:rowOff>
    </xdr:to>
    <xdr:pic>
      <xdr:nvPicPr>
        <xdr:cNvPr id="16" name="画像 2">
          <a:extLst>
            <a:ext uri="{FF2B5EF4-FFF2-40B4-BE49-F238E27FC236}">
              <a16:creationId xmlns:a16="http://schemas.microsoft.com/office/drawing/2014/main" id="{2F98480F-3411-45DA-91F1-7A49D4AD061C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8563167" y="9292166"/>
          <a:ext cx="3217334" cy="1867043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6</xdr:col>
      <xdr:colOff>529166</xdr:colOff>
      <xdr:row>6</xdr:row>
      <xdr:rowOff>275166</xdr:rowOff>
    </xdr:from>
    <xdr:to>
      <xdr:col>6</xdr:col>
      <xdr:colOff>2772833</xdr:colOff>
      <xdr:row>6</xdr:row>
      <xdr:rowOff>2237847</xdr:rowOff>
    </xdr:to>
    <xdr:pic>
      <xdr:nvPicPr>
        <xdr:cNvPr id="17" name="画像 1">
          <a:extLst>
            <a:ext uri="{FF2B5EF4-FFF2-40B4-BE49-F238E27FC236}">
              <a16:creationId xmlns:a16="http://schemas.microsoft.com/office/drawing/2014/main" id="{BCBBF955-97A6-4C4C-984B-647E1765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902"/>
        <a:stretch>
          <a:fillRect/>
        </a:stretch>
      </xdr:blipFill>
      <xdr:spPr bwMode="auto">
        <a:xfrm>
          <a:off x="18922999" y="11705166"/>
          <a:ext cx="2243667" cy="196268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r="52902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6</xdr:col>
      <xdr:colOff>169334</xdr:colOff>
      <xdr:row>7</xdr:row>
      <xdr:rowOff>550333</xdr:rowOff>
    </xdr:from>
    <xdr:to>
      <xdr:col>6</xdr:col>
      <xdr:colOff>3259668</xdr:colOff>
      <xdr:row>7</xdr:row>
      <xdr:rowOff>2183613</xdr:rowOff>
    </xdr:to>
    <xdr:pic>
      <xdr:nvPicPr>
        <xdr:cNvPr id="18" name="画像 1">
          <a:extLst>
            <a:ext uri="{FF2B5EF4-FFF2-40B4-BE49-F238E27FC236}">
              <a16:creationId xmlns:a16="http://schemas.microsoft.com/office/drawing/2014/main" id="{5B0FED4A-2F24-4B5B-AD82-F42E9DDA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15" t="36319"/>
        <a:stretch>
          <a:fillRect/>
        </a:stretch>
      </xdr:blipFill>
      <xdr:spPr bwMode="auto">
        <a:xfrm>
          <a:off x="18563167" y="14456833"/>
          <a:ext cx="3090334" cy="1633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50415" t="36319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211667</xdr:colOff>
      <xdr:row>8</xdr:row>
      <xdr:rowOff>740834</xdr:rowOff>
    </xdr:from>
    <xdr:to>
      <xdr:col>6</xdr:col>
      <xdr:colOff>3132667</xdr:colOff>
      <xdr:row>8</xdr:row>
      <xdr:rowOff>1914832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8061568-7A7C-4764-B1C9-2D1B8A4B0F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00"/>
        <a:stretch/>
      </xdr:blipFill>
      <xdr:spPr bwMode="auto">
        <a:xfrm>
          <a:off x="18605500" y="17123834"/>
          <a:ext cx="2921000" cy="1173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444501</xdr:colOff>
      <xdr:row>9</xdr:row>
      <xdr:rowOff>423333</xdr:rowOff>
    </xdr:from>
    <xdr:to>
      <xdr:col>6</xdr:col>
      <xdr:colOff>2794001</xdr:colOff>
      <xdr:row>9</xdr:row>
      <xdr:rowOff>2311762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FCC3CBF-39BF-BF19-739F-B57CA85CA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38334" y="19282833"/>
          <a:ext cx="2349500" cy="1888429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10</xdr:row>
      <xdr:rowOff>423333</xdr:rowOff>
    </xdr:from>
    <xdr:to>
      <xdr:col>6</xdr:col>
      <xdr:colOff>3380777</xdr:colOff>
      <xdr:row>10</xdr:row>
      <xdr:rowOff>2095500</xdr:rowOff>
    </xdr:to>
    <xdr:pic>
      <xdr:nvPicPr>
        <xdr:cNvPr id="21" name="図 7">
          <a:extLst>
            <a:ext uri="{FF2B5EF4-FFF2-40B4-BE49-F238E27FC236}">
              <a16:creationId xmlns:a16="http://schemas.microsoft.com/office/drawing/2014/main" id="{ED15987B-6925-4F35-9318-49574741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7333" y="21759333"/>
          <a:ext cx="3317277" cy="1672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127001</xdr:colOff>
      <xdr:row>11</xdr:row>
      <xdr:rowOff>423334</xdr:rowOff>
    </xdr:from>
    <xdr:to>
      <xdr:col>6</xdr:col>
      <xdr:colOff>3429001</xdr:colOff>
      <xdr:row>11</xdr:row>
      <xdr:rowOff>2154297</xdr:rowOff>
    </xdr:to>
    <xdr:pic>
      <xdr:nvPicPr>
        <xdr:cNvPr id="22" name="図 2">
          <a:extLst>
            <a:ext uri="{FF2B5EF4-FFF2-40B4-BE49-F238E27FC236}">
              <a16:creationId xmlns:a16="http://schemas.microsoft.com/office/drawing/2014/main" id="{B77BFC07-C9EF-4F1B-8290-F019503EAA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0329"/>
        <a:stretch/>
      </xdr:blipFill>
      <xdr:spPr bwMode="auto">
        <a:xfrm>
          <a:off x="18520834" y="24235834"/>
          <a:ext cx="3302000" cy="1730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190500</xdr:colOff>
      <xdr:row>12</xdr:row>
      <xdr:rowOff>635000</xdr:rowOff>
    </xdr:from>
    <xdr:to>
      <xdr:col>6</xdr:col>
      <xdr:colOff>3259667</xdr:colOff>
      <xdr:row>12</xdr:row>
      <xdr:rowOff>2053315</xdr:rowOff>
    </xdr:to>
    <xdr:pic>
      <xdr:nvPicPr>
        <xdr:cNvPr id="23" name="図 8">
          <a:extLst>
            <a:ext uri="{FF2B5EF4-FFF2-40B4-BE49-F238E27FC236}">
              <a16:creationId xmlns:a16="http://schemas.microsoft.com/office/drawing/2014/main" id="{B556B35F-0D50-459D-B423-893D4018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84333" y="26924000"/>
          <a:ext cx="3069167" cy="141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148168</xdr:colOff>
      <xdr:row>13</xdr:row>
      <xdr:rowOff>359833</xdr:rowOff>
    </xdr:from>
    <xdr:to>
      <xdr:col>6</xdr:col>
      <xdr:colOff>3407834</xdr:colOff>
      <xdr:row>13</xdr:row>
      <xdr:rowOff>2012408</xdr:rowOff>
    </xdr:to>
    <xdr:pic>
      <xdr:nvPicPr>
        <xdr:cNvPr id="24" name="図 7">
          <a:extLst>
            <a:ext uri="{FF2B5EF4-FFF2-40B4-BE49-F238E27FC236}">
              <a16:creationId xmlns:a16="http://schemas.microsoft.com/office/drawing/2014/main" id="{56EC05D3-A9BD-456A-9733-03DB2BC149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964" b="54739"/>
        <a:stretch/>
      </xdr:blipFill>
      <xdr:spPr bwMode="auto">
        <a:xfrm>
          <a:off x="18542001" y="29125333"/>
          <a:ext cx="3259666" cy="16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275167</xdr:colOff>
      <xdr:row>14</xdr:row>
      <xdr:rowOff>317500</xdr:rowOff>
    </xdr:from>
    <xdr:to>
      <xdr:col>6</xdr:col>
      <xdr:colOff>3238501</xdr:colOff>
      <xdr:row>14</xdr:row>
      <xdr:rowOff>1991270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3902B1A1-16F3-FD54-9E6D-2C591C43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669000" y="31559500"/>
          <a:ext cx="2963334" cy="16737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C56" sqref="C56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66</v>
      </c>
    </row>
    <row r="3" spans="1:3">
      <c r="A3" s="7">
        <f>A2+1</f>
        <v>3</v>
      </c>
      <c r="B3" s="4" t="s">
        <v>3</v>
      </c>
      <c r="C3" s="2" t="s">
        <v>67</v>
      </c>
    </row>
    <row r="4" spans="1:3">
      <c r="A4" s="7">
        <f t="shared" ref="A4:A68" si="0">A3+1</f>
        <v>4</v>
      </c>
      <c r="B4" s="4" t="s">
        <v>2</v>
      </c>
      <c r="C4" s="2" t="s">
        <v>68</v>
      </c>
    </row>
    <row r="5" spans="1:3" s="8" customFormat="1">
      <c r="A5" s="7">
        <f t="shared" si="0"/>
        <v>5</v>
      </c>
      <c r="B5" s="4" t="s">
        <v>4</v>
      </c>
      <c r="C5" s="4" t="s">
        <v>69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77</v>
      </c>
      <c r="C9" s="4" t="s">
        <v>102</v>
      </c>
    </row>
    <row r="10" spans="1:3" s="8" customFormat="1">
      <c r="A10" s="7">
        <f t="shared" si="0"/>
        <v>10</v>
      </c>
      <c r="B10" s="9" t="s">
        <v>78</v>
      </c>
      <c r="C10" s="4" t="s">
        <v>158</v>
      </c>
    </row>
    <row r="11" spans="1:3" s="8" customFormat="1">
      <c r="A11" s="7">
        <f t="shared" si="0"/>
        <v>11</v>
      </c>
      <c r="B11" s="9" t="s">
        <v>79</v>
      </c>
      <c r="C11" s="2" t="s">
        <v>103</v>
      </c>
    </row>
    <row r="12" spans="1:3" s="8" customFormat="1">
      <c r="A12" s="7">
        <f t="shared" si="0"/>
        <v>12</v>
      </c>
      <c r="B12" s="9" t="s">
        <v>80</v>
      </c>
      <c r="C12" s="2" t="s">
        <v>104</v>
      </c>
    </row>
    <row r="13" spans="1:3" s="8" customFormat="1">
      <c r="A13" s="7">
        <f t="shared" si="0"/>
        <v>13</v>
      </c>
      <c r="B13" s="9" t="s">
        <v>9</v>
      </c>
      <c r="C13" s="3" t="s">
        <v>108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70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85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81</v>
      </c>
    </row>
    <row r="25" spans="1:3" s="8" customFormat="1">
      <c r="A25" s="7">
        <f t="shared" si="0"/>
        <v>25</v>
      </c>
      <c r="B25" s="9" t="s">
        <v>20</v>
      </c>
      <c r="C25" s="25" t="s">
        <v>300</v>
      </c>
    </row>
    <row r="26" spans="1:3">
      <c r="A26" s="7">
        <f t="shared" si="0"/>
        <v>26</v>
      </c>
      <c r="B26" s="9" t="s">
        <v>21</v>
      </c>
      <c r="C26" s="26" t="s">
        <v>301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SY-6101129-VT-DD-01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71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65</v>
      </c>
    </row>
    <row r="36" spans="1:3">
      <c r="A36" s="7">
        <f t="shared" si="0"/>
        <v>36</v>
      </c>
      <c r="B36" s="9" t="s">
        <v>32</v>
      </c>
      <c r="C36" s="15" t="s">
        <v>107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303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569010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65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SY-6101129-VT-DD-01</v>
      </c>
    </row>
    <row r="50" spans="1:3">
      <c r="A50" s="7">
        <f t="shared" si="0"/>
        <v>50</v>
      </c>
      <c r="B50" s="9" t="s">
        <v>45</v>
      </c>
      <c r="C50" s="4" t="s">
        <v>102</v>
      </c>
    </row>
    <row r="51" spans="1:3">
      <c r="A51" s="7">
        <f t="shared" si="0"/>
        <v>51</v>
      </c>
      <c r="B51" s="9" t="s">
        <v>46</v>
      </c>
      <c r="C51" s="4" t="s">
        <v>158</v>
      </c>
    </row>
    <row r="52" spans="1:3">
      <c r="A52" s="7">
        <f t="shared" si="0"/>
        <v>52</v>
      </c>
      <c r="B52" s="9" t="s">
        <v>47</v>
      </c>
      <c r="C52" s="2" t="s">
        <v>103</v>
      </c>
    </row>
    <row r="53" spans="1:3">
      <c r="A53" s="7">
        <f t="shared" si="0"/>
        <v>53</v>
      </c>
      <c r="B53" s="9" t="s">
        <v>48</v>
      </c>
      <c r="C53" s="2" t="s">
        <v>104</v>
      </c>
    </row>
    <row r="54" spans="1:3">
      <c r="A54" s="7">
        <f t="shared" si="0"/>
        <v>54</v>
      </c>
      <c r="B54" s="9" t="s">
        <v>49</v>
      </c>
      <c r="C54" s="3" t="s">
        <v>105</v>
      </c>
    </row>
    <row r="55" spans="1:3">
      <c r="A55" s="7">
        <f t="shared" si="0"/>
        <v>55</v>
      </c>
      <c r="B55" s="28" t="s">
        <v>50</v>
      </c>
      <c r="C55" s="26" t="s">
        <v>302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53</v>
      </c>
    </row>
    <row r="61" spans="1:3">
      <c r="A61" s="7">
        <f t="shared" si="0"/>
        <v>61</v>
      </c>
      <c r="B61" s="4" t="s">
        <v>54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82</v>
      </c>
      <c r="C63" s="17" t="s">
        <v>83</v>
      </c>
    </row>
    <row r="64" spans="1:3">
      <c r="A64" s="7">
        <f t="shared" si="0"/>
        <v>64</v>
      </c>
      <c r="B64" s="4"/>
      <c r="C64" s="17" t="s">
        <v>84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55</v>
      </c>
      <c r="C67" s="6"/>
    </row>
    <row r="68" spans="1:3">
      <c r="A68" s="7">
        <f t="shared" si="0"/>
        <v>68</v>
      </c>
      <c r="B68" s="9" t="s">
        <v>56</v>
      </c>
      <c r="C68" s="2" t="s">
        <v>76</v>
      </c>
    </row>
    <row r="69" spans="1:3">
      <c r="A69" s="7">
        <f t="shared" ref="A69:A86" si="1">A68+1</f>
        <v>69</v>
      </c>
      <c r="B69" s="4" t="s">
        <v>57</v>
      </c>
      <c r="C69" s="2" t="s">
        <v>74</v>
      </c>
    </row>
    <row r="70" spans="1:3">
      <c r="A70" s="7">
        <f t="shared" si="1"/>
        <v>70</v>
      </c>
      <c r="B70" s="4" t="s">
        <v>58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59</v>
      </c>
      <c r="C75" s="2" t="s">
        <v>73</v>
      </c>
    </row>
    <row r="76" spans="1:3">
      <c r="A76" s="7">
        <f t="shared" si="1"/>
        <v>76</v>
      </c>
      <c r="B76" s="4" t="s">
        <v>60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61</v>
      </c>
      <c r="C78" s="2" t="s">
        <v>75</v>
      </c>
    </row>
    <row r="79" spans="1:3">
      <c r="A79" s="7">
        <f t="shared" si="1"/>
        <v>79</v>
      </c>
      <c r="B79" s="4" t="s">
        <v>62</v>
      </c>
      <c r="C79" s="2" t="s">
        <v>75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63</v>
      </c>
      <c r="C81" s="25" t="s">
        <v>300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64</v>
      </c>
      <c r="C83" s="2" t="s">
        <v>72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2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169" customFormat="1" ht="32.25" customHeight="1">
      <c r="H1" s="170"/>
    </row>
    <row r="2" spans="1:15" s="169" customFormat="1" ht="32.5">
      <c r="A2" s="169" t="str">
        <f>'shipper master'!C26</f>
        <v xml:space="preserve"> SY-6101129-VT-DD-01</v>
      </c>
      <c r="H2" s="170"/>
      <c r="I2" s="169" t="str">
        <f>'shipper master'!C26</f>
        <v xml:space="preserve"> SY-6101129-VT-DD-01</v>
      </c>
    </row>
    <row r="3" spans="1:15" s="169" customFormat="1" ht="32.5">
      <c r="A3" s="169" t="str">
        <f>'[1]shipper master'!C50</f>
        <v xml:space="preserve">VIVAN GARMENTS VIET NAM </v>
      </c>
      <c r="H3" s="170"/>
      <c r="I3" s="169" t="str">
        <f>'[1]shipper master'!C50</f>
        <v xml:space="preserve">VIVAN GARMENTS VIET NAM </v>
      </c>
    </row>
    <row r="4" spans="1:15" s="169" customFormat="1" ht="32.5">
      <c r="A4" s="169" t="str">
        <f>'[1]shipper master'!C51</f>
        <v xml:space="preserve"> COMPANY LIMITED</v>
      </c>
      <c r="H4" s="170"/>
      <c r="I4" s="169" t="str">
        <f>'[1]shipper master'!C51</f>
        <v xml:space="preserve"> COMPANY LIMITED</v>
      </c>
    </row>
    <row r="5" spans="1:15" s="169" customFormat="1" ht="32.5">
      <c r="A5" s="169" t="str">
        <f>'[1]shipper master'!C52</f>
        <v xml:space="preserve"> HOCHIMINH-CITY, VIETNAM</v>
      </c>
      <c r="H5" s="170"/>
      <c r="I5" s="169" t="str">
        <f>'[1]shipper master'!C52</f>
        <v xml:space="preserve"> HOCHIMINH-CITY, VIETNAM</v>
      </c>
    </row>
    <row r="6" spans="1:15" s="169" customFormat="1" ht="32.5">
      <c r="A6" s="169" t="s">
        <v>123</v>
      </c>
      <c r="C6" s="169">
        <v>1</v>
      </c>
      <c r="D6" s="171"/>
      <c r="H6" s="170"/>
      <c r="I6" s="169" t="s">
        <v>123</v>
      </c>
      <c r="K6" s="169">
        <v>2</v>
      </c>
    </row>
    <row r="7" spans="1:15" s="169" customFormat="1" ht="32.25" customHeight="1">
      <c r="A7" s="169" t="str">
        <f>'[1]shipper master'!C54</f>
        <v xml:space="preserve"> MADE IN JAPAN</v>
      </c>
      <c r="H7" s="170"/>
      <c r="I7" s="169" t="str">
        <f>'[1]shipper master'!C54</f>
        <v xml:space="preserve"> MADE IN JAPAN</v>
      </c>
    </row>
    <row r="8" spans="1:15" s="169" customFormat="1" ht="19.5" customHeight="1">
      <c r="H8" s="170"/>
    </row>
    <row r="9" spans="1:15" s="169" customFormat="1" ht="19.5" customHeight="1">
      <c r="H9" s="170"/>
    </row>
    <row r="10" spans="1:15" s="169" customFormat="1" ht="19.5" customHeight="1">
      <c r="A10" s="172"/>
      <c r="B10" s="172"/>
      <c r="C10" s="172"/>
      <c r="D10" s="172"/>
      <c r="E10" s="172"/>
      <c r="F10" s="172"/>
      <c r="G10" s="172"/>
      <c r="H10" s="173"/>
      <c r="I10" s="172"/>
      <c r="J10" s="172"/>
      <c r="K10" s="172"/>
      <c r="L10" s="172"/>
      <c r="M10" s="172"/>
      <c r="N10" s="172"/>
      <c r="O10" s="172"/>
    </row>
    <row r="11" spans="1:15" s="169" customFormat="1" ht="19.5" customHeight="1">
      <c r="H11" s="170"/>
    </row>
    <row r="12" spans="1:15" s="169" customFormat="1" ht="19.5" customHeight="1">
      <c r="H12" s="170"/>
    </row>
    <row r="13" spans="1:15" s="169" customFormat="1" ht="32.5">
      <c r="A13" s="169" t="str">
        <f>'shipper master'!C26</f>
        <v xml:space="preserve"> SY-6101129-VT-DD-01</v>
      </c>
      <c r="H13" s="170"/>
      <c r="I13" s="169" t="str">
        <f>'shipper master'!C26</f>
        <v xml:space="preserve"> SY-6101129-VT-DD-01</v>
      </c>
    </row>
    <row r="14" spans="1:15" s="169" customFormat="1" ht="32.5">
      <c r="A14" s="169" t="str">
        <f>'[1]shipper master'!C50</f>
        <v xml:space="preserve">VIVAN GARMENTS VIET NAM </v>
      </c>
      <c r="H14" s="170"/>
      <c r="I14" s="169" t="str">
        <f>'[1]shipper master'!C50</f>
        <v xml:space="preserve">VIVAN GARMENTS VIET NAM </v>
      </c>
    </row>
    <row r="15" spans="1:15" s="169" customFormat="1" ht="32.5">
      <c r="A15" s="169" t="str">
        <f>'[1]shipper master'!C51</f>
        <v xml:space="preserve"> COMPANY LIMITED</v>
      </c>
      <c r="H15" s="170"/>
      <c r="I15" s="169" t="str">
        <f>'[1]shipper master'!C51</f>
        <v xml:space="preserve"> COMPANY LIMITED</v>
      </c>
    </row>
    <row r="16" spans="1:15" s="169" customFormat="1" ht="32.5">
      <c r="A16" s="169" t="str">
        <f>'[1]shipper master'!C52</f>
        <v xml:space="preserve"> HOCHIMINH-CITY, VIETNAM</v>
      </c>
      <c r="H16" s="170"/>
      <c r="I16" s="169" t="str">
        <f>'[1]shipper master'!C52</f>
        <v xml:space="preserve"> HOCHIMINH-CITY, VIETNAM</v>
      </c>
    </row>
    <row r="17" spans="1:11" s="169" customFormat="1" ht="32.5">
      <c r="A17" s="169" t="s">
        <v>123</v>
      </c>
      <c r="C17" s="169">
        <v>3</v>
      </c>
      <c r="H17" s="170"/>
      <c r="I17" s="169" t="s">
        <v>123</v>
      </c>
      <c r="K17" s="169">
        <v>4</v>
      </c>
    </row>
    <row r="18" spans="1:11" s="169" customFormat="1" ht="32.5">
      <c r="A18" s="169" t="str">
        <f>'[1]shipper master'!C54</f>
        <v xml:space="preserve"> MADE IN JAPAN</v>
      </c>
      <c r="H18" s="170"/>
      <c r="I18" s="169" t="str">
        <f>'[1]shipper master'!C54</f>
        <v xml:space="preserve"> MADE IN JAPAN</v>
      </c>
    </row>
    <row r="19" spans="1:11" s="174" customFormat="1" ht="34">
      <c r="A19" s="169"/>
    </row>
    <row r="20" spans="1:11" s="174" customFormat="1" ht="34"/>
    <row r="21" spans="1:11" s="174" customFormat="1" ht="34"/>
    <row r="22" spans="1:11" s="174" customFormat="1" ht="34"/>
    <row r="23" spans="1:11" s="174" customFormat="1" ht="34"/>
    <row r="24" spans="1:11" s="174" customFormat="1" ht="34"/>
    <row r="25" spans="1:11" s="174" customFormat="1" ht="34"/>
    <row r="26" spans="1:11" s="169" customFormat="1" ht="32.5"/>
    <row r="27" spans="1:11" s="169" customFormat="1" ht="32.5"/>
    <row r="28" spans="1:11" s="169" customFormat="1" ht="32.5"/>
    <row r="29" spans="1:11" s="169" customFormat="1" ht="32.5"/>
    <row r="30" spans="1:11" s="169" customFormat="1" ht="32.5"/>
    <row r="31" spans="1:11" s="169" customFormat="1" ht="32.5"/>
    <row r="32" spans="1:11" s="169" customFormat="1" ht="32.5"/>
    <row r="33" s="169" customFormat="1" ht="32.5"/>
    <row r="34" s="169" customFormat="1" ht="32.5"/>
  </sheetData>
  <phoneticPr fontId="12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4" zoomScale="110" zoomScaleNormal="115" zoomScaleSheetLayoutView="110" workbookViewId="0">
      <selection activeCell="D30" sqref="D30"/>
    </sheetView>
  </sheetViews>
  <sheetFormatPr defaultColWidth="9" defaultRowHeight="16"/>
  <cols>
    <col min="1" max="1" width="8.6328125" style="178" customWidth="1"/>
    <col min="2" max="2" width="11.6328125" style="178" customWidth="1"/>
    <col min="3" max="3" width="4.81640625" style="178" customWidth="1"/>
    <col min="4" max="4" width="23.36328125" style="178" customWidth="1"/>
    <col min="5" max="5" width="6.08984375" style="178" customWidth="1"/>
    <col min="6" max="7" width="3.08984375" style="178" customWidth="1"/>
    <col min="8" max="8" width="2.90625" style="178" customWidth="1"/>
    <col min="9" max="9" width="3.08984375" style="178" hidden="1" customWidth="1"/>
    <col min="10" max="10" width="8.453125" style="178" customWidth="1"/>
    <col min="11" max="11" width="9.90625" style="178" customWidth="1"/>
    <col min="12" max="12" width="13" style="178" customWidth="1"/>
    <col min="13" max="13" width="13.90625" style="178" customWidth="1"/>
    <col min="14" max="16384" width="9" style="178"/>
  </cols>
  <sheetData>
    <row r="1" spans="1:13" s="175" customFormat="1" ht="32.25" customHeight="1">
      <c r="A1" s="298" t="s">
        <v>124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</row>
    <row r="2" spans="1:13" ht="23.25" customHeight="1">
      <c r="A2" s="176" t="str">
        <f>'[2]shipper master'!C2</f>
        <v xml:space="preserve"> SHUNYA CO., LTD.</v>
      </c>
      <c r="B2" s="177"/>
      <c r="C2" s="177"/>
      <c r="D2" s="177"/>
      <c r="E2" s="177"/>
      <c r="L2" s="179"/>
    </row>
    <row r="3" spans="1:13" ht="15.75" customHeight="1">
      <c r="A3" s="3" t="str">
        <f>'[2]shipper master'!C3</f>
        <v xml:space="preserve"> KENSHIN BLDG., 1F, 1-22-10 DOUGENZAKA,</v>
      </c>
      <c r="B3" s="177"/>
      <c r="C3" s="177"/>
      <c r="D3" s="177"/>
      <c r="E3" s="177"/>
      <c r="L3" s="179"/>
    </row>
    <row r="4" spans="1:13" ht="18" customHeight="1">
      <c r="A4" s="3" t="str">
        <f>'[2]shipper master'!C4</f>
        <v xml:space="preserve"> SHIBUYA-KU 150-0043</v>
      </c>
      <c r="B4" s="177"/>
      <c r="C4" s="177"/>
      <c r="D4" s="177"/>
      <c r="E4" s="177"/>
      <c r="F4" s="180"/>
      <c r="G4" s="180"/>
      <c r="H4" s="180"/>
      <c r="I4" s="180"/>
      <c r="J4" s="180"/>
      <c r="L4" s="3">
        <f>'[2]shipper master'!C6</f>
        <v>0</v>
      </c>
    </row>
    <row r="5" spans="1:13" ht="16.5" thickBot="1">
      <c r="A5" s="181" t="str">
        <f>'[2]shipper master'!C5</f>
        <v xml:space="preserve"> TEL : +81(0)3-5459-1177</v>
      </c>
      <c r="B5" s="177"/>
      <c r="C5" s="177"/>
      <c r="D5" s="177"/>
      <c r="L5" s="3">
        <f>'[2]shipper master'!C7</f>
        <v>0</v>
      </c>
      <c r="M5" s="182"/>
    </row>
    <row r="6" spans="1:13" ht="13.4" customHeight="1">
      <c r="A6" s="183" t="s">
        <v>125</v>
      </c>
      <c r="B6" s="184"/>
      <c r="C6" s="184"/>
      <c r="D6" s="184"/>
      <c r="E6" s="184"/>
      <c r="F6" s="185" t="s">
        <v>126</v>
      </c>
      <c r="G6" s="186"/>
      <c r="H6" s="186"/>
      <c r="I6" s="186"/>
      <c r="J6" s="184"/>
      <c r="K6" s="184"/>
      <c r="L6" s="185" t="s">
        <v>127</v>
      </c>
      <c r="M6" s="179"/>
    </row>
    <row r="7" spans="1:13" ht="13.4" customHeight="1">
      <c r="A7" s="3" t="str">
        <f>'[2]shipper master'!C9</f>
        <v>VIVAN GARMENTS VIET NAM COMPANY LIMITED</v>
      </c>
      <c r="B7" s="179"/>
      <c r="C7" s="179"/>
      <c r="D7" s="179"/>
      <c r="E7" s="179"/>
      <c r="F7" s="187" t="str">
        <f>'shipper master'!C26</f>
        <v xml:space="preserve"> SY-6101129-VT-DD-01</v>
      </c>
      <c r="G7" s="188"/>
      <c r="H7" s="188"/>
      <c r="I7" s="188"/>
      <c r="J7" s="188"/>
      <c r="K7" s="188"/>
      <c r="L7" s="189"/>
      <c r="M7" s="179"/>
    </row>
    <row r="8" spans="1:13" ht="13.4" customHeight="1">
      <c r="A8" s="3" t="str">
        <f>'[2]shipper master'!C10</f>
        <v>D17 Street , Sai Gon South Residential Area</v>
      </c>
      <c r="B8" s="179"/>
      <c r="C8" s="179"/>
      <c r="D8" s="179"/>
      <c r="E8" s="179"/>
      <c r="F8" s="190" t="s">
        <v>128</v>
      </c>
      <c r="G8" s="183"/>
      <c r="H8" s="183"/>
      <c r="I8" s="183"/>
      <c r="J8" s="179"/>
      <c r="K8" s="179"/>
      <c r="L8" s="191" t="str">
        <f>'shipper master'!C26</f>
        <v xml:space="preserve"> SY-6101129-VT-DD-01</v>
      </c>
      <c r="M8" s="179"/>
    </row>
    <row r="9" spans="1:13" ht="13.4" customHeight="1">
      <c r="A9" s="3" t="str">
        <f>'[2]shipper master'!C11</f>
        <v>Hamlet 3 , Long Hau Commune , Can Giuoc District,</v>
      </c>
      <c r="B9" s="179"/>
      <c r="C9" s="179"/>
      <c r="D9" s="179"/>
      <c r="E9" s="179"/>
      <c r="F9" s="25" t="s">
        <v>300</v>
      </c>
      <c r="G9" s="192"/>
      <c r="H9" s="192"/>
      <c r="I9" s="192"/>
      <c r="J9" s="192"/>
      <c r="K9" s="193"/>
      <c r="L9" s="191" t="str">
        <f>'[1]shipper master'!C50</f>
        <v xml:space="preserve">VIVAN GARMENTS VIET NAM </v>
      </c>
      <c r="M9" s="179"/>
    </row>
    <row r="10" spans="1:13" ht="13.4" customHeight="1">
      <c r="A10" s="3" t="str">
        <f>'[2]shipper master'!C12</f>
        <v xml:space="preserve"> Long An Province , VietNam</v>
      </c>
      <c r="B10" s="179"/>
      <c r="C10" s="179"/>
      <c r="D10" s="179"/>
      <c r="E10" s="179"/>
      <c r="F10" s="190" t="s">
        <v>129</v>
      </c>
      <c r="G10" s="183"/>
      <c r="H10" s="183"/>
      <c r="I10" s="183"/>
      <c r="J10" s="179"/>
      <c r="K10" s="179"/>
      <c r="L10" s="191" t="str">
        <f>'[1]shipper master'!C51</f>
        <v xml:space="preserve"> COMPANY LIMITED</v>
      </c>
      <c r="M10" s="179"/>
    </row>
    <row r="11" spans="1:13" ht="13.4" customHeight="1">
      <c r="A11" s="188" t="str">
        <f>'[2]shipper master'!C13</f>
        <v xml:space="preserve"> TEL : ( 084 ) 097 22 00 798  ATTN : MR. TUAN</v>
      </c>
      <c r="B11" s="179"/>
      <c r="C11" s="179"/>
      <c r="D11" s="179"/>
      <c r="E11" s="194"/>
      <c r="F11" s="299" t="str">
        <f>'shipper master'!C26</f>
        <v xml:space="preserve"> SY-6101129-VT-DD-01</v>
      </c>
      <c r="G11" s="300"/>
      <c r="H11" s="300"/>
      <c r="I11" s="300"/>
      <c r="J11" s="300"/>
      <c r="K11" s="301"/>
      <c r="L11" s="191" t="str">
        <f>'[1]shipper master'!C52</f>
        <v xml:space="preserve"> HOCHIMINH-CITY, VIETNAM</v>
      </c>
      <c r="M11" s="179"/>
    </row>
    <row r="12" spans="1:13" ht="13.4" customHeight="1">
      <c r="A12" s="183" t="s">
        <v>130</v>
      </c>
      <c r="B12" s="195"/>
      <c r="C12" s="195"/>
      <c r="D12" s="195"/>
      <c r="E12" s="179"/>
      <c r="F12" s="190" t="s">
        <v>131</v>
      </c>
      <c r="G12" s="183"/>
      <c r="H12" s="183"/>
      <c r="I12" s="183"/>
      <c r="J12" s="179"/>
      <c r="K12" s="179"/>
      <c r="L12" s="196" t="s">
        <v>299</v>
      </c>
      <c r="M12" s="179"/>
    </row>
    <row r="13" spans="1:13" ht="13.4" customHeight="1">
      <c r="A13" s="3" t="str">
        <f>'[2]shipper master'!C15</f>
        <v xml:space="preserve"> - SAME AS BUYER -</v>
      </c>
      <c r="B13" s="179"/>
      <c r="C13" s="179"/>
      <c r="D13" s="179"/>
      <c r="E13" s="179"/>
      <c r="F13" s="299">
        <f>'[2]shipper master'!C30</f>
        <v>0</v>
      </c>
      <c r="G13" s="300"/>
      <c r="H13" s="300"/>
      <c r="I13" s="300"/>
      <c r="J13" s="300"/>
      <c r="K13" s="301"/>
      <c r="L13" s="191" t="s">
        <v>132</v>
      </c>
      <c r="M13" s="179"/>
    </row>
    <row r="14" spans="1:13" ht="13.4" customHeight="1">
      <c r="A14" s="3">
        <f>'[2]shipper master'!C16</f>
        <v>0</v>
      </c>
      <c r="B14" s="179"/>
      <c r="C14" s="179"/>
      <c r="D14" s="179"/>
      <c r="E14" s="179"/>
      <c r="F14" s="197" t="s">
        <v>24</v>
      </c>
      <c r="G14" s="3"/>
      <c r="H14" s="3"/>
      <c r="I14" s="3"/>
      <c r="J14" s="3"/>
      <c r="K14" s="198"/>
      <c r="L14" s="191"/>
      <c r="M14" s="179"/>
    </row>
    <row r="15" spans="1:13" ht="13.4" customHeight="1">
      <c r="A15" s="3">
        <f>'[2]shipper master'!C17</f>
        <v>0</v>
      </c>
      <c r="B15" s="179"/>
      <c r="C15" s="179"/>
      <c r="D15" s="179"/>
      <c r="E15" s="179"/>
      <c r="F15" s="299">
        <f>'[2]shipper master'!C29</f>
        <v>0</v>
      </c>
      <c r="G15" s="300"/>
      <c r="H15" s="300"/>
      <c r="I15" s="300"/>
      <c r="J15" s="300"/>
      <c r="K15" s="301"/>
      <c r="L15" s="189"/>
      <c r="M15" s="179"/>
    </row>
    <row r="16" spans="1:13" ht="13.4" customHeight="1">
      <c r="A16" s="3">
        <f>'[2]shipper master'!C18</f>
        <v>0</v>
      </c>
      <c r="B16" s="179"/>
      <c r="C16" s="179"/>
      <c r="D16" s="179"/>
      <c r="E16" s="179"/>
      <c r="F16" s="190" t="s">
        <v>133</v>
      </c>
      <c r="G16" s="183"/>
      <c r="H16" s="183"/>
      <c r="I16" s="183"/>
      <c r="J16" s="179"/>
      <c r="K16" s="179"/>
      <c r="L16" s="189"/>
      <c r="M16" s="179"/>
    </row>
    <row r="17" spans="1:13" ht="13.4" customHeight="1">
      <c r="A17" s="188">
        <f>'[2]shipper master'!C19</f>
        <v>0</v>
      </c>
      <c r="B17" s="199"/>
      <c r="C17" s="199"/>
      <c r="D17" s="199"/>
      <c r="E17" s="199"/>
      <c r="F17" s="302"/>
      <c r="G17" s="303"/>
      <c r="H17" s="303"/>
      <c r="I17" s="303"/>
      <c r="J17" s="303"/>
      <c r="K17" s="304"/>
      <c r="L17" s="189"/>
      <c r="M17" s="179"/>
    </row>
    <row r="18" spans="1:13" ht="13.4" customHeight="1">
      <c r="A18" s="183" t="s">
        <v>134</v>
      </c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89"/>
      <c r="M18" s="179"/>
    </row>
    <row r="19" spans="1:13" ht="13.4" customHeight="1">
      <c r="A19" s="188" t="str">
        <f>'[2]shipper master'!C21</f>
        <v xml:space="preserve"> NO COMMERCIAL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200"/>
      <c r="M19" s="199"/>
    </row>
    <row r="20" spans="1:13" ht="13.4" customHeight="1">
      <c r="A20" s="183" t="s">
        <v>135</v>
      </c>
      <c r="B20" s="179"/>
      <c r="C20" s="179"/>
      <c r="D20" s="201" t="s">
        <v>136</v>
      </c>
      <c r="E20" s="202"/>
      <c r="F20" s="183" t="s">
        <v>137</v>
      </c>
      <c r="G20" s="183"/>
      <c r="H20" s="183"/>
      <c r="I20" s="183"/>
      <c r="J20" s="203" t="s">
        <v>138</v>
      </c>
      <c r="K20" s="204"/>
      <c r="L20" s="183" t="s">
        <v>139</v>
      </c>
      <c r="M20" s="179"/>
    </row>
    <row r="21" spans="1:13" s="1" customFormat="1" ht="13.4" customHeight="1" thickBot="1">
      <c r="A21" s="3" t="str">
        <f>'[2]shipper master'!C24</f>
        <v xml:space="preserve"> AIRCRAFT</v>
      </c>
      <c r="B21" s="181"/>
      <c r="C21" s="3"/>
      <c r="D21" s="205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81"/>
      <c r="K21" s="181"/>
      <c r="L21" s="4"/>
      <c r="M21" s="181"/>
    </row>
    <row r="22" spans="1:13" s="210" customFormat="1" ht="16.399999999999999" customHeight="1">
      <c r="A22" s="206" t="s">
        <v>140</v>
      </c>
      <c r="B22" s="206" t="s">
        <v>141</v>
      </c>
      <c r="C22" s="206"/>
      <c r="D22" s="207" t="s">
        <v>142</v>
      </c>
      <c r="E22" s="206" t="s">
        <v>143</v>
      </c>
      <c r="F22" s="207"/>
      <c r="G22" s="207"/>
      <c r="H22" s="207" t="s">
        <v>144</v>
      </c>
      <c r="I22" s="207"/>
      <c r="J22" s="207"/>
      <c r="K22" s="208" t="s">
        <v>145</v>
      </c>
      <c r="L22" s="206" t="s">
        <v>146</v>
      </c>
      <c r="M22" s="209" t="s">
        <v>147</v>
      </c>
    </row>
    <row r="23" spans="1:13" ht="13.4" customHeight="1">
      <c r="A23" s="211"/>
      <c r="B23" s="212"/>
      <c r="C23" s="212"/>
      <c r="D23" s="179"/>
      <c r="E23" s="212"/>
      <c r="F23" s="179"/>
      <c r="G23" s="179"/>
      <c r="H23" s="179"/>
      <c r="I23" s="179"/>
      <c r="J23" s="179"/>
      <c r="K23" s="213"/>
      <c r="L23" s="179"/>
      <c r="M23" s="189"/>
    </row>
    <row r="24" spans="1:13" s="1" customFormat="1" ht="13.4" customHeight="1">
      <c r="A24" s="214"/>
      <c r="B24" s="215" t="str">
        <f>'[2]shipper master'!C36</f>
        <v>FABRIC &amp; PARTS FOR WEAR &amp; SAMPLE CLOTHES</v>
      </c>
      <c r="C24" s="215"/>
      <c r="D24" s="4"/>
      <c r="E24" s="4"/>
      <c r="F24" s="4"/>
      <c r="G24" s="4"/>
      <c r="H24" s="4"/>
      <c r="I24" s="4"/>
      <c r="J24" s="4"/>
      <c r="K24" s="216"/>
      <c r="L24" s="217" t="str">
        <f>'[2]shipper master'!C48</f>
        <v>F.O.B. TOKYO IN YEN</v>
      </c>
      <c r="M24" s="218"/>
    </row>
    <row r="25" spans="1:13" s="1" customFormat="1" ht="13.4" customHeight="1">
      <c r="A25" s="214"/>
      <c r="B25" s="215"/>
      <c r="C25" s="215"/>
      <c r="D25" s="4"/>
      <c r="E25" s="4"/>
      <c r="F25" s="4"/>
      <c r="G25" s="4"/>
      <c r="H25" s="4"/>
      <c r="I25" s="4"/>
      <c r="J25" s="4"/>
      <c r="K25" s="216"/>
      <c r="L25" s="219"/>
      <c r="M25" s="218"/>
    </row>
    <row r="26" spans="1:13" s="1" customFormat="1" ht="13.4" customHeight="1">
      <c r="A26" s="220"/>
      <c r="B26" s="215">
        <f>'[2]shipper master'!C37</f>
        <v>0</v>
      </c>
      <c r="C26" s="215"/>
      <c r="D26" s="4"/>
      <c r="E26" s="4"/>
      <c r="F26" s="3"/>
      <c r="G26" s="3"/>
      <c r="H26" s="3"/>
      <c r="I26" s="3"/>
      <c r="J26" s="3"/>
      <c r="K26" s="222">
        <f>'NARITA '!E83</f>
        <v>1767</v>
      </c>
      <c r="L26" s="223" t="s">
        <v>166</v>
      </c>
      <c r="M26" s="224">
        <f>'NARITA '!H83</f>
        <v>532510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222">
        <f>'NARITA '!E84</f>
        <v>12</v>
      </c>
      <c r="L27" s="223" t="s">
        <v>298</v>
      </c>
      <c r="M27" s="224">
        <f>'NARITA '!H84</f>
        <v>36000</v>
      </c>
    </row>
    <row r="28" spans="1:13" s="1" customFormat="1" ht="13.4" customHeight="1">
      <c r="A28" s="225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226">
        <f>'NARITA '!E85</f>
        <v>1</v>
      </c>
      <c r="L28" s="223" t="s">
        <v>267</v>
      </c>
      <c r="M28" s="227">
        <f>'NARITA '!H85</f>
        <v>500</v>
      </c>
    </row>
    <row r="29" spans="1:13" s="1" customFormat="1" ht="13.4" customHeight="1">
      <c r="A29" s="225"/>
      <c r="B29" s="22"/>
      <c r="C29" s="22"/>
      <c r="D29" s="3"/>
      <c r="E29" s="4"/>
      <c r="F29" s="3"/>
      <c r="G29" s="3"/>
      <c r="H29" s="3"/>
      <c r="I29" s="3"/>
      <c r="J29" s="3"/>
      <c r="K29" s="226"/>
      <c r="L29" s="223"/>
      <c r="M29" s="227"/>
    </row>
    <row r="30" spans="1:13" s="1" customFormat="1" ht="17.25" customHeight="1" thickBot="1">
      <c r="A30" s="228"/>
      <c r="B30" s="229" t="s">
        <v>160</v>
      </c>
      <c r="C30" s="294"/>
      <c r="D30" s="353">
        <f>'NARITA '!E83</f>
        <v>1767</v>
      </c>
      <c r="E30" s="294" t="s">
        <v>167</v>
      </c>
      <c r="F30" s="305">
        <f>'NARITA '!E84</f>
        <v>12</v>
      </c>
      <c r="G30" s="305"/>
      <c r="H30" s="305"/>
      <c r="I30" s="230" t="s">
        <v>86</v>
      </c>
      <c r="J30" s="230" t="s">
        <v>159</v>
      </c>
      <c r="K30" s="295">
        <f>'NARITA '!E85</f>
        <v>1</v>
      </c>
      <c r="L30" s="296" t="s">
        <v>106</v>
      </c>
      <c r="M30" s="231">
        <f>SUM(M26:M29)</f>
        <v>569010</v>
      </c>
    </row>
    <row r="31" spans="1:13" s="1" customFormat="1" ht="13.4" customHeight="1" thickTop="1">
      <c r="A31" s="232"/>
      <c r="B31" s="233"/>
      <c r="C31" s="233"/>
      <c r="D31" s="3"/>
      <c r="E31" s="234"/>
      <c r="F31" s="3"/>
      <c r="G31" s="234"/>
      <c r="H31" s="3"/>
      <c r="I31" s="3"/>
      <c r="J31" s="3"/>
      <c r="K31" s="225"/>
      <c r="L31" s="235"/>
      <c r="M31" s="232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236"/>
      <c r="L32" s="235"/>
      <c r="M32" s="237"/>
    </row>
    <row r="33" spans="1:13" s="1" customFormat="1" ht="13.4" customHeight="1">
      <c r="A33" s="3" t="str">
        <f>'[2]shipper master'!C63</f>
        <v>" THESE GOODS WILL BE RETURN TO JAPAN</v>
      </c>
      <c r="B33" s="238"/>
      <c r="C33" s="238"/>
      <c r="D33" s="238"/>
      <c r="E33" s="238"/>
      <c r="F33" s="238"/>
      <c r="G33" s="3"/>
      <c r="H33" s="3"/>
      <c r="I33" s="3" t="s">
        <v>148</v>
      </c>
      <c r="J33" s="3"/>
      <c r="K33" s="236" t="s">
        <v>149</v>
      </c>
      <c r="L33" s="235"/>
      <c r="M33" s="3"/>
    </row>
    <row r="34" spans="1:13" s="1" customFormat="1" ht="13.4" customHeight="1">
      <c r="A34" s="297" t="str">
        <f>'[2]shipper master'!C64</f>
        <v xml:space="preserve">  AFTER MANUFACTURED AT VIET NAM "</v>
      </c>
      <c r="B34" s="297"/>
      <c r="C34" s="297"/>
      <c r="D34" s="297"/>
      <c r="E34" s="4"/>
      <c r="F34" s="3"/>
      <c r="G34" s="3"/>
      <c r="H34" s="3"/>
      <c r="I34" s="3" t="s">
        <v>150</v>
      </c>
      <c r="J34" s="3"/>
      <c r="K34" s="236" t="s">
        <v>151</v>
      </c>
      <c r="L34" s="235"/>
      <c r="M34" s="237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225"/>
      <c r="L35" s="235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225"/>
      <c r="L36" s="235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225"/>
      <c r="L37" s="235"/>
      <c r="M37" s="3"/>
    </row>
    <row r="38" spans="1:13" s="1" customFormat="1" ht="13.4" customHeight="1">
      <c r="A38" s="239" t="s">
        <v>152</v>
      </c>
      <c r="B38" s="240"/>
      <c r="C38" s="240"/>
      <c r="D38" s="241" t="s">
        <v>270</v>
      </c>
      <c r="E38" s="4"/>
      <c r="F38" s="3"/>
      <c r="G38" s="3"/>
      <c r="H38" s="3"/>
      <c r="I38" s="3"/>
      <c r="J38" s="3"/>
      <c r="K38" s="225"/>
      <c r="L38" s="235"/>
      <c r="M38" s="3"/>
    </row>
    <row r="39" spans="1:13" s="1" customFormat="1" ht="13.4" customHeight="1">
      <c r="A39" s="239" t="s">
        <v>153</v>
      </c>
      <c r="B39" s="240"/>
      <c r="C39" s="240"/>
      <c r="D39" s="242" t="s">
        <v>154</v>
      </c>
      <c r="E39" s="4"/>
      <c r="F39" s="3"/>
      <c r="G39" s="3"/>
      <c r="H39" s="3"/>
      <c r="I39" s="3"/>
      <c r="J39" s="3"/>
      <c r="K39" s="225"/>
      <c r="L39" s="235"/>
      <c r="M39" s="3"/>
    </row>
    <row r="40" spans="1:13" s="1" customFormat="1" ht="13.4" customHeight="1">
      <c r="A40" s="221"/>
      <c r="B40" s="215"/>
      <c r="C40" s="215"/>
      <c r="D40" s="243"/>
      <c r="E40" s="215"/>
      <c r="F40" s="244"/>
      <c r="G40" s="244"/>
      <c r="H40" s="244"/>
      <c r="I40" s="3"/>
      <c r="J40" s="3"/>
      <c r="K40" s="225"/>
      <c r="L40" s="235"/>
      <c r="M40" s="3"/>
    </row>
    <row r="41" spans="1:13" ht="18" customHeight="1">
      <c r="A41" s="221"/>
      <c r="B41" s="179"/>
      <c r="C41" s="179"/>
      <c r="D41" s="179"/>
      <c r="E41" s="179"/>
      <c r="F41" s="179"/>
      <c r="G41" s="179"/>
      <c r="H41" s="212"/>
      <c r="I41" s="179"/>
      <c r="J41" s="179"/>
      <c r="K41" s="212"/>
      <c r="L41" s="245"/>
      <c r="M41" s="179"/>
    </row>
    <row r="42" spans="1:13" ht="13.4" customHeight="1">
      <c r="A42" s="179"/>
      <c r="B42" s="246"/>
      <c r="C42" s="246"/>
      <c r="D42" s="179"/>
      <c r="E42" s="179"/>
      <c r="F42" s="179"/>
      <c r="G42" s="179"/>
      <c r="H42" s="179"/>
      <c r="I42" s="179"/>
      <c r="J42" s="179"/>
      <c r="K42" s="247"/>
      <c r="L42" s="245"/>
      <c r="M42" s="179"/>
    </row>
    <row r="43" spans="1:13" ht="13.4" customHeight="1">
      <c r="A43" s="179"/>
      <c r="B43" s="246"/>
      <c r="C43" s="246"/>
      <c r="D43" s="179"/>
      <c r="E43" s="179"/>
      <c r="F43" s="179"/>
      <c r="G43" s="179"/>
      <c r="H43" s="179"/>
      <c r="I43" s="179"/>
      <c r="J43" s="179"/>
      <c r="K43" s="247"/>
      <c r="L43" s="245"/>
      <c r="M43" s="179"/>
    </row>
    <row r="44" spans="1:13" ht="13.4" customHeight="1">
      <c r="A44" s="179"/>
      <c r="B44" s="179"/>
      <c r="C44" s="179"/>
      <c r="D44" s="179"/>
      <c r="E44" s="179"/>
      <c r="F44" s="179"/>
      <c r="G44" s="179"/>
      <c r="H44" s="199"/>
      <c r="I44" s="199"/>
      <c r="J44" s="199"/>
      <c r="K44" s="248"/>
      <c r="L44" s="249"/>
      <c r="M44" s="199"/>
    </row>
    <row r="45" spans="1:13" ht="13.4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247"/>
      <c r="L45" s="245"/>
      <c r="M45" s="179"/>
    </row>
    <row r="46" spans="1:13" ht="13.4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247"/>
      <c r="L46" s="245"/>
      <c r="M46" s="179"/>
    </row>
    <row r="47" spans="1:13" ht="13.4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247"/>
      <c r="L47" s="245"/>
      <c r="M47" s="179"/>
    </row>
    <row r="48" spans="1:13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247"/>
      <c r="L48" s="245"/>
      <c r="M48" s="179"/>
    </row>
    <row r="49" spans="1:13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247"/>
      <c r="L49" s="250"/>
      <c r="M49" s="179"/>
    </row>
    <row r="50" spans="1:13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247"/>
      <c r="L50" s="250"/>
      <c r="M50" s="179"/>
    </row>
    <row r="51" spans="1:13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247"/>
      <c r="L51" s="250"/>
      <c r="M51" s="179"/>
    </row>
    <row r="52" spans="1:13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247"/>
      <c r="L52" s="250"/>
      <c r="M52" s="179"/>
    </row>
    <row r="53" spans="1:13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247"/>
      <c r="L53" s="250"/>
      <c r="M53" s="179"/>
    </row>
    <row r="54" spans="1:13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247"/>
      <c r="L54" s="250"/>
      <c r="M54" s="179"/>
    </row>
    <row r="55" spans="1:13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247"/>
      <c r="L55" s="250"/>
      <c r="M55" s="179"/>
    </row>
    <row r="56" spans="1:13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247"/>
      <c r="L56" s="250"/>
      <c r="M56" s="179"/>
    </row>
    <row r="57" spans="1:13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247"/>
      <c r="L57" s="250"/>
      <c r="M57" s="179"/>
    </row>
    <row r="58" spans="1:13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247"/>
      <c r="L58" s="250"/>
      <c r="M58" s="179"/>
    </row>
    <row r="59" spans="1:13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247"/>
      <c r="L59" s="250"/>
      <c r="M59" s="179"/>
    </row>
    <row r="60" spans="1:13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247"/>
      <c r="L60" s="250"/>
      <c r="M60" s="179"/>
    </row>
    <row r="61" spans="1:13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247"/>
      <c r="L61" s="250"/>
      <c r="M61" s="179"/>
    </row>
    <row r="62" spans="1:13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247"/>
      <c r="L62" s="250"/>
      <c r="M62" s="179"/>
    </row>
    <row r="63" spans="1:13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247"/>
      <c r="L63" s="250"/>
      <c r="M63" s="179"/>
    </row>
    <row r="64" spans="1:13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247"/>
      <c r="L64" s="250"/>
      <c r="M64" s="179"/>
    </row>
    <row r="65" spans="1:13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247"/>
      <c r="L65" s="250"/>
      <c r="M65" s="179"/>
    </row>
    <row r="66" spans="1:13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247"/>
      <c r="L66" s="250"/>
      <c r="M66" s="179"/>
    </row>
    <row r="67" spans="1:13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247"/>
      <c r="L67" s="250"/>
      <c r="M67" s="179"/>
    </row>
    <row r="68" spans="1:13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247"/>
      <c r="L68" s="250"/>
      <c r="M68" s="179"/>
    </row>
    <row r="69" spans="1:13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247"/>
      <c r="L69" s="250"/>
      <c r="M69" s="179"/>
    </row>
    <row r="70" spans="1:13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247"/>
      <c r="L70" s="250"/>
      <c r="M70" s="179"/>
    </row>
    <row r="71" spans="1:13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247"/>
      <c r="L71" s="250"/>
      <c r="M71" s="179"/>
    </row>
    <row r="72" spans="1:13">
      <c r="K72" s="251"/>
      <c r="L72" s="252"/>
    </row>
    <row r="73" spans="1:13">
      <c r="K73" s="251"/>
      <c r="L73" s="252"/>
    </row>
    <row r="74" spans="1:13">
      <c r="L74" s="252"/>
    </row>
    <row r="75" spans="1:13">
      <c r="L75" s="252"/>
    </row>
    <row r="76" spans="1:13">
      <c r="L76" s="252"/>
    </row>
    <row r="77" spans="1:13">
      <c r="L77" s="252"/>
    </row>
    <row r="78" spans="1:13">
      <c r="L78" s="252"/>
    </row>
    <row r="79" spans="1:13">
      <c r="L79" s="252"/>
    </row>
    <row r="80" spans="1:13">
      <c r="L80" s="252"/>
    </row>
    <row r="81" spans="12:12">
      <c r="L81" s="252"/>
    </row>
    <row r="82" spans="12:12">
      <c r="L82" s="252"/>
    </row>
    <row r="83" spans="12:12">
      <c r="L83" s="252"/>
    </row>
    <row r="84" spans="12:12">
      <c r="L84" s="252"/>
    </row>
    <row r="85" spans="12:12">
      <c r="L85" s="252"/>
    </row>
    <row r="86" spans="12:12">
      <c r="L86" s="252"/>
    </row>
    <row r="87" spans="12:12">
      <c r="L87" s="252"/>
    </row>
    <row r="88" spans="12:12">
      <c r="L88" s="252"/>
    </row>
    <row r="89" spans="12:12">
      <c r="L89" s="252"/>
    </row>
    <row r="90" spans="12:12">
      <c r="L90" s="252"/>
    </row>
    <row r="91" spans="12:12">
      <c r="L91" s="252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2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38"/>
  <sheetViews>
    <sheetView view="pageBreakPreview" topLeftCell="A61" zoomScale="70" zoomScaleNormal="90" zoomScaleSheetLayoutView="70" workbookViewId="0">
      <selection activeCell="F83" sqref="F83:F85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15" t="s">
        <v>99</v>
      </c>
      <c r="B2" s="315"/>
      <c r="C2" s="315"/>
      <c r="D2" s="315"/>
      <c r="E2" s="315"/>
      <c r="F2" s="315"/>
      <c r="G2" s="315"/>
      <c r="H2" s="315"/>
      <c r="I2" s="61"/>
      <c r="L2" s="62"/>
      <c r="M2" s="62"/>
      <c r="N2" s="62"/>
    </row>
    <row r="3" spans="1:14" ht="15.5" thickBot="1">
      <c r="A3" s="63"/>
      <c r="B3" s="64"/>
      <c r="C3" s="63"/>
      <c r="D3" s="63"/>
      <c r="E3" s="63"/>
      <c r="F3" s="63"/>
      <c r="G3" s="63"/>
      <c r="H3" s="63"/>
      <c r="I3" s="61"/>
      <c r="L3" s="62"/>
      <c r="M3" s="62"/>
      <c r="N3" s="62"/>
    </row>
    <row r="4" spans="1:14" ht="21.75" customHeight="1" thickBot="1">
      <c r="A4" s="65" t="s">
        <v>36</v>
      </c>
      <c r="B4" s="24" t="s">
        <v>97</v>
      </c>
      <c r="C4" s="65" t="s">
        <v>87</v>
      </c>
      <c r="D4" s="23" t="s">
        <v>88</v>
      </c>
      <c r="E4" s="65" t="s">
        <v>89</v>
      </c>
      <c r="F4" s="316" t="s">
        <v>90</v>
      </c>
      <c r="G4" s="317"/>
      <c r="H4" s="66" t="s">
        <v>91</v>
      </c>
      <c r="I4" s="67" t="s">
        <v>92</v>
      </c>
      <c r="J4" s="68" t="s">
        <v>93</v>
      </c>
      <c r="K4" s="69" t="s">
        <v>94</v>
      </c>
      <c r="L4" s="70" t="s">
        <v>109</v>
      </c>
      <c r="M4" s="70" t="s">
        <v>95</v>
      </c>
      <c r="N4" s="71" t="s">
        <v>96</v>
      </c>
    </row>
    <row r="5" spans="1:14">
      <c r="A5" s="72"/>
      <c r="B5" s="73"/>
      <c r="C5" s="74"/>
      <c r="D5" s="75"/>
      <c r="E5" s="74"/>
      <c r="F5" s="74"/>
      <c r="G5" s="76"/>
      <c r="H5" s="76"/>
      <c r="I5" s="77"/>
      <c r="J5" s="78"/>
      <c r="K5" s="78"/>
      <c r="L5" s="78"/>
      <c r="M5" s="78"/>
      <c r="N5" s="79"/>
    </row>
    <row r="6" spans="1:14">
      <c r="A6" s="80"/>
      <c r="B6" s="81" t="s">
        <v>98</v>
      </c>
      <c r="C6" s="74"/>
      <c r="D6" s="82" t="str">
        <f>[3]invoice!B24</f>
        <v>FABRIC &amp; PARTS FOR WEAR &amp; SAMPLE CLOTHES</v>
      </c>
      <c r="E6" s="76"/>
      <c r="F6" s="76"/>
      <c r="G6" s="83" t="str">
        <f>'[1]shipper master'!C48</f>
        <v>F.O.B. TOKYO IN YEN</v>
      </c>
      <c r="H6" s="76"/>
      <c r="I6" s="84"/>
      <c r="J6" s="85"/>
      <c r="K6" s="85"/>
      <c r="L6" s="85"/>
      <c r="M6" s="85"/>
      <c r="N6" s="86"/>
    </row>
    <row r="7" spans="1:14" ht="15.5" thickBot="1">
      <c r="A7" s="87"/>
      <c r="B7" s="88"/>
      <c r="C7" s="89"/>
      <c r="D7" s="90" t="s">
        <v>110</v>
      </c>
      <c r="E7" s="89"/>
      <c r="F7" s="89"/>
      <c r="G7" s="91"/>
      <c r="H7" s="20"/>
      <c r="I7" s="92"/>
      <c r="J7" s="93"/>
      <c r="K7" s="93"/>
      <c r="L7" s="93"/>
      <c r="M7" s="94"/>
      <c r="N7" s="95"/>
    </row>
    <row r="8" spans="1:14" ht="15.65" customHeight="1">
      <c r="A8" s="326" t="s">
        <v>189</v>
      </c>
      <c r="B8" s="320"/>
      <c r="C8" s="29"/>
      <c r="D8" s="271" t="s">
        <v>179</v>
      </c>
      <c r="E8" s="96"/>
      <c r="F8" s="96"/>
      <c r="G8" s="97"/>
      <c r="H8" s="98"/>
      <c r="I8" s="99"/>
      <c r="J8" s="100"/>
      <c r="K8" s="98"/>
      <c r="L8" s="98"/>
      <c r="M8" s="98"/>
      <c r="N8" s="306">
        <v>6</v>
      </c>
    </row>
    <row r="9" spans="1:14">
      <c r="A9" s="327"/>
      <c r="B9" s="321" t="s">
        <v>168</v>
      </c>
      <c r="C9" s="101" t="s">
        <v>171</v>
      </c>
      <c r="D9" s="31" t="s">
        <v>119</v>
      </c>
      <c r="E9" s="102">
        <v>81</v>
      </c>
      <c r="F9" s="103" t="s">
        <v>86</v>
      </c>
      <c r="G9" s="104">
        <v>464</v>
      </c>
      <c r="H9" s="105">
        <f>E9*G9</f>
        <v>37584</v>
      </c>
      <c r="I9" s="310" t="s">
        <v>187</v>
      </c>
      <c r="J9" s="107"/>
      <c r="K9" s="76"/>
      <c r="L9" s="108"/>
      <c r="M9" s="76"/>
      <c r="N9" s="307"/>
    </row>
    <row r="10" spans="1:14">
      <c r="A10" s="327"/>
      <c r="B10" s="321" t="s">
        <v>169</v>
      </c>
      <c r="C10" s="101" t="s">
        <v>172</v>
      </c>
      <c r="D10" s="31" t="s">
        <v>194</v>
      </c>
      <c r="E10" s="102">
        <v>58</v>
      </c>
      <c r="F10" s="103" t="s">
        <v>86</v>
      </c>
      <c r="G10" s="104">
        <v>464</v>
      </c>
      <c r="H10" s="105">
        <f t="shared" ref="H10:H11" si="0">E10*G10</f>
        <v>26912</v>
      </c>
      <c r="I10" s="310"/>
      <c r="J10" s="111"/>
      <c r="K10" s="76"/>
      <c r="L10" s="76"/>
      <c r="M10" s="76"/>
      <c r="N10" s="307"/>
    </row>
    <row r="11" spans="1:14">
      <c r="A11" s="327"/>
      <c r="B11" s="322" t="s">
        <v>119</v>
      </c>
      <c r="C11" s="101" t="s">
        <v>173</v>
      </c>
      <c r="D11" s="32"/>
      <c r="E11" s="102">
        <v>81</v>
      </c>
      <c r="F11" s="103" t="s">
        <v>86</v>
      </c>
      <c r="G11" s="104">
        <v>464</v>
      </c>
      <c r="H11" s="105">
        <f t="shared" si="0"/>
        <v>37584</v>
      </c>
      <c r="I11" s="310"/>
      <c r="J11" s="112"/>
      <c r="K11" s="76"/>
      <c r="L11" s="76"/>
      <c r="M11" s="76"/>
      <c r="N11" s="307"/>
    </row>
    <row r="12" spans="1:14" ht="17" thickBot="1">
      <c r="A12" s="327"/>
      <c r="B12" s="323" t="s">
        <v>174</v>
      </c>
      <c r="C12" s="324"/>
      <c r="D12" s="325"/>
      <c r="E12" s="114"/>
      <c r="F12" s="114"/>
      <c r="G12" s="115"/>
      <c r="H12" s="116"/>
      <c r="I12" s="310"/>
      <c r="J12" s="112"/>
      <c r="K12" s="76"/>
      <c r="L12" s="76"/>
      <c r="M12" s="76"/>
      <c r="N12" s="307"/>
    </row>
    <row r="13" spans="1:14" ht="15.5" thickBot="1">
      <c r="A13" s="327"/>
      <c r="B13" s="37"/>
      <c r="C13" s="120"/>
      <c r="D13" s="36"/>
      <c r="E13" s="121"/>
      <c r="F13" s="121"/>
      <c r="G13" s="122"/>
      <c r="H13" s="123"/>
      <c r="I13" s="310"/>
      <c r="J13" s="112"/>
      <c r="K13" s="76"/>
      <c r="L13" s="76"/>
      <c r="M13" s="76"/>
      <c r="N13" s="307"/>
    </row>
    <row r="14" spans="1:14" ht="15.65" customHeight="1">
      <c r="A14" s="327"/>
      <c r="B14" s="29"/>
      <c r="C14" s="29"/>
      <c r="D14" s="271" t="s">
        <v>180</v>
      </c>
      <c r="E14" s="96"/>
      <c r="F14" s="96"/>
      <c r="G14" s="97"/>
      <c r="H14" s="98"/>
      <c r="I14" s="310"/>
      <c r="J14" s="111"/>
      <c r="K14" s="76"/>
      <c r="L14" s="76"/>
      <c r="M14" s="76"/>
      <c r="N14" s="307"/>
    </row>
    <row r="15" spans="1:14">
      <c r="A15" s="327"/>
      <c r="B15" s="321" t="s">
        <v>175</v>
      </c>
      <c r="C15" s="101" t="s">
        <v>177</v>
      </c>
      <c r="D15" s="31" t="s">
        <v>119</v>
      </c>
      <c r="E15" s="102">
        <v>40</v>
      </c>
      <c r="F15" s="103" t="s">
        <v>86</v>
      </c>
      <c r="G15" s="104">
        <v>1441</v>
      </c>
      <c r="H15" s="105">
        <f>E15*G15</f>
        <v>57640</v>
      </c>
      <c r="I15" s="310"/>
      <c r="J15" s="107"/>
      <c r="K15" s="76"/>
      <c r="L15" s="108"/>
      <c r="M15" s="76"/>
      <c r="N15" s="307"/>
    </row>
    <row r="16" spans="1:14">
      <c r="A16" s="327"/>
      <c r="B16" s="321" t="s">
        <v>181</v>
      </c>
      <c r="C16" s="101" t="s">
        <v>178</v>
      </c>
      <c r="D16" s="31" t="s">
        <v>194</v>
      </c>
      <c r="E16" s="102">
        <v>40</v>
      </c>
      <c r="F16" s="103" t="s">
        <v>86</v>
      </c>
      <c r="G16" s="104">
        <v>1441</v>
      </c>
      <c r="H16" s="105">
        <f>E16*G16</f>
        <v>57640</v>
      </c>
      <c r="I16" s="310"/>
      <c r="J16" s="111" t="s">
        <v>188</v>
      </c>
      <c r="K16" s="76"/>
      <c r="L16" s="76"/>
      <c r="M16" s="76"/>
      <c r="N16" s="307"/>
    </row>
    <row r="17" spans="1:14">
      <c r="A17" s="327"/>
      <c r="B17" s="322" t="s">
        <v>119</v>
      </c>
      <c r="C17" s="101"/>
      <c r="D17" s="32"/>
      <c r="E17" s="102"/>
      <c r="F17" s="103"/>
      <c r="G17" s="104"/>
      <c r="H17" s="105"/>
      <c r="I17" s="310"/>
      <c r="J17" s="112"/>
      <c r="K17" s="76"/>
      <c r="L17" s="76"/>
      <c r="M17" s="76"/>
      <c r="N17" s="307"/>
    </row>
    <row r="18" spans="1:14" ht="17" thickBot="1">
      <c r="A18" s="327"/>
      <c r="B18" s="323" t="s">
        <v>176</v>
      </c>
      <c r="C18" s="113"/>
      <c r="D18" s="325"/>
      <c r="E18" s="114"/>
      <c r="F18" s="114"/>
      <c r="G18" s="115"/>
      <c r="H18" s="116"/>
      <c r="I18" s="310"/>
      <c r="J18" s="112"/>
      <c r="K18" s="76"/>
      <c r="L18" s="76"/>
      <c r="M18" s="76"/>
      <c r="N18" s="307"/>
    </row>
    <row r="19" spans="1:14" ht="15.5" thickBot="1">
      <c r="A19" s="327"/>
      <c r="B19" s="37"/>
      <c r="C19" s="120"/>
      <c r="D19" s="36"/>
      <c r="E19" s="121"/>
      <c r="F19" s="121"/>
      <c r="G19" s="122"/>
      <c r="H19" s="123"/>
      <c r="I19" s="310"/>
      <c r="J19" s="112"/>
      <c r="K19" s="76"/>
      <c r="L19" s="76"/>
      <c r="M19" s="76"/>
      <c r="N19" s="307"/>
    </row>
    <row r="20" spans="1:14" ht="15.65" customHeight="1">
      <c r="A20" s="327"/>
      <c r="B20" s="29"/>
      <c r="C20" s="29"/>
      <c r="D20" s="271" t="s">
        <v>186</v>
      </c>
      <c r="E20" s="96"/>
      <c r="F20" s="96"/>
      <c r="G20" s="97"/>
      <c r="H20" s="98"/>
      <c r="I20" s="310"/>
      <c r="J20" s="111"/>
      <c r="K20" s="76"/>
      <c r="L20" s="76"/>
      <c r="M20" s="76"/>
      <c r="N20" s="307"/>
    </row>
    <row r="21" spans="1:14">
      <c r="A21" s="327"/>
      <c r="B21" s="321" t="s">
        <v>182</v>
      </c>
      <c r="C21" s="101" t="s">
        <v>177</v>
      </c>
      <c r="D21" s="31" t="s">
        <v>119</v>
      </c>
      <c r="E21" s="102">
        <v>25</v>
      </c>
      <c r="F21" s="103" t="s">
        <v>86</v>
      </c>
      <c r="G21" s="104">
        <v>971</v>
      </c>
      <c r="H21" s="105">
        <f>E21*G21</f>
        <v>24275</v>
      </c>
      <c r="I21" s="310"/>
      <c r="J21" s="107"/>
      <c r="K21" s="76"/>
      <c r="L21" s="108"/>
      <c r="M21" s="76"/>
      <c r="N21" s="307"/>
    </row>
    <row r="22" spans="1:14">
      <c r="A22" s="327"/>
      <c r="B22" s="321" t="s">
        <v>183</v>
      </c>
      <c r="C22" s="101" t="s">
        <v>185</v>
      </c>
      <c r="D22" s="31" t="s">
        <v>194</v>
      </c>
      <c r="E22" s="102">
        <v>25</v>
      </c>
      <c r="F22" s="103" t="s">
        <v>86</v>
      </c>
      <c r="G22" s="104">
        <v>971</v>
      </c>
      <c r="H22" s="168">
        <f>E22*G22</f>
        <v>24275</v>
      </c>
      <c r="I22" s="310"/>
      <c r="J22" s="111"/>
      <c r="K22" s="76"/>
      <c r="L22" s="76"/>
      <c r="M22" s="76"/>
      <c r="N22" s="307"/>
    </row>
    <row r="23" spans="1:14">
      <c r="A23" s="327"/>
      <c r="B23" s="322" t="s">
        <v>119</v>
      </c>
      <c r="C23" s="101"/>
      <c r="D23" s="32"/>
      <c r="E23" s="102"/>
      <c r="F23" s="103"/>
      <c r="G23" s="104"/>
      <c r="H23" s="105"/>
      <c r="I23" s="310"/>
      <c r="J23" s="112"/>
      <c r="K23" s="76"/>
      <c r="L23" s="76"/>
      <c r="M23" s="76"/>
      <c r="N23" s="307"/>
    </row>
    <row r="24" spans="1:14" ht="17" thickBot="1">
      <c r="A24" s="328"/>
      <c r="B24" s="323" t="s">
        <v>184</v>
      </c>
      <c r="C24" s="113"/>
      <c r="D24" s="325"/>
      <c r="E24" s="114"/>
      <c r="F24" s="114"/>
      <c r="G24" s="115"/>
      <c r="H24" s="116"/>
      <c r="I24" s="311"/>
      <c r="J24" s="118"/>
      <c r="K24" s="19"/>
      <c r="L24" s="19"/>
      <c r="M24" s="19"/>
      <c r="N24" s="308"/>
    </row>
    <row r="25" spans="1:14" ht="15.5" thickBot="1">
      <c r="A25" s="39"/>
      <c r="B25" s="37"/>
      <c r="C25" s="120"/>
      <c r="D25" s="36"/>
      <c r="E25" s="121"/>
      <c r="F25" s="121"/>
      <c r="G25" s="122"/>
      <c r="H25" s="123"/>
      <c r="I25" s="16"/>
      <c r="J25" s="124"/>
      <c r="K25" s="16"/>
      <c r="L25" s="16"/>
      <c r="M25" s="16"/>
      <c r="N25" s="109"/>
    </row>
    <row r="26" spans="1:14" ht="15.65" customHeight="1">
      <c r="A26" s="312" t="s">
        <v>191</v>
      </c>
      <c r="B26" s="29"/>
      <c r="C26" s="29"/>
      <c r="D26" s="271" t="s">
        <v>197</v>
      </c>
      <c r="E26" s="96"/>
      <c r="F26" s="96"/>
      <c r="G26" s="97"/>
      <c r="H26" s="98"/>
      <c r="I26" s="99"/>
      <c r="J26" s="100"/>
      <c r="K26" s="98"/>
      <c r="L26" s="98"/>
      <c r="M26" s="98"/>
      <c r="N26" s="306">
        <v>1</v>
      </c>
    </row>
    <row r="27" spans="1:14">
      <c r="A27" s="313"/>
      <c r="B27" s="30" t="s">
        <v>190</v>
      </c>
      <c r="C27" s="101" t="s">
        <v>165</v>
      </c>
      <c r="D27" s="31" t="s">
        <v>119</v>
      </c>
      <c r="E27" s="102">
        <v>12</v>
      </c>
      <c r="F27" s="125" t="s">
        <v>159</v>
      </c>
      <c r="G27" s="104">
        <v>3000</v>
      </c>
      <c r="H27" s="105">
        <f>E27*G27</f>
        <v>36000</v>
      </c>
      <c r="I27" s="106"/>
      <c r="J27" s="107"/>
      <c r="K27" s="76"/>
      <c r="L27" s="108"/>
      <c r="M27" s="76"/>
      <c r="N27" s="307"/>
    </row>
    <row r="28" spans="1:14">
      <c r="A28" s="313"/>
      <c r="B28" s="21" t="s">
        <v>119</v>
      </c>
      <c r="C28" s="101"/>
      <c r="D28" s="31" t="s">
        <v>194</v>
      </c>
      <c r="E28" s="102"/>
      <c r="F28" s="103"/>
      <c r="G28" s="104"/>
      <c r="H28" s="168"/>
      <c r="I28" s="110" t="s">
        <v>192</v>
      </c>
      <c r="J28" s="111" t="s">
        <v>188</v>
      </c>
      <c r="K28" s="76"/>
      <c r="L28" s="76"/>
      <c r="M28" s="76"/>
      <c r="N28" s="307"/>
    </row>
    <row r="29" spans="1:14">
      <c r="A29" s="313"/>
      <c r="B29" s="33"/>
      <c r="C29" s="101"/>
      <c r="D29" s="32"/>
      <c r="E29" s="102"/>
      <c r="F29" s="103"/>
      <c r="G29" s="104"/>
      <c r="H29" s="105"/>
      <c r="I29" s="110"/>
      <c r="J29" s="112"/>
      <c r="K29" s="76"/>
      <c r="L29" s="76"/>
      <c r="M29" s="76"/>
      <c r="N29" s="307"/>
    </row>
    <row r="30" spans="1:14" ht="15.5" thickBot="1">
      <c r="A30" s="314"/>
      <c r="B30" s="35"/>
      <c r="C30" s="113"/>
      <c r="D30" s="34"/>
      <c r="E30" s="114"/>
      <c r="F30" s="114"/>
      <c r="G30" s="115"/>
      <c r="H30" s="116"/>
      <c r="I30" s="117"/>
      <c r="J30" s="118"/>
      <c r="K30" s="19"/>
      <c r="L30" s="19"/>
      <c r="M30" s="19"/>
      <c r="N30" s="308"/>
    </row>
    <row r="31" spans="1:14" ht="15.5" thickBot="1">
      <c r="A31" s="273"/>
      <c r="B31" s="37"/>
      <c r="C31" s="120"/>
      <c r="D31" s="36"/>
      <c r="E31" s="121"/>
      <c r="F31" s="121"/>
      <c r="G31" s="122"/>
      <c r="H31" s="123"/>
      <c r="I31" s="16"/>
      <c r="J31" s="124"/>
      <c r="K31" s="16"/>
      <c r="L31" s="16"/>
      <c r="M31" s="16"/>
      <c r="N31" s="109"/>
    </row>
    <row r="32" spans="1:14" ht="15.65" customHeight="1">
      <c r="A32" s="312" t="s">
        <v>260</v>
      </c>
      <c r="B32" s="320"/>
      <c r="C32" s="29"/>
      <c r="D32" s="271" t="s">
        <v>198</v>
      </c>
      <c r="E32" s="96"/>
      <c r="F32" s="96"/>
      <c r="G32" s="97"/>
      <c r="H32" s="98"/>
      <c r="I32" s="309" t="s">
        <v>259</v>
      </c>
      <c r="J32" s="100"/>
      <c r="K32" s="98"/>
      <c r="L32" s="98"/>
      <c r="M32" s="98"/>
      <c r="N32" s="306">
        <v>4</v>
      </c>
    </row>
    <row r="33" spans="1:14">
      <c r="A33" s="313"/>
      <c r="B33" s="321" t="s">
        <v>193</v>
      </c>
      <c r="C33" s="101" t="s">
        <v>165</v>
      </c>
      <c r="D33" s="31" t="s">
        <v>119</v>
      </c>
      <c r="E33" s="284">
        <v>52</v>
      </c>
      <c r="F33" s="125" t="s">
        <v>86</v>
      </c>
      <c r="G33" s="153">
        <v>1000</v>
      </c>
      <c r="H33" s="157">
        <f t="shared" ref="H33:H35" si="1">E33*G33</f>
        <v>52000</v>
      </c>
      <c r="I33" s="310"/>
      <c r="J33" s="107"/>
      <c r="K33" s="76"/>
      <c r="L33" s="108"/>
      <c r="M33" s="76"/>
      <c r="N33" s="307"/>
    </row>
    <row r="34" spans="1:14">
      <c r="A34" s="313"/>
      <c r="B34" s="322" t="s">
        <v>119</v>
      </c>
      <c r="C34" s="101" t="s">
        <v>164</v>
      </c>
      <c r="D34" s="31" t="s">
        <v>170</v>
      </c>
      <c r="E34" s="284">
        <v>29</v>
      </c>
      <c r="F34" s="125" t="s">
        <v>86</v>
      </c>
      <c r="G34" s="153">
        <v>1000</v>
      </c>
      <c r="H34" s="157">
        <f t="shared" si="1"/>
        <v>29000</v>
      </c>
      <c r="I34" s="310"/>
      <c r="J34" s="111"/>
      <c r="K34" s="76"/>
      <c r="L34" s="76"/>
      <c r="M34" s="76"/>
      <c r="N34" s="307"/>
    </row>
    <row r="35" spans="1:14">
      <c r="A35" s="313"/>
      <c r="B35" s="329" t="s">
        <v>195</v>
      </c>
      <c r="C35" s="101" t="s">
        <v>196</v>
      </c>
      <c r="D35" s="57"/>
      <c r="E35" s="284">
        <v>31</v>
      </c>
      <c r="F35" s="125" t="s">
        <v>86</v>
      </c>
      <c r="G35" s="153">
        <v>1000</v>
      </c>
      <c r="H35" s="157">
        <f t="shared" si="1"/>
        <v>31000</v>
      </c>
      <c r="I35" s="310"/>
      <c r="J35" s="112"/>
      <c r="K35" s="76"/>
      <c r="L35" s="76"/>
      <c r="M35" s="76"/>
      <c r="N35" s="307"/>
    </row>
    <row r="36" spans="1:14" ht="15.5" thickBot="1">
      <c r="A36" s="313"/>
      <c r="B36" s="35"/>
      <c r="C36" s="155"/>
      <c r="D36" s="59"/>
      <c r="E36" s="285"/>
      <c r="F36" s="330"/>
      <c r="G36" s="156"/>
      <c r="H36" s="158"/>
      <c r="I36" s="310"/>
      <c r="J36" s="112"/>
      <c r="K36" s="76"/>
      <c r="L36" s="76"/>
      <c r="M36" s="76"/>
      <c r="N36" s="307"/>
    </row>
    <row r="37" spans="1:14" ht="15.5" thickBot="1">
      <c r="A37" s="313"/>
      <c r="B37" s="37"/>
      <c r="C37" s="120"/>
      <c r="D37" s="36"/>
      <c r="E37" s="121"/>
      <c r="F37" s="121"/>
      <c r="G37" s="122"/>
      <c r="H37" s="123"/>
      <c r="I37" s="310"/>
      <c r="J37" s="112"/>
      <c r="K37" s="76"/>
      <c r="L37" s="76"/>
      <c r="M37" s="76"/>
      <c r="N37" s="307"/>
    </row>
    <row r="38" spans="1:14" ht="15.65" customHeight="1">
      <c r="A38" s="313"/>
      <c r="B38" s="320"/>
      <c r="C38" s="29"/>
      <c r="D38" s="271" t="s">
        <v>202</v>
      </c>
      <c r="E38" s="96"/>
      <c r="F38" s="96"/>
      <c r="G38" s="97"/>
      <c r="H38" s="98"/>
      <c r="I38" s="310"/>
      <c r="J38" s="111"/>
      <c r="K38" s="76"/>
      <c r="L38" s="76"/>
      <c r="M38" s="76"/>
      <c r="N38" s="307"/>
    </row>
    <row r="39" spans="1:14">
      <c r="A39" s="313"/>
      <c r="B39" s="321" t="s">
        <v>199</v>
      </c>
      <c r="C39" s="101" t="s">
        <v>201</v>
      </c>
      <c r="D39" s="322" t="s">
        <v>101</v>
      </c>
      <c r="E39" s="284">
        <v>8</v>
      </c>
      <c r="F39" s="125" t="s">
        <v>86</v>
      </c>
      <c r="G39" s="153">
        <v>1500</v>
      </c>
      <c r="H39" s="157">
        <f t="shared" ref="H39:H40" si="2">E39*G39</f>
        <v>12000</v>
      </c>
      <c r="I39" s="310"/>
      <c r="J39" s="107"/>
      <c r="K39" s="76"/>
      <c r="L39" s="108"/>
      <c r="M39" s="76"/>
      <c r="N39" s="307"/>
    </row>
    <row r="40" spans="1:14">
      <c r="A40" s="313"/>
      <c r="B40" s="322" t="s">
        <v>101</v>
      </c>
      <c r="C40" s="101" t="s">
        <v>164</v>
      </c>
      <c r="D40" s="31" t="s">
        <v>121</v>
      </c>
      <c r="E40" s="284">
        <v>10</v>
      </c>
      <c r="F40" s="125" t="s">
        <v>86</v>
      </c>
      <c r="G40" s="153">
        <v>1500</v>
      </c>
      <c r="H40" s="157">
        <f t="shared" si="2"/>
        <v>15000</v>
      </c>
      <c r="I40" s="310"/>
      <c r="J40" s="111"/>
      <c r="K40" s="76"/>
      <c r="L40" s="76"/>
      <c r="M40" s="76"/>
      <c r="N40" s="307"/>
    </row>
    <row r="41" spans="1:14">
      <c r="A41" s="313"/>
      <c r="B41" s="329" t="s">
        <v>200</v>
      </c>
      <c r="C41" s="101"/>
      <c r="D41" s="57"/>
      <c r="E41" s="284"/>
      <c r="F41" s="125"/>
      <c r="G41" s="153"/>
      <c r="H41" s="157"/>
      <c r="I41" s="310"/>
      <c r="J41" s="112"/>
      <c r="K41" s="76"/>
      <c r="L41" s="76"/>
      <c r="M41" s="76"/>
      <c r="N41" s="307"/>
    </row>
    <row r="42" spans="1:14" ht="15.5" thickBot="1">
      <c r="A42" s="313"/>
      <c r="B42" s="35"/>
      <c r="C42" s="155"/>
      <c r="D42" s="59"/>
      <c r="E42" s="285"/>
      <c r="F42" s="330"/>
      <c r="G42" s="156"/>
      <c r="H42" s="158"/>
      <c r="I42" s="310"/>
      <c r="J42" s="112"/>
      <c r="K42" s="76"/>
      <c r="L42" s="76"/>
      <c r="M42" s="76"/>
      <c r="N42" s="307"/>
    </row>
    <row r="43" spans="1:14" ht="15.5" thickBot="1">
      <c r="A43" s="313"/>
      <c r="B43" s="37"/>
      <c r="C43" s="120"/>
      <c r="D43" s="36"/>
      <c r="E43" s="121"/>
      <c r="F43" s="121"/>
      <c r="G43" s="122"/>
      <c r="H43" s="123"/>
      <c r="I43" s="310"/>
      <c r="J43" s="112"/>
      <c r="K43" s="76"/>
      <c r="L43" s="76"/>
      <c r="M43" s="76"/>
      <c r="N43" s="307"/>
    </row>
    <row r="44" spans="1:14" ht="15.65" customHeight="1">
      <c r="A44" s="313"/>
      <c r="B44" s="320"/>
      <c r="C44" s="29"/>
      <c r="D44" s="271" t="s">
        <v>204</v>
      </c>
      <c r="E44" s="96"/>
      <c r="F44" s="96"/>
      <c r="G44" s="97"/>
      <c r="H44" s="98"/>
      <c r="I44" s="310"/>
      <c r="J44" s="111"/>
      <c r="K44" s="76"/>
      <c r="L44" s="76"/>
      <c r="M44" s="76"/>
      <c r="N44" s="307"/>
    </row>
    <row r="45" spans="1:14">
      <c r="A45" s="313"/>
      <c r="B45" s="321" t="s">
        <v>203</v>
      </c>
      <c r="C45" s="101" t="s">
        <v>163</v>
      </c>
      <c r="D45" s="31" t="s">
        <v>119</v>
      </c>
      <c r="E45" s="284">
        <v>17</v>
      </c>
      <c r="F45" s="125" t="s">
        <v>86</v>
      </c>
      <c r="G45" s="153">
        <v>2000</v>
      </c>
      <c r="H45" s="157">
        <f t="shared" ref="H45" si="3">E45*G45</f>
        <v>34000</v>
      </c>
      <c r="I45" s="310"/>
      <c r="J45" s="107"/>
      <c r="K45" s="76"/>
      <c r="L45" s="108"/>
      <c r="M45" s="76"/>
      <c r="N45" s="307"/>
    </row>
    <row r="46" spans="1:14">
      <c r="A46" s="313"/>
      <c r="B46" s="322" t="s">
        <v>119</v>
      </c>
      <c r="C46" s="101"/>
      <c r="D46" s="31" t="s">
        <v>121</v>
      </c>
      <c r="E46" s="284"/>
      <c r="F46" s="125"/>
      <c r="G46" s="153"/>
      <c r="H46" s="157"/>
      <c r="I46" s="310"/>
      <c r="J46" s="111"/>
      <c r="K46" s="76"/>
      <c r="L46" s="76"/>
      <c r="M46" s="76"/>
      <c r="N46" s="307"/>
    </row>
    <row r="47" spans="1:14" ht="15.5" thickBot="1">
      <c r="A47" s="313"/>
      <c r="B47" s="331" t="s">
        <v>200</v>
      </c>
      <c r="C47" s="113"/>
      <c r="D47" s="59"/>
      <c r="E47" s="285"/>
      <c r="F47" s="131"/>
      <c r="G47" s="156"/>
      <c r="H47" s="158"/>
      <c r="I47" s="310"/>
      <c r="J47" s="112"/>
      <c r="K47" s="76"/>
      <c r="L47" s="76"/>
      <c r="M47" s="76"/>
      <c r="N47" s="307"/>
    </row>
    <row r="48" spans="1:14" ht="15.5" thickBot="1">
      <c r="A48" s="313"/>
      <c r="B48" s="37"/>
      <c r="C48" s="120"/>
      <c r="D48" s="36"/>
      <c r="E48" s="121"/>
      <c r="F48" s="121"/>
      <c r="G48" s="122"/>
      <c r="H48" s="123"/>
      <c r="I48" s="310"/>
      <c r="J48" s="112"/>
      <c r="K48" s="76"/>
      <c r="L48" s="76"/>
      <c r="M48" s="76"/>
      <c r="N48" s="307"/>
    </row>
    <row r="49" spans="1:14" ht="15.65" customHeight="1">
      <c r="A49" s="313"/>
      <c r="B49" s="320"/>
      <c r="C49" s="29"/>
      <c r="D49" s="271" t="s">
        <v>209</v>
      </c>
      <c r="E49" s="96"/>
      <c r="F49" s="96"/>
      <c r="G49" s="97"/>
      <c r="H49" s="98"/>
      <c r="I49" s="310"/>
      <c r="J49" s="111"/>
      <c r="K49" s="76"/>
      <c r="L49" s="76"/>
      <c r="M49" s="76"/>
      <c r="N49" s="307"/>
    </row>
    <row r="50" spans="1:14">
      <c r="A50" s="313"/>
      <c r="B50" s="321" t="s">
        <v>205</v>
      </c>
      <c r="C50" s="101" t="s">
        <v>207</v>
      </c>
      <c r="D50" s="322" t="s">
        <v>101</v>
      </c>
      <c r="E50" s="284">
        <v>6</v>
      </c>
      <c r="F50" s="125" t="s">
        <v>86</v>
      </c>
      <c r="G50" s="153">
        <v>2000</v>
      </c>
      <c r="H50" s="157">
        <f t="shared" ref="H50" si="4">E50*G50</f>
        <v>12000</v>
      </c>
      <c r="I50" s="310"/>
      <c r="J50" s="107">
        <v>45624</v>
      </c>
      <c r="K50" s="76"/>
      <c r="L50" s="108"/>
      <c r="M50" s="76"/>
      <c r="N50" s="307"/>
    </row>
    <row r="51" spans="1:14">
      <c r="A51" s="313"/>
      <c r="B51" s="332" t="s">
        <v>101</v>
      </c>
      <c r="C51" s="101"/>
      <c r="D51" s="31" t="s">
        <v>208</v>
      </c>
      <c r="E51" s="284"/>
      <c r="F51" s="125"/>
      <c r="G51" s="153"/>
      <c r="H51" s="157"/>
      <c r="I51" s="310"/>
      <c r="J51" s="111"/>
      <c r="K51" s="76"/>
      <c r="L51" s="76"/>
      <c r="M51" s="76"/>
      <c r="N51" s="307"/>
    </row>
    <row r="52" spans="1:14" ht="15.5" thickBot="1">
      <c r="A52" s="313"/>
      <c r="B52" s="331" t="s">
        <v>206</v>
      </c>
      <c r="C52" s="113"/>
      <c r="D52" s="59"/>
      <c r="E52" s="285"/>
      <c r="F52" s="131"/>
      <c r="G52" s="156"/>
      <c r="H52" s="158"/>
      <c r="I52" s="310"/>
      <c r="J52" s="112"/>
      <c r="K52" s="76"/>
      <c r="L52" s="76"/>
      <c r="M52" s="76"/>
      <c r="N52" s="307"/>
    </row>
    <row r="53" spans="1:14" ht="15.5" thickBot="1">
      <c r="A53" s="313"/>
      <c r="B53" s="37"/>
      <c r="C53" s="120"/>
      <c r="D53" s="36"/>
      <c r="E53" s="121"/>
      <c r="F53" s="121"/>
      <c r="G53" s="122"/>
      <c r="H53" s="123"/>
      <c r="I53" s="310"/>
      <c r="J53" s="112"/>
      <c r="K53" s="76"/>
      <c r="L53" s="76"/>
      <c r="M53" s="76"/>
      <c r="N53" s="307"/>
    </row>
    <row r="54" spans="1:14" ht="15.65" customHeight="1">
      <c r="A54" s="313"/>
      <c r="B54" s="320"/>
      <c r="C54" s="29"/>
      <c r="D54" s="271" t="s">
        <v>209</v>
      </c>
      <c r="E54" s="96"/>
      <c r="F54" s="96"/>
      <c r="G54" s="97"/>
      <c r="H54" s="98"/>
      <c r="I54" s="310"/>
      <c r="J54" s="111"/>
      <c r="K54" s="76"/>
      <c r="L54" s="76"/>
      <c r="M54" s="76"/>
      <c r="N54" s="307"/>
    </row>
    <row r="55" spans="1:14">
      <c r="A55" s="313"/>
      <c r="B55" s="321" t="s">
        <v>210</v>
      </c>
      <c r="C55" s="101" t="s">
        <v>207</v>
      </c>
      <c r="D55" s="322" t="s">
        <v>101</v>
      </c>
      <c r="E55" s="284">
        <v>2</v>
      </c>
      <c r="F55" s="125" t="s">
        <v>86</v>
      </c>
      <c r="G55" s="153">
        <v>2000</v>
      </c>
      <c r="H55" s="157">
        <f t="shared" ref="H55" si="5">E55*G55</f>
        <v>4000</v>
      </c>
      <c r="I55" s="310"/>
      <c r="J55" s="107"/>
      <c r="K55" s="76"/>
      <c r="L55" s="108"/>
      <c r="M55" s="76"/>
      <c r="N55" s="307"/>
    </row>
    <row r="56" spans="1:14">
      <c r="A56" s="313"/>
      <c r="B56" s="322" t="s">
        <v>101</v>
      </c>
      <c r="C56" s="101"/>
      <c r="D56" s="31"/>
      <c r="E56" s="284"/>
      <c r="F56" s="125"/>
      <c r="G56" s="153"/>
      <c r="H56" s="157"/>
      <c r="I56" s="310"/>
      <c r="J56" s="111"/>
      <c r="K56" s="76"/>
      <c r="L56" s="76"/>
      <c r="M56" s="76"/>
      <c r="N56" s="307"/>
    </row>
    <row r="57" spans="1:14" ht="15.5" thickBot="1">
      <c r="A57" s="313"/>
      <c r="B57" s="331" t="s">
        <v>200</v>
      </c>
      <c r="C57" s="113"/>
      <c r="D57" s="59"/>
      <c r="E57" s="285"/>
      <c r="F57" s="131"/>
      <c r="G57" s="156"/>
      <c r="H57" s="158"/>
      <c r="I57" s="310"/>
      <c r="J57" s="112"/>
      <c r="K57" s="76"/>
      <c r="L57" s="76"/>
      <c r="M57" s="76"/>
      <c r="N57" s="307"/>
    </row>
    <row r="58" spans="1:14" ht="15.5" thickBot="1">
      <c r="A58" s="313"/>
      <c r="B58" s="279"/>
      <c r="C58" s="280"/>
      <c r="D58" s="281"/>
      <c r="E58" s="286"/>
      <c r="F58" s="103"/>
      <c r="G58" s="282"/>
      <c r="H58" s="283"/>
      <c r="I58" s="310"/>
      <c r="J58" s="107"/>
      <c r="K58" s="76"/>
      <c r="L58" s="108"/>
      <c r="M58" s="76"/>
      <c r="N58" s="307"/>
    </row>
    <row r="59" spans="1:14">
      <c r="A59" s="313"/>
      <c r="B59" s="29"/>
      <c r="C59" s="164"/>
      <c r="D59" s="271" t="s">
        <v>214</v>
      </c>
      <c r="E59" s="288"/>
      <c r="F59" s="165"/>
      <c r="G59" s="166"/>
      <c r="H59" s="167"/>
      <c r="I59" s="310"/>
      <c r="J59" s="111"/>
      <c r="K59" s="76"/>
      <c r="L59" s="76"/>
      <c r="M59" s="76"/>
      <c r="N59" s="307"/>
    </row>
    <row r="60" spans="1:14" ht="16.5">
      <c r="A60" s="313"/>
      <c r="B60" s="30" t="s">
        <v>213</v>
      </c>
      <c r="C60" s="127" t="s">
        <v>215</v>
      </c>
      <c r="D60" s="60" t="s">
        <v>217</v>
      </c>
      <c r="E60" s="128">
        <v>148</v>
      </c>
      <c r="F60" s="125" t="s">
        <v>86</v>
      </c>
      <c r="G60" s="105">
        <v>200</v>
      </c>
      <c r="H60" s="105">
        <f t="shared" ref="H60" si="6">E60*G60</f>
        <v>29600</v>
      </c>
      <c r="I60" s="310"/>
      <c r="J60" s="107"/>
      <c r="K60" s="76"/>
      <c r="L60" s="108"/>
      <c r="M60" s="76"/>
      <c r="N60" s="307"/>
    </row>
    <row r="61" spans="1:14" ht="17" thickBot="1">
      <c r="A61" s="313"/>
      <c r="B61" s="292" t="s">
        <v>162</v>
      </c>
      <c r="C61" s="113"/>
      <c r="D61" s="130" t="s">
        <v>216</v>
      </c>
      <c r="E61" s="114"/>
      <c r="F61" s="290"/>
      <c r="G61" s="115"/>
      <c r="H61" s="116"/>
      <c r="I61" s="310"/>
      <c r="J61" s="112"/>
      <c r="K61" s="76"/>
      <c r="L61" s="76"/>
      <c r="M61" s="76"/>
      <c r="N61" s="307"/>
    </row>
    <row r="62" spans="1:14" ht="17" thickBot="1">
      <c r="A62" s="313"/>
      <c r="B62" s="292"/>
      <c r="C62" s="113"/>
      <c r="D62" s="130"/>
      <c r="E62" s="114"/>
      <c r="F62" s="290"/>
      <c r="G62" s="115"/>
      <c r="H62" s="116"/>
      <c r="I62" s="310"/>
      <c r="J62" s="112"/>
      <c r="K62" s="76"/>
      <c r="L62" s="76"/>
      <c r="M62" s="76"/>
      <c r="N62" s="307"/>
    </row>
    <row r="63" spans="1:14" ht="15.5" thickBot="1">
      <c r="A63" s="313"/>
      <c r="B63" s="278" t="s">
        <v>212</v>
      </c>
      <c r="C63" s="155"/>
      <c r="D63" s="59" t="s">
        <v>211</v>
      </c>
      <c r="E63" s="285">
        <v>400</v>
      </c>
      <c r="F63" s="131" t="s">
        <v>86</v>
      </c>
      <c r="G63" s="156">
        <v>10</v>
      </c>
      <c r="H63" s="158">
        <f t="shared" ref="H63" si="7">E63*G63</f>
        <v>4000</v>
      </c>
      <c r="I63" s="310"/>
      <c r="J63" s="111"/>
      <c r="K63" s="76"/>
      <c r="L63" s="76"/>
      <c r="M63" s="76"/>
      <c r="N63" s="307"/>
    </row>
    <row r="64" spans="1:14" ht="15.5" thickBot="1">
      <c r="A64" s="313"/>
      <c r="B64" s="278" t="s">
        <v>218</v>
      </c>
      <c r="C64" s="155"/>
      <c r="D64" s="59" t="s">
        <v>219</v>
      </c>
      <c r="E64" s="285">
        <v>350</v>
      </c>
      <c r="F64" s="131" t="s">
        <v>86</v>
      </c>
      <c r="G64" s="156">
        <v>10</v>
      </c>
      <c r="H64" s="158">
        <f t="shared" ref="H64" si="8">E64*G64</f>
        <v>3500</v>
      </c>
      <c r="I64" s="310"/>
      <c r="J64" s="111"/>
      <c r="K64" s="76"/>
      <c r="L64" s="76"/>
      <c r="M64" s="76"/>
      <c r="N64" s="307"/>
    </row>
    <row r="65" spans="1:14" ht="15.5" thickBot="1">
      <c r="A65" s="313"/>
      <c r="B65" s="278" t="s">
        <v>220</v>
      </c>
      <c r="C65" s="155"/>
      <c r="D65" s="59" t="s">
        <v>220</v>
      </c>
      <c r="E65" s="285">
        <v>350</v>
      </c>
      <c r="F65" s="131" t="s">
        <v>86</v>
      </c>
      <c r="G65" s="156">
        <v>10</v>
      </c>
      <c r="H65" s="158">
        <f t="shared" ref="H65" si="9">E65*G65</f>
        <v>3500</v>
      </c>
      <c r="I65" s="310"/>
      <c r="J65" s="111"/>
      <c r="K65" s="76"/>
      <c r="L65" s="76"/>
      <c r="M65" s="76"/>
      <c r="N65" s="307"/>
    </row>
    <row r="66" spans="1:14" ht="15.5" thickBot="1">
      <c r="A66" s="313"/>
      <c r="B66" s="333"/>
      <c r="C66" s="340"/>
      <c r="D66" s="56"/>
      <c r="E66" s="287"/>
      <c r="F66" s="291"/>
      <c r="G66" s="162"/>
      <c r="H66" s="163"/>
      <c r="I66" s="310"/>
      <c r="J66" s="112"/>
      <c r="K66" s="76"/>
      <c r="L66" s="76"/>
      <c r="M66" s="76"/>
      <c r="N66" s="307"/>
    </row>
    <row r="67" spans="1:14">
      <c r="A67" s="313"/>
      <c r="B67" s="334" t="s">
        <v>222</v>
      </c>
      <c r="C67" s="341" t="s">
        <v>274</v>
      </c>
      <c r="D67" s="335" t="s">
        <v>224</v>
      </c>
      <c r="E67" s="288">
        <v>1</v>
      </c>
      <c r="F67" s="289" t="s">
        <v>86</v>
      </c>
      <c r="G67" s="166">
        <v>4000</v>
      </c>
      <c r="H67" s="167">
        <f t="shared" ref="H67:H68" si="10">E67*G67</f>
        <v>4000</v>
      </c>
      <c r="I67" s="310"/>
      <c r="J67" s="112"/>
      <c r="K67" s="76"/>
      <c r="L67" s="76"/>
      <c r="M67" s="76"/>
      <c r="N67" s="307"/>
    </row>
    <row r="68" spans="1:14">
      <c r="A68" s="313"/>
      <c r="B68" s="275" t="s">
        <v>226</v>
      </c>
      <c r="C68" s="277" t="s">
        <v>276</v>
      </c>
      <c r="D68" s="57" t="s">
        <v>228</v>
      </c>
      <c r="E68" s="284">
        <v>1</v>
      </c>
      <c r="F68" s="125" t="s">
        <v>86</v>
      </c>
      <c r="G68" s="153">
        <v>4000</v>
      </c>
      <c r="H68" s="157">
        <f t="shared" si="10"/>
        <v>4000</v>
      </c>
      <c r="I68" s="310"/>
      <c r="J68" s="112"/>
      <c r="K68" s="76"/>
      <c r="L68" s="76"/>
      <c r="M68" s="76"/>
      <c r="N68" s="307"/>
    </row>
    <row r="69" spans="1:14">
      <c r="A69" s="313"/>
      <c r="B69" s="275" t="s">
        <v>230</v>
      </c>
      <c r="C69" s="277" t="s">
        <v>278</v>
      </c>
      <c r="D69" s="57" t="s">
        <v>232</v>
      </c>
      <c r="E69" s="284">
        <v>1</v>
      </c>
      <c r="F69" s="125" t="s">
        <v>86</v>
      </c>
      <c r="G69" s="153">
        <v>4000</v>
      </c>
      <c r="H69" s="157">
        <f t="shared" ref="H69:H70" si="11">E69*G69</f>
        <v>4000</v>
      </c>
      <c r="I69" s="310"/>
      <c r="J69" s="112"/>
      <c r="K69" s="76"/>
      <c r="L69" s="76"/>
      <c r="M69" s="76"/>
      <c r="N69" s="307"/>
    </row>
    <row r="70" spans="1:14">
      <c r="A70" s="313"/>
      <c r="B70" s="275" t="s">
        <v>234</v>
      </c>
      <c r="C70" s="277" t="s">
        <v>280</v>
      </c>
      <c r="D70" s="57" t="s">
        <v>236</v>
      </c>
      <c r="E70" s="284">
        <v>1</v>
      </c>
      <c r="F70" s="125" t="s">
        <v>86</v>
      </c>
      <c r="G70" s="153">
        <v>3000</v>
      </c>
      <c r="H70" s="157">
        <f t="shared" si="11"/>
        <v>3000</v>
      </c>
      <c r="I70" s="310"/>
      <c r="J70" s="112"/>
      <c r="K70" s="76"/>
      <c r="L70" s="76"/>
      <c r="M70" s="76"/>
      <c r="N70" s="307"/>
    </row>
    <row r="71" spans="1:14">
      <c r="A71" s="313"/>
      <c r="B71" s="275" t="s">
        <v>238</v>
      </c>
      <c r="C71" s="277" t="s">
        <v>276</v>
      </c>
      <c r="D71" s="57" t="s">
        <v>240</v>
      </c>
      <c r="E71" s="284">
        <v>1</v>
      </c>
      <c r="F71" s="125" t="s">
        <v>86</v>
      </c>
      <c r="G71" s="153">
        <v>3000</v>
      </c>
      <c r="H71" s="157">
        <f t="shared" ref="H71" si="12">E71*G71</f>
        <v>3000</v>
      </c>
      <c r="I71" s="310"/>
      <c r="J71" s="112"/>
      <c r="K71" s="76"/>
      <c r="L71" s="76"/>
      <c r="M71" s="76"/>
      <c r="N71" s="307"/>
    </row>
    <row r="72" spans="1:14">
      <c r="A72" s="313"/>
      <c r="B72" s="275" t="s">
        <v>242</v>
      </c>
      <c r="C72" s="277" t="s">
        <v>276</v>
      </c>
      <c r="D72" s="57" t="s">
        <v>244</v>
      </c>
      <c r="E72" s="284">
        <v>1</v>
      </c>
      <c r="F72" s="125" t="s">
        <v>86</v>
      </c>
      <c r="G72" s="153">
        <v>2000</v>
      </c>
      <c r="H72" s="157">
        <f t="shared" ref="H72" si="13">E72*G72</f>
        <v>2000</v>
      </c>
      <c r="I72" s="310"/>
      <c r="J72" s="112"/>
      <c r="K72" s="76"/>
      <c r="L72" s="76"/>
      <c r="M72" s="76"/>
      <c r="N72" s="307"/>
    </row>
    <row r="73" spans="1:14">
      <c r="A73" s="313"/>
      <c r="B73" s="275" t="s">
        <v>246</v>
      </c>
      <c r="C73" s="277" t="s">
        <v>274</v>
      </c>
      <c r="D73" s="57" t="s">
        <v>248</v>
      </c>
      <c r="E73" s="284">
        <v>1</v>
      </c>
      <c r="F73" s="125" t="s">
        <v>86</v>
      </c>
      <c r="G73" s="153">
        <v>2000</v>
      </c>
      <c r="H73" s="157">
        <f t="shared" ref="H73" si="14">E73*G73</f>
        <v>2000</v>
      </c>
      <c r="I73" s="310"/>
      <c r="J73" s="112"/>
      <c r="K73" s="76"/>
      <c r="L73" s="76"/>
      <c r="M73" s="76"/>
      <c r="N73" s="307"/>
    </row>
    <row r="74" spans="1:14">
      <c r="A74" s="313"/>
      <c r="B74" s="275" t="s">
        <v>250</v>
      </c>
      <c r="C74" s="277" t="s">
        <v>282</v>
      </c>
      <c r="D74" s="57" t="s">
        <v>252</v>
      </c>
      <c r="E74" s="284">
        <v>1</v>
      </c>
      <c r="F74" s="125" t="s">
        <v>86</v>
      </c>
      <c r="G74" s="153">
        <v>5000</v>
      </c>
      <c r="H74" s="157">
        <f t="shared" ref="H74" si="15">E74*G74</f>
        <v>5000</v>
      </c>
      <c r="I74" s="310"/>
      <c r="J74" s="112"/>
      <c r="K74" s="76"/>
      <c r="L74" s="76"/>
      <c r="M74" s="76"/>
      <c r="N74" s="307"/>
    </row>
    <row r="75" spans="1:14" ht="16">
      <c r="A75" s="313"/>
      <c r="B75" s="275" t="s">
        <v>253</v>
      </c>
      <c r="C75" s="277" t="s">
        <v>274</v>
      </c>
      <c r="D75" s="57" t="s">
        <v>288</v>
      </c>
      <c r="E75" s="284">
        <v>1</v>
      </c>
      <c r="F75" s="125" t="s">
        <v>86</v>
      </c>
      <c r="G75" s="153">
        <v>2000</v>
      </c>
      <c r="H75" s="157">
        <f t="shared" ref="H75" si="16">E75*G75</f>
        <v>2000</v>
      </c>
      <c r="I75" s="310"/>
      <c r="J75" s="112"/>
      <c r="K75" s="76"/>
      <c r="L75" s="76"/>
      <c r="M75" s="76"/>
      <c r="N75" s="307"/>
    </row>
    <row r="76" spans="1:14" ht="16">
      <c r="A76" s="313"/>
      <c r="B76" s="275" t="s">
        <v>254</v>
      </c>
      <c r="C76" s="277" t="s">
        <v>284</v>
      </c>
      <c r="D76" s="57" t="s">
        <v>290</v>
      </c>
      <c r="E76" s="284">
        <v>1</v>
      </c>
      <c r="F76" s="125" t="s">
        <v>86</v>
      </c>
      <c r="G76" s="153">
        <v>2000</v>
      </c>
      <c r="H76" s="157">
        <f t="shared" ref="H76" si="17">E76*G76</f>
        <v>2000</v>
      </c>
      <c r="I76" s="310"/>
      <c r="J76" s="112"/>
      <c r="K76" s="76"/>
      <c r="L76" s="76"/>
      <c r="M76" s="76"/>
      <c r="N76" s="307"/>
    </row>
    <row r="77" spans="1:14">
      <c r="A77" s="313"/>
      <c r="B77" s="275" t="s">
        <v>256</v>
      </c>
      <c r="C77" s="277" t="s">
        <v>276</v>
      </c>
      <c r="D77" s="57" t="s">
        <v>292</v>
      </c>
      <c r="E77" s="284">
        <v>1</v>
      </c>
      <c r="F77" s="125" t="s">
        <v>86</v>
      </c>
      <c r="G77" s="153">
        <v>2000</v>
      </c>
      <c r="H77" s="157">
        <f t="shared" ref="H77" si="18">E77*G77</f>
        <v>2000</v>
      </c>
      <c r="I77" s="310"/>
      <c r="J77" s="112"/>
      <c r="K77" s="76"/>
      <c r="L77" s="76"/>
      <c r="M77" s="76"/>
      <c r="N77" s="307"/>
    </row>
    <row r="78" spans="1:14" ht="15.5" thickBot="1">
      <c r="A78" s="314"/>
      <c r="B78" s="276" t="s">
        <v>258</v>
      </c>
      <c r="C78" s="342" t="s">
        <v>285</v>
      </c>
      <c r="D78" s="59" t="s">
        <v>294</v>
      </c>
      <c r="E78" s="285">
        <v>2</v>
      </c>
      <c r="F78" s="131" t="s">
        <v>86</v>
      </c>
      <c r="G78" s="156">
        <v>2000</v>
      </c>
      <c r="H78" s="158">
        <f t="shared" ref="H78" si="19">E78*G78</f>
        <v>4000</v>
      </c>
      <c r="I78" s="311"/>
      <c r="J78" s="118"/>
      <c r="K78" s="19"/>
      <c r="L78" s="19"/>
      <c r="M78" s="19"/>
      <c r="N78" s="308"/>
    </row>
    <row r="79" spans="1:14" ht="15.5" thickBot="1">
      <c r="A79" s="274"/>
      <c r="B79" s="159"/>
      <c r="C79" s="160"/>
      <c r="D79" s="56"/>
      <c r="E79" s="287"/>
      <c r="F79" s="161"/>
      <c r="G79" s="162"/>
      <c r="H79" s="163"/>
      <c r="I79" s="16"/>
      <c r="J79" s="126"/>
      <c r="K79" s="16"/>
      <c r="L79" s="16"/>
      <c r="M79" s="16"/>
      <c r="N79" s="154"/>
    </row>
    <row r="80" spans="1:14">
      <c r="A80" s="336" t="s">
        <v>269</v>
      </c>
      <c r="B80" s="334" t="s">
        <v>262</v>
      </c>
      <c r="C80" s="341" t="s">
        <v>276</v>
      </c>
      <c r="D80" s="335" t="s">
        <v>264</v>
      </c>
      <c r="E80" s="288">
        <v>1</v>
      </c>
      <c r="F80" s="289" t="s">
        <v>86</v>
      </c>
      <c r="G80" s="166">
        <v>4000</v>
      </c>
      <c r="H80" s="167">
        <f t="shared" ref="H80:H81" si="20">E80*G80</f>
        <v>4000</v>
      </c>
      <c r="I80" s="338" t="s">
        <v>268</v>
      </c>
      <c r="J80" s="339">
        <v>45625</v>
      </c>
      <c r="K80" s="98"/>
      <c r="L80" s="98"/>
      <c r="M80" s="98"/>
      <c r="N80" s="306">
        <v>1</v>
      </c>
    </row>
    <row r="81" spans="1:14" ht="15.5" thickBot="1">
      <c r="A81" s="337"/>
      <c r="B81" s="276" t="s">
        <v>265</v>
      </c>
      <c r="C81" s="155"/>
      <c r="D81" s="59" t="s">
        <v>266</v>
      </c>
      <c r="E81" s="285">
        <v>1</v>
      </c>
      <c r="F81" s="131" t="s">
        <v>106</v>
      </c>
      <c r="G81" s="156">
        <v>500</v>
      </c>
      <c r="H81" s="158">
        <f t="shared" si="20"/>
        <v>500</v>
      </c>
      <c r="I81" s="318"/>
      <c r="J81" s="118"/>
      <c r="K81" s="19"/>
      <c r="L81" s="19"/>
      <c r="M81" s="19"/>
      <c r="N81" s="308"/>
    </row>
    <row r="82" spans="1:14" ht="15.5" thickBot="1">
      <c r="A82" s="132"/>
      <c r="B82" s="133"/>
      <c r="C82" s="134"/>
      <c r="D82" s="135"/>
      <c r="E82" s="136"/>
      <c r="F82" s="117"/>
      <c r="G82" s="137"/>
      <c r="H82" s="138"/>
      <c r="I82" s="139"/>
      <c r="J82" s="140"/>
      <c r="K82" s="117"/>
      <c r="L82" s="117"/>
      <c r="M82" s="117"/>
      <c r="N82" s="119"/>
    </row>
    <row r="83" spans="1:14">
      <c r="A83" s="141"/>
      <c r="B83" s="142"/>
      <c r="C83" s="272" t="s">
        <v>270</v>
      </c>
      <c r="D83" s="143"/>
      <c r="E83" s="144">
        <f>SUMIF($F$8:$F$81,"PCS.",$E$8:$E$81)</f>
        <v>1767</v>
      </c>
      <c r="F83" s="125" t="s">
        <v>86</v>
      </c>
      <c r="G83" s="129"/>
      <c r="H83" s="38">
        <f>SUMIF($F$8:$F$79,"PCS.",$H$8:$H$79)</f>
        <v>532510</v>
      </c>
      <c r="I83" s="145"/>
      <c r="J83" s="146"/>
      <c r="K83" s="147"/>
      <c r="L83" s="147"/>
      <c r="M83" s="147"/>
      <c r="N83" s="148"/>
    </row>
    <row r="84" spans="1:14">
      <c r="A84" s="76"/>
      <c r="B84" s="21"/>
      <c r="C84" s="76"/>
      <c r="D84" s="149"/>
      <c r="E84" s="144">
        <f>SUMIF($F$8:$F$81,"KG.",$E$8:$E$81)</f>
        <v>12</v>
      </c>
      <c r="F84" s="125" t="s">
        <v>159</v>
      </c>
      <c r="G84" s="76"/>
      <c r="H84" s="38">
        <f>SUMIF($F$8:$F$79,"KG.",$H$8:$H$79)</f>
        <v>36000</v>
      </c>
      <c r="I84" s="76"/>
      <c r="J84" s="150"/>
      <c r="K84" s="76"/>
      <c r="L84" s="76"/>
      <c r="M84" s="76"/>
      <c r="N84" s="151"/>
    </row>
    <row r="85" spans="1:14">
      <c r="A85" s="76"/>
      <c r="B85" s="21"/>
      <c r="C85" s="76"/>
      <c r="D85" s="149"/>
      <c r="E85" s="144">
        <f>SUMIF($F$8:$F$81,"SET.",$E$8:$E$81)</f>
        <v>1</v>
      </c>
      <c r="F85" s="125" t="s">
        <v>106</v>
      </c>
      <c r="G85" s="76"/>
      <c r="H85" s="38">
        <f>SUMIF($F$8:$F$81,"SET.",$H$8:$H$81)</f>
        <v>500</v>
      </c>
      <c r="I85" s="76"/>
      <c r="J85" s="150"/>
      <c r="K85" s="76"/>
      <c r="L85" s="76"/>
      <c r="M85" s="76"/>
      <c r="N85" s="151"/>
    </row>
    <row r="86" spans="1:14">
      <c r="A86" s="76"/>
      <c r="B86" s="21"/>
      <c r="C86" s="76"/>
      <c r="D86" s="152"/>
      <c r="E86" s="150"/>
      <c r="F86" s="125"/>
      <c r="G86" s="129"/>
      <c r="H86" s="105">
        <f>SUM(H83:H85)</f>
        <v>569010</v>
      </c>
      <c r="I86" s="76"/>
      <c r="J86" s="150"/>
      <c r="K86" s="76"/>
      <c r="L86" s="76"/>
      <c r="M86" s="76"/>
      <c r="N86" s="151"/>
    </row>
    <row r="90" spans="1:14">
      <c r="C90" s="3"/>
    </row>
    <row r="91" spans="1:14">
      <c r="C91" s="3"/>
    </row>
    <row r="138" spans="1:1">
      <c r="A138" s="7" t="s">
        <v>100</v>
      </c>
    </row>
  </sheetData>
  <mergeCells count="13">
    <mergeCell ref="N8:N24"/>
    <mergeCell ref="I32:I78"/>
    <mergeCell ref="N32:N78"/>
    <mergeCell ref="A32:A78"/>
    <mergeCell ref="A80:A81"/>
    <mergeCell ref="I80:I81"/>
    <mergeCell ref="N80:N81"/>
    <mergeCell ref="A2:H2"/>
    <mergeCell ref="F4:G4"/>
    <mergeCell ref="A26:A30"/>
    <mergeCell ref="N26:N30"/>
    <mergeCell ref="I9:I24"/>
    <mergeCell ref="A8:A24"/>
  </mergeCells>
  <phoneticPr fontId="12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9198-6F6B-43C7-AEBB-0DC4F067ACFD}">
  <sheetPr>
    <tabColor rgb="FFFF0000"/>
    <pageSetUpPr fitToPage="1"/>
  </sheetPr>
  <dimension ref="A1:I16"/>
  <sheetViews>
    <sheetView view="pageBreakPreview" topLeftCell="A4" zoomScale="30" zoomScaleNormal="90" zoomScaleSheetLayoutView="30" workbookViewId="0">
      <selection activeCell="H29" sqref="H29"/>
    </sheetView>
  </sheetViews>
  <sheetFormatPr defaultRowHeight="31.5"/>
  <cols>
    <col min="1" max="1" width="14.453125" customWidth="1"/>
    <col min="2" max="2" width="40.90625" style="40" customWidth="1"/>
    <col min="3" max="3" width="41.36328125" style="41" customWidth="1"/>
    <col min="4" max="4" width="86.08984375" style="41" customWidth="1"/>
    <col min="5" max="5" width="42.08984375" style="41" customWidth="1"/>
    <col min="6" max="6" width="38.08984375" style="43" customWidth="1"/>
    <col min="7" max="7" width="50.6328125" style="43" customWidth="1"/>
    <col min="8" max="8" width="34.90625" style="44" customWidth="1"/>
    <col min="9" max="9" width="34.90625" style="45" customWidth="1"/>
    <col min="10" max="16" width="34.90625" customWidth="1"/>
  </cols>
  <sheetData>
    <row r="1" spans="1:9">
      <c r="D1" s="42" t="s">
        <v>111</v>
      </c>
    </row>
    <row r="2" spans="1:9" s="50" customFormat="1" ht="88.4" customHeight="1" thickBot="1">
      <c r="A2" s="46"/>
      <c r="B2" s="47" t="s">
        <v>112</v>
      </c>
      <c r="C2" s="48" t="s">
        <v>113</v>
      </c>
      <c r="D2" s="48"/>
      <c r="E2" s="48" t="s">
        <v>114</v>
      </c>
      <c r="F2" s="49" t="s">
        <v>115</v>
      </c>
      <c r="G2" s="49" t="s">
        <v>116</v>
      </c>
      <c r="H2" s="48" t="s">
        <v>117</v>
      </c>
      <c r="I2" s="49" t="s">
        <v>118</v>
      </c>
    </row>
    <row r="3" spans="1:9" ht="194.9" customHeight="1" thickBot="1">
      <c r="A3" s="51"/>
      <c r="B3" s="52" t="s">
        <v>221</v>
      </c>
      <c r="C3" s="53" t="s">
        <v>273</v>
      </c>
      <c r="D3" s="54" t="s">
        <v>223</v>
      </c>
      <c r="E3" s="58" t="s">
        <v>120</v>
      </c>
      <c r="F3" s="55" t="s">
        <v>119</v>
      </c>
      <c r="G3" s="55"/>
      <c r="H3" s="55" t="s">
        <v>122</v>
      </c>
      <c r="I3" s="343">
        <v>11</v>
      </c>
    </row>
    <row r="4" spans="1:9" ht="194.9" customHeight="1" thickBot="1">
      <c r="A4" s="51"/>
      <c r="B4" s="52" t="s">
        <v>225</v>
      </c>
      <c r="C4" s="53" t="s">
        <v>275</v>
      </c>
      <c r="D4" s="54" t="s">
        <v>227</v>
      </c>
      <c r="E4" s="58" t="s">
        <v>120</v>
      </c>
      <c r="F4" s="55" t="s">
        <v>119</v>
      </c>
      <c r="G4" s="55"/>
      <c r="H4" s="55" t="s">
        <v>122</v>
      </c>
      <c r="I4" s="344"/>
    </row>
    <row r="5" spans="1:9" ht="194.9" customHeight="1" thickBot="1">
      <c r="A5" s="51"/>
      <c r="B5" s="52" t="s">
        <v>229</v>
      </c>
      <c r="C5" s="53" t="s">
        <v>277</v>
      </c>
      <c r="D5" s="54" t="s">
        <v>231</v>
      </c>
      <c r="E5" s="58" t="s">
        <v>120</v>
      </c>
      <c r="F5" s="55" t="s">
        <v>119</v>
      </c>
      <c r="G5" s="55"/>
      <c r="H5" s="55" t="s">
        <v>122</v>
      </c>
      <c r="I5" s="344"/>
    </row>
    <row r="6" spans="1:9" ht="194.9" customHeight="1" thickBot="1">
      <c r="A6" s="51"/>
      <c r="B6" s="52" t="s">
        <v>233</v>
      </c>
      <c r="C6" s="53" t="s">
        <v>279</v>
      </c>
      <c r="D6" s="54" t="s">
        <v>235</v>
      </c>
      <c r="E6" s="58" t="s">
        <v>295</v>
      </c>
      <c r="F6" s="55" t="s">
        <v>101</v>
      </c>
      <c r="G6" s="55"/>
      <c r="H6" s="293" t="s">
        <v>121</v>
      </c>
      <c r="I6" s="344"/>
    </row>
    <row r="7" spans="1:9" ht="194.9" customHeight="1" thickBot="1">
      <c r="A7" s="51"/>
      <c r="B7" s="52" t="s">
        <v>237</v>
      </c>
      <c r="C7" s="53" t="s">
        <v>275</v>
      </c>
      <c r="D7" s="54" t="s">
        <v>239</v>
      </c>
      <c r="E7" s="58" t="s">
        <v>295</v>
      </c>
      <c r="F7" s="55" t="s">
        <v>101</v>
      </c>
      <c r="G7" s="55"/>
      <c r="H7" s="293" t="s">
        <v>121</v>
      </c>
      <c r="I7" s="344"/>
    </row>
    <row r="8" spans="1:9" ht="194.9" customHeight="1" thickBot="1">
      <c r="A8" s="51"/>
      <c r="B8" s="52" t="s">
        <v>241</v>
      </c>
      <c r="C8" s="53" t="s">
        <v>275</v>
      </c>
      <c r="D8" s="54" t="s">
        <v>243</v>
      </c>
      <c r="E8" s="58" t="s">
        <v>295</v>
      </c>
      <c r="F8" s="55" t="s">
        <v>101</v>
      </c>
      <c r="G8" s="55"/>
      <c r="H8" s="293" t="s">
        <v>121</v>
      </c>
      <c r="I8" s="344"/>
    </row>
    <row r="9" spans="1:9" ht="194.9" customHeight="1" thickBot="1">
      <c r="A9" s="51"/>
      <c r="B9" s="52" t="s">
        <v>245</v>
      </c>
      <c r="C9" s="53" t="s">
        <v>273</v>
      </c>
      <c r="D9" s="54" t="s">
        <v>247</v>
      </c>
      <c r="E9" s="58" t="s">
        <v>120</v>
      </c>
      <c r="F9" s="55" t="s">
        <v>101</v>
      </c>
      <c r="G9" s="55"/>
      <c r="H9" s="293" t="s">
        <v>121</v>
      </c>
      <c r="I9" s="344"/>
    </row>
    <row r="10" spans="1:9" ht="194.9" customHeight="1" thickBot="1">
      <c r="A10" s="51"/>
      <c r="B10" s="52" t="s">
        <v>249</v>
      </c>
      <c r="C10" s="53" t="s">
        <v>281</v>
      </c>
      <c r="D10" s="54" t="s">
        <v>251</v>
      </c>
      <c r="E10" s="58" t="s">
        <v>120</v>
      </c>
      <c r="F10" s="55" t="s">
        <v>101</v>
      </c>
      <c r="G10" s="55"/>
      <c r="H10" s="293" t="s">
        <v>296</v>
      </c>
      <c r="I10" s="344"/>
    </row>
    <row r="11" spans="1:9" ht="194.9" customHeight="1" thickBot="1">
      <c r="A11" s="51"/>
      <c r="B11" s="52" t="s">
        <v>271</v>
      </c>
      <c r="C11" s="53" t="s">
        <v>273</v>
      </c>
      <c r="D11" s="54" t="s">
        <v>287</v>
      </c>
      <c r="E11" s="58" t="s">
        <v>120</v>
      </c>
      <c r="F11" s="55" t="s">
        <v>119</v>
      </c>
      <c r="G11" s="55"/>
      <c r="H11" s="55" t="s">
        <v>122</v>
      </c>
      <c r="I11" s="344"/>
    </row>
    <row r="12" spans="1:9" ht="194.9" customHeight="1" thickBot="1">
      <c r="A12" s="51"/>
      <c r="B12" s="52" t="s">
        <v>272</v>
      </c>
      <c r="C12" s="53" t="s">
        <v>283</v>
      </c>
      <c r="D12" s="54" t="s">
        <v>289</v>
      </c>
      <c r="E12" s="58" t="s">
        <v>120</v>
      </c>
      <c r="F12" s="55" t="s">
        <v>119</v>
      </c>
      <c r="G12" s="55"/>
      <c r="H12" s="55" t="s">
        <v>122</v>
      </c>
      <c r="I12" s="344"/>
    </row>
    <row r="13" spans="1:9" ht="194.9" customHeight="1" thickBot="1">
      <c r="A13" s="51"/>
      <c r="B13" s="52" t="s">
        <v>255</v>
      </c>
      <c r="C13" s="53" t="s">
        <v>275</v>
      </c>
      <c r="D13" s="54" t="s">
        <v>291</v>
      </c>
      <c r="E13" s="58" t="s">
        <v>120</v>
      </c>
      <c r="F13" s="55" t="s">
        <v>119</v>
      </c>
      <c r="G13" s="55"/>
      <c r="H13" s="55" t="s">
        <v>122</v>
      </c>
      <c r="I13" s="344"/>
    </row>
    <row r="14" spans="1:9" ht="194.9" customHeight="1" thickBot="1">
      <c r="A14" s="51"/>
      <c r="B14" s="52" t="s">
        <v>257</v>
      </c>
      <c r="C14" s="53" t="s">
        <v>286</v>
      </c>
      <c r="D14" s="54" t="s">
        <v>293</v>
      </c>
      <c r="E14" s="58" t="s">
        <v>120</v>
      </c>
      <c r="F14" s="55" t="s">
        <v>101</v>
      </c>
      <c r="G14" s="55"/>
      <c r="H14" s="55" t="s">
        <v>122</v>
      </c>
      <c r="I14" s="344"/>
    </row>
    <row r="15" spans="1:9" ht="194.9" customHeight="1">
      <c r="A15" s="51"/>
      <c r="B15" s="52" t="s">
        <v>261</v>
      </c>
      <c r="C15" s="53" t="s">
        <v>275</v>
      </c>
      <c r="D15" s="54" t="s">
        <v>263</v>
      </c>
      <c r="E15" s="58" t="s">
        <v>120</v>
      </c>
      <c r="F15" s="55" t="s">
        <v>101</v>
      </c>
      <c r="G15" s="55"/>
      <c r="H15" s="55" t="s">
        <v>297</v>
      </c>
      <c r="I15" s="345">
        <v>12</v>
      </c>
    </row>
    <row r="16" spans="1:9" ht="134.15" customHeight="1"/>
  </sheetData>
  <mergeCells count="1">
    <mergeCell ref="I3:I14"/>
  </mergeCells>
  <phoneticPr fontId="12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45"/>
  <sheetViews>
    <sheetView view="pageBreakPreview" topLeftCell="A61" zoomScale="80" zoomScaleNormal="70" zoomScaleSheetLayoutView="80" workbookViewId="0">
      <selection activeCell="I80" sqref="I80"/>
    </sheetView>
  </sheetViews>
  <sheetFormatPr defaultRowHeight="15"/>
  <cols>
    <col min="1" max="1" width="7.90625" customWidth="1"/>
    <col min="2" max="2" width="38.08984375" style="253" customWidth="1"/>
    <col min="3" max="3" width="81.6328125" customWidth="1"/>
    <col min="4" max="4" width="23.6328125" customWidth="1"/>
  </cols>
  <sheetData>
    <row r="1" spans="1:4" ht="17.5" customHeight="1">
      <c r="A1" s="221"/>
    </row>
    <row r="2" spans="1:4" ht="15" customHeight="1">
      <c r="A2" s="319" t="s">
        <v>155</v>
      </c>
      <c r="B2" s="319"/>
      <c r="C2" s="254"/>
    </row>
    <row r="3" spans="1:4" ht="15.65" customHeight="1" thickBot="1">
      <c r="A3" s="255"/>
      <c r="B3" s="256"/>
      <c r="C3" s="255"/>
    </row>
    <row r="4" spans="1:4" ht="21.75" customHeight="1" thickBot="1">
      <c r="A4" s="257" t="s">
        <v>36</v>
      </c>
      <c r="B4" s="24" t="s">
        <v>97</v>
      </c>
      <c r="C4" s="23" t="s">
        <v>88</v>
      </c>
      <c r="D4" s="258" t="s">
        <v>156</v>
      </c>
    </row>
    <row r="5" spans="1:4" ht="16.399999999999999" customHeight="1">
      <c r="A5" s="326" t="s">
        <v>189</v>
      </c>
      <c r="B5" s="320"/>
      <c r="C5" s="271" t="s">
        <v>179</v>
      </c>
      <c r="D5" s="259"/>
    </row>
    <row r="6" spans="1:4" ht="15" customHeight="1">
      <c r="A6" s="327"/>
      <c r="B6" s="321" t="s">
        <v>168</v>
      </c>
      <c r="C6" s="31" t="s">
        <v>119</v>
      </c>
      <c r="D6" s="260"/>
    </row>
    <row r="7" spans="1:4" ht="15" customHeight="1">
      <c r="A7" s="327"/>
      <c r="B7" s="321" t="s">
        <v>169</v>
      </c>
      <c r="C7" s="31" t="s">
        <v>194</v>
      </c>
      <c r="D7" s="260"/>
    </row>
    <row r="8" spans="1:4" ht="15" customHeight="1">
      <c r="A8" s="327"/>
      <c r="B8" s="322" t="s">
        <v>119</v>
      </c>
      <c r="C8" s="32"/>
      <c r="D8" s="260"/>
    </row>
    <row r="9" spans="1:4" ht="15" customHeight="1" thickBot="1">
      <c r="A9" s="327"/>
      <c r="B9" s="323" t="s">
        <v>174</v>
      </c>
      <c r="C9" s="325"/>
      <c r="D9" s="261"/>
    </row>
    <row r="10" spans="1:4" ht="15" customHeight="1" thickBot="1">
      <c r="A10" s="327"/>
      <c r="B10" s="37"/>
      <c r="C10" s="36"/>
      <c r="D10" s="269"/>
    </row>
    <row r="11" spans="1:4" ht="21.75" customHeight="1" thickBot="1">
      <c r="A11" s="327"/>
      <c r="B11" s="346"/>
      <c r="C11" s="271" t="s">
        <v>180</v>
      </c>
      <c r="D11" s="348"/>
    </row>
    <row r="12" spans="1:4" ht="16.399999999999999" customHeight="1">
      <c r="A12" s="327"/>
      <c r="B12" s="347" t="s">
        <v>175</v>
      </c>
      <c r="C12" s="31" t="s">
        <v>119</v>
      </c>
      <c r="D12" s="260"/>
    </row>
    <row r="13" spans="1:4" ht="15" customHeight="1">
      <c r="A13" s="327"/>
      <c r="B13" s="321" t="s">
        <v>181</v>
      </c>
      <c r="C13" s="31" t="s">
        <v>194</v>
      </c>
      <c r="D13" s="260" t="s">
        <v>157</v>
      </c>
    </row>
    <row r="14" spans="1:4" ht="15" customHeight="1">
      <c r="A14" s="327"/>
      <c r="B14" s="322" t="s">
        <v>119</v>
      </c>
      <c r="C14" s="32"/>
      <c r="D14" s="260" t="s">
        <v>66</v>
      </c>
    </row>
    <row r="15" spans="1:4" ht="15" customHeight="1" thickBot="1">
      <c r="A15" s="327"/>
      <c r="B15" s="323" t="s">
        <v>176</v>
      </c>
      <c r="C15" s="325"/>
      <c r="D15" s="260"/>
    </row>
    <row r="16" spans="1:4" ht="15" customHeight="1" thickBot="1">
      <c r="A16" s="327"/>
      <c r="B16" s="37"/>
      <c r="C16" s="36"/>
      <c r="D16" s="261"/>
    </row>
    <row r="17" spans="1:4" ht="21.65" customHeight="1" thickBot="1">
      <c r="A17" s="327"/>
      <c r="B17" s="346"/>
      <c r="C17" s="271" t="s">
        <v>186</v>
      </c>
      <c r="D17" s="269"/>
    </row>
    <row r="18" spans="1:4" ht="16.5" customHeight="1">
      <c r="A18" s="327"/>
      <c r="B18" s="347" t="s">
        <v>182</v>
      </c>
      <c r="C18" s="31" t="s">
        <v>119</v>
      </c>
      <c r="D18" s="348"/>
    </row>
    <row r="19" spans="1:4" ht="16.399999999999999" customHeight="1">
      <c r="A19" s="327"/>
      <c r="B19" s="321" t="s">
        <v>183</v>
      </c>
      <c r="C19" s="31" t="s">
        <v>194</v>
      </c>
      <c r="D19" s="260"/>
    </row>
    <row r="20" spans="1:4" ht="15" customHeight="1">
      <c r="A20" s="327"/>
      <c r="B20" s="322" t="s">
        <v>119</v>
      </c>
      <c r="C20" s="32"/>
      <c r="D20" s="260"/>
    </row>
    <row r="21" spans="1:4" ht="15" customHeight="1" thickBot="1">
      <c r="A21" s="328"/>
      <c r="B21" s="323" t="s">
        <v>184</v>
      </c>
      <c r="C21" s="325"/>
      <c r="D21" s="349"/>
    </row>
    <row r="22" spans="1:4" ht="15" customHeight="1" thickBot="1">
      <c r="A22" s="265"/>
      <c r="B22" s="265"/>
      <c r="C22" s="265"/>
      <c r="D22" s="265"/>
    </row>
    <row r="23" spans="1:4" ht="21.75" customHeight="1" thickBot="1">
      <c r="A23" s="257" t="s">
        <v>36</v>
      </c>
      <c r="B23" s="24" t="s">
        <v>97</v>
      </c>
      <c r="C23" s="23" t="s">
        <v>88</v>
      </c>
      <c r="D23" s="258" t="s">
        <v>156</v>
      </c>
    </row>
    <row r="24" spans="1:4" ht="16.399999999999999" customHeight="1">
      <c r="A24" s="312" t="s">
        <v>191</v>
      </c>
      <c r="B24" s="29"/>
      <c r="C24" s="271" t="s">
        <v>197</v>
      </c>
      <c r="D24" s="262"/>
    </row>
    <row r="25" spans="1:4" ht="16.399999999999999" customHeight="1">
      <c r="A25" s="313"/>
      <c r="B25" s="30" t="s">
        <v>190</v>
      </c>
      <c r="C25" s="31" t="s">
        <v>119</v>
      </c>
      <c r="D25" s="263"/>
    </row>
    <row r="26" spans="1:4" ht="16.399999999999999" customHeight="1">
      <c r="A26" s="313"/>
      <c r="B26" s="21" t="s">
        <v>119</v>
      </c>
      <c r="C26" s="31" t="s">
        <v>194</v>
      </c>
      <c r="D26" s="260" t="s">
        <v>157</v>
      </c>
    </row>
    <row r="27" spans="1:4" ht="16.399999999999999" customHeight="1">
      <c r="A27" s="313"/>
      <c r="B27" s="33"/>
      <c r="C27" s="32"/>
      <c r="D27" s="260" t="s">
        <v>66</v>
      </c>
    </row>
    <row r="28" spans="1:4" ht="15" customHeight="1" thickBot="1">
      <c r="A28" s="314"/>
      <c r="B28" s="35"/>
      <c r="C28" s="34"/>
      <c r="D28" s="270"/>
    </row>
    <row r="29" spans="1:4" ht="15" customHeight="1" thickBot="1">
      <c r="A29" s="265"/>
      <c r="B29" s="265"/>
      <c r="C29" s="265"/>
      <c r="D29" s="265"/>
    </row>
    <row r="30" spans="1:4" ht="21.75" customHeight="1" thickBot="1">
      <c r="A30" s="257" t="s">
        <v>36</v>
      </c>
      <c r="B30" s="24" t="s">
        <v>97</v>
      </c>
      <c r="C30" s="23" t="s">
        <v>88</v>
      </c>
      <c r="D30" s="258" t="s">
        <v>156</v>
      </c>
    </row>
    <row r="31" spans="1:4" ht="16.399999999999999" customHeight="1">
      <c r="A31" s="312" t="s">
        <v>260</v>
      </c>
      <c r="B31" s="320"/>
      <c r="C31" s="271" t="s">
        <v>198</v>
      </c>
      <c r="D31" s="262"/>
    </row>
    <row r="32" spans="1:4" ht="16.399999999999999" customHeight="1">
      <c r="A32" s="313"/>
      <c r="B32" s="321" t="s">
        <v>193</v>
      </c>
      <c r="C32" s="31" t="s">
        <v>119</v>
      </c>
      <c r="D32" s="263"/>
    </row>
    <row r="33" spans="1:4" ht="16.399999999999999" customHeight="1">
      <c r="A33" s="313"/>
      <c r="B33" s="322" t="s">
        <v>119</v>
      </c>
      <c r="C33" s="31" t="s">
        <v>170</v>
      </c>
      <c r="D33" s="263"/>
    </row>
    <row r="34" spans="1:4" ht="16.399999999999999" customHeight="1">
      <c r="A34" s="313"/>
      <c r="B34" s="329" t="s">
        <v>195</v>
      </c>
      <c r="C34" s="57"/>
      <c r="D34" s="263"/>
    </row>
    <row r="35" spans="1:4" ht="16.399999999999999" customHeight="1" thickBot="1">
      <c r="A35" s="313"/>
      <c r="B35" s="35"/>
      <c r="C35" s="59"/>
      <c r="D35" s="263"/>
    </row>
    <row r="36" spans="1:4" ht="16.399999999999999" customHeight="1" thickBot="1">
      <c r="A36" s="313"/>
      <c r="B36" s="37"/>
      <c r="C36" s="36"/>
      <c r="D36" s="263"/>
    </row>
    <row r="37" spans="1:4" ht="16.399999999999999" customHeight="1">
      <c r="A37" s="313"/>
      <c r="B37" s="320"/>
      <c r="C37" s="271" t="s">
        <v>202</v>
      </c>
      <c r="D37" s="263"/>
    </row>
    <row r="38" spans="1:4" ht="16.399999999999999" customHeight="1">
      <c r="A38" s="313"/>
      <c r="B38" s="321" t="s">
        <v>199</v>
      </c>
      <c r="C38" s="322" t="s">
        <v>101</v>
      </c>
      <c r="D38" s="263"/>
    </row>
    <row r="39" spans="1:4" ht="16.399999999999999" customHeight="1">
      <c r="A39" s="313"/>
      <c r="B39" s="322" t="s">
        <v>101</v>
      </c>
      <c r="C39" s="31" t="s">
        <v>121</v>
      </c>
      <c r="D39" s="263"/>
    </row>
    <row r="40" spans="1:4" ht="16.399999999999999" customHeight="1">
      <c r="A40" s="313"/>
      <c r="B40" s="329" t="s">
        <v>200</v>
      </c>
      <c r="C40" s="57"/>
      <c r="D40" s="263"/>
    </row>
    <row r="41" spans="1:4" ht="16.399999999999999" customHeight="1" thickBot="1">
      <c r="A41" s="313"/>
      <c r="B41" s="35"/>
      <c r="C41" s="59"/>
      <c r="D41" s="263"/>
    </row>
    <row r="42" spans="1:4" ht="16.399999999999999" customHeight="1" thickBot="1">
      <c r="A42" s="313"/>
      <c r="B42" s="37"/>
      <c r="C42" s="36"/>
      <c r="D42" s="263"/>
    </row>
    <row r="43" spans="1:4" ht="16.399999999999999" customHeight="1">
      <c r="A43" s="313"/>
      <c r="B43" s="320"/>
      <c r="C43" s="271" t="s">
        <v>204</v>
      </c>
      <c r="D43" s="263"/>
    </row>
    <row r="44" spans="1:4" ht="16.399999999999999" customHeight="1">
      <c r="A44" s="313"/>
      <c r="B44" s="321" t="s">
        <v>203</v>
      </c>
      <c r="C44" s="31" t="s">
        <v>119</v>
      </c>
      <c r="D44" s="263"/>
    </row>
    <row r="45" spans="1:4" ht="16.399999999999999" customHeight="1">
      <c r="A45" s="313"/>
      <c r="B45" s="322" t="s">
        <v>119</v>
      </c>
      <c r="C45" s="31" t="s">
        <v>121</v>
      </c>
      <c r="D45" s="263"/>
    </row>
    <row r="46" spans="1:4" ht="16.399999999999999" customHeight="1" thickBot="1">
      <c r="A46" s="313"/>
      <c r="B46" s="331" t="s">
        <v>200</v>
      </c>
      <c r="C46" s="59"/>
      <c r="D46" s="263"/>
    </row>
    <row r="47" spans="1:4" ht="16.399999999999999" customHeight="1" thickBot="1">
      <c r="A47" s="313"/>
      <c r="B47" s="37"/>
      <c r="C47" s="36"/>
      <c r="D47" s="263"/>
    </row>
    <row r="48" spans="1:4" ht="16.399999999999999" customHeight="1">
      <c r="A48" s="313"/>
      <c r="B48" s="320"/>
      <c r="C48" s="271" t="s">
        <v>209</v>
      </c>
      <c r="D48" s="263"/>
    </row>
    <row r="49" spans="1:4" ht="16.399999999999999" customHeight="1">
      <c r="A49" s="313"/>
      <c r="B49" s="321" t="s">
        <v>205</v>
      </c>
      <c r="C49" s="322" t="s">
        <v>101</v>
      </c>
      <c r="D49" s="263"/>
    </row>
    <row r="50" spans="1:4" ht="16.399999999999999" customHeight="1">
      <c r="A50" s="313"/>
      <c r="B50" s="332" t="s">
        <v>101</v>
      </c>
      <c r="C50" s="31" t="s">
        <v>208</v>
      </c>
      <c r="D50" s="263"/>
    </row>
    <row r="51" spans="1:4" ht="16.399999999999999" customHeight="1" thickBot="1">
      <c r="A51" s="313"/>
      <c r="B51" s="331" t="s">
        <v>206</v>
      </c>
      <c r="C51" s="59"/>
      <c r="D51" s="263"/>
    </row>
    <row r="52" spans="1:4" ht="16.399999999999999" customHeight="1" thickBot="1">
      <c r="A52" s="313"/>
      <c r="B52" s="37"/>
      <c r="C52" s="36"/>
      <c r="D52" s="263" t="s">
        <v>157</v>
      </c>
    </row>
    <row r="53" spans="1:4" ht="16.399999999999999" customHeight="1">
      <c r="A53" s="313"/>
      <c r="B53" s="320"/>
      <c r="C53" s="271" t="s">
        <v>209</v>
      </c>
      <c r="D53" s="264" t="s">
        <v>66</v>
      </c>
    </row>
    <row r="54" spans="1:4" ht="16.399999999999999" customHeight="1">
      <c r="A54" s="313"/>
      <c r="B54" s="321" t="s">
        <v>210</v>
      </c>
      <c r="C54" s="322" t="s">
        <v>101</v>
      </c>
      <c r="D54" s="263"/>
    </row>
    <row r="55" spans="1:4" ht="16.399999999999999" customHeight="1">
      <c r="A55" s="313"/>
      <c r="B55" s="322" t="s">
        <v>101</v>
      </c>
      <c r="C55" s="31"/>
      <c r="D55" s="263"/>
    </row>
    <row r="56" spans="1:4" ht="16.399999999999999" customHeight="1" thickBot="1">
      <c r="A56" s="313"/>
      <c r="B56" s="331" t="s">
        <v>200</v>
      </c>
      <c r="C56" s="59"/>
      <c r="D56" s="263"/>
    </row>
    <row r="57" spans="1:4" ht="16.399999999999999" customHeight="1" thickBot="1">
      <c r="A57" s="313"/>
      <c r="B57" s="279"/>
      <c r="C57" s="281"/>
      <c r="D57" s="263"/>
    </row>
    <row r="58" spans="1:4" ht="15" customHeight="1">
      <c r="A58" s="313"/>
      <c r="B58" s="29"/>
      <c r="C58" s="271" t="s">
        <v>214</v>
      </c>
      <c r="D58" s="263"/>
    </row>
    <row r="59" spans="1:4" ht="15" customHeight="1">
      <c r="A59" s="313"/>
      <c r="B59" s="30" t="s">
        <v>213</v>
      </c>
      <c r="C59" s="60" t="s">
        <v>217</v>
      </c>
      <c r="D59" s="264"/>
    </row>
    <row r="60" spans="1:4" ht="15" customHeight="1" thickBot="1">
      <c r="A60" s="313"/>
      <c r="B60" s="292" t="s">
        <v>162</v>
      </c>
      <c r="C60" s="130" t="s">
        <v>216</v>
      </c>
      <c r="D60" s="264"/>
    </row>
    <row r="61" spans="1:4" ht="15" customHeight="1" thickBot="1">
      <c r="A61" s="313"/>
      <c r="B61" s="292"/>
      <c r="C61" s="130"/>
      <c r="D61" s="261"/>
    </row>
    <row r="62" spans="1:4" ht="16.399999999999999" customHeight="1" thickBot="1">
      <c r="A62" s="313"/>
      <c r="B62" s="278" t="s">
        <v>212</v>
      </c>
      <c r="C62" s="59" t="s">
        <v>211</v>
      </c>
      <c r="D62" s="269"/>
    </row>
    <row r="63" spans="1:4" ht="15" customHeight="1" thickBot="1">
      <c r="A63" s="313"/>
      <c r="B63" s="278" t="s">
        <v>218</v>
      </c>
      <c r="C63" s="59" t="s">
        <v>219</v>
      </c>
      <c r="D63" s="350"/>
    </row>
    <row r="64" spans="1:4" ht="16" customHeight="1" thickBot="1">
      <c r="A64" s="313"/>
      <c r="B64" s="278" t="s">
        <v>220</v>
      </c>
      <c r="C64" s="59" t="s">
        <v>220</v>
      </c>
      <c r="D64" s="348"/>
    </row>
    <row r="65" spans="1:4" ht="16.399999999999999" customHeight="1" thickBot="1">
      <c r="A65" s="313"/>
      <c r="B65" s="333"/>
      <c r="C65" s="56"/>
      <c r="D65" s="260"/>
    </row>
    <row r="66" spans="1:4" ht="15" customHeight="1">
      <c r="A66" s="313"/>
      <c r="B66" s="334" t="s">
        <v>222</v>
      </c>
      <c r="C66" s="335" t="s">
        <v>224</v>
      </c>
      <c r="D66" s="260"/>
    </row>
    <row r="67" spans="1:4" ht="15" customHeight="1">
      <c r="A67" s="313"/>
      <c r="B67" s="275" t="s">
        <v>226</v>
      </c>
      <c r="C67" s="57" t="s">
        <v>228</v>
      </c>
      <c r="D67" s="260"/>
    </row>
    <row r="68" spans="1:4" ht="15" customHeight="1">
      <c r="A68" s="313"/>
      <c r="B68" s="275" t="s">
        <v>230</v>
      </c>
      <c r="C68" s="57" t="s">
        <v>232</v>
      </c>
      <c r="D68" s="260"/>
    </row>
    <row r="69" spans="1:4" ht="15" customHeight="1">
      <c r="A69" s="313"/>
      <c r="B69" s="275" t="s">
        <v>234</v>
      </c>
      <c r="C69" s="57" t="s">
        <v>236</v>
      </c>
      <c r="D69" s="261"/>
    </row>
    <row r="70" spans="1:4" ht="16.399999999999999" customHeight="1">
      <c r="A70" s="313"/>
      <c r="B70" s="275" t="s">
        <v>238</v>
      </c>
      <c r="C70" s="57" t="s">
        <v>240</v>
      </c>
      <c r="D70" s="269"/>
    </row>
    <row r="71" spans="1:4" ht="15" customHeight="1">
      <c r="A71" s="313"/>
      <c r="B71" s="275" t="s">
        <v>242</v>
      </c>
      <c r="C71" s="57" t="s">
        <v>244</v>
      </c>
      <c r="D71" s="269"/>
    </row>
    <row r="72" spans="1:4" ht="21.75" customHeight="1">
      <c r="A72" s="313"/>
      <c r="B72" s="275" t="s">
        <v>246</v>
      </c>
      <c r="C72" s="57" t="s">
        <v>248</v>
      </c>
      <c r="D72" s="348"/>
    </row>
    <row r="73" spans="1:4" ht="16.399999999999999" customHeight="1">
      <c r="A73" s="313"/>
      <c r="B73" s="275" t="s">
        <v>250</v>
      </c>
      <c r="C73" s="57" t="s">
        <v>252</v>
      </c>
      <c r="D73" s="260"/>
    </row>
    <row r="74" spans="1:4" ht="15" customHeight="1">
      <c r="A74" s="313"/>
      <c r="B74" s="275" t="s">
        <v>253</v>
      </c>
      <c r="C74" s="57" t="s">
        <v>288</v>
      </c>
      <c r="D74" s="260"/>
    </row>
    <row r="75" spans="1:4" ht="15" customHeight="1">
      <c r="A75" s="313"/>
      <c r="B75" s="275" t="s">
        <v>254</v>
      </c>
      <c r="C75" s="57" t="s">
        <v>290</v>
      </c>
      <c r="D75" s="260"/>
    </row>
    <row r="76" spans="1:4" ht="16.399999999999999" customHeight="1">
      <c r="A76" s="313"/>
      <c r="B76" s="275" t="s">
        <v>256</v>
      </c>
      <c r="C76" s="57" t="s">
        <v>292</v>
      </c>
      <c r="D76" s="269"/>
    </row>
    <row r="77" spans="1:4" ht="17" customHeight="1" thickBot="1">
      <c r="A77" s="314"/>
      <c r="B77" s="276" t="s">
        <v>258</v>
      </c>
      <c r="C77" s="59" t="s">
        <v>294</v>
      </c>
      <c r="D77" s="351"/>
    </row>
    <row r="78" spans="1:4" ht="21.65" customHeight="1" thickBot="1">
      <c r="A78" s="265"/>
      <c r="B78" s="265"/>
      <c r="C78" s="265"/>
      <c r="D78" s="265"/>
    </row>
    <row r="79" spans="1:4" ht="21.75" customHeight="1" thickBot="1">
      <c r="A79" s="257" t="s">
        <v>36</v>
      </c>
      <c r="B79" s="24" t="s">
        <v>97</v>
      </c>
      <c r="C79" s="23" t="s">
        <v>88</v>
      </c>
      <c r="D79" s="258" t="s">
        <v>156</v>
      </c>
    </row>
    <row r="80" spans="1:4" ht="16.399999999999999" customHeight="1">
      <c r="A80" s="312" t="s">
        <v>161</v>
      </c>
      <c r="B80" s="334" t="s">
        <v>262</v>
      </c>
      <c r="C80" s="335" t="s">
        <v>264</v>
      </c>
      <c r="D80" s="262"/>
    </row>
    <row r="81" spans="1:4" ht="16.399999999999999" customHeight="1">
      <c r="A81" s="313"/>
      <c r="B81" s="275" t="s">
        <v>265</v>
      </c>
      <c r="C81" s="57" t="s">
        <v>266</v>
      </c>
      <c r="D81" s="263"/>
    </row>
    <row r="82" spans="1:4" ht="16.399999999999999" customHeight="1" thickBot="1">
      <c r="A82" s="314"/>
      <c r="B82" s="331"/>
      <c r="C82" s="34"/>
      <c r="D82" s="352"/>
    </row>
    <row r="83" spans="1:4" ht="15" customHeight="1">
      <c r="A83" s="265"/>
      <c r="B83" s="265"/>
      <c r="C83" s="265"/>
      <c r="D83" s="265"/>
    </row>
    <row r="84" spans="1:4" ht="15" customHeight="1">
      <c r="A84" s="265"/>
      <c r="B84" s="265"/>
      <c r="C84" s="265"/>
      <c r="D84" s="265"/>
    </row>
    <row r="85" spans="1:4" ht="21.65" customHeight="1">
      <c r="A85" s="265"/>
      <c r="B85" s="265"/>
      <c r="C85" s="265"/>
      <c r="D85" s="265"/>
    </row>
    <row r="86" spans="1:4" ht="15" customHeight="1">
      <c r="A86" s="265"/>
      <c r="B86" s="265"/>
      <c r="C86" s="265"/>
      <c r="D86" s="265"/>
    </row>
    <row r="87" spans="1:4" ht="16.399999999999999" customHeight="1">
      <c r="A87" s="265"/>
      <c r="B87" s="265"/>
      <c r="C87" s="265"/>
      <c r="D87" s="265"/>
    </row>
    <row r="88" spans="1:4" ht="15" customHeight="1">
      <c r="A88" s="265"/>
      <c r="B88" s="265"/>
      <c r="C88" s="265"/>
      <c r="D88" s="265"/>
    </row>
    <row r="89" spans="1:4" ht="15" customHeight="1">
      <c r="A89" s="265"/>
      <c r="B89" s="265"/>
      <c r="C89" s="265"/>
      <c r="D89" s="265"/>
    </row>
    <row r="90" spans="1:4" ht="15" customHeight="1">
      <c r="A90" s="265"/>
      <c r="B90" s="265"/>
      <c r="C90" s="265"/>
      <c r="D90" s="265"/>
    </row>
    <row r="91" spans="1:4" ht="15" customHeight="1">
      <c r="A91" s="265"/>
      <c r="B91" s="265"/>
      <c r="C91" s="265"/>
      <c r="D91" s="265"/>
    </row>
    <row r="92" spans="1:4" ht="21.65" customHeight="1">
      <c r="A92" s="265"/>
      <c r="B92" s="265"/>
      <c r="C92" s="265"/>
      <c r="D92" s="265"/>
    </row>
    <row r="93" spans="1:4" ht="15" customHeight="1">
      <c r="A93" s="265"/>
      <c r="B93" s="265"/>
      <c r="C93" s="265"/>
      <c r="D93" s="265"/>
    </row>
    <row r="94" spans="1:4" ht="16.399999999999999" customHeight="1">
      <c r="A94" s="265"/>
      <c r="B94" s="265"/>
      <c r="C94" s="265"/>
      <c r="D94" s="265"/>
    </row>
    <row r="95" spans="1:4" ht="15" customHeight="1">
      <c r="A95" s="265"/>
      <c r="B95" s="265"/>
      <c r="C95" s="265"/>
      <c r="D95" s="265"/>
    </row>
    <row r="96" spans="1:4" ht="15" customHeight="1">
      <c r="A96" s="265"/>
      <c r="B96" s="265"/>
      <c r="C96" s="265"/>
      <c r="D96" s="265"/>
    </row>
    <row r="97" spans="1:4" ht="15" customHeight="1">
      <c r="A97" s="265"/>
      <c r="B97" s="265"/>
      <c r="C97" s="265"/>
      <c r="D97" s="265"/>
    </row>
    <row r="98" spans="1:4" ht="15" customHeight="1">
      <c r="A98" s="265"/>
      <c r="B98" s="265"/>
      <c r="C98" s="265"/>
      <c r="D98" s="265"/>
    </row>
    <row r="99" spans="1:4" ht="16.399999999999999" customHeight="1">
      <c r="A99" s="265"/>
      <c r="B99" s="265"/>
      <c r="C99" s="265"/>
      <c r="D99" s="265"/>
    </row>
    <row r="100" spans="1:4" ht="16.399999999999999" customHeight="1">
      <c r="A100" s="265"/>
      <c r="B100" s="265"/>
      <c r="C100" s="265"/>
      <c r="D100" s="265"/>
    </row>
    <row r="101" spans="1:4" ht="15" customHeight="1">
      <c r="A101" s="265"/>
      <c r="B101" s="265"/>
      <c r="C101" s="265"/>
      <c r="D101" s="265"/>
    </row>
    <row r="102" spans="1:4" ht="15" customHeight="1">
      <c r="A102" s="265"/>
      <c r="B102" s="265"/>
      <c r="C102" s="265"/>
      <c r="D102" s="265"/>
    </row>
    <row r="103" spans="1:4" ht="24" customHeight="1">
      <c r="A103" s="265"/>
      <c r="B103" s="265"/>
      <c r="C103" s="265"/>
      <c r="D103" s="265"/>
    </row>
    <row r="104" spans="1:4" ht="21.65" customHeight="1">
      <c r="A104" s="265"/>
      <c r="B104" s="265"/>
      <c r="C104" s="265"/>
      <c r="D104" s="265"/>
    </row>
    <row r="105" spans="1:4" ht="16.399999999999999" customHeight="1">
      <c r="A105" s="265"/>
      <c r="B105" s="265"/>
      <c r="C105" s="265"/>
      <c r="D105" s="265"/>
    </row>
    <row r="106" spans="1:4" ht="15" customHeight="1">
      <c r="A106" s="265"/>
      <c r="B106" s="265"/>
      <c r="C106" s="265"/>
      <c r="D106" s="265"/>
    </row>
    <row r="107" spans="1:4" ht="15.65" customHeight="1">
      <c r="A107" s="265"/>
      <c r="B107" s="265"/>
      <c r="C107" s="265"/>
      <c r="D107" s="265"/>
    </row>
    <row r="108" spans="1:4" ht="21.75" customHeight="1">
      <c r="A108" s="265"/>
      <c r="B108" s="265"/>
      <c r="C108" s="265"/>
      <c r="D108" s="265"/>
    </row>
    <row r="109" spans="1:4" ht="15" customHeight="1">
      <c r="A109" s="265"/>
      <c r="B109" s="265"/>
      <c r="C109" s="265"/>
      <c r="D109" s="265"/>
    </row>
    <row r="110" spans="1:4" ht="17.5" customHeight="1">
      <c r="A110" s="265"/>
      <c r="B110" s="265"/>
      <c r="C110" s="265"/>
      <c r="D110" s="265"/>
    </row>
    <row r="111" spans="1:4" ht="17.149999999999999" customHeight="1">
      <c r="A111" s="265"/>
      <c r="B111" s="265"/>
      <c r="C111" s="265"/>
      <c r="D111" s="265"/>
    </row>
    <row r="112" spans="1:4" ht="21.65" customHeight="1">
      <c r="A112" s="265"/>
      <c r="B112" s="265"/>
      <c r="C112" s="265"/>
      <c r="D112" s="265"/>
    </row>
    <row r="113" spans="1:4" ht="15" customHeight="1">
      <c r="A113" s="265"/>
      <c r="B113" s="265"/>
      <c r="C113" s="265"/>
      <c r="D113" s="265"/>
    </row>
    <row r="114" spans="1:4" ht="15" customHeight="1">
      <c r="A114" s="265"/>
      <c r="B114" s="265"/>
      <c r="C114" s="265"/>
      <c r="D114" s="265"/>
    </row>
    <row r="115" spans="1:4" ht="15" customHeight="1">
      <c r="A115" s="265"/>
      <c r="B115" s="265"/>
      <c r="C115" s="265"/>
      <c r="D115" s="265"/>
    </row>
    <row r="116" spans="1:4" ht="15" customHeight="1">
      <c r="A116" s="265"/>
      <c r="B116" s="265"/>
      <c r="C116" s="265"/>
      <c r="D116" s="265"/>
    </row>
    <row r="117" spans="1:4" ht="15" customHeight="1">
      <c r="A117" s="265"/>
      <c r="B117" s="265"/>
      <c r="C117" s="265"/>
      <c r="D117" s="265"/>
    </row>
    <row r="118" spans="1:4" ht="15" customHeight="1">
      <c r="A118" s="265"/>
      <c r="B118" s="265"/>
      <c r="C118" s="265"/>
      <c r="D118" s="265"/>
    </row>
    <row r="119" spans="1:4" ht="15.65" customHeight="1">
      <c r="A119" s="265"/>
      <c r="B119" s="265"/>
      <c r="C119" s="265"/>
      <c r="D119" s="265"/>
    </row>
    <row r="120" spans="1:4" ht="15" customHeight="1">
      <c r="A120" s="265"/>
      <c r="B120" s="265"/>
      <c r="C120" s="265"/>
      <c r="D120" s="265"/>
    </row>
    <row r="121" spans="1:4" ht="15" customHeight="1">
      <c r="A121" s="265"/>
      <c r="B121" s="265"/>
      <c r="C121" s="265"/>
      <c r="D121" s="265"/>
    </row>
    <row r="122" spans="1:4" ht="15" customHeight="1">
      <c r="A122" s="265"/>
      <c r="B122" s="265"/>
      <c r="C122" s="265"/>
      <c r="D122" s="265"/>
    </row>
    <row r="123" spans="1:4" ht="15" customHeight="1">
      <c r="A123" s="265"/>
      <c r="B123" s="265"/>
      <c r="C123" s="265"/>
      <c r="D123" s="265"/>
    </row>
    <row r="124" spans="1:4" ht="15" customHeight="1">
      <c r="A124" s="265"/>
      <c r="B124" s="265"/>
      <c r="C124" s="265"/>
      <c r="D124" s="265"/>
    </row>
    <row r="125" spans="1:4" ht="15" customHeight="1">
      <c r="A125" s="265"/>
      <c r="B125" s="265"/>
      <c r="C125" s="265"/>
      <c r="D125" s="265"/>
    </row>
    <row r="126" spans="1:4" s="266" customFormat="1" ht="15" customHeight="1">
      <c r="A126" s="265"/>
      <c r="B126" s="265"/>
      <c r="C126" s="265"/>
      <c r="D126" s="265"/>
    </row>
    <row r="127" spans="1:4" s="266" customFormat="1" ht="15" customHeight="1">
      <c r="A127" s="265"/>
      <c r="B127" s="265"/>
      <c r="C127" s="265"/>
      <c r="D127" s="265"/>
    </row>
    <row r="128" spans="1:4" ht="15" customHeight="1">
      <c r="A128" s="265"/>
      <c r="B128" s="265"/>
      <c r="C128" s="265"/>
      <c r="D128" s="265"/>
    </row>
    <row r="129" spans="1:4" ht="14.15" customHeight="1">
      <c r="A129" s="265"/>
      <c r="B129" s="265"/>
      <c r="C129" s="265"/>
      <c r="D129" s="265"/>
    </row>
    <row r="130" spans="1:4" ht="15" customHeight="1">
      <c r="A130" s="265"/>
      <c r="B130" s="265"/>
      <c r="C130" s="265"/>
      <c r="D130" s="265"/>
    </row>
    <row r="131" spans="1:4" ht="15" customHeight="1">
      <c r="A131" s="265"/>
      <c r="B131" s="265"/>
      <c r="C131" s="265"/>
      <c r="D131" s="265"/>
    </row>
    <row r="132" spans="1:4" ht="15" customHeight="1">
      <c r="A132" s="265"/>
      <c r="B132" s="265"/>
      <c r="C132" s="265"/>
      <c r="D132" s="265"/>
    </row>
    <row r="133" spans="1:4" ht="15" customHeight="1">
      <c r="A133" s="265"/>
      <c r="B133" s="265"/>
      <c r="C133" s="265"/>
      <c r="D133" s="265"/>
    </row>
    <row r="134" spans="1:4" ht="15" customHeight="1">
      <c r="A134" s="265"/>
      <c r="B134" s="265"/>
      <c r="C134" s="265"/>
      <c r="D134" s="265"/>
    </row>
    <row r="135" spans="1:4" ht="15" customHeight="1">
      <c r="A135" s="265"/>
      <c r="B135" s="265"/>
      <c r="C135" s="265"/>
      <c r="D135" s="265"/>
    </row>
    <row r="136" spans="1:4" ht="12.65" customHeight="1">
      <c r="A136" s="265"/>
      <c r="B136" s="265"/>
      <c r="C136" s="265"/>
      <c r="D136" s="265"/>
    </row>
    <row r="137" spans="1:4" ht="15.65" customHeight="1">
      <c r="A137" s="265"/>
      <c r="B137" s="265"/>
      <c r="C137" s="265"/>
      <c r="D137" s="265"/>
    </row>
    <row r="138" spans="1:4" ht="41.15" customHeight="1">
      <c r="A138" s="265"/>
      <c r="B138" s="265"/>
      <c r="C138" s="265"/>
      <c r="D138" s="265"/>
    </row>
    <row r="139" spans="1:4" ht="21.75" customHeight="1">
      <c r="A139" s="265"/>
      <c r="B139" s="265"/>
      <c r="C139" s="265"/>
      <c r="D139" s="265"/>
    </row>
    <row r="140" spans="1:4" ht="15" customHeight="1" thickBot="1">
      <c r="A140" s="267"/>
      <c r="B140" s="267"/>
      <c r="C140" s="267"/>
      <c r="D140" s="267"/>
    </row>
    <row r="141" spans="1:4" ht="10.4" customHeight="1">
      <c r="A141" s="239"/>
      <c r="B141" s="239"/>
      <c r="C141" s="268"/>
      <c r="D141" s="239"/>
    </row>
    <row r="142" spans="1:4">
      <c r="A142" s="239"/>
      <c r="B142" s="239"/>
      <c r="C142" s="239"/>
      <c r="D142" s="239"/>
    </row>
    <row r="143" spans="1:4">
      <c r="A143" s="239"/>
      <c r="B143" s="239"/>
      <c r="C143" s="239"/>
      <c r="D143" s="239"/>
    </row>
    <row r="144" spans="1:4">
      <c r="A144" s="239"/>
      <c r="B144" s="239"/>
      <c r="C144" s="239"/>
      <c r="D144" s="239"/>
    </row>
    <row r="145" spans="1:4">
      <c r="A145" s="239"/>
      <c r="B145" s="239"/>
      <c r="C145" s="239"/>
      <c r="D145" s="239"/>
    </row>
  </sheetData>
  <mergeCells count="5">
    <mergeCell ref="A2:B2"/>
    <mergeCell ref="A5:A21"/>
    <mergeCell ref="A31:A77"/>
    <mergeCell ref="A24:A28"/>
    <mergeCell ref="A80:A82"/>
  </mergeCells>
  <phoneticPr fontId="12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2" manualBreakCount="2">
    <brk id="78" max="3" man="1"/>
    <brk id="10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2024-11-28T11:06:59Z</dcterms:modified>
</cp:coreProperties>
</file>