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ECA53429-F68B-4093-A7B9-4A064AF3E02D}" xr6:coauthVersionLast="47" xr6:coauthVersionMax="47" xr10:uidLastSave="{00000000-0000-0000-0000-000000000000}"/>
  <bookViews>
    <workbookView xWindow="-96" yWindow="0" windowWidth="11712" windowHeight="13056" activeTab="3" xr2:uid="{00000000-000D-0000-FFFF-FFFF00000000}"/>
  </bookViews>
  <sheets>
    <sheet name="shipper master" sheetId="17" r:id="rId1"/>
    <sheet name="case mark " sheetId="64" r:id="rId2"/>
    <sheet name="invoice" sheetId="65" r:id="rId3"/>
    <sheet name="ATTACHED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3">#REF!</definedName>
    <definedName name="pricetable" localSheetId="1">#REF!</definedName>
    <definedName name="pricetable" localSheetId="5">#REF!</definedName>
    <definedName name="pricetable" localSheetId="4">#REF!</definedName>
    <definedName name="pricetable">#REF!</definedName>
    <definedName name="_xlnm.Print_Area" localSheetId="3">ATTACHED!$A$1:$N$176</definedName>
    <definedName name="_xlnm.Print_Area" localSheetId="5">LABEL!$A$1:$D$169</definedName>
    <definedName name="_xlnm.Print_Area" localSheetId="4">サンプル製品カタログ!$A$1:$I$5</definedName>
    <definedName name="_xlnm.Print_Titles" localSheetId="3">ATTACHED!$1:$5</definedName>
    <definedName name="_xlnm.Print_Titles" localSheetId="5">LABEL!$1:$3</definedName>
    <definedName name="_xlnm.Print_Titles" localSheetId="4">サンプル製品カタログ!$2:$2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3" i="60" l="1"/>
  <c r="E174" i="60" l="1"/>
  <c r="H168" i="60"/>
  <c r="H165" i="60"/>
  <c r="H161" i="60"/>
  <c r="H155" i="60" l="1"/>
  <c r="H151" i="60"/>
  <c r="H146" i="60"/>
  <c r="H140" i="60"/>
  <c r="H136" i="60" l="1"/>
  <c r="H133" i="60"/>
  <c r="H128" i="60"/>
  <c r="H123" i="60"/>
  <c r="H118" i="60"/>
  <c r="H113" i="60"/>
  <c r="H110" i="60"/>
  <c r="H109" i="60"/>
  <c r="H107" i="60"/>
  <c r="H106" i="60"/>
  <c r="H105" i="60"/>
  <c r="H102" i="60" l="1"/>
  <c r="H93" i="60" l="1"/>
  <c r="H92" i="60"/>
  <c r="H91" i="60"/>
  <c r="H88" i="60"/>
  <c r="H87" i="60"/>
  <c r="H86" i="60"/>
  <c r="H83" i="60"/>
  <c r="H82" i="60"/>
  <c r="H81" i="60"/>
  <c r="H78" i="60"/>
  <c r="H77" i="60"/>
  <c r="H76" i="60"/>
  <c r="H73" i="60"/>
  <c r="H72" i="60"/>
  <c r="H71" i="60"/>
  <c r="H68" i="60" l="1"/>
  <c r="H67" i="60"/>
  <c r="H66" i="60"/>
  <c r="H55" i="60"/>
  <c r="H64" i="60"/>
  <c r="H63" i="60"/>
  <c r="H62" i="60"/>
  <c r="H52" i="60"/>
  <c r="H51" i="60"/>
  <c r="H50" i="60"/>
  <c r="H47" i="60"/>
  <c r="H46" i="60"/>
  <c r="H45" i="60"/>
  <c r="H42" i="60"/>
  <c r="H41" i="60"/>
  <c r="H40" i="60"/>
  <c r="H37" i="60"/>
  <c r="H35" i="60"/>
  <c r="H33" i="60"/>
  <c r="H31" i="60"/>
  <c r="H30" i="60"/>
  <c r="H28" i="60"/>
  <c r="H27" i="60"/>
  <c r="H26" i="60"/>
  <c r="H14" i="60"/>
  <c r="H99" i="60" l="1"/>
  <c r="H98" i="60"/>
  <c r="H97" i="60" l="1"/>
  <c r="H59" i="60"/>
  <c r="H174" i="60" s="1"/>
  <c r="A37" i="65" l="1"/>
  <c r="F11" i="65"/>
  <c r="M27" i="65"/>
  <c r="L31" i="65" s="1"/>
  <c r="M26" i="65" l="1"/>
  <c r="H22" i="60"/>
  <c r="H21" i="60"/>
  <c r="H20" i="60"/>
  <c r="C27" i="17" l="1"/>
  <c r="H9" i="60" l="1"/>
  <c r="C81" i="17" l="1"/>
  <c r="K31" i="65" l="1"/>
  <c r="M28" i="65"/>
  <c r="O28" i="65"/>
  <c r="O27" i="65" l="1"/>
  <c r="H8" i="60"/>
  <c r="F9" i="65"/>
  <c r="H173" i="60" l="1"/>
  <c r="H176" i="60" s="1"/>
  <c r="F7" i="65"/>
  <c r="N8" i="65" s="1"/>
  <c r="O26" i="65" l="1"/>
  <c r="O31" i="65" s="1"/>
  <c r="C45" i="17" s="1"/>
  <c r="I13" i="64"/>
  <c r="A13" i="64"/>
  <c r="I2" i="64"/>
  <c r="A2" i="64"/>
  <c r="D36" i="65"/>
  <c r="A35" i="65"/>
  <c r="A34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A10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F5" i="60" l="1"/>
  <c r="D5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49" i="17"/>
  <c r="E31" i="65"/>
</calcChain>
</file>

<file path=xl/sharedStrings.xml><?xml version="1.0" encoding="utf-8"?>
<sst xmlns="http://schemas.openxmlformats.org/spreadsheetml/2006/main" count="794" uniqueCount="353">
  <si>
    <t>SHIPPER NAME</t>
    <phoneticPr fontId="12" type="noConversion"/>
  </si>
  <si>
    <t>S/CODE</t>
    <phoneticPr fontId="12" type="noConversion"/>
  </si>
  <si>
    <t>SHIPPER ADDRESS 2</t>
    <phoneticPr fontId="15"/>
  </si>
  <si>
    <t>SHIPPER ADDRESS 1</t>
    <phoneticPr fontId="15"/>
  </si>
  <si>
    <t>SHIPPER ADDRESS 3</t>
    <phoneticPr fontId="15"/>
  </si>
  <si>
    <t xml:space="preserve">SHIPPER </t>
    <phoneticPr fontId="15"/>
  </si>
  <si>
    <t>TEL</t>
    <phoneticPr fontId="15"/>
  </si>
  <si>
    <t>FAX</t>
    <phoneticPr fontId="15"/>
  </si>
  <si>
    <t>ATTN OR VAT NO.</t>
    <phoneticPr fontId="15"/>
  </si>
  <si>
    <t>TEL/FAX</t>
    <phoneticPr fontId="15"/>
  </si>
  <si>
    <t>ATTN</t>
    <phoneticPr fontId="15"/>
  </si>
  <si>
    <t>CONSIGNEE :</t>
    <phoneticPr fontId="15"/>
  </si>
  <si>
    <t>CONSIGNEE ADDRESS1</t>
    <phoneticPr fontId="15"/>
  </si>
  <si>
    <t>CONSIGNEE ADDRESS2</t>
    <phoneticPr fontId="15"/>
  </si>
  <si>
    <t>CONSIGNEE ADDRESS3</t>
    <phoneticPr fontId="15"/>
  </si>
  <si>
    <t>TEL</t>
    <phoneticPr fontId="15"/>
  </si>
  <si>
    <t>FAX</t>
    <phoneticPr fontId="15"/>
  </si>
  <si>
    <t>PAYMENT 1</t>
    <phoneticPr fontId="15"/>
  </si>
  <si>
    <t>PAYMENT 2</t>
    <phoneticPr fontId="15"/>
  </si>
  <si>
    <t>SHIPPER PER</t>
    <phoneticPr fontId="15"/>
  </si>
  <si>
    <t>INVOICE DATE</t>
    <phoneticPr fontId="15"/>
  </si>
  <si>
    <t>INVOICE NO.</t>
    <phoneticPr fontId="15"/>
  </si>
  <si>
    <t>CONTRACT NO.</t>
    <phoneticPr fontId="15"/>
  </si>
  <si>
    <t>CONTRACT DATE</t>
    <phoneticPr fontId="15"/>
  </si>
  <si>
    <t>ORDER DATE</t>
    <phoneticPr fontId="15"/>
  </si>
  <si>
    <t>ORDER NO.</t>
    <phoneticPr fontId="15"/>
  </si>
  <si>
    <t>L/C DATE</t>
    <phoneticPr fontId="15"/>
  </si>
  <si>
    <t>FROM</t>
    <phoneticPr fontId="15"/>
  </si>
  <si>
    <t xml:space="preserve"> TOKYO, JAPAN</t>
    <phoneticPr fontId="15"/>
  </si>
  <si>
    <t>TO</t>
    <phoneticPr fontId="15"/>
  </si>
  <si>
    <t>VIA</t>
    <phoneticPr fontId="15"/>
  </si>
  <si>
    <t>SHIPPING TERMS</t>
    <phoneticPr fontId="15"/>
  </si>
  <si>
    <t>TITTLE 1</t>
    <phoneticPr fontId="15"/>
  </si>
  <si>
    <t>TITTLE 2</t>
    <phoneticPr fontId="15"/>
  </si>
  <si>
    <t>ATTACHE</t>
    <phoneticPr fontId="15"/>
  </si>
  <si>
    <t>- DETAILS AS PER ATTACHED SHEET -</t>
    <phoneticPr fontId="15"/>
  </si>
  <si>
    <t>C/NO.</t>
    <phoneticPr fontId="15"/>
  </si>
  <si>
    <t>STYLE NO.</t>
    <phoneticPr fontId="15"/>
  </si>
  <si>
    <t>DESCRIPTION</t>
    <phoneticPr fontId="15"/>
  </si>
  <si>
    <t>Q'TY CODE</t>
    <phoneticPr fontId="15"/>
  </si>
  <si>
    <t>QUANTITY</t>
    <phoneticPr fontId="15"/>
  </si>
  <si>
    <t>UNIT PRICE</t>
    <phoneticPr fontId="15"/>
  </si>
  <si>
    <t>AMOUNT</t>
    <phoneticPr fontId="15"/>
  </si>
  <si>
    <t>DISCOUNT</t>
    <phoneticPr fontId="15"/>
  </si>
  <si>
    <t>CASE MARK1</t>
    <phoneticPr fontId="15"/>
  </si>
  <si>
    <t>CASE MARK2</t>
    <phoneticPr fontId="15"/>
  </si>
  <si>
    <t>CASE MARK3</t>
    <phoneticPr fontId="15"/>
  </si>
  <si>
    <t>CASE MARK4</t>
    <phoneticPr fontId="15"/>
  </si>
  <si>
    <t>CASE MARK5</t>
    <phoneticPr fontId="15"/>
  </si>
  <si>
    <t>CASE MARK6</t>
    <phoneticPr fontId="15"/>
  </si>
  <si>
    <t>TOTAL</t>
    <phoneticPr fontId="15"/>
  </si>
  <si>
    <t>MANUFACTURED BY</t>
    <phoneticPr fontId="15"/>
  </si>
  <si>
    <t>ORIGIN</t>
    <phoneticPr fontId="15"/>
  </si>
  <si>
    <t>OUR BANK</t>
    <phoneticPr fontId="15"/>
  </si>
  <si>
    <t>ETD TYO</t>
    <phoneticPr fontId="15"/>
  </si>
  <si>
    <t>DELIVERY SCHEDULES</t>
    <phoneticPr fontId="15"/>
  </si>
  <si>
    <t>INSURANCE</t>
    <phoneticPr fontId="15"/>
  </si>
  <si>
    <t>REMARK 1</t>
    <phoneticPr fontId="15"/>
  </si>
  <si>
    <t>AIR FREIGHT</t>
    <phoneticPr fontId="15"/>
  </si>
  <si>
    <t>YOUR (OUR) FORWARDER</t>
    <phoneticPr fontId="15"/>
  </si>
  <si>
    <t>CUSTOMS AGENT</t>
    <phoneticPr fontId="15"/>
  </si>
  <si>
    <t>FORWARDER</t>
    <phoneticPr fontId="15"/>
  </si>
  <si>
    <t>C/O ISSUED DATE</t>
    <phoneticPr fontId="15"/>
  </si>
  <si>
    <t>COUNTRY</t>
    <phoneticPr fontId="15"/>
  </si>
  <si>
    <t>F.O.B. TOKYO IN YEN</t>
    <phoneticPr fontId="15"/>
  </si>
  <si>
    <t xml:space="preserve"> SHUNYA CO., LTD.</t>
    <phoneticPr fontId="15"/>
  </si>
  <si>
    <t xml:space="preserve"> KENSHIN BLDG., 1F, 1-22-10 DOUGENZAKA,</t>
    <phoneticPr fontId="15"/>
  </si>
  <si>
    <t xml:space="preserve"> SHIBUYA-KU 150-0043</t>
    <phoneticPr fontId="15"/>
  </si>
  <si>
    <t xml:space="preserve"> TEL : +81(0)3-5459-1177</t>
    <phoneticPr fontId="15"/>
  </si>
  <si>
    <t xml:space="preserve"> - SAME AS BUYER -</t>
    <phoneticPr fontId="15"/>
  </si>
  <si>
    <t xml:space="preserve"> HOCHIMINH-CITY, VIETNAM</t>
    <phoneticPr fontId="15"/>
  </si>
  <si>
    <t>VIETNAM</t>
    <phoneticPr fontId="15"/>
  </si>
  <si>
    <t>PREPAID</t>
    <phoneticPr fontId="15"/>
  </si>
  <si>
    <t>COVERED BY SHIPPER</t>
    <phoneticPr fontId="15"/>
  </si>
  <si>
    <t>MEITETSU WORLD TRANSPORT (MR. NAMIKI)</t>
    <phoneticPr fontId="15"/>
  </si>
  <si>
    <t>BUYER</t>
    <phoneticPr fontId="15"/>
  </si>
  <si>
    <t>BUYER ADDRESS1</t>
    <phoneticPr fontId="15"/>
  </si>
  <si>
    <t>BUYER ADDRESS2</t>
    <phoneticPr fontId="15"/>
  </si>
  <si>
    <t>BUYER ADDRESS3</t>
    <phoneticPr fontId="15"/>
  </si>
  <si>
    <t xml:space="preserve"> AIRCRAFT</t>
    <phoneticPr fontId="15"/>
  </si>
  <si>
    <t>持ち帰り条件</t>
    <rPh sb="0" eb="1">
      <t>モ</t>
    </rPh>
    <rPh sb="2" eb="3">
      <t>カエ</t>
    </rPh>
    <rPh sb="4" eb="6">
      <t>ジョウケン</t>
    </rPh>
    <phoneticPr fontId="15"/>
  </si>
  <si>
    <t xml:space="preserve">  AFTER MANUFACTURED AT VIET NAM "</t>
    <phoneticPr fontId="15"/>
  </si>
  <si>
    <t xml:space="preserve"> NO COMMERCIAL</t>
    <phoneticPr fontId="14"/>
  </si>
  <si>
    <t>PCS.</t>
    <phoneticPr fontId="15"/>
  </si>
  <si>
    <t>COLOR</t>
  </si>
  <si>
    <t>DESCRIPTION  OF  GOODS</t>
  </si>
  <si>
    <t>Q'TY</t>
  </si>
  <si>
    <t>U/PRICE</t>
  </si>
  <si>
    <t>AMOUNT</t>
  </si>
  <si>
    <t xml:space="preserve">ART NO. </t>
    <phoneticPr fontId="15"/>
  </si>
  <si>
    <t>(H.S. CODE)</t>
    <phoneticPr fontId="15"/>
  </si>
  <si>
    <t>- ATTACHED SHEET -</t>
    <phoneticPr fontId="15"/>
  </si>
  <si>
    <t xml:space="preserve"> Long An Province , VietNam</t>
    <phoneticPr fontId="15"/>
  </si>
  <si>
    <t xml:space="preserve"> TEL : :   ( 084 ) 097 22 00 798  ATTN : MR. TUAN</t>
    <phoneticPr fontId="15"/>
  </si>
  <si>
    <t>FABRIC &amp; PARTS FOR WEAR &amp; SAMPLE CLOTHES</t>
    <phoneticPr fontId="15"/>
  </si>
  <si>
    <t xml:space="preserve"> TEL : ( 084 ) 097 22 00 798  ATTN : MR. TUAN</t>
    <phoneticPr fontId="15"/>
  </si>
  <si>
    <t xml:space="preserve"> C/NO.</t>
    <phoneticPr fontId="15"/>
  </si>
  <si>
    <t>INVOICE</t>
    <phoneticPr fontId="15"/>
  </si>
  <si>
    <t>IMPORTER</t>
    <phoneticPr fontId="14"/>
  </si>
  <si>
    <t>INVOICE NO.</t>
    <phoneticPr fontId="14"/>
  </si>
  <si>
    <t>CASE MARK</t>
    <phoneticPr fontId="14"/>
  </si>
  <si>
    <t>INVOICE DATE</t>
    <phoneticPr fontId="14"/>
  </si>
  <si>
    <t>CONTRACT NO.</t>
    <phoneticPr fontId="14"/>
  </si>
  <si>
    <t>CONSIGNEE</t>
    <phoneticPr fontId="14"/>
  </si>
  <si>
    <t xml:space="preserve">ORDER NO. </t>
    <phoneticPr fontId="14"/>
  </si>
  <si>
    <t>L/C NO.</t>
    <phoneticPr fontId="14"/>
  </si>
  <si>
    <t>PAYMENT METHOD</t>
    <phoneticPr fontId="14"/>
  </si>
  <si>
    <t>SHIPPED PER</t>
    <phoneticPr fontId="14"/>
  </si>
  <si>
    <t>FROM</t>
    <phoneticPr fontId="14"/>
  </si>
  <si>
    <t>TO</t>
    <phoneticPr fontId="14"/>
  </si>
  <si>
    <t xml:space="preserve"> </t>
    <phoneticPr fontId="14"/>
  </si>
  <si>
    <t>VIA</t>
    <phoneticPr fontId="14"/>
  </si>
  <si>
    <t>C/NO.</t>
    <phoneticPr fontId="14"/>
  </si>
  <si>
    <t>ART NO.</t>
    <phoneticPr fontId="15"/>
  </si>
  <si>
    <t xml:space="preserve">  DESCRIPTION  OF  GOODS</t>
    <phoneticPr fontId="14"/>
  </si>
  <si>
    <t>COLOR</t>
    <phoneticPr fontId="15"/>
  </si>
  <si>
    <t>SIZE</t>
    <phoneticPr fontId="15"/>
  </si>
  <si>
    <t>Q'TY</t>
    <phoneticPr fontId="14"/>
  </si>
  <si>
    <t>U/PRICE</t>
    <phoneticPr fontId="14"/>
  </si>
  <si>
    <t>AMOUNT</t>
    <phoneticPr fontId="14"/>
  </si>
  <si>
    <t>" NO COMMER VALUE</t>
    <phoneticPr fontId="15"/>
  </si>
  <si>
    <t>" NO COMMERCIAL VALUE</t>
    <phoneticPr fontId="15"/>
  </si>
  <si>
    <t xml:space="preserve">  VALUE FOR CUSTOMS PURPOSE ONLY "</t>
    <phoneticPr fontId="15"/>
  </si>
  <si>
    <t xml:space="preserve"> VALUE FOR CUSTOMS PURPOSE ONLY "</t>
    <phoneticPr fontId="15"/>
  </si>
  <si>
    <t>TOTAL CARTONS :</t>
    <phoneticPr fontId="15"/>
  </si>
  <si>
    <t>TOTAL GROSS WEIGHT :</t>
    <phoneticPr fontId="15"/>
  </si>
  <si>
    <t>KGS</t>
    <phoneticPr fontId="15"/>
  </si>
  <si>
    <t>LABEL SHEET -</t>
    <phoneticPr fontId="15"/>
  </si>
  <si>
    <t>原産国</t>
    <rPh sb="0" eb="3">
      <t>ゲンサンコク</t>
    </rPh>
    <phoneticPr fontId="15"/>
  </si>
  <si>
    <t>TOTAL :</t>
  </si>
  <si>
    <t>PCS.</t>
  </si>
  <si>
    <t>M.</t>
    <phoneticPr fontId="15"/>
  </si>
  <si>
    <t>M.</t>
  </si>
  <si>
    <t>KNIT FABRIC</t>
    <phoneticPr fontId="15"/>
  </si>
  <si>
    <t>TOTAL</t>
    <phoneticPr fontId="20"/>
  </si>
  <si>
    <t>MADE IN JAPAN</t>
    <phoneticPr fontId="15"/>
  </si>
  <si>
    <t>ITEM</t>
    <phoneticPr fontId="15"/>
  </si>
  <si>
    <t>NAME</t>
    <phoneticPr fontId="15"/>
  </si>
  <si>
    <t>color</t>
    <phoneticPr fontId="15"/>
  </si>
  <si>
    <t>lady's or men's</t>
    <phoneticPr fontId="15"/>
  </si>
  <si>
    <t>WOVEN or  KNIT</t>
    <phoneticPr fontId="15"/>
  </si>
  <si>
    <t>picture</t>
    <phoneticPr fontId="15"/>
  </si>
  <si>
    <t>Composition</t>
    <phoneticPr fontId="15"/>
  </si>
  <si>
    <t>packingNo.</t>
    <phoneticPr fontId="15"/>
  </si>
  <si>
    <t>men's</t>
    <phoneticPr fontId="15"/>
  </si>
  <si>
    <t>WOVEN FABRIC</t>
    <phoneticPr fontId="15"/>
  </si>
  <si>
    <t>短繊維 プリント加工なし</t>
    <rPh sb="0" eb="1">
      <t>タン</t>
    </rPh>
    <rPh sb="1" eb="3">
      <t>センイ</t>
    </rPh>
    <rPh sb="7" eb="9">
      <t>カコウ</t>
    </rPh>
    <phoneticPr fontId="15"/>
  </si>
  <si>
    <t>搬入内容</t>
    <rPh sb="0" eb="2">
      <t>ハンニュウ</t>
    </rPh>
    <phoneticPr fontId="15"/>
  </si>
  <si>
    <t>佐川伝票・明細</t>
  </si>
  <si>
    <t>搬入日</t>
  </si>
  <si>
    <t>伝票NO</t>
  </si>
  <si>
    <t>数量</t>
  </si>
  <si>
    <t>箱数</t>
  </si>
  <si>
    <t>COTTON 100%</t>
    <phoneticPr fontId="15"/>
  </si>
  <si>
    <t xml:space="preserve"> MADE  IN JAPAN</t>
    <phoneticPr fontId="15"/>
  </si>
  <si>
    <t xml:space="preserve"> VIVAN GARMENTS VIET NAM COMPANY LIMITED</t>
    <phoneticPr fontId="15"/>
  </si>
  <si>
    <t xml:space="preserve"> D17 Street , Sai Gon South Residential Area</t>
    <phoneticPr fontId="15"/>
  </si>
  <si>
    <t xml:space="preserve"> Hamlet 3 , Long Hau Commune , Can Giuoc District,</t>
    <phoneticPr fontId="15"/>
  </si>
  <si>
    <t xml:space="preserve"> VIVAN GARMENTS VIET NAM</t>
    <phoneticPr fontId="15"/>
  </si>
  <si>
    <t xml:space="preserve"> COMPANY LIMITED</t>
    <phoneticPr fontId="15"/>
  </si>
  <si>
    <t>WOVEN</t>
    <phoneticPr fontId="15"/>
  </si>
  <si>
    <t>BLACK</t>
    <phoneticPr fontId="15"/>
  </si>
  <si>
    <t>BLUE</t>
    <phoneticPr fontId="15"/>
  </si>
  <si>
    <t>END OF JUNE - BEG., OF MAR, 2018</t>
    <phoneticPr fontId="15"/>
  </si>
  <si>
    <t>11487</t>
    <phoneticPr fontId="15"/>
  </si>
  <si>
    <t>C/#801 ベビーピンク</t>
    <phoneticPr fontId="15"/>
  </si>
  <si>
    <t>C/#503 スカイブルー</t>
    <phoneticPr fontId="15"/>
  </si>
  <si>
    <t>C/#301 イエロー</t>
    <phoneticPr fontId="15"/>
  </si>
  <si>
    <t>WIDTH:110CM (155ｇ/㎡ )</t>
    <phoneticPr fontId="15"/>
  </si>
  <si>
    <t>平織 ツイル 後染め</t>
    <rPh sb="0" eb="2">
      <t>ヒラオリ</t>
    </rPh>
    <rPh sb="5" eb="7">
      <t>アトゾ</t>
    </rPh>
    <phoneticPr fontId="15"/>
  </si>
  <si>
    <t>STYLE:26SY-11</t>
    <phoneticPr fontId="15"/>
  </si>
  <si>
    <t>丸編み リブ編み 後染め</t>
    <rPh sb="0" eb="2">
      <t>マルア</t>
    </rPh>
    <rPh sb="6" eb="7">
      <t>ア</t>
    </rPh>
    <rPh sb="9" eb="10">
      <t>アト</t>
    </rPh>
    <rPh sb="10" eb="11">
      <t>ソ</t>
    </rPh>
    <phoneticPr fontId="15"/>
  </si>
  <si>
    <t>短繊維、プリント加工なし</t>
    <rPh sb="0" eb="1">
      <t>ミジカ</t>
    </rPh>
    <phoneticPr fontId="15"/>
  </si>
  <si>
    <t xml:space="preserve">SB17 </t>
    <phoneticPr fontId="20"/>
  </si>
  <si>
    <t>BUTTONS  13MM</t>
    <phoneticPr fontId="20"/>
  </si>
  <si>
    <t>COTTON 100% PIECE-DYED SLEEK</t>
    <phoneticPr fontId="20"/>
  </si>
  <si>
    <t>BUTTONS  11.5MM</t>
    <phoneticPr fontId="20"/>
  </si>
  <si>
    <t>1000</t>
    <phoneticPr fontId="20"/>
  </si>
  <si>
    <t>材質：樹脂</t>
    <rPh sb="0" eb="2">
      <t>ザイシツ</t>
    </rPh>
    <rPh sb="3" eb="5">
      <t>ジュシ</t>
    </rPh>
    <phoneticPr fontId="15"/>
  </si>
  <si>
    <t>綾織 スレキ 先染め</t>
    <rPh sb="0" eb="2">
      <t>アヤオリ</t>
    </rPh>
    <rPh sb="7" eb="9">
      <t>サキゾ</t>
    </rPh>
    <phoneticPr fontId="15"/>
  </si>
  <si>
    <t>材質：真鍮</t>
    <phoneticPr fontId="15"/>
  </si>
  <si>
    <t>shell button</t>
    <phoneticPr fontId="15"/>
  </si>
  <si>
    <t>材質：綿</t>
    <rPh sb="0" eb="2">
      <t>ザイシツ</t>
    </rPh>
    <rPh sb="3" eb="4">
      <t>メン</t>
    </rPh>
    <phoneticPr fontId="15"/>
  </si>
  <si>
    <t>MADE IN JAPAN 
 SHUNYA CO., LTD.</t>
  </si>
  <si>
    <t>MADE IN JAPAN 
 SHUNYA CO., LTD.</t>
    <phoneticPr fontId="15"/>
  </si>
  <si>
    <r>
      <rPr>
        <sz val="10"/>
        <color indexed="10"/>
        <rFont val="Yu Gothic UI"/>
        <family val="3"/>
        <charset val="128"/>
      </rPr>
      <t xml:space="preserve">" </t>
    </r>
    <r>
      <rPr>
        <b/>
        <sz val="10"/>
        <color indexed="10"/>
        <rFont val="Yu Gothic UI"/>
        <family val="3"/>
        <charset val="128"/>
      </rPr>
      <t>THESE GOODS WILL BE RETURN TO JAPAN</t>
    </r>
    <phoneticPr fontId="15"/>
  </si>
  <si>
    <t xml:space="preserve"> JUN, 24 2026</t>
    <phoneticPr fontId="15"/>
  </si>
  <si>
    <t xml:space="preserve"> SY-8100624VT-DD-01</t>
    <phoneticPr fontId="15"/>
  </si>
  <si>
    <t>入庫NO.22081595</t>
    <rPh sb="0" eb="2">
      <t>ニュウコ</t>
    </rPh>
    <phoneticPr fontId="15"/>
  </si>
  <si>
    <t>STYLE:25SY-44</t>
    <phoneticPr fontId="15"/>
  </si>
  <si>
    <t>02100097248</t>
    <phoneticPr fontId="15"/>
  </si>
  <si>
    <t>C/#099 BLACK</t>
    <phoneticPr fontId="15"/>
  </si>
  <si>
    <t>WOVEN FABRIC</t>
  </si>
  <si>
    <t>C/#550 KHAKI</t>
    <phoneticPr fontId="15"/>
  </si>
  <si>
    <t>LYOCELL 59% / POLYESTER 39% / POLYURETHANE 2%</t>
    <phoneticPr fontId="15"/>
  </si>
  <si>
    <t>綾織 ツイル 後染め</t>
    <rPh sb="5" eb="7">
      <t>アトゾ</t>
    </rPh>
    <phoneticPr fontId="15"/>
  </si>
  <si>
    <t>WIDTH:132CM (162ｇ/㎡ )</t>
    <phoneticPr fontId="15"/>
  </si>
  <si>
    <t>短繊維、プリント加工なし</t>
    <rPh sb="0" eb="1">
      <t>タン</t>
    </rPh>
    <rPh sb="1" eb="3">
      <t>センイ</t>
    </rPh>
    <phoneticPr fontId="15"/>
  </si>
  <si>
    <t>1</t>
    <phoneticPr fontId="15"/>
  </si>
  <si>
    <t>6/10</t>
    <phoneticPr fontId="15"/>
  </si>
  <si>
    <t>2-3</t>
    <phoneticPr fontId="15"/>
  </si>
  <si>
    <t>入庫NO.22081630</t>
    <rPh sb="0" eb="2">
      <t>ニュウコ</t>
    </rPh>
    <phoneticPr fontId="15"/>
  </si>
  <si>
    <t>6/11</t>
    <phoneticPr fontId="15"/>
  </si>
  <si>
    <t>51010</t>
    <phoneticPr fontId="15"/>
  </si>
  <si>
    <t>C/#206</t>
    <phoneticPr fontId="15"/>
  </si>
  <si>
    <t>STYLE:25SY-53</t>
    <phoneticPr fontId="15"/>
  </si>
  <si>
    <t>WIDTH:114CM (112.5ｇ/㎡ )</t>
    <phoneticPr fontId="15"/>
  </si>
  <si>
    <t>6/15</t>
    <phoneticPr fontId="15"/>
  </si>
  <si>
    <t>入庫NO.22081697</t>
    <rPh sb="0" eb="2">
      <t>ニュウコ</t>
    </rPh>
    <phoneticPr fontId="15"/>
  </si>
  <si>
    <t>STYLE:25A-PT03</t>
    <phoneticPr fontId="15"/>
  </si>
  <si>
    <t>7070</t>
    <phoneticPr fontId="15"/>
  </si>
  <si>
    <t>C/#40 WHITE</t>
    <phoneticPr fontId="15"/>
  </si>
  <si>
    <t>C/#213 INDIGO</t>
    <phoneticPr fontId="15"/>
  </si>
  <si>
    <t>C/#510 BLACK</t>
    <phoneticPr fontId="15"/>
  </si>
  <si>
    <t>綾織 カツラギ 先染め</t>
    <rPh sb="0" eb="2">
      <t>アヤオリ</t>
    </rPh>
    <rPh sb="8" eb="9">
      <t>サキ</t>
    </rPh>
    <phoneticPr fontId="15"/>
  </si>
  <si>
    <t>WIDTH:148CM (466ｇ/㎡ )</t>
    <phoneticPr fontId="15"/>
  </si>
  <si>
    <t>6/25</t>
    <phoneticPr fontId="15"/>
  </si>
  <si>
    <t>STYLE:AND-574200</t>
    <phoneticPr fontId="15"/>
  </si>
  <si>
    <t>ZIPPER 54.5CM-3PCS・55.5CM-10PCS・56.5CM-1PCS</t>
    <phoneticPr fontId="20"/>
  </si>
  <si>
    <t>ZIPPER 54.5CM-2PCS・55.5CM-10PCS・56.5CM-1PCS</t>
    <phoneticPr fontId="20"/>
  </si>
  <si>
    <t xml:space="preserve">TACK BUTTONS </t>
    <phoneticPr fontId="20"/>
  </si>
  <si>
    <t>C/#BSX</t>
    <phoneticPr fontId="20"/>
  </si>
  <si>
    <t>C/#BSM</t>
    <phoneticPr fontId="20"/>
  </si>
  <si>
    <t>ELASTIC TAPE</t>
    <phoneticPr fontId="20"/>
  </si>
  <si>
    <t>材質：ポリエステル 85% ポリウレタン 15%</t>
    <rPh sb="0" eb="2">
      <t>ザイシツ</t>
    </rPh>
    <phoneticPr fontId="15"/>
  </si>
  <si>
    <t>C/#BLACK</t>
    <phoneticPr fontId="15"/>
  </si>
  <si>
    <t>40MM 10M.</t>
    <phoneticPr fontId="20"/>
  </si>
  <si>
    <t>KWX60</t>
    <phoneticPr fontId="15"/>
  </si>
  <si>
    <t>C/#WHITE</t>
    <phoneticPr fontId="15"/>
  </si>
  <si>
    <t>POLYESTER PADDING</t>
    <phoneticPr fontId="20"/>
  </si>
  <si>
    <t>材質：ポリエステル</t>
  </si>
  <si>
    <t>4-6</t>
    <phoneticPr fontId="15"/>
  </si>
  <si>
    <t>7-10</t>
    <phoneticPr fontId="15"/>
  </si>
  <si>
    <t>RHW60</t>
    <phoneticPr fontId="15"/>
  </si>
  <si>
    <t>FUSIBLE INTERLINING</t>
    <phoneticPr fontId="20"/>
  </si>
  <si>
    <t>1550 CM50</t>
    <phoneticPr fontId="15"/>
  </si>
  <si>
    <t>WIDTH:150CM (103ｇ/㎡ )</t>
    <phoneticPr fontId="15"/>
  </si>
  <si>
    <t>平織 ブロード 後染め</t>
    <rPh sb="0" eb="2">
      <t>ヒラオリ</t>
    </rPh>
    <rPh sb="8" eb="9">
      <t>アト</t>
    </rPh>
    <rPh sb="9" eb="10">
      <t>ソ</t>
    </rPh>
    <phoneticPr fontId="15"/>
  </si>
  <si>
    <t>C/#D30 RED</t>
    <phoneticPr fontId="15"/>
  </si>
  <si>
    <t>C/#M20 BEIGE</t>
    <phoneticPr fontId="15"/>
  </si>
  <si>
    <t>LT5400</t>
    <phoneticPr fontId="15"/>
  </si>
  <si>
    <t>RAYON 54% COTTON 46%</t>
    <phoneticPr fontId="15"/>
  </si>
  <si>
    <t>C/#13 RED</t>
    <phoneticPr fontId="15"/>
  </si>
  <si>
    <t>C/#15 NAVY</t>
    <phoneticPr fontId="15"/>
  </si>
  <si>
    <t>C/#4 BEIGE</t>
    <phoneticPr fontId="15"/>
  </si>
  <si>
    <t>C/#D33 NAVY</t>
    <phoneticPr fontId="15"/>
  </si>
  <si>
    <t>WIDTH:122CM (90ｇ/㎡ )</t>
    <phoneticPr fontId="15"/>
  </si>
  <si>
    <t>平織 タフタ 後染め</t>
    <rPh sb="0" eb="2">
      <t>ヒラオリ</t>
    </rPh>
    <rPh sb="7" eb="8">
      <t>アト</t>
    </rPh>
    <rPh sb="8" eb="9">
      <t>ソ</t>
    </rPh>
    <phoneticPr fontId="15"/>
  </si>
  <si>
    <t>AND-574200 sample</t>
    <phoneticPr fontId="15"/>
  </si>
  <si>
    <t>MEN’S COTTON JACKET SAMPLE CLOTHES</t>
    <phoneticPr fontId="15"/>
  </si>
  <si>
    <t>A NOVEL DAY BRAND NAME</t>
    <phoneticPr fontId="15"/>
  </si>
  <si>
    <t>HANG TAG</t>
    <phoneticPr fontId="15"/>
  </si>
  <si>
    <t>CARE LABEL</t>
    <phoneticPr fontId="15"/>
  </si>
  <si>
    <t>STYLE:25SY-47</t>
    <phoneticPr fontId="20"/>
  </si>
  <si>
    <t>ZIPPER 55.5CM-4PCS・56.5CM-1PCS</t>
    <phoneticPr fontId="20"/>
  </si>
  <si>
    <t>5SGWC5-逆開-IRIS-8501N</t>
    <phoneticPr fontId="15"/>
  </si>
  <si>
    <t xml:space="preserve">C/#273 </t>
    <phoneticPr fontId="20"/>
  </si>
  <si>
    <t>C/#920</t>
    <phoneticPr fontId="20"/>
  </si>
  <si>
    <t>C/#009</t>
    <phoneticPr fontId="20"/>
  </si>
  <si>
    <t>C/#580 BLACK</t>
    <phoneticPr fontId="20"/>
  </si>
  <si>
    <t>C/#560 NAVY</t>
    <phoneticPr fontId="20"/>
  </si>
  <si>
    <t>C/#156 CHARCOAL</t>
    <phoneticPr fontId="20"/>
  </si>
  <si>
    <t>ZIPPER 68CM-1PCS・69.5CM-1PCS</t>
    <phoneticPr fontId="20"/>
  </si>
  <si>
    <t>ZIPPER 68CM-1PCS</t>
    <phoneticPr fontId="20"/>
  </si>
  <si>
    <t>テープ：平織・白染め：無し</t>
    <phoneticPr fontId="15"/>
  </si>
  <si>
    <t>USED BANDANA</t>
    <phoneticPr fontId="15"/>
  </si>
  <si>
    <t>古着 プリント無し</t>
    <rPh sb="0" eb="1">
      <t>フルギ</t>
    </rPh>
    <rPh sb="6" eb="7">
      <t>ナ</t>
    </rPh>
    <phoneticPr fontId="15"/>
  </si>
  <si>
    <t>MADE IN USA</t>
    <phoneticPr fontId="15"/>
  </si>
  <si>
    <t>C/#MIX</t>
    <phoneticPr fontId="15"/>
  </si>
  <si>
    <t>3SGYC5-止-DU</t>
    <phoneticPr fontId="15"/>
  </si>
  <si>
    <t>ZIPPER 16CM-4PCS</t>
    <phoneticPr fontId="20"/>
  </si>
  <si>
    <t>ZIPPER 16CM-2PCS</t>
    <phoneticPr fontId="20"/>
  </si>
  <si>
    <t>CASHMERE 100%</t>
    <phoneticPr fontId="15"/>
  </si>
  <si>
    <t>C/#BLACK</t>
    <phoneticPr fontId="20"/>
  </si>
  <si>
    <t>C/#NAVY</t>
    <phoneticPr fontId="20"/>
  </si>
  <si>
    <t>C/#CHARCOAL</t>
    <phoneticPr fontId="20"/>
  </si>
  <si>
    <t>5RGKB OPEN DA8LH</t>
    <phoneticPr fontId="15"/>
  </si>
  <si>
    <t/>
  </si>
  <si>
    <t>27 LIGNE IW</t>
    <phoneticPr fontId="15"/>
  </si>
  <si>
    <t>SOFT OPERON</t>
    <phoneticPr fontId="15"/>
  </si>
  <si>
    <t>WIDTH:82CM (78ｇ/㎡ )</t>
    <phoneticPr fontId="15"/>
  </si>
  <si>
    <t>CASHMERE RIB PARTS</t>
    <phoneticPr fontId="15"/>
  </si>
  <si>
    <t>WIDTH:20CM (23ｇ/㎡ )</t>
    <phoneticPr fontId="15"/>
  </si>
  <si>
    <t>STYLE:25SY-15</t>
    <phoneticPr fontId="20"/>
  </si>
  <si>
    <t>WIDTH:43CM (10ｇ/㎡ )</t>
    <phoneticPr fontId="15"/>
  </si>
  <si>
    <t>WIDTH:21CM (11ｇ/㎡ )</t>
    <phoneticPr fontId="15"/>
  </si>
  <si>
    <t>WIDTH:49.5CM (26ｇ/㎡ )</t>
    <phoneticPr fontId="15"/>
  </si>
  <si>
    <t>MUSE(26SY-11) BRAND NAME</t>
    <phoneticPr fontId="15"/>
  </si>
  <si>
    <t>bir dog BRAND NAME</t>
  </si>
  <si>
    <t>bir dog BRAND NAME</t>
    <phoneticPr fontId="15"/>
  </si>
  <si>
    <t>A NOVEL DAY CARE LABEL</t>
    <phoneticPr fontId="15"/>
  </si>
  <si>
    <t>A NOVEL DAY HANG TAG</t>
    <phoneticPr fontId="15"/>
  </si>
  <si>
    <t>bir dog  CARE LABEL</t>
    <phoneticPr fontId="15"/>
  </si>
  <si>
    <t>bir dog CARE LABEL</t>
    <phoneticPr fontId="15"/>
  </si>
  <si>
    <t>bir dog HANG TAG</t>
    <phoneticPr fontId="15"/>
  </si>
  <si>
    <t>STYLE:bd26-008・bd26-009</t>
    <phoneticPr fontId="15"/>
  </si>
  <si>
    <t>bd26-008 sample</t>
    <phoneticPr fontId="15"/>
  </si>
  <si>
    <t>bd26-009 sample</t>
    <phoneticPr fontId="15"/>
  </si>
  <si>
    <t>MEN’S COTTON T-SHIRT SAMPLE CLOTHES</t>
    <phoneticPr fontId="15"/>
  </si>
  <si>
    <t>MEN’S COTTON CARDIGAN SAMPLE CLOTHES</t>
    <phoneticPr fontId="15"/>
  </si>
  <si>
    <t>STYLE:PA-27SSMBT001</t>
    <phoneticPr fontId="15"/>
  </si>
  <si>
    <t>ST-9183</t>
    <phoneticPr fontId="15"/>
  </si>
  <si>
    <t>平織 ポプリン 先染め</t>
    <rPh sb="0" eb="2">
      <t>ヒラオリ</t>
    </rPh>
    <rPh sb="8" eb="9">
      <t>サキ</t>
    </rPh>
    <phoneticPr fontId="15"/>
  </si>
  <si>
    <t>WIDTH:112CM (140ｇ/㎡ )</t>
    <phoneticPr fontId="15"/>
  </si>
  <si>
    <t>C/#13 BLUE</t>
    <phoneticPr fontId="15"/>
  </si>
  <si>
    <t>A-1772</t>
    <phoneticPr fontId="15"/>
  </si>
  <si>
    <t>WIDTH:114CM (130ｇ/㎡ )</t>
    <phoneticPr fontId="15"/>
  </si>
  <si>
    <t>C/#3 BEIGE</t>
    <phoneticPr fontId="15"/>
  </si>
  <si>
    <t>C/#WHITE</t>
    <phoneticPr fontId="20"/>
  </si>
  <si>
    <t>STYLE:26SY-13</t>
    <phoneticPr fontId="15"/>
  </si>
  <si>
    <t>101-725005</t>
    <phoneticPr fontId="15"/>
  </si>
  <si>
    <t>綾織 ツイル 後染め</t>
    <rPh sb="0" eb="2">
      <t>アヤオリ</t>
    </rPh>
    <rPh sb="7" eb="8">
      <t>アト</t>
    </rPh>
    <rPh sb="8" eb="9">
      <t>ゾ</t>
    </rPh>
    <phoneticPr fontId="15"/>
  </si>
  <si>
    <t>WIDTH:150CM (351ｇ/㎡ )</t>
    <phoneticPr fontId="15"/>
  </si>
  <si>
    <t>VT169</t>
    <phoneticPr fontId="15"/>
  </si>
  <si>
    <t>材質：ポリエステル</t>
    <rPh sb="0" eb="2">
      <t>ザイシツ</t>
    </rPh>
    <phoneticPr fontId="15"/>
  </si>
  <si>
    <t>BUTTONS  18MM</t>
    <phoneticPr fontId="15"/>
  </si>
  <si>
    <t>C/#43 BEIGE</t>
    <phoneticPr fontId="15"/>
  </si>
  <si>
    <t>3MA-C-DA</t>
    <phoneticPr fontId="15"/>
  </si>
  <si>
    <t>C/#282 BEIGE</t>
    <phoneticPr fontId="20"/>
  </si>
  <si>
    <t>ZIPPER 19cm</t>
    <phoneticPr fontId="20"/>
  </si>
  <si>
    <t>C/#236 BEIGE</t>
    <phoneticPr fontId="20"/>
  </si>
  <si>
    <t>STYLE:PS27SS-JK-01</t>
    <phoneticPr fontId="15"/>
  </si>
  <si>
    <t>SBW1820</t>
    <phoneticPr fontId="15"/>
  </si>
  <si>
    <t>WIDTH:112CM (185ｇ/㎡ )</t>
    <phoneticPr fontId="15"/>
  </si>
  <si>
    <t>C/#1 CHECK</t>
    <phoneticPr fontId="15"/>
  </si>
  <si>
    <t>SBW1821</t>
    <phoneticPr fontId="15"/>
  </si>
  <si>
    <t>学術名： Tectus maximus / 高瀬</t>
    <rPh sb="0" eb="2">
      <t>ガクジュツメイ</t>
    </rPh>
    <rPh sb="22" eb="24">
      <t>タカセ</t>
    </rPh>
    <phoneticPr fontId="15"/>
  </si>
  <si>
    <t>11</t>
    <phoneticPr fontId="15"/>
  </si>
  <si>
    <t>11 CARTONS</t>
    <phoneticPr fontId="15"/>
  </si>
  <si>
    <t xml:space="preserve"> C/NO. 1-11</t>
    <phoneticPr fontId="15"/>
  </si>
  <si>
    <t xml:space="preserve"> 11PACKAGES</t>
    <phoneticPr fontId="15"/>
  </si>
  <si>
    <t>COUNTRY OF ORIGIN : JAPAN&amp;USA</t>
    <phoneticPr fontId="15"/>
  </si>
  <si>
    <t>C/#33 BEIGE</t>
    <phoneticPr fontId="15"/>
  </si>
  <si>
    <t>入庫NO.22082007</t>
    <rPh sb="0" eb="2">
      <t>ニュウコ</t>
    </rPh>
    <phoneticPr fontId="15"/>
  </si>
  <si>
    <t xml:space="preserve">STYLE：EN-22SY-53・25DY-43 </t>
    <phoneticPr fontId="15"/>
  </si>
  <si>
    <t>DOT BUTTONS</t>
    <phoneticPr fontId="15"/>
  </si>
  <si>
    <t>PX EJ24 L</t>
    <phoneticPr fontId="20"/>
  </si>
  <si>
    <t>PCS.</t>
    <phoneticPr fontId="20"/>
  </si>
  <si>
    <t>26A-SH01</t>
    <phoneticPr fontId="20"/>
  </si>
  <si>
    <t>C162S</t>
    <phoneticPr fontId="20"/>
  </si>
  <si>
    <t>CORD</t>
    <phoneticPr fontId="20"/>
  </si>
  <si>
    <t>M</t>
    <phoneticPr fontId="20"/>
  </si>
  <si>
    <t>NS 27RD</t>
    <phoneticPr fontId="20"/>
  </si>
  <si>
    <t>TACK BUTTONS  7478/ 2731</t>
    <phoneticPr fontId="20"/>
  </si>
  <si>
    <t>C/#BOX</t>
    <phoneticPr fontId="15"/>
  </si>
  <si>
    <t>C/#KNR</t>
    <phoneticPr fontId="20"/>
  </si>
  <si>
    <t>C/#SNR</t>
    <phoneticPr fontId="20"/>
  </si>
  <si>
    <t>6/26</t>
    <phoneticPr fontId="15"/>
  </si>
  <si>
    <t>佐川急便：4400-3107-8266</t>
    <rPh sb="0" eb="2">
      <t>サガワ</t>
    </rPh>
    <rPh sb="2" eb="4">
      <t>キュウビン</t>
    </rPh>
    <phoneticPr fontId="15"/>
  </si>
  <si>
    <t>KNIT</t>
    <phoneticPr fontId="15"/>
  </si>
  <si>
    <t>bd26-009 sample</t>
  </si>
  <si>
    <t>373.5M. 3046PCS.</t>
    <phoneticPr fontId="15"/>
  </si>
  <si>
    <t>綾織 メランジ 先染め</t>
    <rPh sb="0" eb="2">
      <t>アヤオリ</t>
    </rPh>
    <rPh sb="8" eb="10">
      <t>サキゾ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</si>
</sst>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¥&quot;#,##0;[Red]&quot;¥&quot;\-#,##0"/>
    <numFmt numFmtId="41" formatCode="_ * #,##0_ ;_ * \-#,##0_ ;_ * &quot;-&quot;_ ;_ @_ 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#,##0_);\(#,##0\)"/>
  </numFmts>
  <fonts count="60" x14ac:knownFonts="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sz val="6"/>
      <name val="ＭＳ Ｐゴシック"/>
      <family val="2"/>
      <charset val="128"/>
      <scheme val="minor"/>
    </font>
    <font>
      <b/>
      <sz val="10"/>
      <name val="Yu Gothic UI"/>
      <family val="3"/>
      <charset val="128"/>
    </font>
    <font>
      <sz val="12"/>
      <name val="Yu Gothic UI"/>
      <family val="3"/>
      <charset val="128"/>
    </font>
    <font>
      <b/>
      <sz val="10"/>
      <color rgb="FFFF0000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b/>
      <sz val="9"/>
      <name val="Yu Gothic UI"/>
      <family val="3"/>
      <charset val="128"/>
    </font>
    <font>
      <sz val="18"/>
      <name val="Yu Gothic UI"/>
      <family val="3"/>
      <charset val="128"/>
    </font>
    <font>
      <sz val="24"/>
      <name val="Yu Gothic UI"/>
      <family val="3"/>
      <charset val="128"/>
    </font>
    <font>
      <sz val="22"/>
      <name val="Yu Gothic UI"/>
      <family val="3"/>
      <charset val="128"/>
    </font>
    <font>
      <b/>
      <u/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b/>
      <u/>
      <sz val="10"/>
      <name val="Yu Gothic UI"/>
      <family val="3"/>
      <charset val="128"/>
    </font>
    <font>
      <b/>
      <sz val="10"/>
      <color rgb="FF0070C0"/>
      <name val="Yu Gothic UI"/>
      <family val="3"/>
      <charset val="128"/>
    </font>
    <font>
      <sz val="26"/>
      <name val="Yu Gothic UI"/>
      <family val="3"/>
      <charset val="128"/>
    </font>
    <font>
      <sz val="22"/>
      <color rgb="FFFF0000"/>
      <name val="Yu Gothic UI"/>
      <family val="3"/>
      <charset val="128"/>
    </font>
    <font>
      <sz val="20"/>
      <color rgb="FF0070C0"/>
      <name val="Yu Gothic UI"/>
      <family val="3"/>
      <charset val="128"/>
    </font>
    <font>
      <sz val="20"/>
      <color theme="1"/>
      <name val="Yu Gothic UI"/>
      <family val="3"/>
      <charset val="128"/>
    </font>
    <font>
      <sz val="20"/>
      <name val="Yu Gothic UI"/>
      <family val="3"/>
      <charset val="128"/>
    </font>
    <font>
      <b/>
      <sz val="22"/>
      <name val="Yu Gothic UI"/>
      <family val="3"/>
      <charset val="128"/>
    </font>
    <font>
      <b/>
      <sz val="20"/>
      <name val="Yu Gothic UI"/>
      <family val="3"/>
      <charset val="128"/>
    </font>
    <font>
      <b/>
      <i/>
      <sz val="20"/>
      <name val="Yu Gothic UI"/>
      <family val="3"/>
      <charset val="128"/>
    </font>
    <font>
      <sz val="11"/>
      <name val="Yu Gothic UI"/>
      <family val="3"/>
      <charset val="128"/>
    </font>
    <font>
      <b/>
      <sz val="11"/>
      <name val="Yu Gothic UI"/>
      <family val="3"/>
      <charset val="128"/>
    </font>
    <font>
      <sz val="16"/>
      <name val="Yu Gothic UI"/>
      <family val="3"/>
      <charset val="128"/>
    </font>
    <font>
      <b/>
      <i/>
      <sz val="9"/>
      <name val="Yu Gothic UI"/>
      <family val="3"/>
      <charset val="128"/>
    </font>
    <font>
      <b/>
      <sz val="8"/>
      <name val="Yu Gothic UI"/>
      <family val="3"/>
      <charset val="128"/>
    </font>
    <font>
      <b/>
      <i/>
      <sz val="10"/>
      <name val="Yu Gothic UI"/>
      <family val="3"/>
      <charset val="128"/>
    </font>
    <font>
      <i/>
      <sz val="10"/>
      <name val="Yu Gothic UI"/>
      <family val="3"/>
      <charset val="128"/>
    </font>
    <font>
      <b/>
      <u/>
      <sz val="11"/>
      <name val="Yu Gothic UI"/>
      <family val="3"/>
      <charset val="128"/>
    </font>
    <font>
      <u/>
      <sz val="10"/>
      <color indexed="12"/>
      <name val="Yu Gothic UI"/>
      <family val="3"/>
      <charset val="128"/>
    </font>
    <font>
      <sz val="10"/>
      <color indexed="10"/>
      <name val="Yu Gothic UI"/>
      <family val="3"/>
      <charset val="128"/>
    </font>
    <font>
      <b/>
      <sz val="10"/>
      <color indexed="10"/>
      <name val="Yu Gothic UI"/>
      <family val="3"/>
      <charset val="128"/>
    </font>
    <font>
      <b/>
      <sz val="10"/>
      <color rgb="FF00B0F0"/>
      <name val="Yu Gothic UI"/>
      <family val="3"/>
      <charset val="128"/>
    </font>
    <font>
      <sz val="48"/>
      <name val="Yu Gothic UI"/>
      <family val="3"/>
      <charset val="128"/>
    </font>
    <font>
      <sz val="10"/>
      <color rgb="FFFF0000"/>
      <name val="Yu Gothic UI"/>
      <family val="3"/>
      <charset val="128"/>
    </font>
    <font>
      <u/>
      <sz val="10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color rgb="FF00B0F0"/>
      <name val="Yu Gothic UI"/>
      <family val="3"/>
      <charset val="128"/>
    </font>
    <font>
      <sz val="10"/>
      <color rgb="FF0070C0"/>
      <name val="Yu Gothic UI"/>
      <family val="3"/>
      <charset val="128"/>
    </font>
    <font>
      <u/>
      <sz val="10"/>
      <name val="Yu Gothic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176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70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18" xfId="0" applyFont="1" applyBorder="1">
      <alignment vertical="center"/>
    </xf>
    <xf numFmtId="0" fontId="18" fillId="0" borderId="0" xfId="0" applyFont="1" applyAlignment="1">
      <alignment horizontal="left" vertical="center"/>
    </xf>
    <xf numFmtId="0" fontId="18" fillId="0" borderId="19" xfId="0" applyFont="1" applyBorder="1">
      <alignment vertical="center"/>
    </xf>
    <xf numFmtId="0" fontId="18" fillId="0" borderId="20" xfId="0" applyFont="1" applyBorder="1">
      <alignment vertical="center"/>
    </xf>
    <xf numFmtId="0" fontId="19" fillId="0" borderId="0" xfId="0" applyFont="1">
      <alignment vertical="center"/>
    </xf>
    <xf numFmtId="178" fontId="24" fillId="0" borderId="31" xfId="0" applyNumberFormat="1" applyFont="1" applyBorder="1" applyAlignment="1">
      <alignment horizontal="center" vertical="center"/>
    </xf>
    <xf numFmtId="177" fontId="21" fillId="0" borderId="31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49" fontId="24" fillId="0" borderId="8" xfId="0" applyNumberFormat="1" applyFont="1" applyBorder="1" applyAlignment="1">
      <alignment horizontal="left" vertical="center"/>
    </xf>
    <xf numFmtId="49" fontId="21" fillId="0" borderId="9" xfId="0" applyNumberFormat="1" applyFont="1" applyBorder="1" applyAlignment="1">
      <alignment horizontal="left" vertical="center"/>
    </xf>
    <xf numFmtId="0" fontId="24" fillId="0" borderId="9" xfId="0" applyFont="1" applyBorder="1" applyAlignment="1">
      <alignment vertical="center" wrapText="1"/>
    </xf>
    <xf numFmtId="179" fontId="24" fillId="0" borderId="9" xfId="0" applyNumberFormat="1" applyFont="1" applyBorder="1" applyAlignment="1">
      <alignment vertical="center" shrinkToFit="1"/>
    </xf>
    <xf numFmtId="0" fontId="26" fillId="0" borderId="0" xfId="0" applyFont="1" applyAlignment="1">
      <alignment horizontal="center" vertical="center" wrapText="1"/>
    </xf>
    <xf numFmtId="0" fontId="2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2" fillId="3" borderId="0" xfId="0" applyFont="1" applyFill="1">
      <alignment vertical="center"/>
    </xf>
    <xf numFmtId="0" fontId="26" fillId="3" borderId="0" xfId="0" applyFont="1" applyFill="1" applyAlignment="1">
      <alignment horizontal="center" vertical="center" wrapText="1"/>
    </xf>
    <xf numFmtId="0" fontId="26" fillId="3" borderId="0" xfId="0" applyFont="1" applyFill="1">
      <alignment vertical="center"/>
    </xf>
    <xf numFmtId="0" fontId="23" fillId="5" borderId="9" xfId="0" applyFont="1" applyFill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/>
    </xf>
    <xf numFmtId="0" fontId="30" fillId="0" borderId="0" xfId="0" applyFont="1">
      <alignment vertical="center"/>
    </xf>
    <xf numFmtId="49" fontId="23" fillId="0" borderId="9" xfId="0" quotePrefix="1" applyNumberFormat="1" applyFont="1" applyBorder="1" applyAlignment="1">
      <alignment horizontal="left" vertical="center"/>
    </xf>
    <xf numFmtId="49" fontId="21" fillId="3" borderId="9" xfId="0" applyNumberFormat="1" applyFont="1" applyFill="1" applyBorder="1" applyAlignment="1">
      <alignment horizontal="left" vertical="center"/>
    </xf>
    <xf numFmtId="49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49" fontId="21" fillId="3" borderId="0" xfId="0" applyNumberFormat="1" applyFont="1" applyFill="1" applyAlignment="1">
      <alignment horizontal="left" vertical="center"/>
    </xf>
    <xf numFmtId="0" fontId="21" fillId="3" borderId="0" xfId="0" applyFont="1" applyFill="1">
      <alignment vertical="center"/>
    </xf>
    <xf numFmtId="178" fontId="24" fillId="0" borderId="5" xfId="0" applyNumberFormat="1" applyFont="1" applyBorder="1" applyAlignment="1">
      <alignment horizontal="center" vertical="center"/>
    </xf>
    <xf numFmtId="178" fontId="24" fillId="0" borderId="9" xfId="0" applyNumberFormat="1" applyFont="1" applyBorder="1" applyAlignment="1">
      <alignment horizontal="center" vertical="center"/>
    </xf>
    <xf numFmtId="177" fontId="21" fillId="0" borderId="9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49" fontId="23" fillId="0" borderId="6" xfId="0" quotePrefix="1" applyNumberFormat="1" applyFont="1" applyBorder="1" applyAlignment="1">
      <alignment horizontal="left" vertical="center"/>
    </xf>
    <xf numFmtId="178" fontId="24" fillId="0" borderId="6" xfId="0" applyNumberFormat="1" applyFont="1" applyBorder="1" applyAlignment="1">
      <alignment horizontal="center" vertical="center"/>
    </xf>
    <xf numFmtId="177" fontId="21" fillId="0" borderId="6" xfId="0" applyNumberFormat="1" applyFont="1" applyBorder="1" applyAlignment="1">
      <alignment horizontal="center" vertical="center"/>
    </xf>
    <xf numFmtId="178" fontId="24" fillId="0" borderId="38" xfId="0" applyNumberFormat="1" applyFont="1" applyBorder="1" applyAlignment="1">
      <alignment horizontal="center" vertical="center"/>
    </xf>
    <xf numFmtId="177" fontId="21" fillId="0" borderId="38" xfId="0" applyNumberFormat="1" applyFont="1" applyBorder="1" applyAlignment="1">
      <alignment horizontal="center" vertical="center"/>
    </xf>
    <xf numFmtId="49" fontId="24" fillId="3" borderId="9" xfId="0" applyNumberFormat="1" applyFont="1" applyFill="1" applyBorder="1" applyAlignment="1">
      <alignment horizontal="left" vertical="center"/>
    </xf>
    <xf numFmtId="49" fontId="32" fillId="0" borderId="9" xfId="0" quotePrefix="1" applyNumberFormat="1" applyFont="1" applyBorder="1" applyAlignment="1">
      <alignment horizontal="left" vertical="center" wrapText="1"/>
    </xf>
    <xf numFmtId="179" fontId="21" fillId="0" borderId="10" xfId="0" applyNumberFormat="1" applyFont="1" applyBorder="1" applyAlignment="1">
      <alignment vertical="center" shrinkToFit="1"/>
    </xf>
    <xf numFmtId="177" fontId="21" fillId="0" borderId="11" xfId="0" applyNumberFormat="1" applyFont="1" applyBorder="1" applyAlignment="1">
      <alignment horizontal="center" vertical="center"/>
    </xf>
    <xf numFmtId="180" fontId="21" fillId="0" borderId="9" xfId="2" applyNumberFormat="1" applyFont="1" applyFill="1" applyBorder="1" applyAlignment="1">
      <alignment horizontal="center" vertical="center"/>
    </xf>
    <xf numFmtId="6" fontId="21" fillId="0" borderId="9" xfId="12" applyFont="1" applyFill="1" applyBorder="1" applyAlignment="1">
      <alignment horizontal="center" vertical="center"/>
    </xf>
    <xf numFmtId="184" fontId="21" fillId="0" borderId="9" xfId="2" applyNumberFormat="1" applyFont="1" applyFill="1" applyBorder="1" applyAlignment="1">
      <alignment horizontal="center" vertical="center"/>
    </xf>
    <xf numFmtId="176" fontId="21" fillId="0" borderId="9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30" fillId="3" borderId="9" xfId="0" applyNumberFormat="1" applyFont="1" applyFill="1" applyBorder="1" applyAlignment="1">
      <alignment horizontal="left" vertical="center"/>
    </xf>
    <xf numFmtId="0" fontId="30" fillId="3" borderId="9" xfId="0" applyFont="1" applyFill="1" applyBorder="1">
      <alignment vertical="center"/>
    </xf>
    <xf numFmtId="0" fontId="30" fillId="3" borderId="9" xfId="0" applyFont="1" applyFill="1" applyBorder="1" applyAlignment="1">
      <alignment horizontal="center" vertical="center"/>
    </xf>
    <xf numFmtId="0" fontId="30" fillId="0" borderId="9" xfId="0" applyFont="1" applyBorder="1">
      <alignment vertical="center"/>
    </xf>
    <xf numFmtId="49" fontId="26" fillId="3" borderId="0" xfId="0" applyNumberFormat="1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49" fontId="27" fillId="0" borderId="9" xfId="0" applyNumberFormat="1" applyFont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49" fontId="28" fillId="0" borderId="9" xfId="0" applyNumberFormat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49" fontId="35" fillId="6" borderId="9" xfId="0" quotePrefix="1" applyNumberFormat="1" applyFont="1" applyFill="1" applyBorder="1" applyAlignment="1">
      <alignment horizontal="center" vertical="center" wrapText="1"/>
    </xf>
    <xf numFmtId="0" fontId="36" fillId="3" borderId="9" xfId="0" applyFont="1" applyFill="1" applyBorder="1" applyAlignment="1">
      <alignment horizontal="center" vertical="center" wrapText="1"/>
    </xf>
    <xf numFmtId="179" fontId="37" fillId="0" borderId="9" xfId="0" applyNumberFormat="1" applyFont="1" applyBorder="1" applyAlignment="1">
      <alignment horizontal="center" vertical="center" wrapText="1" shrinkToFit="1"/>
    </xf>
    <xf numFmtId="0" fontId="37" fillId="0" borderId="9" xfId="0" applyFont="1" applyBorder="1" applyAlignment="1">
      <alignment horizontal="center" vertical="center" wrapText="1"/>
    </xf>
    <xf numFmtId="0" fontId="37" fillId="0" borderId="9" xfId="0" applyFont="1" applyBorder="1">
      <alignment vertical="center"/>
    </xf>
    <xf numFmtId="177" fontId="21" fillId="0" borderId="9" xfId="0" applyNumberFormat="1" applyFont="1" applyBorder="1" applyAlignment="1">
      <alignment horizontal="center" vertical="center" shrinkToFit="1"/>
    </xf>
    <xf numFmtId="177" fontId="21" fillId="3" borderId="9" xfId="0" applyNumberFormat="1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left" vertical="center"/>
    </xf>
    <xf numFmtId="177" fontId="21" fillId="3" borderId="9" xfId="0" applyNumberFormat="1" applyFont="1" applyFill="1" applyBorder="1" applyAlignment="1">
      <alignment horizontal="center" vertical="center" shrinkToFit="1"/>
    </xf>
    <xf numFmtId="49" fontId="23" fillId="3" borderId="9" xfId="0" quotePrefix="1" applyNumberFormat="1" applyFont="1" applyFill="1" applyBorder="1" applyAlignment="1">
      <alignment horizontal="left" vertical="center"/>
    </xf>
    <xf numFmtId="0" fontId="39" fillId="0" borderId="0" xfId="0" applyFont="1">
      <alignment vertical="center"/>
    </xf>
    <xf numFmtId="0" fontId="40" fillId="3" borderId="0" xfId="0" applyFont="1" applyFill="1">
      <alignment vertical="center"/>
    </xf>
    <xf numFmtId="0" fontId="41" fillId="3" borderId="0" xfId="0" applyFont="1" applyFill="1">
      <alignment vertical="center"/>
    </xf>
    <xf numFmtId="0" fontId="42" fillId="3" borderId="0" xfId="0" applyFont="1" applyFill="1">
      <alignment vertical="center"/>
    </xf>
    <xf numFmtId="0" fontId="43" fillId="3" borderId="0" xfId="0" applyFont="1" applyFill="1">
      <alignment vertical="center"/>
    </xf>
    <xf numFmtId="0" fontId="21" fillId="3" borderId="1" xfId="0" applyFont="1" applyFill="1" applyBorder="1">
      <alignment vertical="center"/>
    </xf>
    <xf numFmtId="0" fontId="22" fillId="3" borderId="1" xfId="0" applyFont="1" applyFill="1" applyBorder="1">
      <alignment vertical="center"/>
    </xf>
    <xf numFmtId="0" fontId="44" fillId="3" borderId="0" xfId="0" applyFont="1" applyFill="1">
      <alignment vertical="center"/>
    </xf>
    <xf numFmtId="0" fontId="42" fillId="3" borderId="2" xfId="0" applyFont="1" applyFill="1" applyBorder="1">
      <alignment vertical="center"/>
    </xf>
    <xf numFmtId="0" fontId="44" fillId="3" borderId="3" xfId="0" applyFont="1" applyFill="1" applyBorder="1">
      <alignment vertical="center"/>
    </xf>
    <xf numFmtId="0" fontId="44" fillId="3" borderId="2" xfId="0" applyFont="1" applyFill="1" applyBorder="1">
      <alignment vertical="center"/>
    </xf>
    <xf numFmtId="0" fontId="42" fillId="3" borderId="13" xfId="0" applyFont="1" applyFill="1" applyBorder="1">
      <alignment vertical="center"/>
    </xf>
    <xf numFmtId="0" fontId="21" fillId="3" borderId="21" xfId="0" applyFont="1" applyFill="1" applyBorder="1" applyAlignment="1">
      <alignment horizontal="left" vertical="center"/>
    </xf>
    <xf numFmtId="0" fontId="21" fillId="3" borderId="22" xfId="0" applyFont="1" applyFill="1" applyBorder="1">
      <alignment vertical="center"/>
    </xf>
    <xf numFmtId="0" fontId="21" fillId="3" borderId="24" xfId="0" applyFont="1" applyFill="1" applyBorder="1">
      <alignment vertical="center"/>
    </xf>
    <xf numFmtId="0" fontId="42" fillId="3" borderId="23" xfId="0" applyFont="1" applyFill="1" applyBorder="1">
      <alignment vertical="center"/>
    </xf>
    <xf numFmtId="0" fontId="44" fillId="3" borderId="23" xfId="0" applyFont="1" applyFill="1" applyBorder="1" applyAlignment="1">
      <alignment horizontal="left" vertical="center"/>
    </xf>
    <xf numFmtId="0" fontId="42" fillId="3" borderId="7" xfId="0" applyFont="1" applyFill="1" applyBorder="1">
      <alignment vertical="center"/>
    </xf>
    <xf numFmtId="0" fontId="21" fillId="3" borderId="23" xfId="0" applyFont="1" applyFill="1" applyBorder="1" applyAlignment="1">
      <alignment horizontal="left" vertical="center"/>
    </xf>
    <xf numFmtId="49" fontId="21" fillId="3" borderId="21" xfId="0" applyNumberFormat="1" applyFont="1" applyFill="1" applyBorder="1" applyAlignment="1">
      <alignment horizontal="left" vertical="center"/>
    </xf>
    <xf numFmtId="49" fontId="21" fillId="3" borderId="22" xfId="0" applyNumberFormat="1" applyFont="1" applyFill="1" applyBorder="1">
      <alignment vertical="center"/>
    </xf>
    <xf numFmtId="49" fontId="21" fillId="3" borderId="24" xfId="0" applyNumberFormat="1" applyFont="1" applyFill="1" applyBorder="1">
      <alignment vertical="center"/>
    </xf>
    <xf numFmtId="0" fontId="42" fillId="3" borderId="22" xfId="0" applyFont="1" applyFill="1" applyBorder="1">
      <alignment vertical="center"/>
    </xf>
    <xf numFmtId="0" fontId="42" fillId="3" borderId="25" xfId="0" applyFont="1" applyFill="1" applyBorder="1">
      <alignment vertical="center"/>
    </xf>
    <xf numFmtId="0" fontId="23" fillId="5" borderId="23" xfId="0" applyFont="1" applyFill="1" applyBorder="1" applyAlignment="1">
      <alignment horizontal="left" vertical="center"/>
    </xf>
    <xf numFmtId="0" fontId="44" fillId="3" borderId="23" xfId="0" applyFont="1" applyFill="1" applyBorder="1">
      <alignment vertical="center"/>
    </xf>
    <xf numFmtId="0" fontId="21" fillId="3" borderId="7" xfId="0" applyFont="1" applyFill="1" applyBorder="1">
      <alignment vertical="center"/>
    </xf>
    <xf numFmtId="0" fontId="42" fillId="3" borderId="21" xfId="0" applyFont="1" applyFill="1" applyBorder="1">
      <alignment vertical="center"/>
    </xf>
    <xf numFmtId="0" fontId="44" fillId="3" borderId="0" xfId="0" applyFont="1" applyFill="1" applyAlignment="1">
      <alignment horizontal="center"/>
    </xf>
    <xf numFmtId="0" fontId="44" fillId="3" borderId="0" xfId="0" applyFont="1" applyFill="1" applyAlignment="1">
      <alignment horizontal="left"/>
    </xf>
    <xf numFmtId="0" fontId="45" fillId="3" borderId="0" xfId="0" applyFont="1" applyFill="1">
      <alignment vertical="center"/>
    </xf>
    <xf numFmtId="0" fontId="25" fillId="3" borderId="0" xfId="0" applyFont="1" applyFill="1" applyAlignment="1">
      <alignment horizontal="right"/>
    </xf>
    <xf numFmtId="0" fontId="21" fillId="3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46" fillId="3" borderId="26" xfId="0" applyFont="1" applyFill="1" applyBorder="1" applyAlignment="1">
      <alignment horizontal="center" vertical="center"/>
    </xf>
    <xf numFmtId="0" fontId="46" fillId="3" borderId="26" xfId="0" applyFont="1" applyFill="1" applyBorder="1">
      <alignment vertical="center"/>
    </xf>
    <xf numFmtId="0" fontId="46" fillId="3" borderId="5" xfId="0" applyFont="1" applyFill="1" applyBorder="1" applyAlignment="1">
      <alignment horizontal="center" vertical="center"/>
    </xf>
    <xf numFmtId="0" fontId="46" fillId="3" borderId="27" xfId="0" applyFont="1" applyFill="1" applyBorder="1" applyAlignment="1">
      <alignment horizontal="center" vertical="center"/>
    </xf>
    <xf numFmtId="0" fontId="47" fillId="0" borderId="0" xfId="0" applyFont="1">
      <alignment vertical="center"/>
    </xf>
    <xf numFmtId="0" fontId="42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42" fillId="3" borderId="6" xfId="0" applyFont="1" applyFill="1" applyBorder="1">
      <alignment vertical="center"/>
    </xf>
    <xf numFmtId="0" fontId="31" fillId="3" borderId="0" xfId="0" applyFont="1" applyFill="1" applyAlignment="1">
      <alignment horizontal="center"/>
    </xf>
    <xf numFmtId="0" fontId="31" fillId="3" borderId="0" xfId="0" applyFont="1" applyFill="1" applyAlignment="1">
      <alignment horizontal="left" vertical="center"/>
    </xf>
    <xf numFmtId="0" fontId="31" fillId="3" borderId="4" xfId="0" applyFont="1" applyFill="1" applyBorder="1" applyAlignment="1">
      <alignment horizontal="center" vertical="center"/>
    </xf>
    <xf numFmtId="26" fontId="31" fillId="3" borderId="0" xfId="0" applyNumberFormat="1" applyFont="1" applyFill="1" applyAlignment="1">
      <alignment horizontal="left" vertical="center"/>
    </xf>
    <xf numFmtId="0" fontId="21" fillId="3" borderId="23" xfId="0" applyFont="1" applyFill="1" applyBorder="1">
      <alignment vertical="center"/>
    </xf>
    <xf numFmtId="0" fontId="45" fillId="3" borderId="0" xfId="0" applyFont="1" applyFill="1" applyAlignment="1">
      <alignment horizontal="center"/>
    </xf>
    <xf numFmtId="180" fontId="24" fillId="3" borderId="4" xfId="2" applyNumberFormat="1" applyFont="1" applyFill="1" applyBorder="1" applyAlignment="1">
      <alignment horizontal="center" vertical="center"/>
    </xf>
    <xf numFmtId="1" fontId="24" fillId="3" borderId="4" xfId="2" applyNumberFormat="1" applyFont="1" applyFill="1" applyBorder="1" applyAlignment="1">
      <alignment horizontal="center" vertical="center"/>
    </xf>
    <xf numFmtId="6" fontId="24" fillId="3" borderId="4" xfId="12" applyFont="1" applyFill="1" applyBorder="1" applyAlignment="1">
      <alignment horizontal="center" vertical="center"/>
    </xf>
    <xf numFmtId="184" fontId="24" fillId="3" borderId="4" xfId="2" applyNumberFormat="1" applyFont="1" applyFill="1" applyBorder="1" applyAlignment="1">
      <alignment horizontal="center" vertical="center"/>
    </xf>
    <xf numFmtId="180" fontId="24" fillId="3" borderId="4" xfId="2" applyNumberFormat="1" applyFont="1" applyFill="1" applyBorder="1" applyAlignment="1">
      <alignment horizontal="right" vertical="center"/>
    </xf>
    <xf numFmtId="1" fontId="24" fillId="3" borderId="31" xfId="2" applyNumberFormat="1" applyFont="1" applyFill="1" applyBorder="1" applyAlignment="1">
      <alignment horizontal="left" vertical="center"/>
    </xf>
    <xf numFmtId="177" fontId="24" fillId="3" borderId="23" xfId="2" applyNumberFormat="1" applyFont="1" applyFill="1" applyBorder="1" applyAlignment="1">
      <alignment horizontal="right" vertical="center"/>
    </xf>
    <xf numFmtId="0" fontId="21" fillId="3" borderId="0" xfId="0" applyFont="1" applyFill="1" applyAlignment="1">
      <alignment horizontal="center"/>
    </xf>
    <xf numFmtId="0" fontId="24" fillId="3" borderId="4" xfId="2" applyNumberFormat="1" applyFont="1" applyFill="1" applyBorder="1" applyAlignment="1">
      <alignment horizontal="right" vertical="center"/>
    </xf>
    <xf numFmtId="1" fontId="24" fillId="3" borderId="4" xfId="2" applyNumberFormat="1" applyFont="1" applyFill="1" applyBorder="1" applyAlignment="1">
      <alignment horizontal="left" vertical="center"/>
    </xf>
    <xf numFmtId="0" fontId="21" fillId="3" borderId="28" xfId="0" applyFont="1" applyFill="1" applyBorder="1" applyAlignment="1">
      <alignment horizontal="left" vertical="center"/>
    </xf>
    <xf numFmtId="181" fontId="21" fillId="3" borderId="28" xfId="2" applyNumberFormat="1" applyFont="1" applyFill="1" applyBorder="1" applyAlignment="1">
      <alignment horizontal="left" vertical="center" indent="1"/>
    </xf>
    <xf numFmtId="181" fontId="21" fillId="3" borderId="28" xfId="2" applyNumberFormat="1" applyFont="1" applyFill="1" applyBorder="1" applyAlignment="1">
      <alignment vertical="center"/>
    </xf>
    <xf numFmtId="181" fontId="21" fillId="3" borderId="28" xfId="2" applyNumberFormat="1" applyFont="1" applyFill="1" applyBorder="1" applyAlignment="1">
      <alignment horizontal="right" vertical="center"/>
    </xf>
    <xf numFmtId="182" fontId="24" fillId="3" borderId="28" xfId="0" applyNumberFormat="1" applyFont="1" applyFill="1" applyBorder="1" applyAlignment="1">
      <alignment horizontal="left" vertical="center"/>
    </xf>
    <xf numFmtId="0" fontId="24" fillId="3" borderId="28" xfId="0" applyFont="1" applyFill="1" applyBorder="1" applyAlignment="1">
      <alignment horizontal="right" vertical="center"/>
    </xf>
    <xf numFmtId="184" fontId="21" fillId="3" borderId="28" xfId="0" applyNumberFormat="1" applyFont="1" applyFill="1" applyBorder="1">
      <alignment vertical="center"/>
    </xf>
    <xf numFmtId="178" fontId="24" fillId="3" borderId="28" xfId="0" applyNumberFormat="1" applyFont="1" applyFill="1" applyBorder="1" applyAlignment="1">
      <alignment horizontal="right" vertical="center"/>
    </xf>
    <xf numFmtId="0" fontId="21" fillId="3" borderId="28" xfId="0" applyFont="1" applyFill="1" applyBorder="1">
      <alignment vertical="center"/>
    </xf>
    <xf numFmtId="178" fontId="24" fillId="3" borderId="28" xfId="0" applyNumberFormat="1" applyFont="1" applyFill="1" applyBorder="1" applyAlignment="1">
      <alignment horizontal="center" vertical="center"/>
    </xf>
    <xf numFmtId="0" fontId="21" fillId="3" borderId="0" xfId="0" quotePrefix="1" applyFont="1" applyFill="1">
      <alignment vertical="center"/>
    </xf>
    <xf numFmtId="0" fontId="21" fillId="3" borderId="0" xfId="0" quotePrefix="1" applyFont="1" applyFill="1" applyAlignment="1">
      <alignment horizontal="left" vertical="center"/>
    </xf>
    <xf numFmtId="26" fontId="21" fillId="3" borderId="0" xfId="0" applyNumberFormat="1" applyFont="1" applyFill="1">
      <alignment vertical="center"/>
    </xf>
    <xf numFmtId="49" fontId="21" fillId="3" borderId="0" xfId="0" applyNumberFormat="1" applyFont="1" applyFill="1" applyAlignment="1">
      <alignment horizontal="right"/>
    </xf>
    <xf numFmtId="0" fontId="21" fillId="3" borderId="0" xfId="0" applyFont="1" applyFill="1" applyAlignment="1">
      <alignment horizontal="left"/>
    </xf>
    <xf numFmtId="183" fontId="21" fillId="3" borderId="0" xfId="0" applyNumberFormat="1" applyFont="1" applyFill="1">
      <alignment vertical="center"/>
    </xf>
    <xf numFmtId="0" fontId="25" fillId="3" borderId="0" xfId="0" applyFont="1" applyFill="1">
      <alignment vertical="center"/>
    </xf>
    <xf numFmtId="49" fontId="23" fillId="3" borderId="0" xfId="0" applyNumberFormat="1" applyFont="1" applyFill="1">
      <alignment vertical="center"/>
    </xf>
    <xf numFmtId="0" fontId="23" fillId="3" borderId="0" xfId="0" applyFont="1" applyFill="1" applyAlignment="1">
      <alignment horizontal="left" vertical="center"/>
    </xf>
    <xf numFmtId="49" fontId="23" fillId="5" borderId="0" xfId="0" applyNumberFormat="1" applyFont="1" applyFill="1" applyAlignment="1">
      <alignment horizontal="left" vertical="center"/>
    </xf>
    <xf numFmtId="49" fontId="21" fillId="3" borderId="0" xfId="0" applyNumberFormat="1" applyFont="1" applyFill="1">
      <alignment vertical="center"/>
    </xf>
    <xf numFmtId="49" fontId="31" fillId="3" borderId="0" xfId="0" applyNumberFormat="1" applyFont="1" applyFill="1" applyAlignment="1">
      <alignment horizontal="left" vertical="center"/>
    </xf>
    <xf numFmtId="0" fontId="31" fillId="3" borderId="0" xfId="0" applyFont="1" applyFill="1">
      <alignment vertical="center"/>
    </xf>
    <xf numFmtId="49" fontId="42" fillId="3" borderId="0" xfId="0" applyNumberFormat="1" applyFont="1" applyFill="1" applyAlignment="1">
      <alignment horizontal="right"/>
    </xf>
    <xf numFmtId="0" fontId="48" fillId="3" borderId="0" xfId="0" applyFont="1" applyFill="1">
      <alignment vertical="center"/>
    </xf>
    <xf numFmtId="0" fontId="42" fillId="3" borderId="0" xfId="0" applyFont="1" applyFill="1" applyAlignment="1">
      <alignment horizontal="center"/>
    </xf>
    <xf numFmtId="0" fontId="48" fillId="3" borderId="22" xfId="0" applyFont="1" applyFill="1" applyBorder="1" applyAlignment="1">
      <alignment horizontal="left"/>
    </xf>
    <xf numFmtId="49" fontId="42" fillId="3" borderId="22" xfId="0" applyNumberFormat="1" applyFont="1" applyFill="1" applyBorder="1" applyAlignment="1">
      <alignment horizontal="right"/>
    </xf>
    <xf numFmtId="0" fontId="42" fillId="0" borderId="0" xfId="0" applyFont="1">
      <alignment vertical="center"/>
    </xf>
    <xf numFmtId="0" fontId="42" fillId="0" borderId="0" xfId="0" applyFont="1" applyAlignment="1">
      <alignment horizontal="center"/>
    </xf>
    <xf numFmtId="49" fontId="42" fillId="0" borderId="0" xfId="0" applyNumberFormat="1" applyFont="1" applyAlignment="1">
      <alignment horizontal="right"/>
    </xf>
    <xf numFmtId="49" fontId="42" fillId="0" borderId="0" xfId="0" applyNumberFormat="1" applyFont="1">
      <alignment vertical="center"/>
    </xf>
    <xf numFmtId="0" fontId="22" fillId="0" borderId="0" xfId="0" applyFont="1" applyAlignment="1">
      <alignment horizontal="center"/>
    </xf>
    <xf numFmtId="49" fontId="22" fillId="0" borderId="0" xfId="0" applyNumberFormat="1" applyFont="1">
      <alignment vertical="center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49" fillId="0" borderId="0" xfId="1" applyNumberFormat="1" applyFont="1" applyFill="1" applyBorder="1" applyAlignment="1" applyProtection="1"/>
    <xf numFmtId="0" fontId="24" fillId="0" borderId="0" xfId="0" applyFont="1" applyAlignment="1">
      <alignment vertical="center" shrinkToFit="1"/>
    </xf>
    <xf numFmtId="49" fontId="21" fillId="5" borderId="0" xfId="0" applyNumberFormat="1" applyFont="1" applyFill="1" applyAlignment="1">
      <alignment horizontal="left" vertical="center"/>
    </xf>
    <xf numFmtId="0" fontId="21" fillId="5" borderId="0" xfId="0" applyFont="1" applyFill="1" applyAlignment="1">
      <alignment vertical="center" shrinkToFit="1"/>
    </xf>
    <xf numFmtId="49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26" fontId="21" fillId="5" borderId="0" xfId="0" applyNumberFormat="1" applyFont="1" applyFill="1" applyAlignment="1">
      <alignment horizontal="left" vertical="center" shrinkToFit="1"/>
    </xf>
    <xf numFmtId="177" fontId="21" fillId="5" borderId="0" xfId="0" applyNumberFormat="1" applyFont="1" applyFill="1" applyAlignment="1">
      <alignment horizontal="left" vertical="center"/>
    </xf>
    <xf numFmtId="178" fontId="21" fillId="5" borderId="0" xfId="0" applyNumberFormat="1" applyFont="1" applyFill="1" applyAlignment="1">
      <alignment horizontal="left" vertical="center" shrinkToFit="1"/>
    </xf>
    <xf numFmtId="26" fontId="21" fillId="0" borderId="0" xfId="0" applyNumberFormat="1" applyFont="1" applyAlignment="1">
      <alignment horizontal="left" vertical="center" shrinkToFit="1"/>
    </xf>
    <xf numFmtId="0" fontId="21" fillId="4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21" fillId="0" borderId="0" xfId="0" applyNumberFormat="1" applyFont="1" applyAlignment="1">
      <alignment horizontal="left" vertical="center" shrinkToFit="1"/>
    </xf>
    <xf numFmtId="0" fontId="21" fillId="0" borderId="3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center" vertical="center"/>
    </xf>
    <xf numFmtId="49" fontId="21" fillId="3" borderId="9" xfId="0" quotePrefix="1" applyNumberFormat="1" applyFont="1" applyFill="1" applyBorder="1" applyAlignment="1">
      <alignment horizontal="left" vertical="center"/>
    </xf>
    <xf numFmtId="49" fontId="52" fillId="0" borderId="9" xfId="0" quotePrefix="1" applyNumberFormat="1" applyFont="1" applyBorder="1" applyAlignment="1">
      <alignment horizontal="left" vertical="center" wrapText="1"/>
    </xf>
    <xf numFmtId="0" fontId="52" fillId="3" borderId="9" xfId="0" applyFont="1" applyFill="1" applyBorder="1" applyAlignment="1">
      <alignment horizontal="left" vertical="center"/>
    </xf>
    <xf numFmtId="179" fontId="52" fillId="3" borderId="9" xfId="0" applyNumberFormat="1" applyFont="1" applyFill="1" applyBorder="1" applyAlignment="1">
      <alignment vertical="center" shrinkToFit="1"/>
    </xf>
    <xf numFmtId="0" fontId="24" fillId="3" borderId="38" xfId="0" applyFont="1" applyFill="1" applyBorder="1" applyAlignment="1">
      <alignment horizontal="left" vertical="center"/>
    </xf>
    <xf numFmtId="49" fontId="23" fillId="3" borderId="38" xfId="0" quotePrefix="1" applyNumberFormat="1" applyFont="1" applyFill="1" applyBorder="1" applyAlignment="1">
      <alignment horizontal="left" vertical="center"/>
    </xf>
    <xf numFmtId="49" fontId="24" fillId="3" borderId="31" xfId="0" quotePrefix="1" applyNumberFormat="1" applyFont="1" applyFill="1" applyBorder="1" applyAlignment="1">
      <alignment horizontal="left" vertical="center"/>
    </xf>
    <xf numFmtId="0" fontId="24" fillId="3" borderId="31" xfId="0" applyFont="1" applyFill="1" applyBorder="1" applyAlignment="1">
      <alignment horizontal="left" vertical="center"/>
    </xf>
    <xf numFmtId="49" fontId="24" fillId="3" borderId="31" xfId="0" applyNumberFormat="1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49" fontId="23" fillId="3" borderId="10" xfId="0" quotePrefix="1" applyNumberFormat="1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/>
    </xf>
    <xf numFmtId="0" fontId="21" fillId="3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left" vertical="center"/>
    </xf>
    <xf numFmtId="179" fontId="21" fillId="3" borderId="9" xfId="0" applyNumberFormat="1" applyFont="1" applyFill="1" applyBorder="1" applyAlignment="1">
      <alignment vertical="center" shrinkToFit="1"/>
    </xf>
    <xf numFmtId="0" fontId="21" fillId="3" borderId="9" xfId="0" applyFont="1" applyFill="1" applyBorder="1">
      <alignment vertical="center"/>
    </xf>
    <xf numFmtId="49" fontId="21" fillId="3" borderId="31" xfId="0" quotePrefix="1" applyNumberFormat="1" applyFont="1" applyFill="1" applyBorder="1" applyAlignment="1">
      <alignment horizontal="left" vertical="center"/>
    </xf>
    <xf numFmtId="49" fontId="21" fillId="0" borderId="9" xfId="0" quotePrefix="1" applyNumberFormat="1" applyFont="1" applyBorder="1" applyAlignment="1">
      <alignment horizontal="left" vertical="center"/>
    </xf>
    <xf numFmtId="0" fontId="21" fillId="3" borderId="9" xfId="0" applyFont="1" applyFill="1" applyBorder="1" applyAlignment="1">
      <alignment horizontal="center" vertical="center" shrinkToFit="1"/>
    </xf>
    <xf numFmtId="0" fontId="29" fillId="3" borderId="9" xfId="0" applyFont="1" applyFill="1" applyBorder="1" applyAlignment="1">
      <alignment horizontal="left" vertical="center"/>
    </xf>
    <xf numFmtId="49" fontId="23" fillId="3" borderId="8" xfId="0" quotePrefix="1" applyNumberFormat="1" applyFont="1" applyFill="1" applyBorder="1" applyAlignment="1">
      <alignment horizontal="left" vertical="center"/>
    </xf>
    <xf numFmtId="1" fontId="21" fillId="0" borderId="9" xfId="0" applyNumberFormat="1" applyFont="1" applyBorder="1" applyAlignment="1">
      <alignment horizontal="center" vertical="center"/>
    </xf>
    <xf numFmtId="1" fontId="21" fillId="3" borderId="9" xfId="0" applyNumberFormat="1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left" vertical="center"/>
    </xf>
    <xf numFmtId="179" fontId="24" fillId="0" borderId="10" xfId="0" applyNumberFormat="1" applyFont="1" applyBorder="1" applyAlignment="1">
      <alignment vertical="center" shrinkToFit="1"/>
    </xf>
    <xf numFmtId="49" fontId="23" fillId="3" borderId="15" xfId="0" applyNumberFormat="1" applyFont="1" applyFill="1" applyBorder="1">
      <alignment vertical="center"/>
    </xf>
    <xf numFmtId="0" fontId="24" fillId="0" borderId="8" xfId="0" applyFont="1" applyBorder="1" applyAlignment="1">
      <alignment vertical="center" wrapText="1"/>
    </xf>
    <xf numFmtId="0" fontId="24" fillId="0" borderId="31" xfId="0" applyFont="1" applyBorder="1" applyAlignment="1">
      <alignment horizontal="center" vertical="center" wrapText="1"/>
    </xf>
    <xf numFmtId="1" fontId="21" fillId="0" borderId="31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49" fontId="21" fillId="0" borderId="6" xfId="0" applyNumberFormat="1" applyFont="1" applyBorder="1" applyAlignment="1">
      <alignment horizontal="left" vertical="center"/>
    </xf>
    <xf numFmtId="49" fontId="21" fillId="0" borderId="9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4" fillId="0" borderId="31" xfId="0" applyFont="1" applyBorder="1" applyAlignment="1">
      <alignment vertical="center" wrapText="1"/>
    </xf>
    <xf numFmtId="0" fontId="21" fillId="0" borderId="37" xfId="0" applyFont="1" applyBorder="1" applyAlignment="1">
      <alignment horizontal="center" vertical="center"/>
    </xf>
    <xf numFmtId="49" fontId="21" fillId="0" borderId="38" xfId="0" applyNumberFormat="1" applyFont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0" borderId="3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/>
    </xf>
    <xf numFmtId="49" fontId="23" fillId="0" borderId="8" xfId="0" applyNumberFormat="1" applyFont="1" applyBorder="1" applyAlignment="1">
      <alignment horizontal="left" vertical="center"/>
    </xf>
    <xf numFmtId="0" fontId="31" fillId="0" borderId="8" xfId="0" applyFont="1" applyBorder="1" applyAlignment="1">
      <alignment horizontal="center" vertical="center"/>
    </xf>
    <xf numFmtId="0" fontId="31" fillId="0" borderId="8" xfId="0" applyFont="1" applyBorder="1">
      <alignment vertical="center"/>
    </xf>
    <xf numFmtId="0" fontId="21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 vertical="center"/>
    </xf>
    <xf numFmtId="0" fontId="31" fillId="0" borderId="6" xfId="0" applyFont="1" applyBorder="1">
      <alignment vertical="center"/>
    </xf>
    <xf numFmtId="26" fontId="31" fillId="0" borderId="6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0" fontId="24" fillId="3" borderId="9" xfId="0" applyFont="1" applyFill="1" applyBorder="1" applyAlignment="1">
      <alignment horizontal="left" vertical="center"/>
    </xf>
    <xf numFmtId="0" fontId="24" fillId="0" borderId="9" xfId="0" applyFont="1" applyBorder="1" applyAlignment="1">
      <alignment horizontal="center" vertical="center" wrapText="1"/>
    </xf>
    <xf numFmtId="179" fontId="24" fillId="0" borderId="10" xfId="0" applyNumberFormat="1" applyFont="1" applyBorder="1" applyAlignment="1">
      <alignment horizontal="center" vertical="center" shrinkToFit="1"/>
    </xf>
    <xf numFmtId="1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49" fontId="23" fillId="3" borderId="31" xfId="0" applyNumberFormat="1" applyFont="1" applyFill="1" applyBorder="1">
      <alignment vertical="center"/>
    </xf>
    <xf numFmtId="179" fontId="24" fillId="0" borderId="31" xfId="0" applyNumberFormat="1" applyFont="1" applyBorder="1" applyAlignment="1">
      <alignment vertical="center" shrinkToFit="1"/>
    </xf>
    <xf numFmtId="179" fontId="24" fillId="0" borderId="6" xfId="0" applyNumberFormat="1" applyFont="1" applyBorder="1" applyAlignment="1">
      <alignment horizontal="center" vertical="center" shrinkToFit="1"/>
    </xf>
    <xf numFmtId="49" fontId="21" fillId="0" borderId="6" xfId="0" applyNumberFormat="1" applyFont="1" applyBorder="1" applyAlignment="1">
      <alignment horizontal="center" vertical="center"/>
    </xf>
    <xf numFmtId="49" fontId="23" fillId="3" borderId="37" xfId="0" applyNumberFormat="1" applyFont="1" applyFill="1" applyBorder="1" applyAlignment="1">
      <alignment horizontal="center" vertical="center"/>
    </xf>
    <xf numFmtId="179" fontId="24" fillId="0" borderId="38" xfId="0" applyNumberFormat="1" applyFont="1" applyBorder="1" applyAlignment="1">
      <alignment vertical="center" shrinkToFit="1"/>
    </xf>
    <xf numFmtId="179" fontId="24" fillId="0" borderId="38" xfId="0" applyNumberFormat="1" applyFont="1" applyBorder="1" applyAlignment="1">
      <alignment horizontal="center" vertical="center" shrinkToFit="1"/>
    </xf>
    <xf numFmtId="49" fontId="21" fillId="0" borderId="38" xfId="0" applyNumberFormat="1" applyFont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49" fontId="32" fillId="0" borderId="10" xfId="0" quotePrefix="1" applyNumberFormat="1" applyFont="1" applyBorder="1" applyAlignment="1">
      <alignment horizontal="left" vertical="center" wrapText="1"/>
    </xf>
    <xf numFmtId="49" fontId="23" fillId="3" borderId="16" xfId="0" applyNumberFormat="1" applyFont="1" applyFill="1" applyBorder="1">
      <alignment vertical="center"/>
    </xf>
    <xf numFmtId="179" fontId="21" fillId="0" borderId="11" xfId="0" applyNumberFormat="1" applyFont="1" applyBorder="1" applyAlignment="1">
      <alignment vertical="center" shrinkToFit="1"/>
    </xf>
    <xf numFmtId="0" fontId="21" fillId="0" borderId="11" xfId="0" applyFont="1" applyBorder="1" applyAlignment="1">
      <alignment horizontal="left" vertical="center"/>
    </xf>
    <xf numFmtId="49" fontId="32" fillId="0" borderId="11" xfId="0" quotePrefix="1" applyNumberFormat="1" applyFont="1" applyBorder="1" applyAlignment="1">
      <alignment horizontal="left" vertical="center" wrapText="1"/>
    </xf>
    <xf numFmtId="0" fontId="21" fillId="0" borderId="17" xfId="0" applyFont="1" applyBorder="1">
      <alignment vertical="center"/>
    </xf>
    <xf numFmtId="0" fontId="24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center"/>
    </xf>
    <xf numFmtId="0" fontId="23" fillId="3" borderId="9" xfId="0" applyFont="1" applyFill="1" applyBorder="1" applyAlignment="1">
      <alignment horizontal="left" vertical="center"/>
    </xf>
    <xf numFmtId="0" fontId="21" fillId="0" borderId="9" xfId="0" applyFont="1" applyBorder="1">
      <alignment vertical="center"/>
    </xf>
    <xf numFmtId="0" fontId="21" fillId="0" borderId="9" xfId="0" applyFont="1" applyBorder="1" applyAlignment="1">
      <alignment vertical="center" shrinkToFit="1"/>
    </xf>
    <xf numFmtId="0" fontId="23" fillId="5" borderId="9" xfId="0" applyFont="1" applyFill="1" applyBorder="1" applyAlignment="1">
      <alignment horizontal="center" vertical="center"/>
    </xf>
    <xf numFmtId="56" fontId="21" fillId="0" borderId="9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179" fontId="24" fillId="0" borderId="31" xfId="0" applyNumberFormat="1" applyFont="1" applyBorder="1" applyAlignment="1">
      <alignment horizontal="center" vertical="center" shrinkToFit="1"/>
    </xf>
    <xf numFmtId="3" fontId="21" fillId="0" borderId="9" xfId="0" applyNumberFormat="1" applyFont="1" applyBorder="1" applyAlignment="1">
      <alignment horizontal="center" vertical="center"/>
    </xf>
    <xf numFmtId="3" fontId="21" fillId="3" borderId="9" xfId="0" applyNumberFormat="1" applyFont="1" applyFill="1" applyBorder="1" applyAlignment="1">
      <alignment horizontal="center" vertical="center" shrinkToFit="1"/>
    </xf>
    <xf numFmtId="0" fontId="21" fillId="3" borderId="9" xfId="0" applyFont="1" applyFill="1" applyBorder="1" applyAlignment="1">
      <alignment horizontal="center" vertical="center"/>
    </xf>
    <xf numFmtId="49" fontId="21" fillId="3" borderId="6" xfId="0" applyNumberFormat="1" applyFont="1" applyFill="1" applyBorder="1" applyAlignment="1">
      <alignment horizontal="left" vertical="center"/>
    </xf>
    <xf numFmtId="0" fontId="21" fillId="3" borderId="6" xfId="0" applyFont="1" applyFill="1" applyBorder="1" applyAlignment="1">
      <alignment horizontal="left" vertical="center"/>
    </xf>
    <xf numFmtId="49" fontId="52" fillId="0" borderId="9" xfId="0" quotePrefix="1" applyNumberFormat="1" applyFont="1" applyBorder="1" applyAlignment="1">
      <alignment horizontal="left" vertical="center"/>
    </xf>
    <xf numFmtId="49" fontId="52" fillId="3" borderId="9" xfId="0" applyNumberFormat="1" applyFont="1" applyFill="1" applyBorder="1" applyAlignment="1">
      <alignment horizontal="left" vertical="center"/>
    </xf>
    <xf numFmtId="0" fontId="52" fillId="3" borderId="9" xfId="0" quotePrefix="1" applyFont="1" applyFill="1" applyBorder="1" applyAlignment="1">
      <alignment horizontal="left" vertical="center"/>
    </xf>
    <xf numFmtId="3" fontId="21" fillId="3" borderId="6" xfId="0" applyNumberFormat="1" applyFont="1" applyFill="1" applyBorder="1" applyAlignment="1">
      <alignment horizontal="center" vertical="center" shrinkToFit="1"/>
    </xf>
    <xf numFmtId="0" fontId="21" fillId="3" borderId="6" xfId="0" applyFont="1" applyFill="1" applyBorder="1" applyAlignment="1">
      <alignment horizontal="center" vertical="center"/>
    </xf>
    <xf numFmtId="177" fontId="21" fillId="3" borderId="6" xfId="0" applyNumberFormat="1" applyFont="1" applyFill="1" applyBorder="1" applyAlignment="1">
      <alignment horizontal="center" vertical="center" shrinkToFit="1"/>
    </xf>
    <xf numFmtId="177" fontId="21" fillId="3" borderId="6" xfId="0" applyNumberFormat="1" applyFont="1" applyFill="1" applyBorder="1" applyAlignment="1">
      <alignment horizontal="center" vertical="center"/>
    </xf>
    <xf numFmtId="49" fontId="24" fillId="0" borderId="6" xfId="0" quotePrefix="1" applyNumberFormat="1" applyFont="1" applyBorder="1" applyAlignment="1">
      <alignment horizontal="left" vertical="center"/>
    </xf>
    <xf numFmtId="49" fontId="23" fillId="3" borderId="6" xfId="0" quotePrefix="1" applyNumberFormat="1" applyFont="1" applyFill="1" applyBorder="1" applyAlignment="1">
      <alignment horizontal="left" vertical="center"/>
    </xf>
    <xf numFmtId="3" fontId="21" fillId="0" borderId="9" xfId="0" applyNumberFormat="1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left" vertical="center" shrinkToFit="1"/>
    </xf>
    <xf numFmtId="177" fontId="21" fillId="3" borderId="9" xfId="0" applyNumberFormat="1" applyFont="1" applyFill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left" vertical="center"/>
    </xf>
    <xf numFmtId="49" fontId="30" fillId="3" borderId="9" xfId="0" applyNumberFormat="1" applyFont="1" applyFill="1" applyBorder="1" applyAlignment="1">
      <alignment horizontal="center" vertical="center"/>
    </xf>
    <xf numFmtId="49" fontId="30" fillId="3" borderId="9" xfId="0" applyNumberFormat="1" applyFont="1" applyFill="1" applyBorder="1">
      <alignment vertical="center"/>
    </xf>
    <xf numFmtId="0" fontId="30" fillId="0" borderId="6" xfId="0" applyFont="1" applyBorder="1" applyAlignment="1">
      <alignment horizontal="center" vertical="center"/>
    </xf>
    <xf numFmtId="49" fontId="30" fillId="0" borderId="6" xfId="0" applyNumberFormat="1" applyFont="1" applyBorder="1" applyAlignment="1">
      <alignment horizontal="left" vertical="center"/>
    </xf>
    <xf numFmtId="49" fontId="54" fillId="3" borderId="9" xfId="0" applyNumberFormat="1" applyFont="1" applyFill="1" applyBorder="1" applyAlignment="1">
      <alignment horizontal="center" vertical="center"/>
    </xf>
    <xf numFmtId="0" fontId="55" fillId="3" borderId="9" xfId="0" applyFont="1" applyFill="1" applyBorder="1" applyAlignment="1">
      <alignment horizontal="left" vertical="center"/>
    </xf>
    <xf numFmtId="0" fontId="54" fillId="5" borderId="9" xfId="0" applyFont="1" applyFill="1" applyBorder="1" applyAlignment="1">
      <alignment horizontal="left" vertical="center"/>
    </xf>
    <xf numFmtId="49" fontId="56" fillId="3" borderId="9" xfId="0" applyNumberFormat="1" applyFont="1" applyFill="1" applyBorder="1" applyAlignment="1">
      <alignment horizontal="left" vertical="center"/>
    </xf>
    <xf numFmtId="49" fontId="30" fillId="0" borderId="9" xfId="0" applyNumberFormat="1" applyFont="1" applyBorder="1" applyAlignment="1">
      <alignment horizontal="left" vertical="center"/>
    </xf>
    <xf numFmtId="0" fontId="56" fillId="0" borderId="9" xfId="0" applyFont="1" applyBorder="1" applyAlignment="1">
      <alignment vertical="center" wrapText="1"/>
    </xf>
    <xf numFmtId="49" fontId="54" fillId="3" borderId="9" xfId="0" quotePrefix="1" applyNumberFormat="1" applyFont="1" applyFill="1" applyBorder="1" applyAlignment="1">
      <alignment horizontal="left" vertical="center"/>
    </xf>
    <xf numFmtId="179" fontId="56" fillId="0" borderId="9" xfId="0" applyNumberFormat="1" applyFont="1" applyBorder="1" applyAlignment="1">
      <alignment vertical="center" shrinkToFit="1"/>
    </xf>
    <xf numFmtId="49" fontId="54" fillId="3" borderId="9" xfId="0" applyNumberFormat="1" applyFont="1" applyFill="1" applyBorder="1">
      <alignment vertical="center"/>
    </xf>
    <xf numFmtId="49" fontId="56" fillId="3" borderId="9" xfId="0" quotePrefix="1" applyNumberFormat="1" applyFont="1" applyFill="1" applyBorder="1" applyAlignment="1">
      <alignment horizontal="left" vertical="center"/>
    </xf>
    <xf numFmtId="49" fontId="30" fillId="3" borderId="9" xfId="0" quotePrefix="1" applyNumberFormat="1" applyFont="1" applyFill="1" applyBorder="1" applyAlignment="1">
      <alignment horizontal="left" vertical="center"/>
    </xf>
    <xf numFmtId="0" fontId="30" fillId="3" borderId="9" xfId="0" applyFont="1" applyFill="1" applyBorder="1" applyAlignment="1">
      <alignment horizontal="left" vertical="center"/>
    </xf>
    <xf numFmtId="0" fontId="54" fillId="3" borderId="9" xfId="0" applyFont="1" applyFill="1" applyBorder="1" applyAlignment="1">
      <alignment horizontal="left" vertical="center"/>
    </xf>
    <xf numFmtId="49" fontId="30" fillId="0" borderId="9" xfId="0" quotePrefix="1" applyNumberFormat="1" applyFont="1" applyBorder="1" applyAlignment="1">
      <alignment horizontal="left" vertical="center"/>
    </xf>
    <xf numFmtId="179" fontId="57" fillId="3" borderId="9" xfId="0" applyNumberFormat="1" applyFont="1" applyFill="1" applyBorder="1" applyAlignment="1">
      <alignment vertical="center" shrinkToFit="1"/>
    </xf>
    <xf numFmtId="49" fontId="57" fillId="0" borderId="9" xfId="0" quotePrefix="1" applyNumberFormat="1" applyFont="1" applyBorder="1" applyAlignment="1">
      <alignment horizontal="left" vertical="center" wrapText="1"/>
    </xf>
    <xf numFmtId="179" fontId="30" fillId="3" borderId="9" xfId="0" applyNumberFormat="1" applyFont="1" applyFill="1" applyBorder="1" applyAlignment="1">
      <alignment vertical="center" shrinkToFit="1"/>
    </xf>
    <xf numFmtId="49" fontId="58" fillId="0" borderId="9" xfId="0" quotePrefix="1" applyNumberFormat="1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/>
    </xf>
    <xf numFmtId="49" fontId="57" fillId="0" borderId="9" xfId="0" quotePrefix="1" applyNumberFormat="1" applyFont="1" applyBorder="1" applyAlignment="1">
      <alignment horizontal="left" vertical="center"/>
    </xf>
    <xf numFmtId="0" fontId="57" fillId="3" borderId="9" xfId="0" quotePrefix="1" applyFont="1" applyFill="1" applyBorder="1" applyAlignment="1">
      <alignment horizontal="left" vertical="center"/>
    </xf>
    <xf numFmtId="0" fontId="57" fillId="3" borderId="9" xfId="0" applyFont="1" applyFill="1" applyBorder="1" applyAlignment="1">
      <alignment horizontal="left" vertical="center"/>
    </xf>
    <xf numFmtId="0" fontId="54" fillId="0" borderId="9" xfId="0" applyFont="1" applyBorder="1" applyAlignment="1">
      <alignment horizontal="left" vertical="center"/>
    </xf>
    <xf numFmtId="49" fontId="54" fillId="0" borderId="9" xfId="0" quotePrefix="1" applyNumberFormat="1" applyFont="1" applyBorder="1" applyAlignment="1">
      <alignment horizontal="left" vertical="center"/>
    </xf>
    <xf numFmtId="49" fontId="56" fillId="0" borderId="9" xfId="0" quotePrefix="1" applyNumberFormat="1" applyFont="1" applyBorder="1" applyAlignment="1">
      <alignment horizontal="left" vertical="center"/>
    </xf>
    <xf numFmtId="179" fontId="30" fillId="0" borderId="9" xfId="0" applyNumberFormat="1" applyFont="1" applyBorder="1" applyAlignment="1">
      <alignment vertical="center" shrinkToFit="1"/>
    </xf>
    <xf numFmtId="0" fontId="59" fillId="0" borderId="9" xfId="0" applyFont="1" applyBorder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38" fillId="3" borderId="0" xfId="0" applyFont="1" applyFill="1" applyAlignment="1">
      <alignment horizontal="center" vertical="center"/>
    </xf>
    <xf numFmtId="0" fontId="21" fillId="3" borderId="21" xfId="0" applyFont="1" applyFill="1" applyBorder="1" applyAlignment="1">
      <alignment horizontal="left" vertical="center"/>
    </xf>
    <xf numFmtId="0" fontId="21" fillId="3" borderId="22" xfId="0" applyFont="1" applyFill="1" applyBorder="1" applyAlignment="1">
      <alignment horizontal="left" vertical="center"/>
    </xf>
    <xf numFmtId="0" fontId="21" fillId="3" borderId="24" xfId="0" applyFont="1" applyFill="1" applyBorder="1" applyAlignment="1">
      <alignment horizontal="left" vertical="center"/>
    </xf>
    <xf numFmtId="0" fontId="21" fillId="3" borderId="21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181" fontId="21" fillId="3" borderId="28" xfId="2" applyNumberFormat="1" applyFont="1" applyFill="1" applyBorder="1" applyAlignment="1">
      <alignment horizontal="center" vertical="center"/>
    </xf>
    <xf numFmtId="26" fontId="31" fillId="3" borderId="23" xfId="0" applyNumberFormat="1" applyFont="1" applyFill="1" applyBorder="1" applyAlignment="1">
      <alignment horizontal="center" vertical="center"/>
    </xf>
    <xf numFmtId="26" fontId="31" fillId="3" borderId="0" xfId="0" applyNumberFormat="1" applyFont="1" applyFill="1" applyAlignment="1">
      <alignment horizontal="center" vertical="center"/>
    </xf>
    <xf numFmtId="49" fontId="23" fillId="3" borderId="43" xfId="0" applyNumberFormat="1" applyFont="1" applyFill="1" applyBorder="1" applyAlignment="1">
      <alignment horizontal="center" vertical="center"/>
    </xf>
    <xf numFmtId="49" fontId="23" fillId="3" borderId="15" xfId="0" applyNumberFormat="1" applyFont="1" applyFill="1" applyBorder="1" applyAlignment="1">
      <alignment horizontal="center" vertical="center"/>
    </xf>
    <xf numFmtId="49" fontId="23" fillId="3" borderId="16" xfId="0" applyNumberFormat="1" applyFont="1" applyFill="1" applyBorder="1" applyAlignment="1">
      <alignment horizontal="center" vertical="center"/>
    </xf>
    <xf numFmtId="49" fontId="23" fillId="3" borderId="32" xfId="0" applyNumberFormat="1" applyFont="1" applyFill="1" applyBorder="1" applyAlignment="1">
      <alignment horizontal="center" vertical="center"/>
    </xf>
    <xf numFmtId="49" fontId="23" fillId="3" borderId="33" xfId="0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26" fontId="31" fillId="0" borderId="27" xfId="0" applyNumberFormat="1" applyFont="1" applyBorder="1" applyAlignment="1">
      <alignment horizontal="center" vertical="center"/>
    </xf>
    <xf numFmtId="26" fontId="31" fillId="0" borderId="26" xfId="0" applyNumberFormat="1" applyFont="1" applyBorder="1" applyAlignment="1">
      <alignment horizontal="center" vertical="center"/>
    </xf>
    <xf numFmtId="26" fontId="31" fillId="0" borderId="40" xfId="0" applyNumberFormat="1" applyFont="1" applyBorder="1" applyAlignment="1">
      <alignment horizontal="center" vertical="center"/>
    </xf>
    <xf numFmtId="49" fontId="21" fillId="3" borderId="0" xfId="0" applyNumberFormat="1" applyFont="1" applyFill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49" fontId="23" fillId="3" borderId="30" xfId="0" applyNumberFormat="1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49" fontId="21" fillId="0" borderId="41" xfId="0" applyNumberFormat="1" applyFont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3" fillId="3" borderId="35" xfId="0" applyNumberFormat="1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49" fontId="21" fillId="0" borderId="11" xfId="0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49" fontId="53" fillId="0" borderId="44" xfId="0" applyNumberFormat="1" applyFont="1" applyBorder="1" applyAlignment="1">
      <alignment horizontal="center" vertical="center"/>
    </xf>
    <xf numFmtId="49" fontId="53" fillId="0" borderId="23" xfId="0" applyNumberFormat="1" applyFont="1" applyBorder="1" applyAlignment="1">
      <alignment horizontal="center" vertical="center"/>
    </xf>
    <xf numFmtId="49" fontId="30" fillId="3" borderId="9" xfId="0" applyNumberFormat="1" applyFont="1" applyFill="1" applyBorder="1" applyAlignment="1">
      <alignment horizontal="center" vertical="center"/>
    </xf>
    <xf numFmtId="49" fontId="54" fillId="3" borderId="9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</cellXfs>
  <cellStyles count="47">
    <cellStyle name="ハイパーリンク" xfId="1" builtinId="8"/>
    <cellStyle name="桁区切り" xfId="2" builtinId="6"/>
    <cellStyle name="桁区切り 2" xfId="3" xr:uid="{00000000-0005-0000-0000-000003000000}"/>
    <cellStyle name="桁区切り 2 2" xfId="17" xr:uid="{C48010A6-97FF-4094-B221-F360B1364A00}"/>
    <cellStyle name="桁区切り 2 2 2" xfId="37" xr:uid="{2015C794-0663-4B35-8321-FD5DCF40B6FE}"/>
    <cellStyle name="桁区切り 3" xfId="16" xr:uid="{38FEB5A6-BE4D-4659-A9D8-AE348EE39CD6}"/>
    <cellStyle name="桁区切り 3 2" xfId="36" xr:uid="{5567D9B2-39DB-42DE-B65C-7D4C549C0F28}"/>
    <cellStyle name="通貨" xfId="12" builtinId="7"/>
    <cellStyle name="通貨 2" xfId="23" xr:uid="{721138DF-E78A-4CDC-8B24-E0A16B3C1A9F}"/>
    <cellStyle name="通貨 2 2" xfId="43" xr:uid="{EFFE7545-6070-43E0-A1C4-2F3EFAC5BC8B}"/>
    <cellStyle name="通貨 3" xfId="32" xr:uid="{8125F48B-3319-4D6E-B6B6-67848B8EEA5C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4 2 2 2 2 2 2 2" xfId="25" xr:uid="{6EA2FDEF-FC41-4477-88FF-414DBBBA8251}"/>
    <cellStyle name="標準 4 2 2 2 2 2 2 2 2" xfId="45" xr:uid="{66580EB0-BD7E-4C55-8243-1D9D229C1AF2}"/>
    <cellStyle name="標準 4 2 2 2 2 2 2 3" xfId="34" xr:uid="{5821829C-6366-40FA-BAB6-9931C59DEAF7}"/>
    <cellStyle name="標準 4 2 2 2 2 2 3" xfId="15" xr:uid="{5A3D2828-E908-40AF-BDE7-7612E1C1EDE1}"/>
    <cellStyle name="標準 4 2 2 2 2 2 3 2" xfId="26" xr:uid="{BE720541-DAF4-411A-A135-EC44B27F6866}"/>
    <cellStyle name="標準 4 2 2 2 2 2 3 2 2" xfId="46" xr:uid="{5AF415F7-5E0E-405E-980A-4727AE7713DE}"/>
    <cellStyle name="標準 4 2 2 2 2 2 3 3" xfId="35" xr:uid="{AFB459D1-5670-4F7B-9258-05A2AFBE4253}"/>
    <cellStyle name="標準 4 2 2 2 2 2 4" xfId="24" xr:uid="{C7A9D9AD-BF54-435D-9C3E-D30FA7F9A5F3}"/>
    <cellStyle name="標準 4 2 2 2 2 2 4 2" xfId="44" xr:uid="{039DFD58-8C26-4A63-BE8D-FC1B07098679}"/>
    <cellStyle name="標準 4 2 2 2 2 2 5" xfId="33" xr:uid="{12A5EEA1-EA31-4004-AACB-D4B18FCB8034}"/>
    <cellStyle name="標準 4 2 2 2 2 3" xfId="22" xr:uid="{9911C528-788B-4CA0-880F-2DFB77122AB0}"/>
    <cellStyle name="標準 4 2 2 2 2 3 2" xfId="42" xr:uid="{3EAB79EE-0A18-4E20-9106-E4D35E72BD74}"/>
    <cellStyle name="標準 4 2 2 2 2 4" xfId="31" xr:uid="{6B1B1856-43D7-436E-81BC-ACD1A992D62C}"/>
    <cellStyle name="標準 4 2 2 2 3" xfId="21" xr:uid="{AEF8B82C-3359-4138-817C-B3C6B7E482B1}"/>
    <cellStyle name="標準 4 2 2 2 3 2" xfId="41" xr:uid="{7D28325E-2102-4EA0-87FE-2CBE8E120B5F}"/>
    <cellStyle name="標準 4 2 2 2 4" xfId="30" xr:uid="{70FD1396-9365-4CE5-A944-25D792F94149}"/>
    <cellStyle name="標準 4 2 2 3" xfId="20" xr:uid="{BADE61D7-9E2F-4B9E-91F9-70A33086AC8C}"/>
    <cellStyle name="標準 4 2 2 3 2" xfId="40" xr:uid="{80D48F70-672C-41C8-95B9-715A7DC8B968}"/>
    <cellStyle name="標準 4 2 2 4" xfId="29" xr:uid="{DEC7BAAE-9DB6-4F5F-B61A-8FC375671666}"/>
    <cellStyle name="標準 4 2 3" xfId="19" xr:uid="{128F1958-61AA-47A4-AC30-B5B8BD51B699}"/>
    <cellStyle name="標準 4 2 3 2" xfId="39" xr:uid="{CE5F38E9-C3F7-4EC7-B36F-A5F5AE068623}"/>
    <cellStyle name="標準 4 2 4" xfId="28" xr:uid="{4795599C-EF91-4054-B3E6-0CF284502B7A}"/>
    <cellStyle name="標準 4 3" xfId="18" xr:uid="{E5EA3C7F-2BB2-4D4B-85A2-189E81A2B7AE}"/>
    <cellStyle name="標準 4 3 2" xfId="38" xr:uid="{4084D42F-1957-46CE-B1D8-190F67C4A876}"/>
    <cellStyle name="標準 4 4" xfId="27" xr:uid="{30C1C98C-9451-48CE-8B05-AFACA391756A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36</xdr:row>
      <xdr:rowOff>48895</xdr:rowOff>
    </xdr:from>
    <xdr:to>
      <xdr:col>14</xdr:col>
      <xdr:colOff>691977</xdr:colOff>
      <xdr:row>44</xdr:row>
      <xdr:rowOff>86996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199159</xdr:colOff>
      <xdr:row>2</xdr:row>
      <xdr:rowOff>126505</xdr:rowOff>
    </xdr:from>
    <xdr:to>
      <xdr:col>6</xdr:col>
      <xdr:colOff>3616037</xdr:colOff>
      <xdr:row>2</xdr:row>
      <xdr:rowOff>1939983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9E291E3-9581-FB46-4E0E-BA9284D8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8395" y="1733632"/>
          <a:ext cx="3416878" cy="1813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1006064</xdr:colOff>
      <xdr:row>3</xdr:row>
      <xdr:rowOff>119743</xdr:rowOff>
    </xdr:from>
    <xdr:to>
      <xdr:col>6</xdr:col>
      <xdr:colOff>2809133</xdr:colOff>
      <xdr:row>3</xdr:row>
      <xdr:rowOff>1924861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7A74292A-8FBA-1FE6-92E6-4D251995B94C}"/>
            </a:ext>
          </a:extLst>
        </xdr:cNvPr>
        <xdr:cNvGrpSpPr/>
      </xdr:nvGrpSpPr>
      <xdr:grpSpPr>
        <a:xfrm>
          <a:off x="14985300" y="3763488"/>
          <a:ext cx="1803069" cy="1805118"/>
          <a:chOff x="6358247" y="2318656"/>
          <a:chExt cx="4792457" cy="526084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379F5E6-F9D9-4FDB-B973-E018A9DD010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774" t="21242" r="53840" b="56064"/>
          <a:stretch>
            <a:fillRect/>
          </a:stretch>
        </xdr:blipFill>
        <xdr:spPr>
          <a:xfrm>
            <a:off x="6358247" y="2318656"/>
            <a:ext cx="4792457" cy="2898453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4071E89D-6659-40AF-A8FB-B07629370BD6}"/>
              </a:ext>
            </a:extLst>
          </xdr:cNvPr>
          <xdr:cNvPicPr>
            <a:picLocks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774" t="43210" r="53840" b="36638"/>
          <a:stretch>
            <a:fillRect/>
          </a:stretch>
        </xdr:blipFill>
        <xdr:spPr>
          <a:xfrm>
            <a:off x="6358247" y="4890842"/>
            <a:ext cx="4791958" cy="2688654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557431</xdr:colOff>
      <xdr:row>4</xdr:row>
      <xdr:rowOff>27708</xdr:rowOff>
    </xdr:from>
    <xdr:to>
      <xdr:col>6</xdr:col>
      <xdr:colOff>3257766</xdr:colOff>
      <xdr:row>4</xdr:row>
      <xdr:rowOff>1932746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2787AC74-9402-7465-2EEF-B1D94FAC9E4A}"/>
            </a:ext>
          </a:extLst>
        </xdr:cNvPr>
        <xdr:cNvGrpSpPr/>
      </xdr:nvGrpSpPr>
      <xdr:grpSpPr>
        <a:xfrm>
          <a:off x="14536667" y="5708072"/>
          <a:ext cx="2700335" cy="1905038"/>
          <a:chOff x="10184392" y="7426036"/>
          <a:chExt cx="7059600" cy="5063874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311A0475-5C5B-4539-A32F-E802B554F31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706" t="26507" r="54249" b="53885"/>
          <a:stretch>
            <a:fillRect/>
          </a:stretch>
        </xdr:blipFill>
        <xdr:spPr>
          <a:xfrm>
            <a:off x="10184392" y="9939733"/>
            <a:ext cx="7059600" cy="2550177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9AB68030-8055-4AB4-BB53-FBA83B792B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706" t="68083" r="54249" b="12673"/>
          <a:stretch>
            <a:fillRect/>
          </a:stretch>
        </xdr:blipFill>
        <xdr:spPr>
          <a:xfrm>
            <a:off x="10184444" y="7426036"/>
            <a:ext cx="7059497" cy="2533196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48">
          <cell r="C48" t="str">
            <v>F.O.B. TOKYO IN YEN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workbookViewId="0">
      <selection activeCell="C44" sqref="C44"/>
    </sheetView>
  </sheetViews>
  <sheetFormatPr defaultColWidth="9" defaultRowHeight="15" x14ac:dyDescent="0.25"/>
  <cols>
    <col min="1" max="1" width="3.88671875" style="25" customWidth="1"/>
    <col min="2" max="2" width="21.33203125" style="53" customWidth="1"/>
    <col min="3" max="3" width="63.109375" style="168" customWidth="1"/>
    <col min="4" max="16384" width="9" style="27"/>
  </cols>
  <sheetData>
    <row r="1" spans="1:3" s="53" customFormat="1" ht="25.5" customHeight="1" x14ac:dyDescent="0.25">
      <c r="A1" s="25">
        <v>1</v>
      </c>
      <c r="B1" s="25" t="s">
        <v>1</v>
      </c>
      <c r="C1" s="168" t="s">
        <v>0</v>
      </c>
    </row>
    <row r="2" spans="1:3" s="53" customFormat="1" x14ac:dyDescent="0.25">
      <c r="A2" s="25">
        <f>A1+1</f>
        <v>2</v>
      </c>
      <c r="B2" s="169" t="s">
        <v>5</v>
      </c>
      <c r="C2" s="169" t="s">
        <v>65</v>
      </c>
    </row>
    <row r="3" spans="1:3" x14ac:dyDescent="0.25">
      <c r="A3" s="25">
        <f>A2+1</f>
        <v>3</v>
      </c>
      <c r="B3" s="169" t="s">
        <v>3</v>
      </c>
      <c r="C3" s="168" t="s">
        <v>66</v>
      </c>
    </row>
    <row r="4" spans="1:3" x14ac:dyDescent="0.25">
      <c r="A4" s="25">
        <f t="shared" ref="A4:A68" si="0">A3+1</f>
        <v>4</v>
      </c>
      <c r="B4" s="169" t="s">
        <v>2</v>
      </c>
      <c r="C4" s="168" t="s">
        <v>67</v>
      </c>
    </row>
    <row r="5" spans="1:3" s="53" customFormat="1" x14ac:dyDescent="0.25">
      <c r="A5" s="25">
        <f t="shared" si="0"/>
        <v>5</v>
      </c>
      <c r="B5" s="169" t="s">
        <v>4</v>
      </c>
      <c r="C5" s="169" t="s">
        <v>68</v>
      </c>
    </row>
    <row r="6" spans="1:3" s="53" customFormat="1" x14ac:dyDescent="0.25">
      <c r="A6" s="25">
        <f t="shared" si="0"/>
        <v>6</v>
      </c>
      <c r="B6" s="169" t="s">
        <v>6</v>
      </c>
    </row>
    <row r="7" spans="1:3" s="53" customFormat="1" x14ac:dyDescent="0.25">
      <c r="A7" s="25">
        <f t="shared" si="0"/>
        <v>7</v>
      </c>
      <c r="B7" s="169" t="s">
        <v>7</v>
      </c>
      <c r="C7" s="169"/>
    </row>
    <row r="8" spans="1:3" s="53" customFormat="1" x14ac:dyDescent="0.25">
      <c r="A8" s="25">
        <f t="shared" si="0"/>
        <v>8</v>
      </c>
      <c r="B8" s="169" t="s">
        <v>8</v>
      </c>
      <c r="C8" s="169"/>
    </row>
    <row r="9" spans="1:3" s="53" customFormat="1" x14ac:dyDescent="0.25">
      <c r="A9" s="25">
        <f t="shared" si="0"/>
        <v>9</v>
      </c>
      <c r="B9" s="170" t="s">
        <v>75</v>
      </c>
      <c r="C9" s="169" t="s">
        <v>155</v>
      </c>
    </row>
    <row r="10" spans="1:3" s="53" customFormat="1" x14ac:dyDescent="0.25">
      <c r="A10" s="25">
        <f t="shared" si="0"/>
        <v>10</v>
      </c>
      <c r="B10" s="170" t="s">
        <v>76</v>
      </c>
      <c r="C10" s="169" t="s">
        <v>156</v>
      </c>
    </row>
    <row r="11" spans="1:3" s="53" customFormat="1" x14ac:dyDescent="0.25">
      <c r="A11" s="25">
        <f t="shared" si="0"/>
        <v>11</v>
      </c>
      <c r="B11" s="170" t="s">
        <v>77</v>
      </c>
      <c r="C11" s="168" t="s">
        <v>157</v>
      </c>
    </row>
    <row r="12" spans="1:3" s="53" customFormat="1" x14ac:dyDescent="0.25">
      <c r="A12" s="25">
        <f t="shared" si="0"/>
        <v>12</v>
      </c>
      <c r="B12" s="170" t="s">
        <v>78</v>
      </c>
      <c r="C12" s="168" t="s">
        <v>92</v>
      </c>
    </row>
    <row r="13" spans="1:3" s="53" customFormat="1" x14ac:dyDescent="0.25">
      <c r="A13" s="25">
        <f t="shared" si="0"/>
        <v>13</v>
      </c>
      <c r="B13" s="170" t="s">
        <v>9</v>
      </c>
      <c r="C13" s="53" t="s">
        <v>95</v>
      </c>
    </row>
    <row r="14" spans="1:3" s="53" customFormat="1" x14ac:dyDescent="0.35">
      <c r="A14" s="25">
        <f t="shared" si="0"/>
        <v>14</v>
      </c>
      <c r="B14" s="170" t="s">
        <v>10</v>
      </c>
      <c r="C14" s="171"/>
    </row>
    <row r="15" spans="1:3" s="53" customFormat="1" x14ac:dyDescent="0.25">
      <c r="A15" s="25">
        <f t="shared" si="0"/>
        <v>15</v>
      </c>
      <c r="B15" s="169" t="s">
        <v>11</v>
      </c>
      <c r="C15" s="169" t="s">
        <v>69</v>
      </c>
    </row>
    <row r="16" spans="1:3" s="53" customFormat="1" x14ac:dyDescent="0.25">
      <c r="A16" s="25">
        <f t="shared" si="0"/>
        <v>16</v>
      </c>
      <c r="B16" s="169" t="s">
        <v>12</v>
      </c>
      <c r="C16" s="168"/>
    </row>
    <row r="17" spans="1:3" s="53" customFormat="1" x14ac:dyDescent="0.25">
      <c r="A17" s="25">
        <f t="shared" si="0"/>
        <v>17</v>
      </c>
      <c r="B17" s="169" t="s">
        <v>13</v>
      </c>
      <c r="C17" s="168"/>
    </row>
    <row r="18" spans="1:3" s="53" customFormat="1" x14ac:dyDescent="0.25">
      <c r="A18" s="25">
        <f t="shared" si="0"/>
        <v>18</v>
      </c>
      <c r="B18" s="169" t="s">
        <v>14</v>
      </c>
    </row>
    <row r="19" spans="1:3" s="53" customFormat="1" x14ac:dyDescent="0.25">
      <c r="A19" s="25">
        <f t="shared" si="0"/>
        <v>19</v>
      </c>
      <c r="B19" s="169" t="s">
        <v>15</v>
      </c>
      <c r="C19" s="169"/>
    </row>
    <row r="20" spans="1:3" s="53" customFormat="1" x14ac:dyDescent="0.25">
      <c r="A20" s="25">
        <f t="shared" si="0"/>
        <v>20</v>
      </c>
      <c r="B20" s="169" t="s">
        <v>16</v>
      </c>
      <c r="C20" s="169"/>
    </row>
    <row r="21" spans="1:3" s="53" customFormat="1" x14ac:dyDescent="0.25">
      <c r="A21" s="25">
        <f t="shared" si="0"/>
        <v>21</v>
      </c>
      <c r="B21" s="169" t="s">
        <v>10</v>
      </c>
      <c r="C21" s="172" t="s">
        <v>82</v>
      </c>
    </row>
    <row r="22" spans="1:3" s="53" customFormat="1" x14ac:dyDescent="0.25">
      <c r="A22" s="25">
        <f t="shared" si="0"/>
        <v>22</v>
      </c>
      <c r="B22" s="169" t="s">
        <v>17</v>
      </c>
      <c r="C22" s="172"/>
    </row>
    <row r="23" spans="1:3" s="53" customFormat="1" x14ac:dyDescent="0.25">
      <c r="A23" s="25">
        <f t="shared" si="0"/>
        <v>23</v>
      </c>
      <c r="B23" s="169" t="s">
        <v>18</v>
      </c>
      <c r="C23" s="172"/>
    </row>
    <row r="24" spans="1:3" s="53" customFormat="1" x14ac:dyDescent="0.25">
      <c r="A24" s="25">
        <f t="shared" si="0"/>
        <v>24</v>
      </c>
      <c r="B24" s="169" t="s">
        <v>19</v>
      </c>
      <c r="C24" s="169" t="s">
        <v>79</v>
      </c>
    </row>
    <row r="25" spans="1:3" s="53" customFormat="1" x14ac:dyDescent="0.25">
      <c r="A25" s="25">
        <f t="shared" si="0"/>
        <v>25</v>
      </c>
      <c r="B25" s="170" t="s">
        <v>20</v>
      </c>
      <c r="C25" s="173" t="s">
        <v>186</v>
      </c>
    </row>
    <row r="26" spans="1:3" x14ac:dyDescent="0.25">
      <c r="A26" s="25">
        <f t="shared" si="0"/>
        <v>26</v>
      </c>
      <c r="B26" s="170" t="s">
        <v>21</v>
      </c>
      <c r="C26" s="174" t="s">
        <v>187</v>
      </c>
    </row>
    <row r="27" spans="1:3" x14ac:dyDescent="0.25">
      <c r="A27" s="25">
        <f t="shared" si="0"/>
        <v>27</v>
      </c>
      <c r="B27" s="170" t="s">
        <v>22</v>
      </c>
      <c r="C27" s="174" t="str">
        <f>C26</f>
        <v xml:space="preserve"> SY-8100624VT-DD-01</v>
      </c>
    </row>
    <row r="28" spans="1:3" x14ac:dyDescent="0.25">
      <c r="A28" s="25">
        <f t="shared" si="0"/>
        <v>28</v>
      </c>
      <c r="B28" s="170" t="s">
        <v>23</v>
      </c>
      <c r="C28" s="175"/>
    </row>
    <row r="29" spans="1:3" x14ac:dyDescent="0.25">
      <c r="A29" s="25">
        <f t="shared" si="0"/>
        <v>29</v>
      </c>
      <c r="B29" s="170" t="s">
        <v>24</v>
      </c>
      <c r="C29" s="175"/>
    </row>
    <row r="30" spans="1:3" x14ac:dyDescent="0.25">
      <c r="A30" s="25">
        <f t="shared" si="0"/>
        <v>30</v>
      </c>
      <c r="B30" s="170" t="s">
        <v>25</v>
      </c>
    </row>
    <row r="31" spans="1:3" x14ac:dyDescent="0.25">
      <c r="A31" s="25">
        <f t="shared" si="0"/>
        <v>31</v>
      </c>
      <c r="B31" s="169" t="s">
        <v>26</v>
      </c>
    </row>
    <row r="32" spans="1:3" x14ac:dyDescent="0.25">
      <c r="A32" s="25">
        <f t="shared" si="0"/>
        <v>32</v>
      </c>
      <c r="B32" s="169" t="s">
        <v>27</v>
      </c>
      <c r="C32" s="168" t="s">
        <v>28</v>
      </c>
    </row>
    <row r="33" spans="1:3" x14ac:dyDescent="0.25">
      <c r="A33" s="25">
        <f t="shared" si="0"/>
        <v>33</v>
      </c>
      <c r="B33" s="170" t="s">
        <v>29</v>
      </c>
      <c r="C33" s="168" t="s">
        <v>70</v>
      </c>
    </row>
    <row r="34" spans="1:3" x14ac:dyDescent="0.25">
      <c r="A34" s="25">
        <f t="shared" si="0"/>
        <v>34</v>
      </c>
      <c r="B34" s="169" t="s">
        <v>30</v>
      </c>
    </row>
    <row r="35" spans="1:3" x14ac:dyDescent="0.25">
      <c r="A35" s="25">
        <f t="shared" si="0"/>
        <v>35</v>
      </c>
      <c r="B35" s="169" t="s">
        <v>31</v>
      </c>
      <c r="C35" s="168" t="s">
        <v>64</v>
      </c>
    </row>
    <row r="36" spans="1:3" x14ac:dyDescent="0.25">
      <c r="A36" s="25">
        <f t="shared" si="0"/>
        <v>36</v>
      </c>
      <c r="B36" s="170" t="s">
        <v>32</v>
      </c>
      <c r="C36" s="176" t="s">
        <v>94</v>
      </c>
    </row>
    <row r="37" spans="1:3" x14ac:dyDescent="0.25">
      <c r="A37" s="25">
        <f t="shared" si="0"/>
        <v>37</v>
      </c>
      <c r="B37" s="170" t="s">
        <v>33</v>
      </c>
    </row>
    <row r="38" spans="1:3" x14ac:dyDescent="0.25">
      <c r="A38" s="25">
        <f t="shared" si="0"/>
        <v>38</v>
      </c>
      <c r="B38" s="169" t="s">
        <v>34</v>
      </c>
      <c r="C38" s="175" t="s">
        <v>35</v>
      </c>
    </row>
    <row r="39" spans="1:3" x14ac:dyDescent="0.25">
      <c r="A39" s="25">
        <f t="shared" si="0"/>
        <v>39</v>
      </c>
      <c r="B39" s="169" t="s">
        <v>36</v>
      </c>
      <c r="C39" s="175"/>
    </row>
    <row r="40" spans="1:3" x14ac:dyDescent="0.25">
      <c r="A40" s="25">
        <f t="shared" si="0"/>
        <v>40</v>
      </c>
      <c r="B40" s="169" t="s">
        <v>37</v>
      </c>
    </row>
    <row r="41" spans="1:3" x14ac:dyDescent="0.25">
      <c r="A41" s="25">
        <f t="shared" si="0"/>
        <v>41</v>
      </c>
      <c r="B41" s="169" t="s">
        <v>38</v>
      </c>
    </row>
    <row r="42" spans="1:3" x14ac:dyDescent="0.25">
      <c r="A42" s="25">
        <f t="shared" si="0"/>
        <v>42</v>
      </c>
      <c r="B42" s="169" t="s">
        <v>39</v>
      </c>
    </row>
    <row r="43" spans="1:3" x14ac:dyDescent="0.25">
      <c r="A43" s="25">
        <f t="shared" si="0"/>
        <v>43</v>
      </c>
      <c r="B43" s="170" t="s">
        <v>40</v>
      </c>
      <c r="C43" s="174" t="s">
        <v>351</v>
      </c>
    </row>
    <row r="44" spans="1:3" x14ac:dyDescent="0.25">
      <c r="A44" s="25">
        <f t="shared" si="0"/>
        <v>44</v>
      </c>
      <c r="B44" s="169" t="s">
        <v>41</v>
      </c>
      <c r="C44" s="177"/>
    </row>
    <row r="45" spans="1:3" x14ac:dyDescent="0.25">
      <c r="A45" s="25">
        <f t="shared" si="0"/>
        <v>45</v>
      </c>
      <c r="B45" s="170" t="s">
        <v>42</v>
      </c>
      <c r="C45" s="178">
        <f>invoice!O31</f>
        <v>460209.5</v>
      </c>
    </row>
    <row r="46" spans="1:3" x14ac:dyDescent="0.25">
      <c r="A46" s="25">
        <f t="shared" si="0"/>
        <v>46</v>
      </c>
      <c r="B46" s="169" t="s">
        <v>43</v>
      </c>
      <c r="C46" s="179"/>
    </row>
    <row r="47" spans="1:3" x14ac:dyDescent="0.25">
      <c r="A47" s="25">
        <f t="shared" si="0"/>
        <v>47</v>
      </c>
      <c r="B47" s="169" t="s">
        <v>43</v>
      </c>
      <c r="C47" s="180"/>
    </row>
    <row r="48" spans="1:3" x14ac:dyDescent="0.25">
      <c r="A48" s="25">
        <f t="shared" si="0"/>
        <v>48</v>
      </c>
      <c r="B48" s="169" t="s">
        <v>31</v>
      </c>
      <c r="C48" s="176" t="s">
        <v>64</v>
      </c>
    </row>
    <row r="49" spans="1:3" x14ac:dyDescent="0.25">
      <c r="A49" s="25">
        <f t="shared" si="0"/>
        <v>49</v>
      </c>
      <c r="B49" s="170" t="s">
        <v>44</v>
      </c>
      <c r="C49" s="168" t="str">
        <f>C27</f>
        <v xml:space="preserve"> SY-8100624VT-DD-01</v>
      </c>
    </row>
    <row r="50" spans="1:3" x14ac:dyDescent="0.25">
      <c r="A50" s="25">
        <f t="shared" si="0"/>
        <v>50</v>
      </c>
      <c r="B50" s="170" t="s">
        <v>45</v>
      </c>
      <c r="C50" s="169" t="s">
        <v>155</v>
      </c>
    </row>
    <row r="51" spans="1:3" x14ac:dyDescent="0.25">
      <c r="A51" s="25">
        <f t="shared" si="0"/>
        <v>51</v>
      </c>
      <c r="B51" s="170" t="s">
        <v>46</v>
      </c>
      <c r="C51" s="169" t="s">
        <v>156</v>
      </c>
    </row>
    <row r="52" spans="1:3" x14ac:dyDescent="0.25">
      <c r="A52" s="25">
        <f t="shared" si="0"/>
        <v>52</v>
      </c>
      <c r="B52" s="170" t="s">
        <v>47</v>
      </c>
      <c r="C52" s="168" t="s">
        <v>157</v>
      </c>
    </row>
    <row r="53" spans="1:3" x14ac:dyDescent="0.25">
      <c r="A53" s="25">
        <f t="shared" si="0"/>
        <v>53</v>
      </c>
      <c r="B53" s="170" t="s">
        <v>48</v>
      </c>
      <c r="C53" s="168" t="s">
        <v>92</v>
      </c>
    </row>
    <row r="54" spans="1:3" x14ac:dyDescent="0.25">
      <c r="A54" s="25">
        <f t="shared" si="0"/>
        <v>54</v>
      </c>
      <c r="B54" s="170" t="s">
        <v>49</v>
      </c>
      <c r="C54" s="53" t="s">
        <v>93</v>
      </c>
    </row>
    <row r="55" spans="1:3" x14ac:dyDescent="0.25">
      <c r="A55" s="25">
        <f t="shared" si="0"/>
        <v>55</v>
      </c>
      <c r="B55" s="181" t="s">
        <v>50</v>
      </c>
      <c r="C55" s="174" t="s">
        <v>330</v>
      </c>
    </row>
    <row r="56" spans="1:3" x14ac:dyDescent="0.25">
      <c r="A56" s="25">
        <f t="shared" si="0"/>
        <v>56</v>
      </c>
      <c r="B56" s="169" t="s">
        <v>51</v>
      </c>
      <c r="C56" s="169"/>
    </row>
    <row r="57" spans="1:3" x14ac:dyDescent="0.25">
      <c r="A57" s="25">
        <f t="shared" si="0"/>
        <v>57</v>
      </c>
      <c r="B57" s="169"/>
    </row>
    <row r="58" spans="1:3" x14ac:dyDescent="0.25">
      <c r="A58" s="25">
        <f t="shared" si="0"/>
        <v>58</v>
      </c>
      <c r="B58" s="169"/>
    </row>
    <row r="59" spans="1:3" x14ac:dyDescent="0.25">
      <c r="A59" s="25">
        <f t="shared" si="0"/>
        <v>59</v>
      </c>
      <c r="B59" s="169"/>
    </row>
    <row r="60" spans="1:3" x14ac:dyDescent="0.25">
      <c r="A60" s="25">
        <f t="shared" si="0"/>
        <v>60</v>
      </c>
      <c r="B60" s="169" t="s">
        <v>52</v>
      </c>
      <c r="C60" s="168" t="s">
        <v>331</v>
      </c>
    </row>
    <row r="61" spans="1:3" x14ac:dyDescent="0.25">
      <c r="A61" s="25">
        <f t="shared" si="0"/>
        <v>61</v>
      </c>
      <c r="B61" s="169" t="s">
        <v>53</v>
      </c>
    </row>
    <row r="62" spans="1:3" x14ac:dyDescent="0.25">
      <c r="A62" s="25">
        <f t="shared" si="0"/>
        <v>62</v>
      </c>
      <c r="B62" s="169"/>
    </row>
    <row r="63" spans="1:3" x14ac:dyDescent="0.25">
      <c r="A63" s="25">
        <f t="shared" si="0"/>
        <v>63</v>
      </c>
      <c r="B63" s="182" t="s">
        <v>80</v>
      </c>
      <c r="C63" s="183" t="s">
        <v>185</v>
      </c>
    </row>
    <row r="64" spans="1:3" x14ac:dyDescent="0.25">
      <c r="A64" s="25">
        <f t="shared" si="0"/>
        <v>64</v>
      </c>
      <c r="B64" s="169"/>
      <c r="C64" s="183" t="s">
        <v>81</v>
      </c>
    </row>
    <row r="65" spans="1:3" x14ac:dyDescent="0.25">
      <c r="A65" s="25">
        <f t="shared" si="0"/>
        <v>65</v>
      </c>
      <c r="B65" s="169"/>
    </row>
    <row r="66" spans="1:3" x14ac:dyDescent="0.25">
      <c r="A66" s="25">
        <f t="shared" si="0"/>
        <v>66</v>
      </c>
      <c r="B66" s="169"/>
    </row>
    <row r="67" spans="1:3" x14ac:dyDescent="0.25">
      <c r="A67" s="25">
        <f t="shared" si="0"/>
        <v>67</v>
      </c>
      <c r="B67" s="169" t="s">
        <v>54</v>
      </c>
      <c r="C67" s="184"/>
    </row>
    <row r="68" spans="1:3" x14ac:dyDescent="0.25">
      <c r="A68" s="25">
        <f t="shared" si="0"/>
        <v>68</v>
      </c>
      <c r="B68" s="170" t="s">
        <v>55</v>
      </c>
      <c r="C68" s="168" t="s">
        <v>163</v>
      </c>
    </row>
    <row r="69" spans="1:3" x14ac:dyDescent="0.25">
      <c r="A69" s="25">
        <f t="shared" ref="A69:A86" si="1">A68+1</f>
        <v>69</v>
      </c>
      <c r="B69" s="169" t="s">
        <v>56</v>
      </c>
      <c r="C69" s="168" t="s">
        <v>73</v>
      </c>
    </row>
    <row r="70" spans="1:3" x14ac:dyDescent="0.25">
      <c r="A70" s="25">
        <f t="shared" si="1"/>
        <v>70</v>
      </c>
      <c r="B70" s="169" t="s">
        <v>57</v>
      </c>
    </row>
    <row r="71" spans="1:3" x14ac:dyDescent="0.25">
      <c r="A71" s="25">
        <f t="shared" si="1"/>
        <v>71</v>
      </c>
      <c r="B71" s="169"/>
    </row>
    <row r="72" spans="1:3" x14ac:dyDescent="0.25">
      <c r="A72" s="25">
        <f t="shared" si="1"/>
        <v>72</v>
      </c>
      <c r="B72" s="169"/>
    </row>
    <row r="73" spans="1:3" x14ac:dyDescent="0.25">
      <c r="A73" s="25">
        <f t="shared" si="1"/>
        <v>73</v>
      </c>
      <c r="B73" s="169"/>
    </row>
    <row r="74" spans="1:3" x14ac:dyDescent="0.25">
      <c r="A74" s="25">
        <f t="shared" si="1"/>
        <v>74</v>
      </c>
      <c r="B74" s="169"/>
    </row>
    <row r="75" spans="1:3" x14ac:dyDescent="0.25">
      <c r="A75" s="25">
        <f t="shared" si="1"/>
        <v>75</v>
      </c>
      <c r="B75" s="169" t="s">
        <v>58</v>
      </c>
      <c r="C75" s="168" t="s">
        <v>72</v>
      </c>
    </row>
    <row r="76" spans="1:3" x14ac:dyDescent="0.25">
      <c r="A76" s="25">
        <f t="shared" si="1"/>
        <v>76</v>
      </c>
      <c r="B76" s="169" t="s">
        <v>59</v>
      </c>
      <c r="C76" s="169"/>
    </row>
    <row r="77" spans="1:3" x14ac:dyDescent="0.25">
      <c r="A77" s="25">
        <f t="shared" si="1"/>
        <v>77</v>
      </c>
      <c r="B77" s="169"/>
    </row>
    <row r="78" spans="1:3" x14ac:dyDescent="0.25">
      <c r="A78" s="25">
        <f t="shared" si="1"/>
        <v>78</v>
      </c>
      <c r="B78" s="169" t="s">
        <v>60</v>
      </c>
      <c r="C78" s="168" t="s">
        <v>74</v>
      </c>
    </row>
    <row r="79" spans="1:3" x14ac:dyDescent="0.25">
      <c r="A79" s="25">
        <f t="shared" si="1"/>
        <v>79</v>
      </c>
      <c r="B79" s="169" t="s">
        <v>61</v>
      </c>
      <c r="C79" s="168" t="s">
        <v>74</v>
      </c>
    </row>
    <row r="80" spans="1:3" x14ac:dyDescent="0.25">
      <c r="A80" s="25">
        <f t="shared" si="1"/>
        <v>80</v>
      </c>
      <c r="B80" s="169"/>
    </row>
    <row r="81" spans="1:3" x14ac:dyDescent="0.25">
      <c r="A81" s="25">
        <f t="shared" si="1"/>
        <v>81</v>
      </c>
      <c r="B81" s="169" t="s">
        <v>62</v>
      </c>
      <c r="C81" s="173" t="str">
        <f>C25</f>
        <v xml:space="preserve"> JUN, 24 2026</v>
      </c>
    </row>
    <row r="82" spans="1:3" x14ac:dyDescent="0.25">
      <c r="A82" s="25">
        <f t="shared" si="1"/>
        <v>82</v>
      </c>
      <c r="B82" s="169"/>
    </row>
    <row r="83" spans="1:3" x14ac:dyDescent="0.25">
      <c r="A83" s="25">
        <f t="shared" si="1"/>
        <v>83</v>
      </c>
      <c r="B83" s="169" t="s">
        <v>63</v>
      </c>
      <c r="C83" s="168" t="s">
        <v>71</v>
      </c>
    </row>
    <row r="84" spans="1:3" x14ac:dyDescent="0.25">
      <c r="A84" s="25">
        <f t="shared" si="1"/>
        <v>84</v>
      </c>
      <c r="B84" s="169"/>
    </row>
    <row r="85" spans="1:3" x14ac:dyDescent="0.25">
      <c r="A85" s="25">
        <f t="shared" si="1"/>
        <v>85</v>
      </c>
      <c r="B85" s="169"/>
    </row>
    <row r="86" spans="1:3" x14ac:dyDescent="0.25">
      <c r="A86" s="25">
        <f t="shared" si="1"/>
        <v>86</v>
      </c>
      <c r="B86" s="169"/>
    </row>
    <row r="87" spans="1:3" x14ac:dyDescent="0.25">
      <c r="B87" s="169"/>
    </row>
    <row r="88" spans="1:3" x14ac:dyDescent="0.25">
      <c r="B88" s="169"/>
    </row>
    <row r="89" spans="1:3" x14ac:dyDescent="0.25">
      <c r="B89" s="169"/>
    </row>
    <row r="90" spans="1:3" x14ac:dyDescent="0.25">
      <c r="B90" s="169"/>
    </row>
    <row r="91" spans="1:3" x14ac:dyDescent="0.25">
      <c r="B91" s="169"/>
    </row>
    <row r="92" spans="1:3" x14ac:dyDescent="0.25">
      <c r="B92" s="169"/>
    </row>
    <row r="93" spans="1:3" x14ac:dyDescent="0.25">
      <c r="B93" s="169"/>
    </row>
    <row r="95" spans="1:3" x14ac:dyDescent="0.25">
      <c r="B95" s="169"/>
    </row>
    <row r="96" spans="1:3" x14ac:dyDescent="0.25">
      <c r="B96" s="169"/>
    </row>
    <row r="97" spans="2:2" x14ac:dyDescent="0.25">
      <c r="B97" s="169"/>
    </row>
    <row r="98" spans="2:2" x14ac:dyDescent="0.25">
      <c r="B98" s="169"/>
    </row>
    <row r="99" spans="2:2" x14ac:dyDescent="0.25">
      <c r="B99" s="169"/>
    </row>
    <row r="100" spans="2:2" x14ac:dyDescent="0.25">
      <c r="B100" s="169"/>
    </row>
    <row r="101" spans="2:2" x14ac:dyDescent="0.25">
      <c r="B101" s="169"/>
    </row>
    <row r="102" spans="2:2" x14ac:dyDescent="0.25">
      <c r="B102" s="169"/>
    </row>
    <row r="103" spans="2:2" x14ac:dyDescent="0.25">
      <c r="B103" s="169"/>
    </row>
    <row r="104" spans="2:2" x14ac:dyDescent="0.25">
      <c r="B104" s="169"/>
    </row>
    <row r="105" spans="2:2" x14ac:dyDescent="0.25">
      <c r="B105" s="169"/>
    </row>
    <row r="106" spans="2:2" x14ac:dyDescent="0.25">
      <c r="B106" s="169"/>
    </row>
    <row r="107" spans="2:2" x14ac:dyDescent="0.25">
      <c r="B107" s="169"/>
    </row>
    <row r="108" spans="2:2" x14ac:dyDescent="0.25">
      <c r="B108" s="169"/>
    </row>
    <row r="109" spans="2:2" x14ac:dyDescent="0.25">
      <c r="B109" s="169"/>
    </row>
    <row r="110" spans="2:2" x14ac:dyDescent="0.25">
      <c r="B110" s="169"/>
    </row>
    <row r="111" spans="2:2" x14ac:dyDescent="0.25">
      <c r="B111" s="169"/>
    </row>
    <row r="112" spans="2:2" x14ac:dyDescent="0.25">
      <c r="B112" s="169"/>
    </row>
    <row r="113" spans="2:2" x14ac:dyDescent="0.25">
      <c r="B113" s="169"/>
    </row>
    <row r="114" spans="2:2" x14ac:dyDescent="0.25">
      <c r="B114" s="169"/>
    </row>
    <row r="115" spans="2:2" x14ac:dyDescent="0.25">
      <c r="B115" s="169"/>
    </row>
    <row r="116" spans="2:2" x14ac:dyDescent="0.25">
      <c r="B116" s="169"/>
    </row>
    <row r="117" spans="2:2" x14ac:dyDescent="0.25">
      <c r="B117" s="169"/>
    </row>
    <row r="118" spans="2:2" x14ac:dyDescent="0.25">
      <c r="B118" s="169"/>
    </row>
    <row r="119" spans="2:2" x14ac:dyDescent="0.25">
      <c r="B119" s="169"/>
    </row>
    <row r="120" spans="2:2" x14ac:dyDescent="0.25">
      <c r="B120" s="169"/>
    </row>
    <row r="121" spans="2:2" x14ac:dyDescent="0.25">
      <c r="B121" s="169"/>
    </row>
    <row r="122" spans="2:2" x14ac:dyDescent="0.25">
      <c r="B122" s="169"/>
    </row>
    <row r="123" spans="2:2" x14ac:dyDescent="0.25">
      <c r="B123" s="169"/>
    </row>
    <row r="124" spans="2:2" x14ac:dyDescent="0.25">
      <c r="B124" s="169"/>
    </row>
    <row r="125" spans="2:2" x14ac:dyDescent="0.25">
      <c r="B125" s="169"/>
    </row>
    <row r="126" spans="2:2" x14ac:dyDescent="0.25">
      <c r="B126" s="169"/>
    </row>
    <row r="127" spans="2:2" x14ac:dyDescent="0.25">
      <c r="B127" s="169"/>
    </row>
    <row r="128" spans="2:2" x14ac:dyDescent="0.25">
      <c r="B128" s="169"/>
    </row>
    <row r="129" spans="2:2" x14ac:dyDescent="0.25">
      <c r="B129" s="169"/>
    </row>
    <row r="130" spans="2:2" x14ac:dyDescent="0.25">
      <c r="B130" s="169"/>
    </row>
    <row r="131" spans="2:2" x14ac:dyDescent="0.25">
      <c r="B131" s="169"/>
    </row>
    <row r="132" spans="2:2" x14ac:dyDescent="0.25">
      <c r="B132" s="169"/>
    </row>
    <row r="133" spans="2:2" x14ac:dyDescent="0.25">
      <c r="B133" s="169"/>
    </row>
    <row r="134" spans="2:2" x14ac:dyDescent="0.25">
      <c r="B134" s="169"/>
    </row>
    <row r="135" spans="2:2" x14ac:dyDescent="0.25">
      <c r="B135" s="169"/>
    </row>
    <row r="136" spans="2:2" x14ac:dyDescent="0.25">
      <c r="B136" s="169"/>
    </row>
    <row r="137" spans="2:2" x14ac:dyDescent="0.25">
      <c r="B137" s="169"/>
    </row>
    <row r="138" spans="2:2" x14ac:dyDescent="0.25">
      <c r="B138" s="169"/>
    </row>
    <row r="139" spans="2:2" x14ac:dyDescent="0.25">
      <c r="B139" s="169"/>
    </row>
    <row r="140" spans="2:2" x14ac:dyDescent="0.25">
      <c r="B140" s="169"/>
    </row>
    <row r="141" spans="2:2" x14ac:dyDescent="0.25">
      <c r="B141" s="169"/>
    </row>
    <row r="142" spans="2:2" x14ac:dyDescent="0.25">
      <c r="B142" s="169"/>
    </row>
    <row r="143" spans="2:2" x14ac:dyDescent="0.25">
      <c r="B143" s="169"/>
    </row>
    <row r="144" spans="2:2" x14ac:dyDescent="0.25">
      <c r="B144" s="169"/>
    </row>
    <row r="145" spans="2:2" x14ac:dyDescent="0.25">
      <c r="B145" s="169"/>
    </row>
    <row r="146" spans="2:2" x14ac:dyDescent="0.25">
      <c r="B146" s="169"/>
    </row>
    <row r="147" spans="2:2" x14ac:dyDescent="0.25">
      <c r="B147" s="169"/>
    </row>
    <row r="148" spans="2:2" x14ac:dyDescent="0.25">
      <c r="B148" s="169"/>
    </row>
    <row r="149" spans="2:2" x14ac:dyDescent="0.25">
      <c r="B149" s="169"/>
    </row>
  </sheetData>
  <phoneticPr fontId="15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AB19" sqref="AB19"/>
    </sheetView>
  </sheetViews>
  <sheetFormatPr defaultRowHeight="15" x14ac:dyDescent="0.25"/>
  <cols>
    <col min="1" max="1" width="7.6640625" customWidth="1"/>
    <col min="7" max="7" width="18.109375" customWidth="1"/>
    <col min="8" max="8" width="3.88671875" customWidth="1"/>
  </cols>
  <sheetData>
    <row r="1" spans="1:15" s="1" customFormat="1" ht="32.25" customHeight="1" x14ac:dyDescent="0.25">
      <c r="H1" s="2"/>
    </row>
    <row r="2" spans="1:15" s="1" customFormat="1" ht="33" x14ac:dyDescent="0.25">
      <c r="A2" s="1" t="str">
        <f>'shipper master'!C26</f>
        <v xml:space="preserve"> SY-8100624VT-DD-01</v>
      </c>
      <c r="H2" s="2"/>
      <c r="I2" s="1" t="str">
        <f>'shipper master'!C26</f>
        <v xml:space="preserve"> SY-8100624VT-DD-01</v>
      </c>
    </row>
    <row r="3" spans="1:15" s="1" customFormat="1" ht="33" x14ac:dyDescent="0.25">
      <c r="A3" s="1" t="str">
        <f>'[1]shipper master'!C50</f>
        <v xml:space="preserve">VIVAN GARMENTS VIET NAM </v>
      </c>
      <c r="H3" s="2"/>
      <c r="I3" s="1" t="str">
        <f>'[1]shipper master'!C50</f>
        <v xml:space="preserve">VIVAN GARMENTS VIET NAM </v>
      </c>
    </row>
    <row r="4" spans="1:15" s="1" customFormat="1" ht="33" x14ac:dyDescent="0.25">
      <c r="A4" s="1" t="str">
        <f>'[1]shipper master'!C51</f>
        <v xml:space="preserve"> COMPANY LIMITED</v>
      </c>
      <c r="H4" s="2"/>
      <c r="I4" s="1" t="str">
        <f>'[1]shipper master'!C51</f>
        <v xml:space="preserve"> COMPANY LIMITED</v>
      </c>
    </row>
    <row r="5" spans="1:15" s="1" customFormat="1" ht="33" x14ac:dyDescent="0.25">
      <c r="A5" s="1" t="str">
        <f>'[1]shipper master'!C52</f>
        <v xml:space="preserve"> HOCHIMINH-CITY, VIETNAM</v>
      </c>
      <c r="H5" s="2"/>
      <c r="I5" s="1" t="str">
        <f>'[1]shipper master'!C52</f>
        <v xml:space="preserve"> HOCHIMINH-CITY, VIETNAM</v>
      </c>
    </row>
    <row r="6" spans="1:15" s="1" customFormat="1" ht="33" x14ac:dyDescent="0.25">
      <c r="A6" s="1" t="s">
        <v>96</v>
      </c>
      <c r="C6" s="1">
        <v>1</v>
      </c>
      <c r="D6" s="3"/>
      <c r="H6" s="2"/>
      <c r="I6" s="1" t="s">
        <v>96</v>
      </c>
      <c r="K6" s="1">
        <v>2</v>
      </c>
    </row>
    <row r="7" spans="1:15" s="1" customFormat="1" ht="32.25" customHeight="1" x14ac:dyDescent="0.25">
      <c r="A7" s="1" t="str">
        <f>'[1]shipper master'!C54</f>
        <v xml:space="preserve"> MADE IN JAPAN</v>
      </c>
      <c r="H7" s="2"/>
      <c r="I7" s="1" t="str">
        <f>'[1]shipper master'!C54</f>
        <v xml:space="preserve"> MADE IN JAPAN</v>
      </c>
    </row>
    <row r="8" spans="1:15" s="1" customFormat="1" ht="19.5" customHeight="1" x14ac:dyDescent="0.25">
      <c r="H8" s="2"/>
    </row>
    <row r="9" spans="1:15" s="1" customFormat="1" ht="19.5" customHeight="1" x14ac:dyDescent="0.25">
      <c r="H9" s="2"/>
    </row>
    <row r="10" spans="1:15" s="1" customFormat="1" ht="19.5" customHeight="1" x14ac:dyDescent="0.25">
      <c r="A10" s="4"/>
      <c r="B10" s="4"/>
      <c r="C10" s="4"/>
      <c r="D10" s="4"/>
      <c r="E10" s="4"/>
      <c r="F10" s="4"/>
      <c r="G10" s="4"/>
      <c r="H10" s="5"/>
      <c r="I10" s="4"/>
      <c r="J10" s="4"/>
      <c r="K10" s="4"/>
      <c r="L10" s="4"/>
      <c r="M10" s="4"/>
      <c r="N10" s="4"/>
      <c r="O10" s="4"/>
    </row>
    <row r="11" spans="1:15" s="1" customFormat="1" ht="19.5" customHeight="1" x14ac:dyDescent="0.25">
      <c r="H11" s="2"/>
    </row>
    <row r="12" spans="1:15" s="1" customFormat="1" ht="19.5" customHeight="1" x14ac:dyDescent="0.25">
      <c r="H12" s="2"/>
    </row>
    <row r="13" spans="1:15" s="1" customFormat="1" ht="33" x14ac:dyDescent="0.25">
      <c r="A13" s="1" t="str">
        <f>'shipper master'!C26</f>
        <v xml:space="preserve"> SY-8100624VT-DD-01</v>
      </c>
      <c r="H13" s="2"/>
      <c r="I13" s="1" t="str">
        <f>'shipper master'!C26</f>
        <v xml:space="preserve"> SY-8100624VT-DD-01</v>
      </c>
    </row>
    <row r="14" spans="1:15" s="1" customFormat="1" ht="33" x14ac:dyDescent="0.25">
      <c r="A14" s="1" t="str">
        <f>'[1]shipper master'!C50</f>
        <v xml:space="preserve">VIVAN GARMENTS VIET NAM </v>
      </c>
      <c r="H14" s="2"/>
      <c r="I14" s="1" t="str">
        <f>'[1]shipper master'!C50</f>
        <v xml:space="preserve">VIVAN GARMENTS VIET NAM </v>
      </c>
    </row>
    <row r="15" spans="1:15" s="1" customFormat="1" ht="33" x14ac:dyDescent="0.25">
      <c r="A15" s="1" t="str">
        <f>'[1]shipper master'!C51</f>
        <v xml:space="preserve"> COMPANY LIMITED</v>
      </c>
      <c r="H15" s="2"/>
      <c r="I15" s="1" t="str">
        <f>'[1]shipper master'!C51</f>
        <v xml:space="preserve"> COMPANY LIMITED</v>
      </c>
    </row>
    <row r="16" spans="1:15" s="1" customFormat="1" ht="33" x14ac:dyDescent="0.25">
      <c r="A16" s="1" t="str">
        <f>'[1]shipper master'!C52</f>
        <v xml:space="preserve"> HOCHIMINH-CITY, VIETNAM</v>
      </c>
      <c r="H16" s="2"/>
      <c r="I16" s="1" t="str">
        <f>'[1]shipper master'!C52</f>
        <v xml:space="preserve"> HOCHIMINH-CITY, VIETNAM</v>
      </c>
    </row>
    <row r="17" spans="1:11" s="1" customFormat="1" ht="33" x14ac:dyDescent="0.25">
      <c r="A17" s="1" t="s">
        <v>96</v>
      </c>
      <c r="C17" s="1">
        <v>3</v>
      </c>
      <c r="H17" s="2"/>
      <c r="I17" s="1" t="s">
        <v>96</v>
      </c>
      <c r="K17" s="1">
        <v>4</v>
      </c>
    </row>
    <row r="18" spans="1:11" s="1" customFormat="1" ht="33" x14ac:dyDescent="0.25">
      <c r="A18" s="1" t="str">
        <f>'[1]shipper master'!C54</f>
        <v xml:space="preserve"> MADE IN JAPAN</v>
      </c>
      <c r="H18" s="2"/>
      <c r="I18" s="1" t="str">
        <f>'[1]shipper master'!C54</f>
        <v xml:space="preserve"> MADE IN JAPAN</v>
      </c>
    </row>
    <row r="19" spans="1:11" s="6" customFormat="1" ht="34.200000000000003" x14ac:dyDescent="0.25">
      <c r="A19" s="1"/>
    </row>
    <row r="20" spans="1:11" s="6" customFormat="1" ht="34.200000000000003" x14ac:dyDescent="0.25"/>
    <row r="21" spans="1:11" s="6" customFormat="1" ht="34.200000000000003" x14ac:dyDescent="0.25"/>
    <row r="22" spans="1:11" s="6" customFormat="1" ht="34.200000000000003" x14ac:dyDescent="0.25"/>
    <row r="23" spans="1:11" s="6" customFormat="1" ht="34.200000000000003" x14ac:dyDescent="0.25"/>
    <row r="24" spans="1:11" s="6" customFormat="1" ht="34.200000000000003" x14ac:dyDescent="0.25"/>
    <row r="25" spans="1:11" s="6" customFormat="1" ht="34.200000000000003" x14ac:dyDescent="0.25"/>
    <row r="26" spans="1:11" s="1" customFormat="1" ht="33" x14ac:dyDescent="0.25"/>
    <row r="27" spans="1:11" s="1" customFormat="1" ht="33" x14ac:dyDescent="0.25"/>
    <row r="28" spans="1:11" s="1" customFormat="1" ht="33" x14ac:dyDescent="0.25"/>
    <row r="29" spans="1:11" s="1" customFormat="1" ht="33" x14ac:dyDescent="0.25"/>
    <row r="30" spans="1:11" s="1" customFormat="1" ht="33" x14ac:dyDescent="0.25"/>
    <row r="31" spans="1:11" s="1" customFormat="1" ht="33" x14ac:dyDescent="0.25"/>
    <row r="32" spans="1:11" s="1" customFormat="1" ht="33" x14ac:dyDescent="0.25"/>
    <row r="33" s="1" customFormat="1" ht="33" x14ac:dyDescent="0.25"/>
    <row r="34" s="1" customFormat="1" ht="33" x14ac:dyDescent="0.25"/>
  </sheetData>
  <phoneticPr fontId="15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2"/>
  <sheetViews>
    <sheetView showZeros="0" view="pageBreakPreview" topLeftCell="A13" zoomScale="90" zoomScaleNormal="115" zoomScaleSheetLayoutView="90" workbookViewId="0">
      <selection activeCell="R46" sqref="R46"/>
    </sheetView>
  </sheetViews>
  <sheetFormatPr defaultColWidth="9" defaultRowHeight="19.2" x14ac:dyDescent="0.25"/>
  <cols>
    <col min="1" max="1" width="8.6640625" style="9" customWidth="1"/>
    <col min="2" max="2" width="11.6640625" style="9" customWidth="1"/>
    <col min="3" max="3" width="4.77734375" style="9" customWidth="1"/>
    <col min="4" max="4" width="19.21875" style="9" customWidth="1"/>
    <col min="5" max="5" width="6.109375" style="9" customWidth="1"/>
    <col min="6" max="7" width="3.109375" style="9" customWidth="1"/>
    <col min="8" max="8" width="2.88671875" style="9" customWidth="1"/>
    <col min="9" max="9" width="3.109375" style="9" hidden="1" customWidth="1"/>
    <col min="10" max="12" width="8.44140625" style="9" customWidth="1"/>
    <col min="13" max="13" width="9.88671875" style="9" customWidth="1"/>
    <col min="14" max="14" width="13" style="9" customWidth="1"/>
    <col min="15" max="15" width="13.88671875" style="9" customWidth="1"/>
    <col min="16" max="16384" width="9" style="9"/>
  </cols>
  <sheetData>
    <row r="1" spans="1:15" s="76" customFormat="1" ht="32.25" customHeight="1" x14ac:dyDescent="0.25">
      <c r="A1" s="326" t="s">
        <v>97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</row>
    <row r="2" spans="1:15" ht="23.25" customHeight="1" x14ac:dyDescent="0.25">
      <c r="A2" s="77" t="str">
        <f>'[2]shipper master'!C2</f>
        <v xml:space="preserve"> SHUNYA CO., LTD.</v>
      </c>
      <c r="B2" s="78"/>
      <c r="C2" s="78"/>
      <c r="D2" s="78"/>
      <c r="E2" s="78"/>
      <c r="F2" s="18"/>
      <c r="G2" s="18"/>
      <c r="H2" s="18"/>
      <c r="I2" s="18"/>
      <c r="J2" s="18"/>
      <c r="K2" s="18"/>
      <c r="L2" s="18"/>
      <c r="M2" s="18"/>
      <c r="N2" s="79"/>
      <c r="O2" s="18"/>
    </row>
    <row r="3" spans="1:15" ht="15.75" customHeight="1" x14ac:dyDescent="0.25">
      <c r="A3" s="33" t="str">
        <f>'[2]shipper master'!C3</f>
        <v xml:space="preserve"> KENSHIN BLDG., 1F, 1-22-10 DOUGENZAKA,</v>
      </c>
      <c r="B3" s="78"/>
      <c r="C3" s="78"/>
      <c r="D3" s="78"/>
      <c r="E3" s="78"/>
      <c r="F3" s="18"/>
      <c r="G3" s="18"/>
      <c r="H3" s="18"/>
      <c r="I3" s="18"/>
      <c r="J3" s="18"/>
      <c r="K3" s="18"/>
      <c r="L3" s="18"/>
      <c r="M3" s="18"/>
      <c r="N3" s="79"/>
      <c r="O3" s="18"/>
    </row>
    <row r="4" spans="1:15" ht="18" customHeight="1" x14ac:dyDescent="0.25">
      <c r="A4" s="33" t="str">
        <f>'[2]shipper master'!C4</f>
        <v xml:space="preserve"> SHIBUYA-KU 150-0043</v>
      </c>
      <c r="B4" s="78"/>
      <c r="C4" s="78"/>
      <c r="D4" s="78"/>
      <c r="E4" s="78"/>
      <c r="F4" s="80"/>
      <c r="G4" s="80"/>
      <c r="H4" s="80"/>
      <c r="I4" s="80"/>
      <c r="J4" s="80"/>
      <c r="K4" s="80"/>
      <c r="L4" s="80"/>
      <c r="M4" s="18"/>
      <c r="N4" s="33">
        <f>'[2]shipper master'!C6</f>
        <v>0</v>
      </c>
      <c r="O4" s="18"/>
    </row>
    <row r="5" spans="1:15" ht="19.8" thickBot="1" x14ac:dyDescent="0.3">
      <c r="A5" s="81" t="str">
        <f>'[2]shipper master'!C5</f>
        <v xml:space="preserve"> TEL : +81(0)3-5459-1177</v>
      </c>
      <c r="B5" s="78"/>
      <c r="C5" s="78"/>
      <c r="D5" s="78"/>
      <c r="E5" s="18"/>
      <c r="F5" s="18"/>
      <c r="G5" s="18"/>
      <c r="H5" s="18"/>
      <c r="I5" s="18"/>
      <c r="J5" s="18"/>
      <c r="K5" s="18"/>
      <c r="L5" s="18"/>
      <c r="M5" s="18"/>
      <c r="N5" s="33">
        <f>'[2]shipper master'!C7</f>
        <v>0</v>
      </c>
      <c r="O5" s="82"/>
    </row>
    <row r="6" spans="1:15" ht="13.35" customHeight="1" x14ac:dyDescent="0.25">
      <c r="A6" s="83" t="s">
        <v>98</v>
      </c>
      <c r="B6" s="84"/>
      <c r="C6" s="84"/>
      <c r="D6" s="84"/>
      <c r="E6" s="84"/>
      <c r="F6" s="85" t="s">
        <v>99</v>
      </c>
      <c r="G6" s="86"/>
      <c r="H6" s="86"/>
      <c r="I6" s="86"/>
      <c r="J6" s="84"/>
      <c r="K6" s="84"/>
      <c r="L6" s="84"/>
      <c r="M6" s="87"/>
      <c r="N6" s="85" t="s">
        <v>100</v>
      </c>
      <c r="O6" s="79"/>
    </row>
    <row r="7" spans="1:15" ht="13.35" customHeight="1" x14ac:dyDescent="0.25">
      <c r="A7" s="33" t="str">
        <f>'[2]shipper master'!C9</f>
        <v>VIVAN GARMENTS VIET NAM COMPANY LIMITED</v>
      </c>
      <c r="B7" s="79"/>
      <c r="C7" s="79"/>
      <c r="D7" s="79"/>
      <c r="E7" s="79"/>
      <c r="F7" s="88" t="str">
        <f>'shipper master'!C26</f>
        <v xml:space="preserve"> SY-8100624VT-DD-01</v>
      </c>
      <c r="G7" s="89"/>
      <c r="H7" s="89"/>
      <c r="I7" s="89"/>
      <c r="J7" s="89"/>
      <c r="K7" s="89"/>
      <c r="L7" s="89"/>
      <c r="M7" s="90"/>
      <c r="N7" s="91"/>
      <c r="O7" s="79"/>
    </row>
    <row r="8" spans="1:15" ht="13.35" customHeight="1" x14ac:dyDescent="0.25">
      <c r="A8" s="33" t="str">
        <f>'[2]shipper master'!C10</f>
        <v>D17 Street , Sai Gon South Residential Area</v>
      </c>
      <c r="B8" s="79"/>
      <c r="C8" s="79"/>
      <c r="D8" s="79"/>
      <c r="E8" s="79"/>
      <c r="F8" s="92" t="s">
        <v>101</v>
      </c>
      <c r="G8" s="83"/>
      <c r="H8" s="83"/>
      <c r="I8" s="83"/>
      <c r="J8" s="79"/>
      <c r="K8" s="79"/>
      <c r="L8" s="79"/>
      <c r="M8" s="93"/>
      <c r="N8" s="94" t="str">
        <f>F7</f>
        <v xml:space="preserve"> SY-8100624VT-DD-01</v>
      </c>
      <c r="O8" s="79"/>
    </row>
    <row r="9" spans="1:15" ht="13.35" customHeight="1" x14ac:dyDescent="0.25">
      <c r="A9" s="33" t="str">
        <f>'[2]shipper master'!C11</f>
        <v>Hamlet 3 , Long Hau Commune , Can Giuoc District,</v>
      </c>
      <c r="B9" s="79"/>
      <c r="C9" s="79"/>
      <c r="D9" s="79"/>
      <c r="E9" s="79"/>
      <c r="F9" s="95" t="str">
        <f>'shipper master'!C25</f>
        <v xml:space="preserve"> JUN, 24 2026</v>
      </c>
      <c r="G9" s="96"/>
      <c r="H9" s="96"/>
      <c r="I9" s="96"/>
      <c r="J9" s="96"/>
      <c r="K9" s="96"/>
      <c r="L9" s="96"/>
      <c r="M9" s="97"/>
      <c r="N9" s="94" t="s">
        <v>158</v>
      </c>
      <c r="O9" s="79"/>
    </row>
    <row r="10" spans="1:15" ht="13.35" customHeight="1" x14ac:dyDescent="0.25">
      <c r="A10" s="33" t="str">
        <f>'[2]shipper master'!C12</f>
        <v xml:space="preserve"> Long An Province , VietNam</v>
      </c>
      <c r="B10" s="79"/>
      <c r="C10" s="79"/>
      <c r="D10" s="79"/>
      <c r="E10" s="79"/>
      <c r="F10" s="92" t="s">
        <v>102</v>
      </c>
      <c r="G10" s="83"/>
      <c r="H10" s="83"/>
      <c r="I10" s="83"/>
      <c r="J10" s="79"/>
      <c r="K10" s="79"/>
      <c r="L10" s="79"/>
      <c r="M10" s="93"/>
      <c r="N10" s="94" t="s">
        <v>159</v>
      </c>
      <c r="O10" s="79"/>
    </row>
    <row r="11" spans="1:15" ht="13.35" customHeight="1" x14ac:dyDescent="0.25">
      <c r="A11" s="89" t="str">
        <f>'[2]shipper master'!C13</f>
        <v xml:space="preserve"> TEL : ( 084 ) 097 22 00 798  ATTN : MR. TUAN</v>
      </c>
      <c r="B11" s="79"/>
      <c r="C11" s="79"/>
      <c r="D11" s="79"/>
      <c r="E11" s="98"/>
      <c r="F11" s="327" t="str">
        <f>'shipper master'!C26</f>
        <v xml:space="preserve"> SY-8100624VT-DD-01</v>
      </c>
      <c r="G11" s="328"/>
      <c r="H11" s="328"/>
      <c r="I11" s="328"/>
      <c r="J11" s="328"/>
      <c r="K11" s="328"/>
      <c r="L11" s="328"/>
      <c r="M11" s="329"/>
      <c r="N11" s="94" t="str">
        <f>'[1]shipper master'!C52</f>
        <v xml:space="preserve"> HOCHIMINH-CITY, VIETNAM</v>
      </c>
      <c r="O11" s="79"/>
    </row>
    <row r="12" spans="1:15" ht="13.35" customHeight="1" x14ac:dyDescent="0.25">
      <c r="A12" s="83" t="s">
        <v>103</v>
      </c>
      <c r="B12" s="99"/>
      <c r="C12" s="99"/>
      <c r="D12" s="99"/>
      <c r="E12" s="79"/>
      <c r="F12" s="92" t="s">
        <v>104</v>
      </c>
      <c r="G12" s="83"/>
      <c r="H12" s="83"/>
      <c r="I12" s="83"/>
      <c r="J12" s="79"/>
      <c r="K12" s="79"/>
      <c r="L12" s="79"/>
      <c r="M12" s="79"/>
      <c r="N12" s="100" t="s">
        <v>329</v>
      </c>
      <c r="O12" s="79"/>
    </row>
    <row r="13" spans="1:15" ht="13.35" customHeight="1" x14ac:dyDescent="0.25">
      <c r="A13" s="33" t="str">
        <f>'[2]shipper master'!C15</f>
        <v xml:space="preserve"> - SAME AS BUYER -</v>
      </c>
      <c r="B13" s="79"/>
      <c r="C13" s="79"/>
      <c r="D13" s="79"/>
      <c r="E13" s="79"/>
      <c r="F13" s="327">
        <f>'[2]shipper master'!C30</f>
        <v>0</v>
      </c>
      <c r="G13" s="328"/>
      <c r="H13" s="328"/>
      <c r="I13" s="328"/>
      <c r="J13" s="328"/>
      <c r="K13" s="328"/>
      <c r="L13" s="328"/>
      <c r="M13" s="329"/>
      <c r="N13" s="94" t="s">
        <v>154</v>
      </c>
      <c r="O13" s="79"/>
    </row>
    <row r="14" spans="1:15" ht="13.35" customHeight="1" x14ac:dyDescent="0.25">
      <c r="A14" s="33">
        <f>'[2]shipper master'!C16</f>
        <v>0</v>
      </c>
      <c r="B14" s="79"/>
      <c r="C14" s="79"/>
      <c r="D14" s="79"/>
      <c r="E14" s="79"/>
      <c r="F14" s="101" t="s">
        <v>24</v>
      </c>
      <c r="G14" s="33"/>
      <c r="H14" s="33"/>
      <c r="I14" s="33"/>
      <c r="J14" s="33"/>
      <c r="K14" s="33"/>
      <c r="L14" s="33"/>
      <c r="M14" s="102"/>
      <c r="N14" s="94"/>
      <c r="O14" s="79"/>
    </row>
    <row r="15" spans="1:15" ht="13.35" customHeight="1" x14ac:dyDescent="0.25">
      <c r="A15" s="33">
        <f>'[2]shipper master'!C17</f>
        <v>0</v>
      </c>
      <c r="B15" s="79"/>
      <c r="C15" s="79"/>
      <c r="D15" s="79"/>
      <c r="E15" s="79"/>
      <c r="F15" s="327">
        <f>'[2]shipper master'!C29</f>
        <v>0</v>
      </c>
      <c r="G15" s="328"/>
      <c r="H15" s="328"/>
      <c r="I15" s="328"/>
      <c r="J15" s="328"/>
      <c r="K15" s="328"/>
      <c r="L15" s="328"/>
      <c r="M15" s="329"/>
      <c r="N15" s="94"/>
      <c r="O15" s="79"/>
    </row>
    <row r="16" spans="1:15" ht="13.35" customHeight="1" x14ac:dyDescent="0.25">
      <c r="A16" s="33">
        <f>'[2]shipper master'!C18</f>
        <v>0</v>
      </c>
      <c r="B16" s="79"/>
      <c r="C16" s="79"/>
      <c r="D16" s="79"/>
      <c r="E16" s="79"/>
      <c r="F16" s="92" t="s">
        <v>105</v>
      </c>
      <c r="G16" s="83"/>
      <c r="H16" s="83"/>
      <c r="I16" s="83"/>
      <c r="J16" s="79"/>
      <c r="K16" s="79"/>
      <c r="L16" s="79"/>
      <c r="M16" s="79"/>
      <c r="N16" s="91"/>
      <c r="O16" s="79"/>
    </row>
    <row r="17" spans="1:15" ht="13.35" customHeight="1" x14ac:dyDescent="0.25">
      <c r="A17" s="89">
        <f>'[2]shipper master'!C19</f>
        <v>0</v>
      </c>
      <c r="B17" s="98"/>
      <c r="C17" s="98"/>
      <c r="D17" s="98"/>
      <c r="E17" s="98"/>
      <c r="F17" s="330"/>
      <c r="G17" s="331"/>
      <c r="H17" s="331"/>
      <c r="I17" s="331"/>
      <c r="J17" s="331"/>
      <c r="K17" s="331"/>
      <c r="L17" s="331"/>
      <c r="M17" s="332"/>
      <c r="N17" s="91"/>
      <c r="O17" s="79"/>
    </row>
    <row r="18" spans="1:15" ht="13.35" customHeight="1" x14ac:dyDescent="0.25">
      <c r="A18" s="83" t="s">
        <v>106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91"/>
      <c r="O18" s="79"/>
    </row>
    <row r="19" spans="1:15" ht="13.35" customHeight="1" x14ac:dyDescent="0.25">
      <c r="A19" s="89" t="str">
        <f>'[2]shipper master'!C21</f>
        <v xml:space="preserve"> NO COMMERCIAL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03"/>
      <c r="O19" s="98"/>
    </row>
    <row r="20" spans="1:15" ht="13.35" customHeight="1" x14ac:dyDescent="0.3">
      <c r="A20" s="83" t="s">
        <v>107</v>
      </c>
      <c r="B20" s="79"/>
      <c r="C20" s="79"/>
      <c r="D20" s="104" t="s">
        <v>108</v>
      </c>
      <c r="E20" s="105"/>
      <c r="F20" s="83" t="s">
        <v>109</v>
      </c>
      <c r="G20" s="83"/>
      <c r="H20" s="83"/>
      <c r="I20" s="83"/>
      <c r="J20" s="106" t="s">
        <v>110</v>
      </c>
      <c r="K20" s="106" t="s">
        <v>110</v>
      </c>
      <c r="L20" s="106" t="s">
        <v>110</v>
      </c>
      <c r="M20" s="107"/>
      <c r="N20" s="83" t="s">
        <v>111</v>
      </c>
      <c r="O20" s="79"/>
    </row>
    <row r="21" spans="1:15" s="27" customFormat="1" ht="13.35" customHeight="1" thickBot="1" x14ac:dyDescent="0.3">
      <c r="A21" s="33" t="str">
        <f>'[2]shipper master'!C24</f>
        <v xml:space="preserve"> AIRCRAFT</v>
      </c>
      <c r="B21" s="81"/>
      <c r="C21" s="33"/>
      <c r="D21" s="108" t="str">
        <f>'[2]shipper master'!C32</f>
        <v xml:space="preserve"> TOKYO, JAPAN</v>
      </c>
      <c r="E21" s="109"/>
      <c r="F21" s="109"/>
      <c r="G21" s="109" t="str">
        <f>'[2]shipper master'!C33</f>
        <v xml:space="preserve"> HOCHIMINH-CITY, VIETNAM</v>
      </c>
      <c r="H21" s="33"/>
      <c r="I21" s="33"/>
      <c r="J21" s="81"/>
      <c r="K21" s="81"/>
      <c r="L21" s="81"/>
      <c r="M21" s="81"/>
      <c r="N21" s="109"/>
      <c r="O21" s="81"/>
    </row>
    <row r="22" spans="1:15" s="114" customFormat="1" ht="16.350000000000001" customHeight="1" x14ac:dyDescent="0.25">
      <c r="A22" s="110" t="s">
        <v>112</v>
      </c>
      <c r="B22" s="110" t="s">
        <v>113</v>
      </c>
      <c r="C22" s="110"/>
      <c r="D22" s="111" t="s">
        <v>114</v>
      </c>
      <c r="E22" s="110" t="s">
        <v>115</v>
      </c>
      <c r="F22" s="111"/>
      <c r="G22" s="111"/>
      <c r="H22" s="111" t="s">
        <v>116</v>
      </c>
      <c r="I22" s="111"/>
      <c r="J22" s="111"/>
      <c r="K22" s="111"/>
      <c r="L22" s="111"/>
      <c r="M22" s="112" t="s">
        <v>117</v>
      </c>
      <c r="N22" s="110" t="s">
        <v>118</v>
      </c>
      <c r="O22" s="113" t="s">
        <v>119</v>
      </c>
    </row>
    <row r="23" spans="1:15" ht="13.35" customHeight="1" x14ac:dyDescent="0.25">
      <c r="A23" s="115"/>
      <c r="B23" s="116"/>
      <c r="C23" s="116"/>
      <c r="D23" s="79"/>
      <c r="E23" s="116"/>
      <c r="F23" s="79"/>
      <c r="G23" s="79"/>
      <c r="H23" s="79"/>
      <c r="I23" s="79"/>
      <c r="J23" s="79"/>
      <c r="K23" s="79"/>
      <c r="L23" s="79"/>
      <c r="M23" s="117"/>
      <c r="N23" s="79"/>
      <c r="O23" s="91"/>
    </row>
    <row r="24" spans="1:15" s="27" customFormat="1" ht="13.35" customHeight="1" x14ac:dyDescent="0.35">
      <c r="A24" s="118"/>
      <c r="B24" s="119" t="str">
        <f>'[2]shipper master'!C36</f>
        <v>FABRIC &amp; PARTS FOR WEAR &amp; SAMPLE CLOTHES</v>
      </c>
      <c r="C24" s="119"/>
      <c r="D24" s="109"/>
      <c r="E24" s="109"/>
      <c r="F24" s="109"/>
      <c r="G24" s="109"/>
      <c r="H24" s="109"/>
      <c r="I24" s="109"/>
      <c r="J24" s="109"/>
      <c r="K24" s="109"/>
      <c r="L24" s="109"/>
      <c r="M24" s="120"/>
      <c r="N24" s="334" t="str">
        <f>'[2]shipper master'!C48</f>
        <v>F.O.B. TOKYO IN YEN</v>
      </c>
      <c r="O24" s="335"/>
    </row>
    <row r="25" spans="1:15" s="27" customFormat="1" ht="13.35" customHeight="1" x14ac:dyDescent="0.35">
      <c r="A25" s="118"/>
      <c r="B25" s="119"/>
      <c r="C25" s="119"/>
      <c r="D25" s="109"/>
      <c r="E25" s="109"/>
      <c r="F25" s="109"/>
      <c r="G25" s="109"/>
      <c r="H25" s="109"/>
      <c r="I25" s="109"/>
      <c r="J25" s="109"/>
      <c r="K25" s="109"/>
      <c r="L25" s="109"/>
      <c r="M25" s="120"/>
      <c r="N25" s="121"/>
      <c r="O25" s="122"/>
    </row>
    <row r="26" spans="1:15" s="27" customFormat="1" ht="13.35" customHeight="1" x14ac:dyDescent="0.25">
      <c r="A26" s="123"/>
      <c r="B26" s="32" t="s">
        <v>35</v>
      </c>
      <c r="C26" s="119"/>
      <c r="D26" s="109"/>
      <c r="E26" s="109"/>
      <c r="F26" s="33"/>
      <c r="G26" s="33"/>
      <c r="H26" s="33"/>
      <c r="I26" s="33"/>
      <c r="J26" s="33"/>
      <c r="K26" s="33"/>
      <c r="L26" s="33"/>
      <c r="M26" s="124">
        <f>SUM(ATTACHED!E173)</f>
        <v>373.5</v>
      </c>
      <c r="N26" s="125" t="s">
        <v>132</v>
      </c>
      <c r="O26" s="126">
        <f>SUM(ATTACHED!H173)</f>
        <v>345107.5</v>
      </c>
    </row>
    <row r="27" spans="1:15" s="27" customFormat="1" ht="13.35" customHeight="1" x14ac:dyDescent="0.25">
      <c r="A27" s="26"/>
      <c r="C27" s="109"/>
      <c r="D27" s="33"/>
      <c r="E27" s="109"/>
      <c r="F27" s="109"/>
      <c r="G27" s="109"/>
      <c r="H27" s="109"/>
      <c r="I27" s="109"/>
      <c r="J27" s="109"/>
      <c r="K27" s="109"/>
      <c r="L27" s="109"/>
      <c r="M27" s="127">
        <f>SUM(ATTACHED!E174)</f>
        <v>3046</v>
      </c>
      <c r="N27" s="125" t="s">
        <v>130</v>
      </c>
      <c r="O27" s="126">
        <f>SUM(ATTACHED!H174)</f>
        <v>115102</v>
      </c>
    </row>
    <row r="28" spans="1:15" s="27" customFormat="1" ht="13.95" customHeight="1" x14ac:dyDescent="0.25">
      <c r="A28" s="26"/>
      <c r="B28" s="109"/>
      <c r="C28" s="109"/>
      <c r="D28" s="33"/>
      <c r="E28" s="109"/>
      <c r="F28" s="109"/>
      <c r="G28" s="109"/>
      <c r="H28" s="109"/>
      <c r="I28" s="109"/>
      <c r="J28" s="109"/>
      <c r="K28" s="109"/>
      <c r="L28" s="109"/>
      <c r="M28" s="128">
        <f>ATTACHED!E175</f>
        <v>0</v>
      </c>
      <c r="N28" s="129"/>
      <c r="O28" s="130">
        <f>ATTACHED!H175</f>
        <v>0</v>
      </c>
    </row>
    <row r="29" spans="1:15" s="27" customFormat="1" ht="13.35" customHeight="1" x14ac:dyDescent="0.35">
      <c r="A29" s="131"/>
      <c r="C29" s="32"/>
      <c r="D29" s="33"/>
      <c r="E29" s="109"/>
      <c r="F29" s="33"/>
      <c r="G29" s="33"/>
      <c r="H29" s="33"/>
      <c r="I29" s="33"/>
      <c r="J29" s="33"/>
      <c r="K29" s="33"/>
      <c r="L29" s="33"/>
      <c r="M29" s="132"/>
      <c r="N29" s="133"/>
      <c r="O29" s="130"/>
    </row>
    <row r="30" spans="1:15" s="27" customFormat="1" ht="13.35" customHeight="1" x14ac:dyDescent="0.35">
      <c r="A30" s="131"/>
      <c r="B30" s="32"/>
      <c r="C30" s="32"/>
      <c r="D30" s="33"/>
      <c r="E30" s="109"/>
      <c r="F30" s="33"/>
      <c r="G30" s="33"/>
      <c r="H30" s="33"/>
      <c r="I30" s="33"/>
      <c r="J30" s="33"/>
      <c r="K30" s="33"/>
      <c r="L30" s="33"/>
      <c r="M30" s="132"/>
      <c r="N30" s="133"/>
      <c r="O30" s="130"/>
    </row>
    <row r="31" spans="1:15" s="27" customFormat="1" ht="17.25" customHeight="1" thickBot="1" x14ac:dyDescent="0.3">
      <c r="A31" s="134"/>
      <c r="B31" s="135" t="s">
        <v>129</v>
      </c>
      <c r="C31" s="136"/>
      <c r="D31" s="137"/>
      <c r="E31" s="333">
        <f>M26</f>
        <v>373.5</v>
      </c>
      <c r="F31" s="333"/>
      <c r="G31" s="333"/>
      <c r="H31" s="333"/>
      <c r="I31" s="138"/>
      <c r="J31" s="138" t="s">
        <v>131</v>
      </c>
      <c r="K31" s="139">
        <f>K29</f>
        <v>0</v>
      </c>
      <c r="L31" s="140">
        <f>M27</f>
        <v>3046</v>
      </c>
      <c r="M31" s="141" t="s">
        <v>83</v>
      </c>
      <c r="N31" s="142"/>
      <c r="O31" s="143">
        <f>SUM(O26:O30)</f>
        <v>460209.5</v>
      </c>
    </row>
    <row r="32" spans="1:15" s="27" customFormat="1" ht="13.35" customHeight="1" thickTop="1" x14ac:dyDescent="0.35">
      <c r="A32" s="144"/>
      <c r="B32" s="145"/>
      <c r="C32" s="145"/>
      <c r="D32" s="33"/>
      <c r="E32" s="146"/>
      <c r="F32" s="33"/>
      <c r="G32" s="146"/>
      <c r="H32" s="33"/>
      <c r="I32" s="33"/>
      <c r="J32" s="33"/>
      <c r="K32" s="33"/>
      <c r="L32" s="33"/>
      <c r="M32" s="131"/>
      <c r="N32" s="147"/>
      <c r="O32" s="144"/>
    </row>
    <row r="33" spans="1:15" s="27" customFormat="1" ht="13.35" customHeight="1" x14ac:dyDescent="0.35">
      <c r="A33" s="33"/>
      <c r="B33" s="109"/>
      <c r="C33" s="109"/>
      <c r="D33" s="33"/>
      <c r="E33" s="33"/>
      <c r="F33" s="33"/>
      <c r="G33" s="33"/>
      <c r="H33" s="33"/>
      <c r="I33" s="33"/>
      <c r="J33" s="33"/>
      <c r="K33" s="33"/>
      <c r="L33" s="33"/>
      <c r="M33" s="148"/>
      <c r="N33" s="147"/>
      <c r="O33" s="149"/>
    </row>
    <row r="34" spans="1:15" s="27" customFormat="1" ht="13.35" customHeight="1" x14ac:dyDescent="0.35">
      <c r="A34" s="33" t="str">
        <f>'[2]shipper master'!C63</f>
        <v>" THESE GOODS WILL BE RETURN TO JAPAN</v>
      </c>
      <c r="B34" s="150"/>
      <c r="C34" s="150"/>
      <c r="D34" s="150"/>
      <c r="E34" s="150"/>
      <c r="F34" s="150"/>
      <c r="G34" s="33"/>
      <c r="H34" s="33"/>
      <c r="I34" s="33" t="s">
        <v>120</v>
      </c>
      <c r="J34" s="33"/>
      <c r="K34" s="33"/>
      <c r="L34" s="33"/>
      <c r="M34" s="148" t="s">
        <v>121</v>
      </c>
      <c r="N34" s="147"/>
      <c r="O34" s="33"/>
    </row>
    <row r="35" spans="1:15" s="27" customFormat="1" ht="13.35" customHeight="1" x14ac:dyDescent="0.35">
      <c r="A35" s="325" t="str">
        <f>'[2]shipper master'!C64</f>
        <v xml:space="preserve">  AFTER MANUFACTURED AT VIET NAM "</v>
      </c>
      <c r="B35" s="325"/>
      <c r="C35" s="325"/>
      <c r="D35" s="325"/>
      <c r="E35" s="109"/>
      <c r="F35" s="33"/>
      <c r="G35" s="33"/>
      <c r="H35" s="33"/>
      <c r="I35" s="33" t="s">
        <v>122</v>
      </c>
      <c r="J35" s="33"/>
      <c r="K35" s="33"/>
      <c r="L35" s="33"/>
      <c r="M35" s="148" t="s">
        <v>123</v>
      </c>
      <c r="N35" s="147"/>
      <c r="O35" s="149"/>
    </row>
    <row r="36" spans="1:15" s="27" customFormat="1" ht="13.35" customHeight="1" x14ac:dyDescent="0.35">
      <c r="A36" s="33"/>
      <c r="B36" s="109"/>
      <c r="C36" s="109"/>
      <c r="D36" s="109">
        <f>'[2]shipper master'!C58</f>
        <v>0</v>
      </c>
      <c r="E36" s="109"/>
      <c r="F36" s="33"/>
      <c r="G36" s="33"/>
      <c r="H36" s="33"/>
      <c r="I36" s="33"/>
      <c r="J36" s="33"/>
      <c r="K36" s="33"/>
      <c r="L36" s="33"/>
      <c r="M36" s="131"/>
      <c r="N36" s="147"/>
      <c r="O36" s="33"/>
    </row>
    <row r="37" spans="1:15" s="27" customFormat="1" ht="13.35" customHeight="1" x14ac:dyDescent="0.35">
      <c r="A37" s="109" t="str">
        <f>'shipper master'!C60</f>
        <v>COUNTRY OF ORIGIN : JAPAN&amp;USA</v>
      </c>
      <c r="B37" s="109"/>
      <c r="C37" s="109"/>
      <c r="D37" s="109"/>
      <c r="E37" s="109"/>
      <c r="F37" s="33"/>
      <c r="G37" s="33"/>
      <c r="H37" s="33"/>
      <c r="I37" s="33"/>
      <c r="J37" s="33"/>
      <c r="K37" s="33"/>
      <c r="L37" s="33"/>
      <c r="M37" s="131"/>
      <c r="N37" s="147"/>
      <c r="O37" s="33"/>
    </row>
    <row r="38" spans="1:15" s="27" customFormat="1" ht="13.35" customHeight="1" x14ac:dyDescent="0.35">
      <c r="A38" s="109"/>
      <c r="B38" s="109"/>
      <c r="C38" s="109"/>
      <c r="D38" s="109"/>
      <c r="E38" s="109"/>
      <c r="F38" s="33"/>
      <c r="G38" s="33"/>
      <c r="H38" s="33"/>
      <c r="I38" s="33"/>
      <c r="J38" s="33"/>
      <c r="K38" s="33"/>
      <c r="L38" s="33"/>
      <c r="M38" s="131"/>
      <c r="N38" s="147"/>
      <c r="O38" s="33"/>
    </row>
    <row r="39" spans="1:15" s="27" customFormat="1" ht="13.35" customHeight="1" x14ac:dyDescent="0.35">
      <c r="A39" s="151" t="s">
        <v>124</v>
      </c>
      <c r="B39" s="152"/>
      <c r="C39" s="152"/>
      <c r="D39" s="153" t="s">
        <v>328</v>
      </c>
      <c r="E39" s="109"/>
      <c r="F39" s="33"/>
      <c r="G39" s="33"/>
      <c r="H39" s="33"/>
      <c r="I39" s="33"/>
      <c r="J39" s="33"/>
      <c r="K39" s="33"/>
      <c r="L39" s="33"/>
      <c r="M39" s="131"/>
      <c r="N39" s="147"/>
      <c r="O39" s="33"/>
    </row>
    <row r="40" spans="1:15" s="27" customFormat="1" ht="13.35" customHeight="1" x14ac:dyDescent="0.35">
      <c r="A40" s="151" t="s">
        <v>125</v>
      </c>
      <c r="B40" s="152"/>
      <c r="C40" s="152"/>
      <c r="D40" s="153" t="s">
        <v>126</v>
      </c>
      <c r="E40" s="109"/>
      <c r="F40" s="33"/>
      <c r="G40" s="33"/>
      <c r="H40" s="33"/>
      <c r="I40" s="33"/>
      <c r="J40" s="33"/>
      <c r="K40" s="33"/>
      <c r="L40" s="33"/>
      <c r="M40" s="131"/>
      <c r="N40" s="147"/>
      <c r="O40" s="33"/>
    </row>
    <row r="41" spans="1:15" s="27" customFormat="1" ht="13.35" customHeight="1" x14ac:dyDescent="0.35">
      <c r="A41" s="154"/>
      <c r="B41" s="119"/>
      <c r="C41" s="119"/>
      <c r="D41" s="155"/>
      <c r="E41" s="119"/>
      <c r="F41" s="156"/>
      <c r="G41" s="156"/>
      <c r="H41" s="156"/>
      <c r="I41" s="33"/>
      <c r="J41" s="33"/>
      <c r="K41" s="33"/>
      <c r="L41" s="33"/>
      <c r="M41" s="131"/>
      <c r="N41" s="147"/>
      <c r="O41" s="33"/>
    </row>
    <row r="42" spans="1:15" ht="18" customHeight="1" x14ac:dyDescent="0.4">
      <c r="A42" s="154"/>
      <c r="B42" s="79"/>
      <c r="C42" s="79"/>
      <c r="D42" s="79"/>
      <c r="E42" s="79"/>
      <c r="F42" s="79"/>
      <c r="G42" s="79"/>
      <c r="H42" s="116"/>
      <c r="I42" s="79"/>
      <c r="J42" s="79"/>
      <c r="K42" s="79"/>
      <c r="L42" s="79"/>
      <c r="M42" s="116"/>
      <c r="N42" s="157"/>
      <c r="O42" s="79"/>
    </row>
    <row r="43" spans="1:15" ht="13.35" customHeight="1" x14ac:dyDescent="0.4">
      <c r="A43" s="79"/>
      <c r="B43" s="158"/>
      <c r="C43" s="158"/>
      <c r="D43" s="79"/>
      <c r="E43" s="79"/>
      <c r="F43" s="79"/>
      <c r="G43" s="79"/>
      <c r="H43" s="79"/>
      <c r="I43" s="79"/>
      <c r="J43" s="79"/>
      <c r="K43" s="79"/>
      <c r="L43" s="79"/>
      <c r="M43" s="159"/>
      <c r="N43" s="157"/>
      <c r="O43" s="79"/>
    </row>
    <row r="44" spans="1:15" ht="13.35" customHeight="1" x14ac:dyDescent="0.4">
      <c r="A44" s="79"/>
      <c r="B44" s="158"/>
      <c r="C44" s="158"/>
      <c r="D44" s="79"/>
      <c r="E44" s="79"/>
      <c r="F44" s="79"/>
      <c r="G44" s="79"/>
      <c r="H44" s="79"/>
      <c r="I44" s="79"/>
      <c r="J44" s="79"/>
      <c r="K44" s="79"/>
      <c r="L44" s="79"/>
      <c r="M44" s="159"/>
      <c r="N44" s="157"/>
      <c r="O44" s="79"/>
    </row>
    <row r="45" spans="1:15" ht="13.35" customHeight="1" x14ac:dyDescent="0.4">
      <c r="A45" s="79"/>
      <c r="B45" s="79"/>
      <c r="C45" s="79"/>
      <c r="D45" s="79"/>
      <c r="E45" s="79"/>
      <c r="F45" s="79"/>
      <c r="G45" s="79"/>
      <c r="H45" s="98"/>
      <c r="I45" s="98"/>
      <c r="J45" s="98"/>
      <c r="K45" s="98"/>
      <c r="L45" s="98"/>
      <c r="M45" s="160"/>
      <c r="N45" s="161"/>
      <c r="O45" s="98"/>
    </row>
    <row r="46" spans="1:15" ht="13.35" customHeight="1" x14ac:dyDescent="0.4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3"/>
      <c r="N46" s="164"/>
      <c r="O46" s="162"/>
    </row>
    <row r="47" spans="1:15" ht="13.35" customHeight="1" x14ac:dyDescent="0.4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3"/>
      <c r="N47" s="164"/>
      <c r="O47" s="162"/>
    </row>
    <row r="48" spans="1:15" ht="13.35" customHeight="1" x14ac:dyDescent="0.4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3"/>
      <c r="N48" s="164"/>
      <c r="O48" s="162"/>
    </row>
    <row r="49" spans="1:15" x14ac:dyDescent="0.4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3"/>
      <c r="N49" s="164"/>
      <c r="O49" s="162"/>
    </row>
    <row r="50" spans="1:15" x14ac:dyDescent="0.4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3"/>
      <c r="N50" s="165"/>
      <c r="O50" s="162"/>
    </row>
    <row r="51" spans="1:15" x14ac:dyDescent="0.4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3"/>
      <c r="N51" s="165"/>
      <c r="O51" s="162"/>
    </row>
    <row r="52" spans="1:15" x14ac:dyDescent="0.4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3"/>
      <c r="N52" s="165"/>
      <c r="O52" s="162"/>
    </row>
    <row r="53" spans="1:15" x14ac:dyDescent="0.4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3"/>
      <c r="N53" s="165"/>
      <c r="O53" s="162"/>
    </row>
    <row r="54" spans="1:15" x14ac:dyDescent="0.4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3"/>
      <c r="N54" s="165"/>
      <c r="O54" s="162"/>
    </row>
    <row r="55" spans="1:15" x14ac:dyDescent="0.4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3"/>
      <c r="N55" s="165"/>
      <c r="O55" s="162"/>
    </row>
    <row r="56" spans="1:15" x14ac:dyDescent="0.4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3"/>
      <c r="N56" s="165"/>
      <c r="O56" s="162"/>
    </row>
    <row r="57" spans="1:15" x14ac:dyDescent="0.4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3"/>
      <c r="N57" s="165"/>
      <c r="O57" s="162"/>
    </row>
    <row r="58" spans="1:15" x14ac:dyDescent="0.4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3"/>
      <c r="N58" s="165"/>
      <c r="O58" s="162"/>
    </row>
    <row r="59" spans="1:15" x14ac:dyDescent="0.4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3"/>
      <c r="N59" s="165"/>
      <c r="O59" s="162"/>
    </row>
    <row r="60" spans="1:15" x14ac:dyDescent="0.4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3"/>
      <c r="N60" s="165"/>
      <c r="O60" s="162"/>
    </row>
    <row r="61" spans="1:15" x14ac:dyDescent="0.4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3"/>
      <c r="N61" s="165"/>
      <c r="O61" s="162"/>
    </row>
    <row r="62" spans="1:15" x14ac:dyDescent="0.4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3"/>
      <c r="N62" s="165"/>
      <c r="O62" s="162"/>
    </row>
    <row r="63" spans="1:15" x14ac:dyDescent="0.4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3"/>
      <c r="N63" s="165"/>
      <c r="O63" s="162"/>
    </row>
    <row r="64" spans="1:15" x14ac:dyDescent="0.4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3"/>
      <c r="N64" s="165"/>
      <c r="O64" s="162"/>
    </row>
    <row r="65" spans="1:15" x14ac:dyDescent="0.4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3"/>
      <c r="N65" s="165"/>
      <c r="O65" s="162"/>
    </row>
    <row r="66" spans="1:15" x14ac:dyDescent="0.4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3"/>
      <c r="N66" s="165"/>
      <c r="O66" s="162"/>
    </row>
    <row r="67" spans="1:15" x14ac:dyDescent="0.4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3"/>
      <c r="N67" s="165"/>
      <c r="O67" s="162"/>
    </row>
    <row r="68" spans="1:15" x14ac:dyDescent="0.4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3"/>
      <c r="N68" s="165"/>
      <c r="O68" s="162"/>
    </row>
    <row r="69" spans="1:15" x14ac:dyDescent="0.4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3"/>
      <c r="N69" s="165"/>
      <c r="O69" s="162"/>
    </row>
    <row r="70" spans="1:15" x14ac:dyDescent="0.4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3"/>
      <c r="N70" s="165"/>
      <c r="O70" s="162"/>
    </row>
    <row r="71" spans="1:15" x14ac:dyDescent="0.4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3"/>
      <c r="N71" s="165"/>
      <c r="O71" s="162"/>
    </row>
    <row r="72" spans="1:15" x14ac:dyDescent="0.4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3"/>
      <c r="N72" s="165"/>
      <c r="O72" s="162"/>
    </row>
    <row r="73" spans="1:15" x14ac:dyDescent="0.45">
      <c r="M73" s="166"/>
      <c r="N73" s="167"/>
    </row>
    <row r="74" spans="1:15" x14ac:dyDescent="0.45">
      <c r="M74" s="166"/>
      <c r="N74" s="167"/>
    </row>
    <row r="75" spans="1:15" x14ac:dyDescent="0.25">
      <c r="N75" s="167"/>
    </row>
    <row r="76" spans="1:15" x14ac:dyDescent="0.25">
      <c r="N76" s="167"/>
    </row>
    <row r="77" spans="1:15" x14ac:dyDescent="0.25">
      <c r="N77" s="167"/>
    </row>
    <row r="78" spans="1:15" x14ac:dyDescent="0.25">
      <c r="N78" s="167"/>
    </row>
    <row r="79" spans="1:15" x14ac:dyDescent="0.25">
      <c r="N79" s="167"/>
    </row>
    <row r="80" spans="1:15" x14ac:dyDescent="0.25">
      <c r="N80" s="167"/>
    </row>
    <row r="81" spans="14:14" x14ac:dyDescent="0.25">
      <c r="N81" s="167"/>
    </row>
    <row r="82" spans="14:14" x14ac:dyDescent="0.25">
      <c r="N82" s="167"/>
    </row>
    <row r="83" spans="14:14" x14ac:dyDescent="0.25">
      <c r="N83" s="167"/>
    </row>
    <row r="84" spans="14:14" x14ac:dyDescent="0.25">
      <c r="N84" s="167"/>
    </row>
    <row r="85" spans="14:14" x14ac:dyDescent="0.25">
      <c r="N85" s="167"/>
    </row>
    <row r="86" spans="14:14" x14ac:dyDescent="0.25">
      <c r="N86" s="167"/>
    </row>
    <row r="87" spans="14:14" x14ac:dyDescent="0.25">
      <c r="N87" s="167"/>
    </row>
    <row r="88" spans="14:14" x14ac:dyDescent="0.25">
      <c r="N88" s="167"/>
    </row>
    <row r="89" spans="14:14" x14ac:dyDescent="0.25">
      <c r="N89" s="167"/>
    </row>
    <row r="90" spans="14:14" x14ac:dyDescent="0.25">
      <c r="N90" s="167"/>
    </row>
    <row r="91" spans="14:14" x14ac:dyDescent="0.25">
      <c r="N91" s="167"/>
    </row>
    <row r="92" spans="14:14" x14ac:dyDescent="0.25">
      <c r="N92" s="167"/>
    </row>
  </sheetData>
  <mergeCells count="8">
    <mergeCell ref="A35:D35"/>
    <mergeCell ref="A1:O1"/>
    <mergeCell ref="F11:M11"/>
    <mergeCell ref="F13:M13"/>
    <mergeCell ref="F15:M15"/>
    <mergeCell ref="F17:M17"/>
    <mergeCell ref="E31:H31"/>
    <mergeCell ref="N24:O24"/>
  </mergeCells>
  <phoneticPr fontId="15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81"/>
  <sheetViews>
    <sheetView tabSelected="1" view="pageBreakPreview" topLeftCell="A130" zoomScale="70" zoomScaleNormal="90" zoomScaleSheetLayoutView="70" workbookViewId="0">
      <selection activeCell="D145" sqref="D145"/>
    </sheetView>
  </sheetViews>
  <sheetFormatPr defaultColWidth="8.88671875" defaultRowHeight="15" x14ac:dyDescent="0.25"/>
  <cols>
    <col min="1" max="1" width="7.88671875" style="25" customWidth="1"/>
    <col min="2" max="2" width="36.88671875" style="273" bestFit="1" customWidth="1"/>
    <col min="3" max="3" width="16.44140625" style="25" bestFit="1" customWidth="1"/>
    <col min="4" max="4" width="52.109375" style="53" customWidth="1"/>
    <col min="5" max="5" width="10.109375" style="25" customWidth="1"/>
    <col min="6" max="6" width="5.6640625" style="25" customWidth="1"/>
    <col min="7" max="7" width="13.44140625" style="25" customWidth="1"/>
    <col min="8" max="8" width="13.88671875" style="25" customWidth="1"/>
    <col min="9" max="9" width="27.5546875" style="25" bestFit="1" customWidth="1"/>
    <col min="10" max="10" width="8.33203125" style="25" bestFit="1" customWidth="1"/>
    <col min="11" max="14" width="7.88671875" style="25" customWidth="1"/>
    <col min="15" max="16384" width="8.88671875" style="53"/>
  </cols>
  <sheetData>
    <row r="1" spans="1:14" x14ac:dyDescent="0.25">
      <c r="A1" s="26"/>
      <c r="B1" s="32"/>
      <c r="C1" s="231"/>
      <c r="D1" s="33"/>
      <c r="E1" s="231"/>
      <c r="F1" s="231"/>
      <c r="G1" s="231"/>
      <c r="H1" s="231"/>
      <c r="I1" s="26"/>
      <c r="J1" s="26"/>
      <c r="K1" s="26"/>
      <c r="L1" s="26"/>
      <c r="M1" s="26"/>
      <c r="N1" s="26"/>
    </row>
    <row r="2" spans="1:14" ht="15.6" thickBot="1" x14ac:dyDescent="0.3">
      <c r="A2" s="346" t="s">
        <v>91</v>
      </c>
      <c r="B2" s="346"/>
      <c r="C2" s="346"/>
      <c r="D2" s="346"/>
      <c r="E2" s="346"/>
      <c r="F2" s="346"/>
      <c r="G2" s="346"/>
      <c r="H2" s="346"/>
      <c r="I2" s="232"/>
      <c r="J2" s="231"/>
      <c r="K2" s="231"/>
      <c r="L2" s="233"/>
      <c r="M2" s="233"/>
      <c r="N2" s="233"/>
    </row>
    <row r="3" spans="1:14" ht="15.6" thickBot="1" x14ac:dyDescent="0.3">
      <c r="A3" s="26"/>
      <c r="B3" s="32"/>
      <c r="C3" s="26"/>
      <c r="D3" s="26"/>
      <c r="E3" s="26"/>
      <c r="F3" s="26"/>
      <c r="G3" s="26"/>
      <c r="H3" s="26"/>
      <c r="I3" s="232"/>
      <c r="J3" s="231"/>
      <c r="K3" s="231"/>
      <c r="L3" s="231"/>
      <c r="M3" s="231"/>
      <c r="N3" s="231"/>
    </row>
    <row r="4" spans="1:14" ht="21.75" customHeight="1" thickBot="1" x14ac:dyDescent="0.3">
      <c r="A4" s="228" t="s">
        <v>36</v>
      </c>
      <c r="B4" s="229" t="s">
        <v>89</v>
      </c>
      <c r="C4" s="188" t="s">
        <v>84</v>
      </c>
      <c r="D4" s="188" t="s">
        <v>85</v>
      </c>
      <c r="E4" s="188" t="s">
        <v>86</v>
      </c>
      <c r="F4" s="347" t="s">
        <v>87</v>
      </c>
      <c r="G4" s="347"/>
      <c r="H4" s="188" t="s">
        <v>88</v>
      </c>
      <c r="I4" s="234" t="s">
        <v>148</v>
      </c>
      <c r="J4" s="188" t="s">
        <v>149</v>
      </c>
      <c r="K4" s="188" t="s">
        <v>150</v>
      </c>
      <c r="L4" s="188" t="s">
        <v>147</v>
      </c>
      <c r="M4" s="188" t="s">
        <v>151</v>
      </c>
      <c r="N4" s="230" t="s">
        <v>152</v>
      </c>
    </row>
    <row r="5" spans="1:14" ht="19.2" customHeight="1" x14ac:dyDescent="0.35">
      <c r="A5" s="235"/>
      <c r="B5" s="236" t="s">
        <v>90</v>
      </c>
      <c r="C5" s="237"/>
      <c r="D5" s="238" t="str">
        <f>[3]invoice!B24</f>
        <v>FABRIC &amp; PARTS FOR WEAR &amp; SAMPLE CLOTHES</v>
      </c>
      <c r="E5" s="226"/>
      <c r="F5" s="343" t="str">
        <f>'[1]shipper master'!C48</f>
        <v>F.O.B. TOKYO IN YEN</v>
      </c>
      <c r="G5" s="344"/>
      <c r="H5" s="345"/>
      <c r="I5" s="226"/>
      <c r="J5" s="226"/>
      <c r="K5" s="226"/>
      <c r="L5" s="226"/>
      <c r="M5" s="226"/>
      <c r="N5" s="226"/>
    </row>
    <row r="6" spans="1:14" ht="19.2" customHeight="1" thickBot="1" x14ac:dyDescent="0.4">
      <c r="A6" s="239"/>
      <c r="B6" s="224"/>
      <c r="C6" s="240"/>
      <c r="D6" s="241" t="s">
        <v>135</v>
      </c>
      <c r="E6" s="240"/>
      <c r="F6" s="240"/>
      <c r="G6" s="242"/>
      <c r="H6" s="223"/>
      <c r="I6" s="223"/>
      <c r="J6" s="223"/>
      <c r="K6" s="223"/>
      <c r="L6" s="223"/>
      <c r="M6" s="223"/>
      <c r="N6" s="223"/>
    </row>
    <row r="7" spans="1:14" ht="19.2" customHeight="1" x14ac:dyDescent="0.25">
      <c r="A7" s="339" t="s">
        <v>198</v>
      </c>
      <c r="B7" s="204"/>
      <c r="C7" s="203"/>
      <c r="D7" s="214" t="s">
        <v>189</v>
      </c>
      <c r="E7" s="220"/>
      <c r="F7" s="220"/>
      <c r="G7" s="34"/>
      <c r="H7" s="221"/>
      <c r="I7" s="221"/>
      <c r="J7" s="243"/>
      <c r="K7" s="221"/>
      <c r="L7" s="221"/>
      <c r="M7" s="221"/>
      <c r="N7" s="341">
        <v>1</v>
      </c>
    </row>
    <row r="8" spans="1:14" ht="19.2" customHeight="1" x14ac:dyDescent="0.25">
      <c r="A8" s="340"/>
      <c r="B8" s="44" t="s">
        <v>190</v>
      </c>
      <c r="C8" s="244" t="s">
        <v>191</v>
      </c>
      <c r="D8" s="11" t="s">
        <v>192</v>
      </c>
      <c r="E8" s="245">
        <v>11</v>
      </c>
      <c r="F8" s="212" t="s">
        <v>131</v>
      </c>
      <c r="G8" s="35">
        <v>390</v>
      </c>
      <c r="H8" s="36">
        <f>E8*G8</f>
        <v>4290</v>
      </c>
      <c r="I8" s="24" t="s">
        <v>188</v>
      </c>
      <c r="J8" s="225" t="s">
        <v>199</v>
      </c>
      <c r="K8" s="24"/>
      <c r="L8" s="24"/>
      <c r="M8" s="24"/>
      <c r="N8" s="342"/>
    </row>
    <row r="9" spans="1:14" ht="19.2" customHeight="1" x14ac:dyDescent="0.25">
      <c r="A9" s="340"/>
      <c r="B9" s="29" t="s">
        <v>192</v>
      </c>
      <c r="C9" s="244" t="s">
        <v>193</v>
      </c>
      <c r="D9" s="12" t="s">
        <v>194</v>
      </c>
      <c r="E9" s="245">
        <v>11</v>
      </c>
      <c r="F9" s="212" t="s">
        <v>131</v>
      </c>
      <c r="G9" s="35">
        <v>390</v>
      </c>
      <c r="H9" s="36">
        <f>E9*G9</f>
        <v>4290</v>
      </c>
      <c r="I9" s="24"/>
      <c r="J9" s="225"/>
      <c r="K9" s="24"/>
      <c r="L9" s="24"/>
      <c r="M9" s="24"/>
      <c r="N9" s="342"/>
    </row>
    <row r="10" spans="1:14" ht="19.2" customHeight="1" x14ac:dyDescent="0.25">
      <c r="A10" s="340"/>
      <c r="B10" s="75" t="s">
        <v>195</v>
      </c>
      <c r="C10" s="244"/>
      <c r="D10" s="13" t="s">
        <v>196</v>
      </c>
      <c r="E10" s="245"/>
      <c r="F10" s="212"/>
      <c r="G10" s="35"/>
      <c r="H10" s="36"/>
      <c r="I10" s="24"/>
      <c r="J10" s="225"/>
      <c r="K10" s="24"/>
      <c r="L10" s="24"/>
      <c r="M10" s="24"/>
      <c r="N10" s="342"/>
    </row>
    <row r="11" spans="1:14" ht="19.2" customHeight="1" thickBot="1" x14ac:dyDescent="0.3">
      <c r="A11" s="348"/>
      <c r="B11" s="201" t="s">
        <v>197</v>
      </c>
      <c r="C11" s="200"/>
      <c r="D11" s="215"/>
      <c r="E11" s="246"/>
      <c r="F11" s="247"/>
      <c r="G11" s="37"/>
      <c r="H11" s="38"/>
      <c r="I11" s="248"/>
      <c r="J11" s="249"/>
      <c r="K11" s="248"/>
      <c r="L11" s="248"/>
      <c r="M11" s="248"/>
      <c r="N11" s="349"/>
    </row>
    <row r="12" spans="1:14" ht="19.2" customHeight="1" thickBot="1" x14ac:dyDescent="0.3">
      <c r="A12" s="250"/>
      <c r="B12" s="199"/>
      <c r="C12" s="198"/>
      <c r="D12" s="227"/>
      <c r="E12" s="218"/>
      <c r="F12" s="219"/>
      <c r="G12" s="7"/>
      <c r="H12" s="8"/>
      <c r="I12" s="185"/>
      <c r="J12" s="189"/>
      <c r="K12" s="185"/>
      <c r="L12" s="185"/>
      <c r="M12" s="185"/>
      <c r="N12" s="185"/>
    </row>
    <row r="13" spans="1:14" ht="19.2" customHeight="1" x14ac:dyDescent="0.25">
      <c r="A13" s="339" t="s">
        <v>200</v>
      </c>
      <c r="B13" s="204"/>
      <c r="C13" s="203"/>
      <c r="D13" s="214" t="s">
        <v>205</v>
      </c>
      <c r="E13" s="220"/>
      <c r="F13" s="220"/>
      <c r="G13" s="34"/>
      <c r="H13" s="221"/>
      <c r="I13" s="221"/>
      <c r="J13" s="243"/>
      <c r="K13" s="221"/>
      <c r="L13" s="221"/>
      <c r="M13" s="221"/>
      <c r="N13" s="341">
        <v>2</v>
      </c>
    </row>
    <row r="14" spans="1:14" ht="19.2" customHeight="1" x14ac:dyDescent="0.25">
      <c r="A14" s="340"/>
      <c r="B14" s="44" t="s">
        <v>203</v>
      </c>
      <c r="C14" s="244" t="s">
        <v>204</v>
      </c>
      <c r="D14" s="11" t="s">
        <v>192</v>
      </c>
      <c r="E14" s="245">
        <v>43.5</v>
      </c>
      <c r="F14" s="212" t="s">
        <v>131</v>
      </c>
      <c r="G14" s="35">
        <v>415</v>
      </c>
      <c r="H14" s="36">
        <f>E14*G14</f>
        <v>18052.5</v>
      </c>
      <c r="I14" s="24" t="s">
        <v>201</v>
      </c>
      <c r="J14" s="225" t="s">
        <v>202</v>
      </c>
      <c r="K14" s="24"/>
      <c r="L14" s="24"/>
      <c r="M14" s="24"/>
      <c r="N14" s="342"/>
    </row>
    <row r="15" spans="1:14" ht="19.2" customHeight="1" x14ac:dyDescent="0.25">
      <c r="A15" s="340"/>
      <c r="B15" s="29" t="s">
        <v>192</v>
      </c>
      <c r="C15" s="244"/>
      <c r="D15" s="12" t="s">
        <v>153</v>
      </c>
      <c r="E15" s="245"/>
      <c r="F15" s="212"/>
      <c r="G15" s="35"/>
      <c r="H15" s="36"/>
      <c r="I15" s="24"/>
      <c r="J15" s="225"/>
      <c r="K15" s="24"/>
      <c r="L15" s="24"/>
      <c r="M15" s="24"/>
      <c r="N15" s="342"/>
    </row>
    <row r="16" spans="1:14" ht="19.2" customHeight="1" x14ac:dyDescent="0.25">
      <c r="A16" s="340"/>
      <c r="B16" s="75" t="s">
        <v>237</v>
      </c>
      <c r="C16" s="244"/>
      <c r="D16" s="13" t="s">
        <v>206</v>
      </c>
      <c r="E16" s="245"/>
      <c r="F16" s="212"/>
      <c r="G16" s="35"/>
      <c r="H16" s="36"/>
      <c r="I16" s="24"/>
      <c r="J16" s="225"/>
      <c r="K16" s="24"/>
      <c r="L16" s="24"/>
      <c r="M16" s="24"/>
      <c r="N16" s="342"/>
    </row>
    <row r="17" spans="1:14" ht="19.2" customHeight="1" thickBot="1" x14ac:dyDescent="0.3">
      <c r="A17" s="348"/>
      <c r="B17" s="201" t="s">
        <v>197</v>
      </c>
      <c r="C17" s="200"/>
      <c r="D17" s="215"/>
      <c r="E17" s="246"/>
      <c r="F17" s="246"/>
      <c r="G17" s="37"/>
      <c r="H17" s="38"/>
      <c r="I17" s="248"/>
      <c r="J17" s="249"/>
      <c r="K17" s="248"/>
      <c r="L17" s="248"/>
      <c r="M17" s="248"/>
      <c r="N17" s="349"/>
    </row>
    <row r="18" spans="1:14" ht="19.2" customHeight="1" thickBot="1" x14ac:dyDescent="0.3">
      <c r="A18" s="250"/>
      <c r="B18" s="197"/>
      <c r="C18" s="198"/>
      <c r="D18" s="251"/>
      <c r="E18" s="218"/>
      <c r="F18" s="219"/>
      <c r="G18" s="7"/>
      <c r="H18" s="8"/>
      <c r="I18" s="185"/>
      <c r="J18" s="189"/>
      <c r="K18" s="185"/>
      <c r="L18" s="185"/>
      <c r="M18" s="185"/>
      <c r="N18" s="185"/>
    </row>
    <row r="19" spans="1:14" ht="19.2" customHeight="1" x14ac:dyDescent="0.25">
      <c r="A19" s="339" t="s">
        <v>231</v>
      </c>
      <c r="B19" s="204"/>
      <c r="C19" s="203"/>
      <c r="D19" s="214" t="s">
        <v>209</v>
      </c>
      <c r="E19" s="220"/>
      <c r="F19" s="220"/>
      <c r="G19" s="34"/>
      <c r="H19" s="221"/>
      <c r="I19" s="221"/>
      <c r="J19" s="243"/>
      <c r="K19" s="221"/>
      <c r="L19" s="221"/>
      <c r="M19" s="221"/>
      <c r="N19" s="341">
        <v>3</v>
      </c>
    </row>
    <row r="20" spans="1:14" ht="19.2" customHeight="1" x14ac:dyDescent="0.25">
      <c r="A20" s="340"/>
      <c r="B20" s="44" t="s">
        <v>210</v>
      </c>
      <c r="C20" s="244" t="s">
        <v>213</v>
      </c>
      <c r="D20" s="11" t="s">
        <v>192</v>
      </c>
      <c r="E20" s="245">
        <v>50</v>
      </c>
      <c r="F20" s="212" t="s">
        <v>131</v>
      </c>
      <c r="G20" s="35">
        <v>1570</v>
      </c>
      <c r="H20" s="36">
        <f>E20*G20</f>
        <v>78500</v>
      </c>
      <c r="I20" s="24" t="s">
        <v>208</v>
      </c>
      <c r="J20" s="225" t="s">
        <v>207</v>
      </c>
      <c r="K20" s="24"/>
      <c r="L20" s="24"/>
      <c r="M20" s="24"/>
      <c r="N20" s="342"/>
    </row>
    <row r="21" spans="1:14" ht="19.2" customHeight="1" x14ac:dyDescent="0.25">
      <c r="A21" s="340"/>
      <c r="B21" s="29" t="s">
        <v>192</v>
      </c>
      <c r="C21" s="244" t="s">
        <v>212</v>
      </c>
      <c r="D21" s="12" t="s">
        <v>153</v>
      </c>
      <c r="E21" s="245">
        <v>50</v>
      </c>
      <c r="F21" s="212" t="s">
        <v>131</v>
      </c>
      <c r="G21" s="35">
        <v>1570</v>
      </c>
      <c r="H21" s="36">
        <f>E21*G21</f>
        <v>78500</v>
      </c>
      <c r="I21" s="24"/>
      <c r="J21" s="225"/>
      <c r="K21" s="24"/>
      <c r="L21" s="24"/>
      <c r="M21" s="24"/>
      <c r="N21" s="342"/>
    </row>
    <row r="22" spans="1:14" ht="19.2" customHeight="1" x14ac:dyDescent="0.25">
      <c r="A22" s="340"/>
      <c r="B22" s="75" t="s">
        <v>214</v>
      </c>
      <c r="C22" s="244" t="s">
        <v>211</v>
      </c>
      <c r="D22" s="13" t="s">
        <v>215</v>
      </c>
      <c r="E22" s="245">
        <v>50</v>
      </c>
      <c r="F22" s="212" t="s">
        <v>131</v>
      </c>
      <c r="G22" s="35">
        <v>1570</v>
      </c>
      <c r="H22" s="36">
        <f>E22*G22</f>
        <v>78500</v>
      </c>
      <c r="I22" s="24"/>
      <c r="J22" s="225"/>
      <c r="K22" s="24"/>
      <c r="L22" s="24"/>
      <c r="M22" s="24"/>
      <c r="N22" s="342"/>
    </row>
    <row r="23" spans="1:14" ht="19.2" customHeight="1" thickBot="1" x14ac:dyDescent="0.3">
      <c r="A23" s="354"/>
      <c r="B23" s="201" t="s">
        <v>197</v>
      </c>
      <c r="C23" s="200"/>
      <c r="D23" s="215"/>
      <c r="E23" s="252"/>
      <c r="F23" s="252"/>
      <c r="G23" s="40"/>
      <c r="H23" s="41"/>
      <c r="I23" s="223"/>
      <c r="J23" s="253"/>
      <c r="K23" s="223"/>
      <c r="L23" s="223"/>
      <c r="M23" s="223"/>
      <c r="N23" s="355"/>
    </row>
    <row r="24" spans="1:14" ht="19.2" customHeight="1" thickBot="1" x14ac:dyDescent="0.3">
      <c r="A24" s="254"/>
      <c r="B24" s="196"/>
      <c r="C24" s="195"/>
      <c r="D24" s="255"/>
      <c r="E24" s="256"/>
      <c r="F24" s="256"/>
      <c r="G24" s="42"/>
      <c r="H24" s="43"/>
      <c r="I24" s="188"/>
      <c r="J24" s="257"/>
      <c r="K24" s="188"/>
      <c r="L24" s="188"/>
      <c r="M24" s="188"/>
      <c r="N24" s="230"/>
    </row>
    <row r="25" spans="1:14" ht="19.2" customHeight="1" x14ac:dyDescent="0.25">
      <c r="A25" s="336" t="s">
        <v>232</v>
      </c>
      <c r="B25" s="207" t="s">
        <v>277</v>
      </c>
      <c r="C25" s="198"/>
      <c r="D25" s="21" t="s">
        <v>217</v>
      </c>
      <c r="E25" s="274"/>
      <c r="F25" s="274"/>
      <c r="G25" s="7"/>
      <c r="H25" s="8"/>
      <c r="I25" s="350" t="s">
        <v>333</v>
      </c>
      <c r="J25" s="352" t="s">
        <v>216</v>
      </c>
      <c r="K25" s="185"/>
      <c r="L25" s="185"/>
      <c r="M25" s="185"/>
      <c r="N25" s="358">
        <v>4</v>
      </c>
    </row>
    <row r="26" spans="1:14" ht="19.2" customHeight="1" x14ac:dyDescent="0.25">
      <c r="A26" s="337"/>
      <c r="B26" s="73" t="s">
        <v>276</v>
      </c>
      <c r="C26" s="29" t="s">
        <v>256</v>
      </c>
      <c r="D26" s="73" t="s">
        <v>218</v>
      </c>
      <c r="E26" s="258">
        <v>14</v>
      </c>
      <c r="F26" s="213" t="s">
        <v>83</v>
      </c>
      <c r="G26" s="35">
        <v>700</v>
      </c>
      <c r="H26" s="36">
        <f>E26*G26</f>
        <v>9800</v>
      </c>
      <c r="I26" s="351"/>
      <c r="J26" s="353"/>
      <c r="K26" s="24"/>
      <c r="L26" s="24"/>
      <c r="M26" s="24"/>
      <c r="N26" s="359"/>
    </row>
    <row r="27" spans="1:14" ht="19.2" customHeight="1" x14ac:dyDescent="0.25">
      <c r="A27" s="337"/>
      <c r="B27" s="268" t="s">
        <v>182</v>
      </c>
      <c r="C27" s="29" t="s">
        <v>257</v>
      </c>
      <c r="D27" s="73" t="s">
        <v>254</v>
      </c>
      <c r="E27" s="258">
        <v>5</v>
      </c>
      <c r="F27" s="213" t="s">
        <v>83</v>
      </c>
      <c r="G27" s="35">
        <v>700</v>
      </c>
      <c r="H27" s="36">
        <f t="shared" ref="H27:H28" si="0">E27*G27</f>
        <v>3500</v>
      </c>
      <c r="I27" s="351"/>
      <c r="J27" s="353"/>
      <c r="K27" s="24"/>
      <c r="L27" s="24"/>
      <c r="M27" s="24"/>
      <c r="N27" s="359"/>
    </row>
    <row r="28" spans="1:14" ht="19.2" customHeight="1" x14ac:dyDescent="0.25">
      <c r="A28" s="337"/>
      <c r="B28" s="268" t="s">
        <v>264</v>
      </c>
      <c r="C28" s="29" t="s">
        <v>258</v>
      </c>
      <c r="D28" s="73" t="s">
        <v>219</v>
      </c>
      <c r="E28" s="258">
        <v>3</v>
      </c>
      <c r="F28" s="213" t="s">
        <v>83</v>
      </c>
      <c r="G28" s="35">
        <v>700</v>
      </c>
      <c r="H28" s="36">
        <f t="shared" si="0"/>
        <v>2100</v>
      </c>
      <c r="I28" s="351"/>
      <c r="J28" s="353"/>
      <c r="K28" s="24"/>
      <c r="L28" s="24"/>
      <c r="M28" s="24"/>
      <c r="N28" s="359"/>
    </row>
    <row r="29" spans="1:14" ht="19.2" customHeight="1" x14ac:dyDescent="0.25">
      <c r="A29" s="337"/>
      <c r="B29" s="75"/>
      <c r="C29" s="244"/>
      <c r="D29" s="21" t="s">
        <v>217</v>
      </c>
      <c r="E29" s="245"/>
      <c r="F29" s="212"/>
      <c r="G29" s="35"/>
      <c r="H29" s="36"/>
      <c r="I29" s="351"/>
      <c r="J29" s="353"/>
      <c r="K29" s="24"/>
      <c r="L29" s="24"/>
      <c r="M29" s="24"/>
      <c r="N29" s="359"/>
    </row>
    <row r="30" spans="1:14" ht="19.2" customHeight="1" x14ac:dyDescent="0.25">
      <c r="A30" s="337"/>
      <c r="B30" s="73" t="s">
        <v>278</v>
      </c>
      <c r="C30" s="29" t="s">
        <v>221</v>
      </c>
      <c r="D30" s="73" t="s">
        <v>220</v>
      </c>
      <c r="E30" s="275">
        <v>188</v>
      </c>
      <c r="F30" s="212" t="s">
        <v>83</v>
      </c>
      <c r="G30" s="71">
        <v>21</v>
      </c>
      <c r="H30" s="72">
        <f t="shared" ref="H30" si="1">E30*G30</f>
        <v>3948</v>
      </c>
      <c r="I30" s="351"/>
      <c r="J30" s="353"/>
      <c r="K30" s="24"/>
      <c r="L30" s="24"/>
      <c r="M30" s="24"/>
      <c r="N30" s="359"/>
    </row>
    <row r="31" spans="1:14" ht="19.2" customHeight="1" x14ac:dyDescent="0.25">
      <c r="A31" s="337"/>
      <c r="B31" s="268" t="s">
        <v>180</v>
      </c>
      <c r="C31" s="29" t="s">
        <v>222</v>
      </c>
      <c r="D31" s="73" t="s">
        <v>220</v>
      </c>
      <c r="E31" s="275">
        <v>55</v>
      </c>
      <c r="F31" s="212" t="s">
        <v>83</v>
      </c>
      <c r="G31" s="71">
        <v>21</v>
      </c>
      <c r="H31" s="72">
        <f t="shared" ref="H31" si="2">E31*G31</f>
        <v>1155</v>
      </c>
      <c r="I31" s="351"/>
      <c r="J31" s="353"/>
      <c r="K31" s="24"/>
      <c r="L31" s="24"/>
      <c r="M31" s="24"/>
      <c r="N31" s="359"/>
    </row>
    <row r="32" spans="1:14" ht="19.2" customHeight="1" x14ac:dyDescent="0.25">
      <c r="A32" s="337"/>
      <c r="B32" s="75"/>
      <c r="C32" s="29"/>
      <c r="D32" s="11"/>
      <c r="E32" s="245"/>
      <c r="F32" s="212"/>
      <c r="G32" s="35"/>
      <c r="H32" s="36"/>
      <c r="I32" s="351"/>
      <c r="J32" s="353"/>
      <c r="K32" s="24"/>
      <c r="L32" s="24"/>
      <c r="M32" s="24"/>
      <c r="N32" s="359"/>
    </row>
    <row r="33" spans="1:14" ht="19.2" customHeight="1" x14ac:dyDescent="0.25">
      <c r="A33" s="337"/>
      <c r="B33" s="73" t="s">
        <v>279</v>
      </c>
      <c r="C33" s="29" t="s">
        <v>225</v>
      </c>
      <c r="D33" s="73" t="s">
        <v>223</v>
      </c>
      <c r="E33" s="245">
        <v>10</v>
      </c>
      <c r="F33" s="212" t="s">
        <v>131</v>
      </c>
      <c r="G33" s="35">
        <v>109</v>
      </c>
      <c r="H33" s="36">
        <f>E33*G33</f>
        <v>1090</v>
      </c>
      <c r="I33" s="351"/>
      <c r="J33" s="353"/>
      <c r="K33" s="24"/>
      <c r="L33" s="24"/>
      <c r="M33" s="24"/>
      <c r="N33" s="359"/>
    </row>
    <row r="34" spans="1:14" ht="19.2" customHeight="1" x14ac:dyDescent="0.25">
      <c r="A34" s="337"/>
      <c r="B34" s="268" t="s">
        <v>224</v>
      </c>
      <c r="C34" s="29"/>
      <c r="D34" s="73" t="s">
        <v>226</v>
      </c>
      <c r="E34" s="245"/>
      <c r="F34" s="212"/>
      <c r="G34" s="35"/>
      <c r="H34" s="36"/>
      <c r="I34" s="351"/>
      <c r="J34" s="353"/>
      <c r="K34" s="24"/>
      <c r="L34" s="24"/>
      <c r="M34" s="24"/>
      <c r="N34" s="359"/>
    </row>
    <row r="35" spans="1:14" ht="19.2" customHeight="1" x14ac:dyDescent="0.25">
      <c r="A35" s="337"/>
      <c r="B35" s="191" t="s">
        <v>227</v>
      </c>
      <c r="C35" s="29" t="s">
        <v>228</v>
      </c>
      <c r="D35" s="73" t="s">
        <v>229</v>
      </c>
      <c r="E35" s="258">
        <v>7</v>
      </c>
      <c r="F35" s="212" t="s">
        <v>131</v>
      </c>
      <c r="G35" s="35">
        <v>377</v>
      </c>
      <c r="H35" s="36">
        <f>E35*G35</f>
        <v>2639</v>
      </c>
      <c r="I35" s="351"/>
      <c r="J35" s="353"/>
      <c r="K35" s="24"/>
      <c r="L35" s="24"/>
      <c r="M35" s="24"/>
      <c r="N35" s="359"/>
    </row>
    <row r="36" spans="1:14" ht="19.2" customHeight="1" x14ac:dyDescent="0.25">
      <c r="A36" s="337"/>
      <c r="B36" s="75" t="s">
        <v>230</v>
      </c>
      <c r="C36" s="29"/>
      <c r="D36" s="73"/>
      <c r="E36" s="258"/>
      <c r="F36" s="213"/>
      <c r="G36" s="35"/>
      <c r="H36" s="36"/>
      <c r="I36" s="351"/>
      <c r="J36" s="353"/>
      <c r="K36" s="24"/>
      <c r="L36" s="24"/>
      <c r="M36" s="24"/>
      <c r="N36" s="359"/>
    </row>
    <row r="37" spans="1:14" ht="19.2" customHeight="1" x14ac:dyDescent="0.25">
      <c r="A37" s="337"/>
      <c r="B37" s="191" t="s">
        <v>233</v>
      </c>
      <c r="C37" s="29" t="s">
        <v>228</v>
      </c>
      <c r="D37" s="73" t="s">
        <v>234</v>
      </c>
      <c r="E37" s="258">
        <v>6</v>
      </c>
      <c r="F37" s="212" t="s">
        <v>131</v>
      </c>
      <c r="G37" s="35">
        <v>416</v>
      </c>
      <c r="H37" s="36">
        <f>E37*G37</f>
        <v>2496</v>
      </c>
      <c r="I37" s="351"/>
      <c r="J37" s="353"/>
      <c r="K37" s="24"/>
      <c r="L37" s="24"/>
      <c r="M37" s="24"/>
      <c r="N37" s="359"/>
    </row>
    <row r="38" spans="1:14" ht="19.2" customHeight="1" x14ac:dyDescent="0.25">
      <c r="A38" s="337"/>
      <c r="B38" s="75" t="s">
        <v>230</v>
      </c>
      <c r="C38" s="29"/>
      <c r="D38" s="73"/>
      <c r="E38" s="245"/>
      <c r="F38" s="212"/>
      <c r="G38" s="35"/>
      <c r="H38" s="36"/>
      <c r="I38" s="351"/>
      <c r="J38" s="353"/>
      <c r="K38" s="24"/>
      <c r="L38" s="24"/>
      <c r="M38" s="24"/>
      <c r="N38" s="359"/>
    </row>
    <row r="39" spans="1:14" ht="19.2" customHeight="1" x14ac:dyDescent="0.25">
      <c r="A39" s="337"/>
      <c r="B39" s="75"/>
      <c r="C39" s="29"/>
      <c r="D39" s="21" t="s">
        <v>217</v>
      </c>
      <c r="E39" s="245"/>
      <c r="F39" s="212"/>
      <c r="G39" s="35"/>
      <c r="H39" s="36"/>
      <c r="I39" s="351"/>
      <c r="J39" s="353"/>
      <c r="K39" s="24"/>
      <c r="L39" s="24"/>
      <c r="M39" s="24"/>
      <c r="N39" s="359"/>
    </row>
    <row r="40" spans="1:14" ht="19.2" customHeight="1" x14ac:dyDescent="0.25">
      <c r="A40" s="337"/>
      <c r="B40" s="44" t="s">
        <v>235</v>
      </c>
      <c r="C40" s="244" t="s">
        <v>238</v>
      </c>
      <c r="D40" s="11" t="s">
        <v>192</v>
      </c>
      <c r="E40" s="245">
        <v>20</v>
      </c>
      <c r="F40" s="212" t="s">
        <v>131</v>
      </c>
      <c r="G40" s="35">
        <v>560</v>
      </c>
      <c r="H40" s="36">
        <f t="shared" ref="H40:H42" si="3">E40*G40</f>
        <v>11200</v>
      </c>
      <c r="I40" s="351"/>
      <c r="J40" s="353"/>
      <c r="K40" s="24"/>
      <c r="L40" s="24"/>
      <c r="M40" s="24"/>
      <c r="N40" s="359"/>
    </row>
    <row r="41" spans="1:14" ht="19.2" customHeight="1" x14ac:dyDescent="0.25">
      <c r="A41" s="337"/>
      <c r="B41" s="29" t="s">
        <v>192</v>
      </c>
      <c r="C41" s="244" t="s">
        <v>245</v>
      </c>
      <c r="D41" s="12" t="s">
        <v>153</v>
      </c>
      <c r="E41" s="245">
        <v>8</v>
      </c>
      <c r="F41" s="212" t="s">
        <v>131</v>
      </c>
      <c r="G41" s="35">
        <v>560</v>
      </c>
      <c r="H41" s="36">
        <f t="shared" si="3"/>
        <v>4480</v>
      </c>
      <c r="I41" s="351"/>
      <c r="J41" s="353"/>
      <c r="K41" s="24"/>
      <c r="L41" s="24"/>
      <c r="M41" s="24"/>
      <c r="N41" s="359"/>
    </row>
    <row r="42" spans="1:14" ht="19.2" customHeight="1" x14ac:dyDescent="0.25">
      <c r="A42" s="337"/>
      <c r="B42" s="75" t="s">
        <v>237</v>
      </c>
      <c r="C42" s="244" t="s">
        <v>239</v>
      </c>
      <c r="D42" s="13" t="s">
        <v>236</v>
      </c>
      <c r="E42" s="245">
        <v>5</v>
      </c>
      <c r="F42" s="212" t="s">
        <v>131</v>
      </c>
      <c r="G42" s="35">
        <v>560</v>
      </c>
      <c r="H42" s="36">
        <f t="shared" si="3"/>
        <v>2800</v>
      </c>
      <c r="I42" s="351"/>
      <c r="J42" s="353"/>
      <c r="K42" s="24"/>
      <c r="L42" s="24"/>
      <c r="M42" s="24"/>
      <c r="N42" s="359"/>
    </row>
    <row r="43" spans="1:14" ht="19.2" customHeight="1" x14ac:dyDescent="0.25">
      <c r="A43" s="337"/>
      <c r="B43" s="75" t="s">
        <v>197</v>
      </c>
      <c r="C43" s="244"/>
      <c r="D43" s="13"/>
      <c r="E43" s="245"/>
      <c r="F43" s="212"/>
      <c r="G43" s="35"/>
      <c r="H43" s="36"/>
      <c r="I43" s="351"/>
      <c r="J43" s="353"/>
      <c r="K43" s="24"/>
      <c r="L43" s="24"/>
      <c r="M43" s="24"/>
      <c r="N43" s="359"/>
    </row>
    <row r="44" spans="1:14" ht="19.2" customHeight="1" x14ac:dyDescent="0.25">
      <c r="A44" s="337"/>
      <c r="B44" s="211"/>
      <c r="C44" s="202"/>
      <c r="D44" s="21" t="s">
        <v>217</v>
      </c>
      <c r="E44" s="245"/>
      <c r="F44" s="212"/>
      <c r="G44" s="35"/>
      <c r="H44" s="36"/>
      <c r="I44" s="351"/>
      <c r="J44" s="353"/>
      <c r="K44" s="24"/>
      <c r="L44" s="24"/>
      <c r="M44" s="24"/>
      <c r="N44" s="359"/>
    </row>
    <row r="45" spans="1:14" ht="19.2" customHeight="1" x14ac:dyDescent="0.25">
      <c r="A45" s="337"/>
      <c r="B45" s="44" t="s">
        <v>240</v>
      </c>
      <c r="C45" s="244" t="s">
        <v>242</v>
      </c>
      <c r="D45" s="11" t="s">
        <v>192</v>
      </c>
      <c r="E45" s="245">
        <v>19</v>
      </c>
      <c r="F45" s="212" t="s">
        <v>131</v>
      </c>
      <c r="G45" s="35">
        <v>620</v>
      </c>
      <c r="H45" s="36">
        <f t="shared" ref="H45:H47" si="4">E45*G45</f>
        <v>11780</v>
      </c>
      <c r="I45" s="351"/>
      <c r="J45" s="353"/>
      <c r="K45" s="24"/>
      <c r="L45" s="24"/>
      <c r="M45" s="24"/>
      <c r="N45" s="359"/>
    </row>
    <row r="46" spans="1:14" ht="19.2" customHeight="1" x14ac:dyDescent="0.25">
      <c r="A46" s="337"/>
      <c r="B46" s="29" t="s">
        <v>192</v>
      </c>
      <c r="C46" s="244" t="s">
        <v>243</v>
      </c>
      <c r="D46" s="12" t="s">
        <v>241</v>
      </c>
      <c r="E46" s="245">
        <v>7</v>
      </c>
      <c r="F46" s="212" t="s">
        <v>131</v>
      </c>
      <c r="G46" s="35">
        <v>620</v>
      </c>
      <c r="H46" s="36">
        <f t="shared" si="4"/>
        <v>4340</v>
      </c>
      <c r="I46" s="351"/>
      <c r="J46" s="353"/>
      <c r="K46" s="24"/>
      <c r="L46" s="24"/>
      <c r="M46" s="24"/>
      <c r="N46" s="359"/>
    </row>
    <row r="47" spans="1:14" ht="19.2" customHeight="1" x14ac:dyDescent="0.25">
      <c r="A47" s="337"/>
      <c r="B47" s="75" t="s">
        <v>247</v>
      </c>
      <c r="C47" s="244" t="s">
        <v>244</v>
      </c>
      <c r="D47" s="13" t="s">
        <v>246</v>
      </c>
      <c r="E47" s="245">
        <v>4</v>
      </c>
      <c r="F47" s="212" t="s">
        <v>131</v>
      </c>
      <c r="G47" s="35">
        <v>620</v>
      </c>
      <c r="H47" s="36">
        <f t="shared" si="4"/>
        <v>2480</v>
      </c>
      <c r="I47" s="351"/>
      <c r="J47" s="353"/>
      <c r="K47" s="24"/>
      <c r="L47" s="24"/>
      <c r="M47" s="24"/>
      <c r="N47" s="359"/>
    </row>
    <row r="48" spans="1:14" ht="19.2" customHeight="1" x14ac:dyDescent="0.25">
      <c r="A48" s="337"/>
      <c r="B48" s="75" t="s">
        <v>197</v>
      </c>
      <c r="C48" s="244"/>
      <c r="D48" s="13"/>
      <c r="E48" s="245"/>
      <c r="F48" s="212"/>
      <c r="G48" s="35"/>
      <c r="H48" s="36"/>
      <c r="I48" s="351"/>
      <c r="J48" s="353"/>
      <c r="K48" s="24"/>
      <c r="L48" s="24"/>
      <c r="M48" s="24"/>
      <c r="N48" s="359"/>
    </row>
    <row r="49" spans="1:14" ht="19.2" customHeight="1" x14ac:dyDescent="0.25">
      <c r="A49" s="337"/>
      <c r="B49" s="75"/>
      <c r="C49" s="244"/>
      <c r="D49" s="21" t="s">
        <v>217</v>
      </c>
      <c r="E49" s="245"/>
      <c r="F49" s="212"/>
      <c r="G49" s="35"/>
      <c r="H49" s="36"/>
      <c r="I49" s="351"/>
      <c r="J49" s="353"/>
      <c r="K49" s="24"/>
      <c r="L49" s="24"/>
      <c r="M49" s="24"/>
      <c r="N49" s="359"/>
    </row>
    <row r="50" spans="1:14" ht="19.2" customHeight="1" x14ac:dyDescent="0.25">
      <c r="A50" s="337"/>
      <c r="B50" s="191" t="s">
        <v>250</v>
      </c>
      <c r="C50" s="244"/>
      <c r="D50" s="208" t="s">
        <v>250</v>
      </c>
      <c r="E50" s="275">
        <v>22</v>
      </c>
      <c r="F50" s="212" t="s">
        <v>83</v>
      </c>
      <c r="G50" s="71">
        <v>10</v>
      </c>
      <c r="H50" s="72">
        <f t="shared" ref="H50" si="5">E50*G50</f>
        <v>220</v>
      </c>
      <c r="I50" s="351"/>
      <c r="J50" s="353"/>
      <c r="K50" s="24"/>
      <c r="L50" s="24"/>
      <c r="M50" s="24"/>
      <c r="N50" s="359"/>
    </row>
    <row r="51" spans="1:14" ht="19.2" customHeight="1" x14ac:dyDescent="0.25">
      <c r="A51" s="337"/>
      <c r="B51" s="191" t="s">
        <v>290</v>
      </c>
      <c r="C51" s="244"/>
      <c r="D51" s="208" t="s">
        <v>252</v>
      </c>
      <c r="E51" s="245">
        <v>78</v>
      </c>
      <c r="F51" s="212" t="s">
        <v>83</v>
      </c>
      <c r="G51" s="71">
        <v>10</v>
      </c>
      <c r="H51" s="72">
        <f t="shared" ref="H51:H52" si="6">E51*G51</f>
        <v>780</v>
      </c>
      <c r="I51" s="351"/>
      <c r="J51" s="353"/>
      <c r="K51" s="24"/>
      <c r="L51" s="24"/>
      <c r="M51" s="24"/>
      <c r="N51" s="359"/>
    </row>
    <row r="52" spans="1:14" ht="19.2" customHeight="1" x14ac:dyDescent="0.25">
      <c r="A52" s="337"/>
      <c r="B52" s="191" t="s">
        <v>291</v>
      </c>
      <c r="C52" s="244"/>
      <c r="D52" s="208" t="s">
        <v>251</v>
      </c>
      <c r="E52" s="245">
        <v>22</v>
      </c>
      <c r="F52" s="212" t="s">
        <v>83</v>
      </c>
      <c r="G52" s="71">
        <v>10</v>
      </c>
      <c r="H52" s="72">
        <f t="shared" si="6"/>
        <v>220</v>
      </c>
      <c r="I52" s="351"/>
      <c r="J52" s="353"/>
      <c r="K52" s="24"/>
      <c r="L52" s="24"/>
      <c r="M52" s="24"/>
      <c r="N52" s="359"/>
    </row>
    <row r="53" spans="1:14" ht="19.2" customHeight="1" x14ac:dyDescent="0.25">
      <c r="A53" s="337"/>
      <c r="B53" s="191"/>
      <c r="C53" s="244"/>
      <c r="D53" s="208"/>
      <c r="E53" s="245"/>
      <c r="F53" s="212"/>
      <c r="G53" s="71"/>
      <c r="H53" s="72"/>
      <c r="I53" s="351"/>
      <c r="J53" s="353"/>
      <c r="K53" s="24"/>
      <c r="L53" s="24"/>
      <c r="M53" s="24"/>
      <c r="N53" s="359"/>
    </row>
    <row r="54" spans="1:14" ht="19.2" customHeight="1" x14ac:dyDescent="0.25">
      <c r="A54" s="337"/>
      <c r="B54" s="33"/>
      <c r="C54" s="244"/>
      <c r="D54" s="21" t="s">
        <v>217</v>
      </c>
      <c r="E54" s="53"/>
      <c r="F54" s="212"/>
      <c r="G54" s="71"/>
      <c r="H54" s="72"/>
      <c r="I54" s="351"/>
      <c r="J54" s="353"/>
      <c r="K54" s="24"/>
      <c r="L54" s="24"/>
      <c r="M54" s="24"/>
      <c r="N54" s="359"/>
    </row>
    <row r="55" spans="1:14" ht="19.2" customHeight="1" x14ac:dyDescent="0.25">
      <c r="A55" s="337"/>
      <c r="B55" s="191" t="s">
        <v>265</v>
      </c>
      <c r="C55" s="244" t="s">
        <v>268</v>
      </c>
      <c r="D55" s="11" t="s">
        <v>192</v>
      </c>
      <c r="E55" s="245">
        <v>300</v>
      </c>
      <c r="F55" s="212" t="s">
        <v>83</v>
      </c>
      <c r="G55" s="71">
        <v>100</v>
      </c>
      <c r="H55" s="72">
        <f>E55*G55</f>
        <v>30000</v>
      </c>
      <c r="I55" s="351"/>
      <c r="J55" s="353"/>
      <c r="K55" s="24"/>
      <c r="L55" s="24"/>
      <c r="M55" s="24"/>
      <c r="N55" s="359"/>
    </row>
    <row r="56" spans="1:14" ht="19.2" customHeight="1" x14ac:dyDescent="0.25">
      <c r="A56" s="337"/>
      <c r="B56" s="75" t="s">
        <v>266</v>
      </c>
      <c r="C56" s="244"/>
      <c r="D56" s="208" t="s">
        <v>153</v>
      </c>
      <c r="E56" s="245"/>
      <c r="F56" s="212"/>
      <c r="G56" s="71"/>
      <c r="H56" s="72"/>
      <c r="I56" s="351"/>
      <c r="J56" s="353"/>
      <c r="K56" s="24"/>
      <c r="L56" s="24"/>
      <c r="M56" s="24"/>
      <c r="N56" s="359"/>
    </row>
    <row r="57" spans="1:14" ht="19.2" customHeight="1" x14ac:dyDescent="0.25">
      <c r="A57" s="337"/>
      <c r="B57" s="75" t="s">
        <v>267</v>
      </c>
      <c r="C57" s="244"/>
      <c r="D57" s="208"/>
      <c r="E57" s="245"/>
      <c r="F57" s="212"/>
      <c r="G57" s="71"/>
      <c r="H57" s="72"/>
      <c r="I57" s="351"/>
      <c r="J57" s="353"/>
      <c r="K57" s="24"/>
      <c r="L57" s="24"/>
      <c r="M57" s="24"/>
      <c r="N57" s="359"/>
    </row>
    <row r="58" spans="1:14" ht="19.2" customHeight="1" x14ac:dyDescent="0.25">
      <c r="A58" s="337"/>
      <c r="B58" s="44"/>
      <c r="C58" s="244"/>
      <c r="D58" s="11"/>
      <c r="E58" s="245"/>
      <c r="F58" s="212"/>
      <c r="G58" s="35"/>
      <c r="H58" s="36"/>
      <c r="I58" s="351"/>
      <c r="J58" s="353"/>
      <c r="K58" s="24"/>
      <c r="L58" s="24"/>
      <c r="M58" s="24"/>
      <c r="N58" s="359"/>
    </row>
    <row r="59" spans="1:14" ht="19.2" customHeight="1" x14ac:dyDescent="0.25">
      <c r="A59" s="337"/>
      <c r="B59" s="194" t="s">
        <v>248</v>
      </c>
      <c r="C59" s="193"/>
      <c r="D59" s="192" t="s">
        <v>249</v>
      </c>
      <c r="E59" s="24">
        <v>1</v>
      </c>
      <c r="F59" s="212" t="s">
        <v>83</v>
      </c>
      <c r="G59" s="71">
        <v>1000</v>
      </c>
      <c r="H59" s="36">
        <f t="shared" ref="H59" si="7">E59*G59</f>
        <v>1000</v>
      </c>
      <c r="I59" s="351"/>
      <c r="J59" s="353"/>
      <c r="K59" s="24"/>
      <c r="L59" s="24"/>
      <c r="M59" s="24"/>
      <c r="N59" s="359"/>
    </row>
    <row r="60" spans="1:14" ht="19.2" customHeight="1" x14ac:dyDescent="0.25">
      <c r="A60" s="337"/>
      <c r="B60" s="205"/>
      <c r="C60" s="73"/>
      <c r="D60" s="45"/>
      <c r="E60" s="24"/>
      <c r="F60" s="212"/>
      <c r="G60" s="36"/>
      <c r="H60" s="36"/>
      <c r="I60" s="351"/>
      <c r="J60" s="353"/>
      <c r="K60" s="24"/>
      <c r="L60" s="24"/>
      <c r="M60" s="24"/>
      <c r="N60" s="359"/>
    </row>
    <row r="61" spans="1:14" ht="19.2" customHeight="1" x14ac:dyDescent="0.25">
      <c r="A61" s="337"/>
      <c r="B61" s="44"/>
      <c r="C61" s="29"/>
      <c r="D61" s="21" t="s">
        <v>253</v>
      </c>
      <c r="E61" s="275"/>
      <c r="F61" s="24"/>
      <c r="G61" s="36"/>
      <c r="H61" s="36"/>
      <c r="I61" s="351"/>
      <c r="J61" s="353"/>
      <c r="K61" s="24"/>
      <c r="L61" s="24"/>
      <c r="M61" s="24"/>
      <c r="N61" s="359"/>
    </row>
    <row r="62" spans="1:14" ht="19.2" customHeight="1" x14ac:dyDescent="0.25">
      <c r="A62" s="337"/>
      <c r="B62" s="73" t="s">
        <v>255</v>
      </c>
      <c r="C62" s="29" t="s">
        <v>259</v>
      </c>
      <c r="D62" s="73" t="s">
        <v>262</v>
      </c>
      <c r="E62" s="258">
        <v>2</v>
      </c>
      <c r="F62" s="213" t="s">
        <v>83</v>
      </c>
      <c r="G62" s="35">
        <v>170</v>
      </c>
      <c r="H62" s="36">
        <f>E62*G62</f>
        <v>340</v>
      </c>
      <c r="I62" s="351"/>
      <c r="J62" s="353"/>
      <c r="K62" s="24"/>
      <c r="L62" s="24"/>
      <c r="M62" s="24"/>
      <c r="N62" s="359"/>
    </row>
    <row r="63" spans="1:14" ht="19.2" customHeight="1" x14ac:dyDescent="0.25">
      <c r="A63" s="337"/>
      <c r="B63" s="268" t="s">
        <v>182</v>
      </c>
      <c r="C63" s="29" t="s">
        <v>260</v>
      </c>
      <c r="D63" s="73" t="s">
        <v>263</v>
      </c>
      <c r="E63" s="258">
        <v>1</v>
      </c>
      <c r="F63" s="213" t="s">
        <v>83</v>
      </c>
      <c r="G63" s="35">
        <v>170</v>
      </c>
      <c r="H63" s="36">
        <f t="shared" ref="H63:H64" si="8">E63*G63</f>
        <v>170</v>
      </c>
      <c r="I63" s="351"/>
      <c r="J63" s="353"/>
      <c r="K63" s="24"/>
      <c r="L63" s="24"/>
      <c r="M63" s="24"/>
      <c r="N63" s="359"/>
    </row>
    <row r="64" spans="1:14" ht="19.2" customHeight="1" x14ac:dyDescent="0.25">
      <c r="A64" s="337"/>
      <c r="B64" s="268" t="s">
        <v>264</v>
      </c>
      <c r="C64" s="29" t="s">
        <v>261</v>
      </c>
      <c r="D64" s="73" t="s">
        <v>262</v>
      </c>
      <c r="E64" s="258">
        <v>2</v>
      </c>
      <c r="F64" s="213" t="s">
        <v>83</v>
      </c>
      <c r="G64" s="35">
        <v>170</v>
      </c>
      <c r="H64" s="36">
        <f t="shared" si="8"/>
        <v>340</v>
      </c>
      <c r="I64" s="351"/>
      <c r="J64" s="353"/>
      <c r="K64" s="24"/>
      <c r="L64" s="24"/>
      <c r="M64" s="24"/>
      <c r="N64" s="359"/>
    </row>
    <row r="65" spans="1:14" ht="19.2" customHeight="1" x14ac:dyDescent="0.25">
      <c r="A65" s="337"/>
      <c r="B65" s="268"/>
      <c r="C65" s="29"/>
      <c r="D65" s="73"/>
      <c r="E65" s="258"/>
      <c r="F65" s="213"/>
      <c r="G65" s="35"/>
      <c r="H65" s="36"/>
      <c r="I65" s="351"/>
      <c r="J65" s="353"/>
      <c r="K65" s="24"/>
      <c r="L65" s="24"/>
      <c r="M65" s="24"/>
      <c r="N65" s="359"/>
    </row>
    <row r="66" spans="1:14" ht="19.2" customHeight="1" x14ac:dyDescent="0.25">
      <c r="A66" s="337"/>
      <c r="B66" s="73" t="s">
        <v>269</v>
      </c>
      <c r="C66" s="29" t="s">
        <v>259</v>
      </c>
      <c r="D66" s="73" t="s">
        <v>270</v>
      </c>
      <c r="E66" s="258">
        <v>4</v>
      </c>
      <c r="F66" s="213" t="s">
        <v>83</v>
      </c>
      <c r="G66" s="35">
        <v>170</v>
      </c>
      <c r="H66" s="36">
        <f t="shared" ref="H66:H68" si="9">E66*G66</f>
        <v>680</v>
      </c>
      <c r="I66" s="351"/>
      <c r="J66" s="353"/>
      <c r="K66" s="24"/>
      <c r="L66" s="24"/>
      <c r="M66" s="24"/>
      <c r="N66" s="359"/>
    </row>
    <row r="67" spans="1:14" ht="19.2" customHeight="1" x14ac:dyDescent="0.25">
      <c r="A67" s="337"/>
      <c r="B67" s="268" t="s">
        <v>182</v>
      </c>
      <c r="C67" s="29" t="s">
        <v>260</v>
      </c>
      <c r="D67" s="73" t="s">
        <v>271</v>
      </c>
      <c r="E67" s="258">
        <v>2</v>
      </c>
      <c r="F67" s="213" t="s">
        <v>83</v>
      </c>
      <c r="G67" s="35">
        <v>170</v>
      </c>
      <c r="H67" s="36">
        <f t="shared" si="9"/>
        <v>340</v>
      </c>
      <c r="I67" s="351"/>
      <c r="J67" s="353"/>
      <c r="K67" s="24"/>
      <c r="L67" s="24"/>
      <c r="M67" s="24"/>
      <c r="N67" s="359"/>
    </row>
    <row r="68" spans="1:14" ht="19.2" customHeight="1" x14ac:dyDescent="0.25">
      <c r="A68" s="337"/>
      <c r="B68" s="268" t="s">
        <v>264</v>
      </c>
      <c r="C68" s="29" t="s">
        <v>261</v>
      </c>
      <c r="D68" s="73" t="s">
        <v>270</v>
      </c>
      <c r="E68" s="258">
        <v>4</v>
      </c>
      <c r="F68" s="213" t="s">
        <v>83</v>
      </c>
      <c r="G68" s="35">
        <v>170</v>
      </c>
      <c r="H68" s="36">
        <f t="shared" si="9"/>
        <v>680</v>
      </c>
      <c r="I68" s="351"/>
      <c r="J68" s="353"/>
      <c r="K68" s="24"/>
      <c r="L68" s="24"/>
      <c r="M68" s="24"/>
      <c r="N68" s="359"/>
    </row>
    <row r="69" spans="1:14" ht="19.2" customHeight="1" x14ac:dyDescent="0.25">
      <c r="A69" s="337"/>
      <c r="B69" s="73"/>
      <c r="C69" s="29"/>
      <c r="D69" s="73"/>
      <c r="E69" s="258"/>
      <c r="F69" s="213"/>
      <c r="G69" s="35"/>
      <c r="H69" s="36"/>
      <c r="I69" s="351"/>
      <c r="J69" s="353"/>
      <c r="K69" s="24"/>
      <c r="L69" s="24"/>
      <c r="M69" s="24"/>
      <c r="N69" s="359"/>
    </row>
    <row r="70" spans="1:14" ht="19.2" customHeight="1" x14ac:dyDescent="0.25">
      <c r="A70" s="337"/>
      <c r="B70" s="44" t="s">
        <v>281</v>
      </c>
      <c r="C70" s="244"/>
      <c r="E70" s="258"/>
      <c r="F70" s="213"/>
      <c r="G70" s="35"/>
      <c r="H70" s="36"/>
      <c r="I70" s="351"/>
      <c r="J70" s="353"/>
      <c r="K70" s="24"/>
      <c r="L70" s="24"/>
      <c r="M70" s="24"/>
      <c r="N70" s="359"/>
    </row>
    <row r="71" spans="1:14" ht="19.2" customHeight="1" x14ac:dyDescent="0.25">
      <c r="A71" s="337"/>
      <c r="B71" s="29" t="s">
        <v>133</v>
      </c>
      <c r="C71" s="29" t="s">
        <v>273</v>
      </c>
      <c r="D71" s="11" t="s">
        <v>133</v>
      </c>
      <c r="E71" s="258">
        <v>2</v>
      </c>
      <c r="F71" s="213" t="s">
        <v>83</v>
      </c>
      <c r="G71" s="35">
        <v>380</v>
      </c>
      <c r="H71" s="36">
        <f t="shared" ref="H71:H73" si="10">E71*G71</f>
        <v>760</v>
      </c>
      <c r="I71" s="351"/>
      <c r="J71" s="353"/>
      <c r="K71" s="24"/>
      <c r="L71" s="24"/>
      <c r="M71" s="24"/>
      <c r="N71" s="359"/>
    </row>
    <row r="72" spans="1:14" ht="19.2" customHeight="1" x14ac:dyDescent="0.25">
      <c r="A72" s="337"/>
      <c r="B72" s="75" t="s">
        <v>171</v>
      </c>
      <c r="C72" s="29" t="s">
        <v>274</v>
      </c>
      <c r="D72" s="12" t="s">
        <v>272</v>
      </c>
      <c r="E72" s="258">
        <v>1</v>
      </c>
      <c r="F72" s="213" t="s">
        <v>83</v>
      </c>
      <c r="G72" s="35">
        <v>380</v>
      </c>
      <c r="H72" s="36">
        <f t="shared" si="10"/>
        <v>380</v>
      </c>
      <c r="I72" s="351"/>
      <c r="J72" s="353"/>
      <c r="K72" s="24"/>
      <c r="L72" s="24"/>
      <c r="M72" s="24"/>
      <c r="N72" s="359"/>
    </row>
    <row r="73" spans="1:14" ht="19.2" customHeight="1" x14ac:dyDescent="0.25">
      <c r="A73" s="337"/>
      <c r="B73" s="75" t="s">
        <v>172</v>
      </c>
      <c r="C73" s="29" t="s">
        <v>275</v>
      </c>
      <c r="D73" s="13" t="s">
        <v>280</v>
      </c>
      <c r="E73" s="258">
        <v>2</v>
      </c>
      <c r="F73" s="213" t="s">
        <v>83</v>
      </c>
      <c r="G73" s="35">
        <v>380</v>
      </c>
      <c r="H73" s="36">
        <f t="shared" si="10"/>
        <v>760</v>
      </c>
      <c r="I73" s="351"/>
      <c r="J73" s="353"/>
      <c r="K73" s="24"/>
      <c r="L73" s="24"/>
      <c r="M73" s="24"/>
      <c r="N73" s="359"/>
    </row>
    <row r="74" spans="1:14" ht="19.2" customHeight="1" x14ac:dyDescent="0.25">
      <c r="A74" s="337"/>
      <c r="B74" s="73"/>
      <c r="C74" s="29"/>
      <c r="D74" s="73"/>
      <c r="E74" s="258"/>
      <c r="F74" s="213"/>
      <c r="G74" s="35"/>
      <c r="H74" s="36"/>
      <c r="I74" s="351"/>
      <c r="J74" s="353"/>
      <c r="K74" s="24"/>
      <c r="L74" s="24"/>
      <c r="M74" s="24"/>
      <c r="N74" s="359"/>
    </row>
    <row r="75" spans="1:14" ht="19.2" customHeight="1" x14ac:dyDescent="0.25">
      <c r="A75" s="337"/>
      <c r="B75" s="44" t="s">
        <v>281</v>
      </c>
      <c r="C75" s="244"/>
      <c r="D75" s="269"/>
      <c r="E75" s="269"/>
      <c r="F75" s="269"/>
      <c r="G75" s="269"/>
      <c r="H75" s="269"/>
      <c r="I75" s="351"/>
      <c r="J75" s="353"/>
      <c r="K75" s="24"/>
      <c r="L75" s="24"/>
      <c r="M75" s="24"/>
      <c r="N75" s="359"/>
    </row>
    <row r="76" spans="1:14" ht="19.2" customHeight="1" x14ac:dyDescent="0.25">
      <c r="A76" s="337"/>
      <c r="B76" s="29" t="s">
        <v>133</v>
      </c>
      <c r="C76" s="29" t="s">
        <v>273</v>
      </c>
      <c r="D76" s="11" t="s">
        <v>133</v>
      </c>
      <c r="E76" s="258">
        <v>4</v>
      </c>
      <c r="F76" s="213" t="s">
        <v>83</v>
      </c>
      <c r="G76" s="35">
        <v>180</v>
      </c>
      <c r="H76" s="36">
        <f t="shared" ref="H76:H78" si="11">E76*G76</f>
        <v>720</v>
      </c>
      <c r="I76" s="351"/>
      <c r="J76" s="353"/>
      <c r="K76" s="24"/>
      <c r="L76" s="24"/>
      <c r="M76" s="24"/>
      <c r="N76" s="359"/>
    </row>
    <row r="77" spans="1:14" ht="19.2" customHeight="1" x14ac:dyDescent="0.25">
      <c r="A77" s="337"/>
      <c r="B77" s="75" t="s">
        <v>171</v>
      </c>
      <c r="C77" s="29" t="s">
        <v>274</v>
      </c>
      <c r="D77" s="12" t="s">
        <v>272</v>
      </c>
      <c r="E77" s="258">
        <v>2</v>
      </c>
      <c r="F77" s="213" t="s">
        <v>83</v>
      </c>
      <c r="G77" s="35">
        <v>180</v>
      </c>
      <c r="H77" s="36">
        <f t="shared" si="11"/>
        <v>360</v>
      </c>
      <c r="I77" s="351"/>
      <c r="J77" s="353"/>
      <c r="K77" s="24"/>
      <c r="L77" s="24"/>
      <c r="M77" s="24"/>
      <c r="N77" s="359"/>
    </row>
    <row r="78" spans="1:14" ht="19.2" customHeight="1" x14ac:dyDescent="0.25">
      <c r="A78" s="337"/>
      <c r="B78" s="75" t="s">
        <v>172</v>
      </c>
      <c r="C78" s="29" t="s">
        <v>275</v>
      </c>
      <c r="D78" s="13" t="s">
        <v>282</v>
      </c>
      <c r="E78" s="258">
        <v>4</v>
      </c>
      <c r="F78" s="213" t="s">
        <v>83</v>
      </c>
      <c r="G78" s="35">
        <v>180</v>
      </c>
      <c r="H78" s="36">
        <f t="shared" si="11"/>
        <v>720</v>
      </c>
      <c r="I78" s="351"/>
      <c r="J78" s="353"/>
      <c r="K78" s="24"/>
      <c r="L78" s="24"/>
      <c r="M78" s="24"/>
      <c r="N78" s="359"/>
    </row>
    <row r="79" spans="1:14" ht="19.2" customHeight="1" x14ac:dyDescent="0.25">
      <c r="A79" s="337"/>
      <c r="B79" s="191"/>
      <c r="C79" s="29"/>
      <c r="D79" s="73"/>
      <c r="E79" s="276"/>
      <c r="F79" s="277"/>
      <c r="G79" s="74"/>
      <c r="H79" s="72"/>
      <c r="I79" s="351"/>
      <c r="J79" s="353"/>
      <c r="K79" s="24"/>
      <c r="L79" s="24"/>
      <c r="M79" s="24"/>
      <c r="N79" s="359"/>
    </row>
    <row r="80" spans="1:14" ht="19.2" customHeight="1" x14ac:dyDescent="0.25">
      <c r="A80" s="337"/>
      <c r="B80" s="44"/>
      <c r="C80" s="29"/>
      <c r="D80" s="21" t="s">
        <v>283</v>
      </c>
      <c r="E80" s="275"/>
      <c r="F80" s="24"/>
      <c r="G80" s="36"/>
      <c r="H80" s="36"/>
      <c r="I80" s="351"/>
      <c r="J80" s="353"/>
      <c r="K80" s="24"/>
      <c r="L80" s="24"/>
      <c r="M80" s="24"/>
      <c r="N80" s="359"/>
    </row>
    <row r="81" spans="1:14" ht="19.2" customHeight="1" x14ac:dyDescent="0.25">
      <c r="A81" s="337"/>
      <c r="B81" s="44" t="s">
        <v>281</v>
      </c>
      <c r="C81" s="29" t="s">
        <v>273</v>
      </c>
      <c r="D81" s="11" t="s">
        <v>133</v>
      </c>
      <c r="E81" s="258">
        <v>2</v>
      </c>
      <c r="F81" s="213" t="s">
        <v>83</v>
      </c>
      <c r="G81" s="35">
        <v>100</v>
      </c>
      <c r="H81" s="36">
        <f t="shared" ref="H81:H83" si="12">E81*G81</f>
        <v>200</v>
      </c>
      <c r="I81" s="351"/>
      <c r="J81" s="353"/>
      <c r="K81" s="24"/>
      <c r="L81" s="24"/>
      <c r="M81" s="24"/>
      <c r="N81" s="359"/>
    </row>
    <row r="82" spans="1:14" ht="19.2" customHeight="1" x14ac:dyDescent="0.25">
      <c r="A82" s="337"/>
      <c r="B82" s="29" t="s">
        <v>133</v>
      </c>
      <c r="C82" s="29" t="s">
        <v>274</v>
      </c>
      <c r="D82" s="12" t="s">
        <v>272</v>
      </c>
      <c r="E82" s="258">
        <v>3</v>
      </c>
      <c r="F82" s="213" t="s">
        <v>83</v>
      </c>
      <c r="G82" s="35">
        <v>100</v>
      </c>
      <c r="H82" s="36">
        <f t="shared" si="12"/>
        <v>300</v>
      </c>
      <c r="I82" s="351"/>
      <c r="J82" s="353"/>
      <c r="K82" s="24"/>
      <c r="L82" s="24"/>
      <c r="M82" s="24"/>
      <c r="N82" s="359"/>
    </row>
    <row r="83" spans="1:14" ht="19.2" customHeight="1" x14ac:dyDescent="0.25">
      <c r="A83" s="337"/>
      <c r="B83" s="75" t="s">
        <v>171</v>
      </c>
      <c r="C83" s="29" t="s">
        <v>275</v>
      </c>
      <c r="D83" s="13" t="s">
        <v>284</v>
      </c>
      <c r="E83" s="258">
        <v>4</v>
      </c>
      <c r="F83" s="213" t="s">
        <v>83</v>
      </c>
      <c r="G83" s="35">
        <v>100</v>
      </c>
      <c r="H83" s="36">
        <f t="shared" si="12"/>
        <v>400</v>
      </c>
      <c r="I83" s="351"/>
      <c r="J83" s="353"/>
      <c r="K83" s="24"/>
      <c r="L83" s="24"/>
      <c r="M83" s="24"/>
      <c r="N83" s="359"/>
    </row>
    <row r="84" spans="1:14" ht="19.2" customHeight="1" x14ac:dyDescent="0.25">
      <c r="A84" s="337"/>
      <c r="B84" s="75" t="s">
        <v>172</v>
      </c>
      <c r="C84" s="29"/>
      <c r="D84" s="73"/>
      <c r="E84" s="275"/>
      <c r="F84" s="24"/>
      <c r="G84" s="36"/>
      <c r="H84" s="36"/>
      <c r="I84" s="351"/>
      <c r="J84" s="353"/>
      <c r="K84" s="24"/>
      <c r="L84" s="24"/>
      <c r="M84" s="24"/>
      <c r="N84" s="359"/>
    </row>
    <row r="85" spans="1:14" ht="19.2" customHeight="1" x14ac:dyDescent="0.25">
      <c r="A85" s="337"/>
      <c r="B85" s="44"/>
      <c r="C85" s="244"/>
      <c r="E85" s="258"/>
      <c r="F85" s="213"/>
      <c r="G85" s="35"/>
      <c r="H85" s="36"/>
      <c r="I85" s="351"/>
      <c r="J85" s="353"/>
      <c r="K85" s="24"/>
      <c r="L85" s="24"/>
      <c r="M85" s="24"/>
      <c r="N85" s="359"/>
    </row>
    <row r="86" spans="1:14" ht="19.2" customHeight="1" x14ac:dyDescent="0.25">
      <c r="A86" s="337"/>
      <c r="B86" s="44" t="s">
        <v>281</v>
      </c>
      <c r="C86" s="29" t="s">
        <v>273</v>
      </c>
      <c r="D86" s="11" t="s">
        <v>133</v>
      </c>
      <c r="E86" s="258">
        <v>4</v>
      </c>
      <c r="F86" s="213" t="s">
        <v>83</v>
      </c>
      <c r="G86" s="35">
        <v>110</v>
      </c>
      <c r="H86" s="36">
        <f t="shared" ref="H86:H88" si="13">E86*G86</f>
        <v>440</v>
      </c>
      <c r="I86" s="351"/>
      <c r="J86" s="353"/>
      <c r="K86" s="24"/>
      <c r="L86" s="24"/>
      <c r="M86" s="24"/>
      <c r="N86" s="359"/>
    </row>
    <row r="87" spans="1:14" ht="19.2" customHeight="1" x14ac:dyDescent="0.25">
      <c r="A87" s="337"/>
      <c r="B87" s="29" t="s">
        <v>133</v>
      </c>
      <c r="C87" s="29" t="s">
        <v>274</v>
      </c>
      <c r="D87" s="12" t="s">
        <v>272</v>
      </c>
      <c r="E87" s="258">
        <v>6</v>
      </c>
      <c r="F87" s="213" t="s">
        <v>83</v>
      </c>
      <c r="G87" s="35">
        <v>110</v>
      </c>
      <c r="H87" s="36">
        <f t="shared" si="13"/>
        <v>660</v>
      </c>
      <c r="I87" s="351"/>
      <c r="J87" s="353"/>
      <c r="K87" s="24"/>
      <c r="L87" s="24"/>
      <c r="M87" s="24"/>
      <c r="N87" s="359"/>
    </row>
    <row r="88" spans="1:14" ht="19.2" customHeight="1" x14ac:dyDescent="0.25">
      <c r="A88" s="337"/>
      <c r="B88" s="75" t="s">
        <v>171</v>
      </c>
      <c r="C88" s="29" t="s">
        <v>275</v>
      </c>
      <c r="D88" s="13" t="s">
        <v>285</v>
      </c>
      <c r="E88" s="258">
        <v>8</v>
      </c>
      <c r="F88" s="213" t="s">
        <v>83</v>
      </c>
      <c r="G88" s="35">
        <v>110</v>
      </c>
      <c r="H88" s="36">
        <f t="shared" si="13"/>
        <v>880</v>
      </c>
      <c r="I88" s="351"/>
      <c r="J88" s="353"/>
      <c r="K88" s="24"/>
      <c r="L88" s="24"/>
      <c r="M88" s="24"/>
      <c r="N88" s="359"/>
    </row>
    <row r="89" spans="1:14" ht="19.2" customHeight="1" x14ac:dyDescent="0.25">
      <c r="A89" s="337"/>
      <c r="B89" s="75" t="s">
        <v>172</v>
      </c>
      <c r="C89" s="29"/>
      <c r="D89" s="13"/>
      <c r="E89" s="258"/>
      <c r="F89" s="213"/>
      <c r="G89" s="35"/>
      <c r="H89" s="36"/>
      <c r="I89" s="351"/>
      <c r="J89" s="353"/>
      <c r="K89" s="24"/>
      <c r="L89" s="24"/>
      <c r="M89" s="24"/>
      <c r="N89" s="359"/>
    </row>
    <row r="90" spans="1:14" ht="19.2" customHeight="1" x14ac:dyDescent="0.25">
      <c r="A90" s="337"/>
      <c r="B90" s="75"/>
      <c r="C90" s="244"/>
      <c r="E90" s="258"/>
      <c r="F90" s="213"/>
      <c r="G90" s="35"/>
      <c r="H90" s="36"/>
      <c r="I90" s="351"/>
      <c r="J90" s="353"/>
      <c r="K90" s="24"/>
      <c r="L90" s="24"/>
      <c r="M90" s="24"/>
      <c r="N90" s="359"/>
    </row>
    <row r="91" spans="1:14" ht="19.2" customHeight="1" x14ac:dyDescent="0.25">
      <c r="A91" s="337"/>
      <c r="B91" s="44" t="s">
        <v>281</v>
      </c>
      <c r="C91" s="29" t="s">
        <v>273</v>
      </c>
      <c r="D91" s="11" t="s">
        <v>133</v>
      </c>
      <c r="E91" s="258">
        <v>2</v>
      </c>
      <c r="F91" s="213" t="s">
        <v>83</v>
      </c>
      <c r="G91" s="35">
        <v>200</v>
      </c>
      <c r="H91" s="36">
        <f t="shared" ref="H91:H93" si="14">E91*G91</f>
        <v>400</v>
      </c>
      <c r="I91" s="351"/>
      <c r="J91" s="353"/>
      <c r="K91" s="24"/>
      <c r="L91" s="24"/>
      <c r="M91" s="24"/>
      <c r="N91" s="359"/>
    </row>
    <row r="92" spans="1:14" ht="19.2" customHeight="1" x14ac:dyDescent="0.25">
      <c r="A92" s="337"/>
      <c r="B92" s="29" t="s">
        <v>133</v>
      </c>
      <c r="C92" s="29" t="s">
        <v>274</v>
      </c>
      <c r="D92" s="12" t="s">
        <v>272</v>
      </c>
      <c r="E92" s="258">
        <v>3</v>
      </c>
      <c r="F92" s="213" t="s">
        <v>83</v>
      </c>
      <c r="G92" s="35">
        <v>200</v>
      </c>
      <c r="H92" s="36">
        <f t="shared" si="14"/>
        <v>600</v>
      </c>
      <c r="I92" s="351"/>
      <c r="J92" s="353"/>
      <c r="K92" s="24"/>
      <c r="L92" s="24"/>
      <c r="M92" s="24"/>
      <c r="N92" s="359"/>
    </row>
    <row r="93" spans="1:14" ht="19.2" customHeight="1" x14ac:dyDescent="0.25">
      <c r="A93" s="337"/>
      <c r="B93" s="75" t="s">
        <v>171</v>
      </c>
      <c r="C93" s="29" t="s">
        <v>275</v>
      </c>
      <c r="D93" s="13" t="s">
        <v>286</v>
      </c>
      <c r="E93" s="258">
        <v>4</v>
      </c>
      <c r="F93" s="213" t="s">
        <v>83</v>
      </c>
      <c r="G93" s="35">
        <v>200</v>
      </c>
      <c r="H93" s="36">
        <f t="shared" si="14"/>
        <v>800</v>
      </c>
      <c r="I93" s="351"/>
      <c r="J93" s="353"/>
      <c r="K93" s="24"/>
      <c r="L93" s="24"/>
      <c r="M93" s="24"/>
      <c r="N93" s="359"/>
    </row>
    <row r="94" spans="1:14" ht="19.2" customHeight="1" x14ac:dyDescent="0.25">
      <c r="A94" s="337"/>
      <c r="B94" s="75" t="s">
        <v>172</v>
      </c>
      <c r="C94" s="206"/>
      <c r="D94" s="269"/>
      <c r="E94" s="269"/>
      <c r="F94" s="269"/>
      <c r="G94" s="269"/>
      <c r="H94" s="269"/>
      <c r="I94" s="351"/>
      <c r="J94" s="353"/>
      <c r="K94" s="24"/>
      <c r="L94" s="24"/>
      <c r="M94" s="24"/>
      <c r="N94" s="359"/>
    </row>
    <row r="95" spans="1:14" ht="19.2" customHeight="1" x14ac:dyDescent="0.25">
      <c r="A95" s="337"/>
      <c r="B95" s="191"/>
      <c r="C95" s="29"/>
      <c r="D95" s="73"/>
      <c r="E95" s="276"/>
      <c r="F95" s="277"/>
      <c r="G95" s="74"/>
      <c r="H95" s="72"/>
      <c r="I95" s="351"/>
      <c r="J95" s="353"/>
      <c r="K95" s="24"/>
      <c r="L95" s="24"/>
      <c r="M95" s="24"/>
      <c r="N95" s="359"/>
    </row>
    <row r="96" spans="1:14" ht="19.2" customHeight="1" x14ac:dyDescent="0.25">
      <c r="A96" s="337"/>
      <c r="B96" s="210"/>
      <c r="C96" s="210"/>
      <c r="D96" s="21" t="s">
        <v>170</v>
      </c>
      <c r="E96" s="275"/>
      <c r="F96" s="24"/>
      <c r="G96" s="36"/>
      <c r="H96" s="36"/>
      <c r="I96" s="351"/>
      <c r="J96" s="353"/>
      <c r="K96" s="24"/>
      <c r="L96" s="24"/>
      <c r="M96" s="24"/>
      <c r="N96" s="359"/>
    </row>
    <row r="97" spans="1:14" ht="19.2" customHeight="1" x14ac:dyDescent="0.25">
      <c r="A97" s="337"/>
      <c r="B97" s="44" t="s">
        <v>164</v>
      </c>
      <c r="C97" s="244" t="s">
        <v>165</v>
      </c>
      <c r="D97" s="11" t="s">
        <v>145</v>
      </c>
      <c r="E97" s="209">
        <v>1.5</v>
      </c>
      <c r="F97" s="212" t="s">
        <v>131</v>
      </c>
      <c r="G97" s="74">
        <v>550</v>
      </c>
      <c r="H97" s="72">
        <f t="shared" ref="H97" si="15">E97*G97</f>
        <v>825</v>
      </c>
      <c r="I97" s="351"/>
      <c r="J97" s="353"/>
      <c r="K97" s="24"/>
      <c r="L97" s="24"/>
      <c r="M97" s="24"/>
      <c r="N97" s="359"/>
    </row>
    <row r="98" spans="1:14" ht="19.2" customHeight="1" x14ac:dyDescent="0.25">
      <c r="A98" s="337"/>
      <c r="B98" s="29" t="s">
        <v>145</v>
      </c>
      <c r="C98" s="244" t="s">
        <v>166</v>
      </c>
      <c r="D98" s="12" t="s">
        <v>153</v>
      </c>
      <c r="E98" s="209">
        <v>1.5</v>
      </c>
      <c r="F98" s="212" t="s">
        <v>131</v>
      </c>
      <c r="G98" s="74">
        <v>550</v>
      </c>
      <c r="H98" s="72">
        <f t="shared" ref="H98:H99" si="16">E98*G98</f>
        <v>825</v>
      </c>
      <c r="I98" s="351"/>
      <c r="J98" s="353"/>
      <c r="K98" s="24"/>
      <c r="L98" s="24"/>
      <c r="M98" s="24"/>
      <c r="N98" s="359"/>
    </row>
    <row r="99" spans="1:14" ht="19.2" customHeight="1" x14ac:dyDescent="0.25">
      <c r="A99" s="337"/>
      <c r="B99" s="75" t="s">
        <v>169</v>
      </c>
      <c r="C99" s="244" t="s">
        <v>167</v>
      </c>
      <c r="D99" s="13" t="s">
        <v>168</v>
      </c>
      <c r="E99" s="209">
        <v>1.5</v>
      </c>
      <c r="F99" s="212" t="s">
        <v>131</v>
      </c>
      <c r="G99" s="74">
        <v>550</v>
      </c>
      <c r="H99" s="72">
        <f t="shared" si="16"/>
        <v>825</v>
      </c>
      <c r="I99" s="351"/>
      <c r="J99" s="353"/>
      <c r="K99" s="24"/>
      <c r="L99" s="24"/>
      <c r="M99" s="24"/>
      <c r="N99" s="359"/>
    </row>
    <row r="100" spans="1:14" ht="19.2" customHeight="1" x14ac:dyDescent="0.25">
      <c r="A100" s="337"/>
      <c r="B100" s="75" t="s">
        <v>146</v>
      </c>
      <c r="C100" s="244"/>
      <c r="D100" s="13"/>
      <c r="E100" s="276"/>
      <c r="F100" s="277"/>
      <c r="G100" s="74"/>
      <c r="H100" s="72"/>
      <c r="I100" s="351"/>
      <c r="J100" s="353"/>
      <c r="K100" s="24"/>
      <c r="L100" s="24"/>
      <c r="M100" s="24"/>
      <c r="N100" s="359"/>
    </row>
    <row r="101" spans="1:14" ht="19.2" customHeight="1" x14ac:dyDescent="0.25">
      <c r="A101" s="337"/>
      <c r="B101" s="191"/>
      <c r="C101" s="29"/>
      <c r="D101" s="73"/>
      <c r="E101" s="276"/>
      <c r="F101" s="277"/>
      <c r="G101" s="74"/>
      <c r="H101" s="72"/>
      <c r="I101" s="351"/>
      <c r="J101" s="353"/>
      <c r="K101" s="24"/>
      <c r="L101" s="24"/>
      <c r="M101" s="24"/>
      <c r="N101" s="359"/>
    </row>
    <row r="102" spans="1:14" ht="19.2" customHeight="1" x14ac:dyDescent="0.25">
      <c r="A102" s="337"/>
      <c r="B102" s="191" t="s">
        <v>287</v>
      </c>
      <c r="C102" s="244"/>
      <c r="D102" s="208" t="s">
        <v>287</v>
      </c>
      <c r="E102" s="275">
        <v>310</v>
      </c>
      <c r="F102" s="212" t="s">
        <v>83</v>
      </c>
      <c r="G102" s="71">
        <v>10</v>
      </c>
      <c r="H102" s="72">
        <f t="shared" ref="H102" si="17">E102*G102</f>
        <v>3100</v>
      </c>
      <c r="I102" s="351"/>
      <c r="J102" s="353"/>
      <c r="K102" s="24"/>
      <c r="L102" s="24"/>
      <c r="M102" s="24"/>
      <c r="N102" s="359"/>
    </row>
    <row r="103" spans="1:14" ht="19.2" customHeight="1" x14ac:dyDescent="0.25">
      <c r="A103" s="337"/>
      <c r="B103" s="191"/>
      <c r="C103" s="29"/>
      <c r="D103" s="279"/>
      <c r="E103" s="276"/>
      <c r="F103" s="212"/>
      <c r="G103" s="74"/>
      <c r="H103" s="72"/>
      <c r="I103" s="351"/>
      <c r="J103" s="353"/>
      <c r="K103" s="24"/>
      <c r="L103" s="24"/>
      <c r="M103" s="24"/>
      <c r="N103" s="359"/>
    </row>
    <row r="104" spans="1:14" ht="19.2" customHeight="1" x14ac:dyDescent="0.25">
      <c r="A104" s="337"/>
      <c r="B104" s="191"/>
      <c r="C104" s="29"/>
      <c r="D104" s="21" t="s">
        <v>295</v>
      </c>
      <c r="E104" s="276"/>
      <c r="F104" s="212"/>
      <c r="G104" s="74"/>
      <c r="H104" s="72"/>
      <c r="I104" s="351"/>
      <c r="J104" s="353"/>
      <c r="K104" s="24"/>
      <c r="L104" s="24"/>
      <c r="M104" s="24"/>
      <c r="N104" s="359"/>
    </row>
    <row r="105" spans="1:14" ht="19.2" customHeight="1" x14ac:dyDescent="0.25">
      <c r="A105" s="337"/>
      <c r="B105" s="73" t="s">
        <v>289</v>
      </c>
      <c r="C105" s="29"/>
      <c r="D105" s="73" t="s">
        <v>288</v>
      </c>
      <c r="E105" s="275">
        <v>200</v>
      </c>
      <c r="F105" s="212" t="s">
        <v>83</v>
      </c>
      <c r="G105" s="71">
        <v>10</v>
      </c>
      <c r="H105" s="72">
        <f t="shared" ref="H105" si="18">E105*G105</f>
        <v>2000</v>
      </c>
      <c r="I105" s="351"/>
      <c r="J105" s="353"/>
      <c r="K105" s="24"/>
      <c r="L105" s="24"/>
      <c r="M105" s="24"/>
      <c r="N105" s="359"/>
    </row>
    <row r="106" spans="1:14" ht="19.2" customHeight="1" x14ac:dyDescent="0.25">
      <c r="A106" s="337"/>
      <c r="B106" s="73" t="s">
        <v>293</v>
      </c>
      <c r="C106" s="29"/>
      <c r="D106" s="73" t="s">
        <v>292</v>
      </c>
      <c r="E106" s="275">
        <v>200</v>
      </c>
      <c r="F106" s="212" t="s">
        <v>83</v>
      </c>
      <c r="G106" s="71">
        <v>10</v>
      </c>
      <c r="H106" s="72">
        <f t="shared" ref="H106" si="19">E106*G106</f>
        <v>2000</v>
      </c>
      <c r="I106" s="351"/>
      <c r="J106" s="353"/>
      <c r="K106" s="24"/>
      <c r="L106" s="24"/>
      <c r="M106" s="24"/>
      <c r="N106" s="359"/>
    </row>
    <row r="107" spans="1:14" ht="19.2" customHeight="1" x14ac:dyDescent="0.25">
      <c r="A107" s="337"/>
      <c r="B107" s="22" t="s">
        <v>294</v>
      </c>
      <c r="C107" s="29"/>
      <c r="D107" s="22" t="s">
        <v>294</v>
      </c>
      <c r="E107" s="275">
        <v>200</v>
      </c>
      <c r="F107" s="212" t="s">
        <v>83</v>
      </c>
      <c r="G107" s="71">
        <v>10</v>
      </c>
      <c r="H107" s="72">
        <f t="shared" ref="H107" si="20">E107*G107</f>
        <v>2000</v>
      </c>
      <c r="I107" s="351"/>
      <c r="J107" s="353"/>
      <c r="K107" s="24"/>
      <c r="L107" s="24"/>
      <c r="M107" s="24"/>
      <c r="N107" s="359"/>
    </row>
    <row r="108" spans="1:14" ht="19.2" customHeight="1" x14ac:dyDescent="0.25">
      <c r="A108" s="337"/>
      <c r="B108" s="208"/>
      <c r="C108" s="29"/>
      <c r="D108" s="73"/>
      <c r="E108" s="276"/>
      <c r="F108" s="212"/>
      <c r="G108" s="74"/>
      <c r="H108" s="72"/>
      <c r="I108" s="351"/>
      <c r="J108" s="353"/>
      <c r="K108" s="24"/>
      <c r="L108" s="24"/>
      <c r="M108" s="24"/>
      <c r="N108" s="359"/>
    </row>
    <row r="109" spans="1:14" ht="19.2" customHeight="1" x14ac:dyDescent="0.25">
      <c r="A109" s="337"/>
      <c r="B109" s="280" t="s">
        <v>296</v>
      </c>
      <c r="C109" s="281"/>
      <c r="D109" s="282" t="s">
        <v>298</v>
      </c>
      <c r="E109" s="276">
        <v>2</v>
      </c>
      <c r="F109" s="212" t="s">
        <v>83</v>
      </c>
      <c r="G109" s="71">
        <v>1000</v>
      </c>
      <c r="H109" s="72">
        <f t="shared" ref="H109:H110" si="21">E109*G109</f>
        <v>2000</v>
      </c>
      <c r="I109" s="351"/>
      <c r="J109" s="353"/>
      <c r="K109" s="24"/>
      <c r="L109" s="24"/>
      <c r="M109" s="24"/>
      <c r="N109" s="359"/>
    </row>
    <row r="110" spans="1:14" ht="19.2" customHeight="1" x14ac:dyDescent="0.25">
      <c r="A110" s="337"/>
      <c r="B110" s="193" t="s">
        <v>297</v>
      </c>
      <c r="C110" s="281"/>
      <c r="D110" s="282" t="s">
        <v>299</v>
      </c>
      <c r="E110" s="276">
        <v>2</v>
      </c>
      <c r="F110" s="212" t="s">
        <v>83</v>
      </c>
      <c r="G110" s="71">
        <v>1000</v>
      </c>
      <c r="H110" s="72">
        <f t="shared" si="21"/>
        <v>2000</v>
      </c>
      <c r="I110" s="351"/>
      <c r="J110" s="353"/>
      <c r="K110" s="24"/>
      <c r="L110" s="24"/>
      <c r="M110" s="24"/>
      <c r="N110" s="359"/>
    </row>
    <row r="111" spans="1:14" ht="19.2" customHeight="1" x14ac:dyDescent="0.25">
      <c r="A111" s="337"/>
      <c r="B111" s="22"/>
      <c r="C111" s="29"/>
      <c r="D111" s="73"/>
      <c r="E111" s="276"/>
      <c r="F111" s="212"/>
      <c r="G111" s="74"/>
      <c r="H111" s="72"/>
      <c r="I111" s="351"/>
      <c r="J111" s="353"/>
      <c r="K111" s="24"/>
      <c r="L111" s="24"/>
      <c r="M111" s="24"/>
      <c r="N111" s="359"/>
    </row>
    <row r="112" spans="1:14" ht="19.2" customHeight="1" x14ac:dyDescent="0.25">
      <c r="A112" s="337"/>
      <c r="B112" s="73"/>
      <c r="C112" s="29"/>
      <c r="D112" s="21" t="s">
        <v>300</v>
      </c>
      <c r="E112" s="276"/>
      <c r="F112" s="212"/>
      <c r="G112" s="74"/>
      <c r="H112" s="72"/>
      <c r="I112" s="351"/>
      <c r="J112" s="353"/>
      <c r="K112" s="24"/>
      <c r="L112" s="24"/>
      <c r="M112" s="24"/>
      <c r="N112" s="359"/>
    </row>
    <row r="113" spans="1:14" ht="19.2" customHeight="1" x14ac:dyDescent="0.25">
      <c r="A113" s="337"/>
      <c r="B113" s="73" t="s">
        <v>301</v>
      </c>
      <c r="C113" s="29" t="s">
        <v>304</v>
      </c>
      <c r="D113" s="11" t="s">
        <v>192</v>
      </c>
      <c r="E113" s="276">
        <v>2</v>
      </c>
      <c r="F113" s="212" t="s">
        <v>131</v>
      </c>
      <c r="G113" s="74">
        <v>960</v>
      </c>
      <c r="H113" s="72">
        <f t="shared" ref="H113" si="22">E113*G113</f>
        <v>1920</v>
      </c>
      <c r="I113" s="351"/>
      <c r="J113" s="353"/>
      <c r="K113" s="24"/>
      <c r="L113" s="24"/>
      <c r="M113" s="24"/>
      <c r="N113" s="359"/>
    </row>
    <row r="114" spans="1:14" ht="19.2" customHeight="1" x14ac:dyDescent="0.25">
      <c r="A114" s="337"/>
      <c r="B114" s="29" t="s">
        <v>145</v>
      </c>
      <c r="C114" s="29"/>
      <c r="D114" s="208" t="s">
        <v>153</v>
      </c>
      <c r="E114" s="276"/>
      <c r="F114" s="212"/>
      <c r="G114" s="74"/>
      <c r="H114" s="72"/>
      <c r="I114" s="351"/>
      <c r="J114" s="353"/>
      <c r="K114" s="24"/>
      <c r="L114" s="24"/>
      <c r="M114" s="24"/>
      <c r="N114" s="359"/>
    </row>
    <row r="115" spans="1:14" ht="19.2" customHeight="1" x14ac:dyDescent="0.25">
      <c r="A115" s="337"/>
      <c r="B115" s="75" t="s">
        <v>302</v>
      </c>
      <c r="C115" s="29"/>
      <c r="D115" s="13" t="s">
        <v>303</v>
      </c>
      <c r="E115" s="276"/>
      <c r="F115" s="277"/>
      <c r="G115" s="74"/>
      <c r="H115" s="72"/>
      <c r="I115" s="351"/>
      <c r="J115" s="353"/>
      <c r="K115" s="24"/>
      <c r="L115" s="24"/>
      <c r="M115" s="24"/>
      <c r="N115" s="359"/>
    </row>
    <row r="116" spans="1:14" ht="19.2" customHeight="1" x14ac:dyDescent="0.25">
      <c r="A116" s="337"/>
      <c r="B116" s="75" t="s">
        <v>146</v>
      </c>
      <c r="C116" s="29"/>
      <c r="D116" s="73"/>
      <c r="E116" s="276"/>
      <c r="F116" s="212"/>
      <c r="G116" s="74"/>
      <c r="H116" s="72"/>
      <c r="I116" s="351"/>
      <c r="J116" s="353"/>
      <c r="K116" s="24"/>
      <c r="L116" s="24"/>
      <c r="M116" s="24"/>
      <c r="N116" s="359"/>
    </row>
    <row r="117" spans="1:14" ht="19.2" customHeight="1" x14ac:dyDescent="0.25">
      <c r="A117" s="337"/>
      <c r="B117" s="73"/>
      <c r="C117" s="29"/>
      <c r="D117" s="73"/>
      <c r="E117" s="276"/>
      <c r="F117" s="212"/>
      <c r="G117" s="74"/>
      <c r="H117" s="72"/>
      <c r="I117" s="351"/>
      <c r="J117" s="353"/>
      <c r="K117" s="24"/>
      <c r="L117" s="24"/>
      <c r="M117" s="24"/>
      <c r="N117" s="359"/>
    </row>
    <row r="118" spans="1:14" ht="19.2" customHeight="1" x14ac:dyDescent="0.25">
      <c r="A118" s="337"/>
      <c r="B118" s="73" t="s">
        <v>305</v>
      </c>
      <c r="C118" s="29" t="s">
        <v>307</v>
      </c>
      <c r="D118" s="11" t="s">
        <v>192</v>
      </c>
      <c r="E118" s="276">
        <v>59</v>
      </c>
      <c r="F118" s="212" t="s">
        <v>131</v>
      </c>
      <c r="G118" s="74">
        <v>500</v>
      </c>
      <c r="H118" s="72">
        <f t="shared" ref="H118" si="23">E118*G118</f>
        <v>29500</v>
      </c>
      <c r="I118" s="351"/>
      <c r="J118" s="353"/>
      <c r="K118" s="24"/>
      <c r="L118" s="24"/>
      <c r="M118" s="24"/>
      <c r="N118" s="359"/>
    </row>
    <row r="119" spans="1:14" ht="19.2" customHeight="1" x14ac:dyDescent="0.25">
      <c r="A119" s="337"/>
      <c r="B119" s="29" t="s">
        <v>145</v>
      </c>
      <c r="C119" s="29"/>
      <c r="D119" s="208" t="s">
        <v>153</v>
      </c>
      <c r="E119" s="276"/>
      <c r="F119" s="277"/>
      <c r="G119" s="74"/>
      <c r="H119" s="36"/>
      <c r="I119" s="351"/>
      <c r="J119" s="353"/>
      <c r="K119" s="24"/>
      <c r="L119" s="24"/>
      <c r="M119" s="24"/>
      <c r="N119" s="359"/>
    </row>
    <row r="120" spans="1:14" ht="19.2" customHeight="1" x14ac:dyDescent="0.25">
      <c r="A120" s="337"/>
      <c r="B120" s="75" t="s">
        <v>302</v>
      </c>
      <c r="C120" s="29"/>
      <c r="D120" s="13" t="s">
        <v>306</v>
      </c>
      <c r="E120" s="276"/>
      <c r="F120" s="277"/>
      <c r="G120" s="74"/>
      <c r="H120" s="72"/>
      <c r="I120" s="351"/>
      <c r="J120" s="353"/>
      <c r="K120" s="24"/>
      <c r="L120" s="24"/>
      <c r="M120" s="24"/>
      <c r="N120" s="359"/>
    </row>
    <row r="121" spans="1:14" ht="19.2" customHeight="1" x14ac:dyDescent="0.25">
      <c r="A121" s="337"/>
      <c r="B121" s="75" t="s">
        <v>146</v>
      </c>
      <c r="C121" s="29"/>
      <c r="D121" s="73"/>
      <c r="E121" s="276"/>
      <c r="F121" s="277"/>
      <c r="G121" s="74"/>
      <c r="H121" s="36"/>
      <c r="I121" s="351"/>
      <c r="J121" s="353"/>
      <c r="K121" s="24"/>
      <c r="L121" s="24"/>
      <c r="M121" s="24"/>
      <c r="N121" s="359"/>
    </row>
    <row r="122" spans="1:14" ht="19.2" customHeight="1" x14ac:dyDescent="0.25">
      <c r="A122" s="337"/>
      <c r="B122" s="73"/>
      <c r="C122" s="29"/>
      <c r="D122" s="73"/>
      <c r="E122" s="276"/>
      <c r="F122" s="277"/>
      <c r="G122" s="74"/>
      <c r="H122" s="36"/>
      <c r="I122" s="351"/>
      <c r="J122" s="353"/>
      <c r="K122" s="24"/>
      <c r="L122" s="24"/>
      <c r="M122" s="24"/>
      <c r="N122" s="359"/>
    </row>
    <row r="123" spans="1:14" ht="19.2" customHeight="1" x14ac:dyDescent="0.25">
      <c r="A123" s="337"/>
      <c r="B123" s="22" t="s">
        <v>173</v>
      </c>
      <c r="C123" s="11" t="s">
        <v>308</v>
      </c>
      <c r="D123" s="73" t="s">
        <v>174</v>
      </c>
      <c r="E123" s="275">
        <v>20</v>
      </c>
      <c r="F123" s="212" t="s">
        <v>83</v>
      </c>
      <c r="G123" s="71">
        <v>18</v>
      </c>
      <c r="H123" s="72">
        <f t="shared" ref="H123" si="24">E123*G123</f>
        <v>360</v>
      </c>
      <c r="I123" s="351"/>
      <c r="J123" s="353"/>
      <c r="K123" s="24"/>
      <c r="L123" s="24"/>
      <c r="M123" s="24"/>
      <c r="N123" s="359"/>
    </row>
    <row r="124" spans="1:14" ht="19.2" customHeight="1" x14ac:dyDescent="0.25">
      <c r="A124" s="337"/>
      <c r="B124" s="29" t="s">
        <v>181</v>
      </c>
      <c r="C124" s="11"/>
      <c r="D124" s="73"/>
      <c r="E124" s="275"/>
      <c r="F124" s="212"/>
      <c r="G124" s="71"/>
      <c r="H124" s="72"/>
      <c r="I124" s="351"/>
      <c r="J124" s="353"/>
      <c r="K124" s="24"/>
      <c r="L124" s="24"/>
      <c r="M124" s="24"/>
      <c r="N124" s="359"/>
    </row>
    <row r="125" spans="1:14" ht="19.2" customHeight="1" x14ac:dyDescent="0.25">
      <c r="A125" s="337"/>
      <c r="B125" s="75" t="s">
        <v>326</v>
      </c>
      <c r="C125" s="11"/>
      <c r="D125" s="73"/>
      <c r="E125" s="275"/>
      <c r="F125" s="212"/>
      <c r="G125" s="71"/>
      <c r="H125" s="72"/>
      <c r="I125" s="351"/>
      <c r="J125" s="353"/>
      <c r="K125" s="24"/>
      <c r="L125" s="24"/>
      <c r="M125" s="24"/>
      <c r="N125" s="359"/>
    </row>
    <row r="126" spans="1:14" ht="19.2" customHeight="1" x14ac:dyDescent="0.25">
      <c r="A126" s="337"/>
      <c r="B126" s="73"/>
      <c r="C126" s="29"/>
      <c r="D126" s="73"/>
      <c r="E126" s="276"/>
      <c r="F126" s="277"/>
      <c r="G126" s="74"/>
      <c r="H126" s="72"/>
      <c r="I126" s="351"/>
      <c r="J126" s="353"/>
      <c r="K126" s="24"/>
      <c r="L126" s="24"/>
      <c r="M126" s="24"/>
      <c r="N126" s="359"/>
    </row>
    <row r="127" spans="1:14" ht="19.2" customHeight="1" x14ac:dyDescent="0.25">
      <c r="A127" s="337"/>
      <c r="B127" s="73"/>
      <c r="C127" s="29"/>
      <c r="D127" s="21" t="s">
        <v>309</v>
      </c>
      <c r="E127" s="276"/>
      <c r="F127" s="277"/>
      <c r="G127" s="74"/>
      <c r="H127" s="72"/>
      <c r="I127" s="351"/>
      <c r="J127" s="353"/>
      <c r="K127" s="24"/>
      <c r="L127" s="24"/>
      <c r="M127" s="24"/>
      <c r="N127" s="359"/>
    </row>
    <row r="128" spans="1:14" ht="19.2" customHeight="1" x14ac:dyDescent="0.25">
      <c r="A128" s="337"/>
      <c r="B128" s="73" t="s">
        <v>310</v>
      </c>
      <c r="C128" s="29" t="s">
        <v>332</v>
      </c>
      <c r="D128" s="11" t="s">
        <v>192</v>
      </c>
      <c r="E128" s="276">
        <v>5</v>
      </c>
      <c r="F128" s="212" t="s">
        <v>131</v>
      </c>
      <c r="G128" s="74">
        <v>1000</v>
      </c>
      <c r="H128" s="72">
        <f t="shared" ref="H128" si="25">E128*G128</f>
        <v>5000</v>
      </c>
      <c r="I128" s="351"/>
      <c r="J128" s="353"/>
      <c r="K128" s="24"/>
      <c r="L128" s="24"/>
      <c r="M128" s="24"/>
      <c r="N128" s="359"/>
    </row>
    <row r="129" spans="1:14" ht="19.2" customHeight="1" x14ac:dyDescent="0.25">
      <c r="A129" s="337"/>
      <c r="B129" s="29" t="s">
        <v>145</v>
      </c>
      <c r="C129" s="29"/>
      <c r="D129" s="208" t="s">
        <v>153</v>
      </c>
      <c r="E129" s="276"/>
      <c r="F129" s="277"/>
      <c r="G129" s="74"/>
      <c r="H129" s="72"/>
      <c r="I129" s="351"/>
      <c r="J129" s="353"/>
      <c r="K129" s="24"/>
      <c r="L129" s="24"/>
      <c r="M129" s="24"/>
      <c r="N129" s="359"/>
    </row>
    <row r="130" spans="1:14" ht="19.2" customHeight="1" x14ac:dyDescent="0.25">
      <c r="A130" s="337"/>
      <c r="B130" s="75" t="s">
        <v>311</v>
      </c>
      <c r="C130" s="29"/>
      <c r="D130" s="13" t="s">
        <v>312</v>
      </c>
      <c r="E130" s="276"/>
      <c r="F130" s="277"/>
      <c r="G130" s="74"/>
      <c r="H130" s="72"/>
      <c r="I130" s="351"/>
      <c r="J130" s="353"/>
      <c r="K130" s="24"/>
      <c r="L130" s="24"/>
      <c r="M130" s="24"/>
      <c r="N130" s="359"/>
    </row>
    <row r="131" spans="1:14" ht="19.2" customHeight="1" x14ac:dyDescent="0.25">
      <c r="A131" s="337"/>
      <c r="B131" s="75" t="s">
        <v>146</v>
      </c>
      <c r="C131" s="29"/>
      <c r="D131" s="73"/>
      <c r="E131" s="276"/>
      <c r="F131" s="277"/>
      <c r="G131" s="74"/>
      <c r="H131" s="72"/>
      <c r="I131" s="351"/>
      <c r="J131" s="353"/>
      <c r="K131" s="24"/>
      <c r="L131" s="24"/>
      <c r="M131" s="24"/>
      <c r="N131" s="359"/>
    </row>
    <row r="132" spans="1:14" ht="19.2" customHeight="1" x14ac:dyDescent="0.25">
      <c r="A132" s="337"/>
      <c r="B132" s="191"/>
      <c r="C132" s="29"/>
      <c r="D132" s="73"/>
      <c r="E132" s="276"/>
      <c r="F132" s="277"/>
      <c r="G132" s="74"/>
      <c r="H132" s="72"/>
      <c r="I132" s="351"/>
      <c r="J132" s="353"/>
      <c r="K132" s="24"/>
      <c r="L132" s="24"/>
      <c r="M132" s="24"/>
      <c r="N132" s="359"/>
    </row>
    <row r="133" spans="1:14" ht="19.2" customHeight="1" x14ac:dyDescent="0.25">
      <c r="A133" s="337"/>
      <c r="B133" s="191" t="s">
        <v>313</v>
      </c>
      <c r="C133" s="29" t="s">
        <v>316</v>
      </c>
      <c r="D133" s="73" t="s">
        <v>315</v>
      </c>
      <c r="E133" s="275">
        <v>1</v>
      </c>
      <c r="F133" s="212" t="s">
        <v>83</v>
      </c>
      <c r="G133" s="71">
        <v>11</v>
      </c>
      <c r="H133" s="72">
        <f t="shared" ref="H133" si="26">E133*G133</f>
        <v>11</v>
      </c>
      <c r="I133" s="351"/>
      <c r="J133" s="353"/>
      <c r="K133" s="24"/>
      <c r="L133" s="24"/>
      <c r="M133" s="24"/>
      <c r="N133" s="359"/>
    </row>
    <row r="134" spans="1:14" ht="19.2" customHeight="1" x14ac:dyDescent="0.25">
      <c r="A134" s="337"/>
      <c r="B134" s="75" t="s">
        <v>314</v>
      </c>
      <c r="C134" s="29"/>
      <c r="D134" s="73"/>
      <c r="E134" s="276"/>
      <c r="F134" s="277"/>
      <c r="G134" s="74"/>
      <c r="H134" s="72"/>
      <c r="I134" s="351"/>
      <c r="J134" s="353"/>
      <c r="K134" s="24"/>
      <c r="L134" s="24"/>
      <c r="M134" s="24"/>
      <c r="N134" s="359"/>
    </row>
    <row r="135" spans="1:14" ht="19.2" customHeight="1" x14ac:dyDescent="0.25">
      <c r="A135" s="337"/>
      <c r="B135" s="75"/>
      <c r="C135" s="29"/>
      <c r="D135" s="73"/>
      <c r="E135" s="276"/>
      <c r="F135" s="277"/>
      <c r="G135" s="74"/>
      <c r="H135" s="72"/>
      <c r="I135" s="351"/>
      <c r="J135" s="353"/>
      <c r="K135" s="24"/>
      <c r="L135" s="24"/>
      <c r="M135" s="24"/>
      <c r="N135" s="359"/>
    </row>
    <row r="136" spans="1:14" ht="19.2" customHeight="1" x14ac:dyDescent="0.25">
      <c r="A136" s="337"/>
      <c r="B136" s="73" t="s">
        <v>317</v>
      </c>
      <c r="C136" s="29" t="s">
        <v>318</v>
      </c>
      <c r="D136" s="73" t="s">
        <v>319</v>
      </c>
      <c r="E136" s="258">
        <v>1</v>
      </c>
      <c r="F136" s="213" t="s">
        <v>83</v>
      </c>
      <c r="G136" s="35">
        <v>170</v>
      </c>
      <c r="H136" s="72">
        <f>E136*G136</f>
        <v>170</v>
      </c>
      <c r="I136" s="351"/>
      <c r="J136" s="353"/>
      <c r="K136" s="24"/>
      <c r="L136" s="24"/>
      <c r="M136" s="24"/>
      <c r="N136" s="359"/>
    </row>
    <row r="137" spans="1:14" ht="19.2" customHeight="1" x14ac:dyDescent="0.25">
      <c r="A137" s="337"/>
      <c r="B137" s="268" t="s">
        <v>178</v>
      </c>
      <c r="C137" s="29"/>
      <c r="D137" s="73"/>
      <c r="E137" s="258"/>
      <c r="F137" s="213"/>
      <c r="G137" s="35"/>
      <c r="H137" s="72"/>
      <c r="I137" s="351"/>
      <c r="J137" s="353"/>
      <c r="K137" s="24"/>
      <c r="L137" s="24"/>
      <c r="M137" s="24"/>
      <c r="N137" s="359"/>
    </row>
    <row r="138" spans="1:14" ht="19.2" customHeight="1" x14ac:dyDescent="0.25">
      <c r="A138" s="337"/>
      <c r="B138" s="268" t="s">
        <v>264</v>
      </c>
      <c r="C138" s="29"/>
      <c r="D138" s="73"/>
      <c r="E138" s="258"/>
      <c r="F138" s="213"/>
      <c r="G138" s="35"/>
      <c r="H138" s="72"/>
      <c r="I138" s="351"/>
      <c r="J138" s="353"/>
      <c r="K138" s="24"/>
      <c r="L138" s="24"/>
      <c r="M138" s="24"/>
      <c r="N138" s="359"/>
    </row>
    <row r="139" spans="1:14" ht="19.2" customHeight="1" x14ac:dyDescent="0.25">
      <c r="A139" s="337"/>
      <c r="B139" s="268"/>
      <c r="C139" s="29"/>
      <c r="D139" s="73"/>
      <c r="E139" s="258"/>
      <c r="F139" s="213"/>
      <c r="G139" s="35"/>
      <c r="H139" s="72"/>
      <c r="I139" s="351"/>
      <c r="J139" s="353"/>
      <c r="K139" s="24"/>
      <c r="L139" s="24"/>
      <c r="M139" s="24"/>
      <c r="N139" s="359"/>
    </row>
    <row r="140" spans="1:14" ht="19.2" customHeight="1" x14ac:dyDescent="0.25">
      <c r="A140" s="337"/>
      <c r="B140" s="44" t="s">
        <v>177</v>
      </c>
      <c r="C140" s="29" t="s">
        <v>320</v>
      </c>
      <c r="D140" s="73" t="s">
        <v>175</v>
      </c>
      <c r="E140" s="209">
        <v>0.5</v>
      </c>
      <c r="F140" s="212" t="s">
        <v>131</v>
      </c>
      <c r="G140" s="71">
        <v>550</v>
      </c>
      <c r="H140" s="72">
        <f t="shared" ref="H140" si="27">E140*G140</f>
        <v>275</v>
      </c>
      <c r="I140" s="351"/>
      <c r="J140" s="353"/>
      <c r="K140" s="24"/>
      <c r="L140" s="24"/>
      <c r="M140" s="24"/>
      <c r="N140" s="359"/>
    </row>
    <row r="141" spans="1:14" ht="19.2" customHeight="1" x14ac:dyDescent="0.25">
      <c r="A141" s="337"/>
      <c r="B141" s="23" t="s">
        <v>179</v>
      </c>
      <c r="C141" s="29"/>
      <c r="D141" s="73"/>
      <c r="E141" s="258"/>
      <c r="F141" s="213"/>
      <c r="G141" s="35"/>
      <c r="H141" s="72"/>
      <c r="I141" s="351"/>
      <c r="J141" s="353"/>
      <c r="K141" s="24"/>
      <c r="L141" s="24"/>
      <c r="M141" s="24"/>
      <c r="N141" s="359"/>
    </row>
    <row r="142" spans="1:14" ht="19.2" customHeight="1" x14ac:dyDescent="0.25">
      <c r="A142" s="337"/>
      <c r="B142" s="28" t="s">
        <v>146</v>
      </c>
      <c r="C142" s="29"/>
      <c r="D142" s="73"/>
      <c r="E142" s="276"/>
      <c r="F142" s="277"/>
      <c r="G142" s="74"/>
      <c r="H142" s="72"/>
      <c r="I142" s="351"/>
      <c r="J142" s="353"/>
      <c r="K142" s="24"/>
      <c r="L142" s="24"/>
      <c r="M142" s="24"/>
      <c r="N142" s="359"/>
    </row>
    <row r="143" spans="1:14" ht="19.2" customHeight="1" x14ac:dyDescent="0.25">
      <c r="A143" s="337"/>
      <c r="B143" s="39"/>
      <c r="C143" s="278"/>
      <c r="D143" s="279"/>
      <c r="E143" s="283"/>
      <c r="F143" s="284"/>
      <c r="G143" s="285"/>
      <c r="H143" s="286"/>
      <c r="I143" s="351"/>
      <c r="J143" s="353"/>
      <c r="K143" s="223"/>
      <c r="L143" s="223"/>
      <c r="M143" s="223"/>
      <c r="N143" s="359"/>
    </row>
    <row r="144" spans="1:14" ht="19.2" customHeight="1" x14ac:dyDescent="0.25">
      <c r="A144" s="337"/>
      <c r="B144" s="39"/>
      <c r="C144" s="278"/>
      <c r="D144" s="21" t="s">
        <v>321</v>
      </c>
      <c r="E144" s="283"/>
      <c r="F144" s="284"/>
      <c r="G144" s="285"/>
      <c r="H144" s="286"/>
      <c r="I144" s="351"/>
      <c r="J144" s="353"/>
      <c r="K144" s="223"/>
      <c r="L144" s="223"/>
      <c r="M144" s="223"/>
      <c r="N144" s="359"/>
    </row>
    <row r="145" spans="1:14" ht="19.2" customHeight="1" x14ac:dyDescent="0.25">
      <c r="A145" s="337"/>
      <c r="B145" s="287" t="s">
        <v>322</v>
      </c>
      <c r="C145" s="278"/>
      <c r="D145" s="279"/>
      <c r="E145" s="283"/>
      <c r="F145" s="284"/>
      <c r="G145" s="285"/>
      <c r="H145" s="286"/>
      <c r="I145" s="351"/>
      <c r="J145" s="353"/>
      <c r="K145" s="223"/>
      <c r="L145" s="223"/>
      <c r="M145" s="223"/>
      <c r="N145" s="359"/>
    </row>
    <row r="146" spans="1:14" ht="19.2" customHeight="1" x14ac:dyDescent="0.25">
      <c r="A146" s="337"/>
      <c r="B146" s="29" t="s">
        <v>145</v>
      </c>
      <c r="C146" s="29" t="s">
        <v>324</v>
      </c>
      <c r="D146" s="208" t="s">
        <v>153</v>
      </c>
      <c r="E146" s="209">
        <v>0.5</v>
      </c>
      <c r="F146" s="212" t="s">
        <v>131</v>
      </c>
      <c r="G146" s="71">
        <v>500</v>
      </c>
      <c r="H146" s="72">
        <f t="shared" ref="H146" si="28">E146*G146</f>
        <v>250</v>
      </c>
      <c r="I146" s="351"/>
      <c r="J146" s="353"/>
      <c r="K146" s="223"/>
      <c r="L146" s="223"/>
      <c r="M146" s="223"/>
      <c r="N146" s="359"/>
    </row>
    <row r="147" spans="1:14" ht="19.2" customHeight="1" x14ac:dyDescent="0.25">
      <c r="A147" s="337"/>
      <c r="B147" s="75" t="s">
        <v>352</v>
      </c>
      <c r="C147" s="29"/>
      <c r="D147" s="13" t="s">
        <v>323</v>
      </c>
      <c r="E147" s="283"/>
      <c r="F147" s="284"/>
      <c r="G147" s="285"/>
      <c r="H147" s="286"/>
      <c r="I147" s="351"/>
      <c r="J147" s="353"/>
      <c r="K147" s="223"/>
      <c r="L147" s="223"/>
      <c r="M147" s="223"/>
      <c r="N147" s="359"/>
    </row>
    <row r="148" spans="1:14" ht="19.2" customHeight="1" x14ac:dyDescent="0.25">
      <c r="A148" s="337"/>
      <c r="B148" s="75" t="s">
        <v>146</v>
      </c>
      <c r="C148" s="29"/>
      <c r="D148" s="73"/>
      <c r="E148" s="283"/>
      <c r="F148" s="284"/>
      <c r="G148" s="285"/>
      <c r="H148" s="286"/>
      <c r="I148" s="351"/>
      <c r="J148" s="353"/>
      <c r="K148" s="223"/>
      <c r="L148" s="223"/>
      <c r="M148" s="223"/>
      <c r="N148" s="359"/>
    </row>
    <row r="149" spans="1:14" ht="19.2" customHeight="1" x14ac:dyDescent="0.25">
      <c r="A149" s="337"/>
      <c r="B149" s="288"/>
      <c r="C149" s="278"/>
      <c r="D149" s="279"/>
      <c r="E149" s="283"/>
      <c r="F149" s="284"/>
      <c r="G149" s="285"/>
      <c r="H149" s="286"/>
      <c r="I149" s="351"/>
      <c r="J149" s="353"/>
      <c r="K149" s="223"/>
      <c r="L149" s="223"/>
      <c r="M149" s="223"/>
      <c r="N149" s="359"/>
    </row>
    <row r="150" spans="1:14" ht="19.2" customHeight="1" x14ac:dyDescent="0.25">
      <c r="A150" s="337"/>
      <c r="B150" s="287" t="s">
        <v>325</v>
      </c>
      <c r="C150" s="278"/>
      <c r="D150" s="279"/>
      <c r="E150" s="283"/>
      <c r="F150" s="284"/>
      <c r="G150" s="285"/>
      <c r="H150" s="286"/>
      <c r="I150" s="351"/>
      <c r="J150" s="353"/>
      <c r="K150" s="223"/>
      <c r="L150" s="223"/>
      <c r="M150" s="223"/>
      <c r="N150" s="359"/>
    </row>
    <row r="151" spans="1:14" ht="19.2" customHeight="1" x14ac:dyDescent="0.25">
      <c r="A151" s="337"/>
      <c r="B151" s="29" t="s">
        <v>145</v>
      </c>
      <c r="C151" s="29" t="s">
        <v>324</v>
      </c>
      <c r="D151" s="208" t="s">
        <v>153</v>
      </c>
      <c r="E151" s="209">
        <v>0.5</v>
      </c>
      <c r="F151" s="212" t="s">
        <v>131</v>
      </c>
      <c r="G151" s="71">
        <v>500</v>
      </c>
      <c r="H151" s="72">
        <f t="shared" ref="H151" si="29">E151*G151</f>
        <v>250</v>
      </c>
      <c r="I151" s="351"/>
      <c r="J151" s="353"/>
      <c r="K151" s="223"/>
      <c r="L151" s="223"/>
      <c r="M151" s="223"/>
      <c r="N151" s="359"/>
    </row>
    <row r="152" spans="1:14" ht="19.2" customHeight="1" x14ac:dyDescent="0.25">
      <c r="A152" s="337"/>
      <c r="B152" s="75" t="s">
        <v>352</v>
      </c>
      <c r="C152" s="29"/>
      <c r="D152" s="13" t="s">
        <v>323</v>
      </c>
      <c r="E152" s="283"/>
      <c r="F152" s="284"/>
      <c r="G152" s="285"/>
      <c r="H152" s="286"/>
      <c r="I152" s="351"/>
      <c r="J152" s="353"/>
      <c r="K152" s="223"/>
      <c r="L152" s="223"/>
      <c r="M152" s="223"/>
      <c r="N152" s="359"/>
    </row>
    <row r="153" spans="1:14" ht="19.2" customHeight="1" x14ac:dyDescent="0.25">
      <c r="A153" s="337"/>
      <c r="B153" s="75" t="s">
        <v>146</v>
      </c>
      <c r="C153" s="29"/>
      <c r="D153" s="73"/>
      <c r="E153" s="283"/>
      <c r="F153" s="284"/>
      <c r="G153" s="285"/>
      <c r="H153" s="286"/>
      <c r="I153" s="351"/>
      <c r="J153" s="353"/>
      <c r="K153" s="223"/>
      <c r="L153" s="223"/>
      <c r="M153" s="223"/>
      <c r="N153" s="359"/>
    </row>
    <row r="154" spans="1:14" ht="19.2" customHeight="1" x14ac:dyDescent="0.25">
      <c r="A154" s="337"/>
      <c r="B154" s="288"/>
      <c r="C154" s="278"/>
      <c r="D154" s="279"/>
      <c r="E154" s="283"/>
      <c r="F154" s="284"/>
      <c r="G154" s="285"/>
      <c r="H154" s="286"/>
      <c r="I154" s="351"/>
      <c r="J154" s="353"/>
      <c r="K154" s="223"/>
      <c r="L154" s="223"/>
      <c r="M154" s="223"/>
      <c r="N154" s="359"/>
    </row>
    <row r="155" spans="1:14" ht="19.2" customHeight="1" x14ac:dyDescent="0.25">
      <c r="A155" s="337"/>
      <c r="B155" s="22" t="s">
        <v>173</v>
      </c>
      <c r="C155" s="11" t="s">
        <v>308</v>
      </c>
      <c r="D155" s="73" t="s">
        <v>176</v>
      </c>
      <c r="E155" s="275">
        <v>6</v>
      </c>
      <c r="F155" s="212" t="s">
        <v>83</v>
      </c>
      <c r="G155" s="71">
        <v>18</v>
      </c>
      <c r="H155" s="72">
        <f t="shared" ref="H155" si="30">E155*G155</f>
        <v>108</v>
      </c>
      <c r="I155" s="351"/>
      <c r="J155" s="353"/>
      <c r="K155" s="223"/>
      <c r="L155" s="223"/>
      <c r="M155" s="223"/>
      <c r="N155" s="359"/>
    </row>
    <row r="156" spans="1:14" ht="19.2" customHeight="1" x14ac:dyDescent="0.25">
      <c r="A156" s="337"/>
      <c r="B156" s="29" t="s">
        <v>181</v>
      </c>
      <c r="C156" s="11"/>
      <c r="D156" s="73"/>
      <c r="E156" s="275"/>
      <c r="F156" s="212"/>
      <c r="G156" s="71"/>
      <c r="H156" s="72"/>
      <c r="I156" s="351"/>
      <c r="J156" s="353"/>
      <c r="K156" s="223"/>
      <c r="L156" s="223"/>
      <c r="M156" s="223"/>
      <c r="N156" s="359"/>
    </row>
    <row r="157" spans="1:14" ht="19.2" customHeight="1" x14ac:dyDescent="0.25">
      <c r="A157" s="337"/>
      <c r="B157" s="75" t="s">
        <v>326</v>
      </c>
      <c r="C157" s="11"/>
      <c r="D157" s="73"/>
      <c r="E157" s="275"/>
      <c r="F157" s="212"/>
      <c r="G157" s="71"/>
      <c r="H157" s="72"/>
      <c r="I157" s="351"/>
      <c r="J157" s="353"/>
      <c r="K157" s="223"/>
      <c r="L157" s="223"/>
      <c r="M157" s="223"/>
      <c r="N157" s="359"/>
    </row>
    <row r="158" spans="1:14" ht="19.2" customHeight="1" thickBot="1" x14ac:dyDescent="0.3">
      <c r="A158" s="338"/>
      <c r="B158" s="46"/>
      <c r="C158" s="259"/>
      <c r="D158" s="260"/>
      <c r="E158" s="248"/>
      <c r="F158" s="247"/>
      <c r="G158" s="38"/>
      <c r="H158" s="38"/>
      <c r="I158" s="356"/>
      <c r="J158" s="357"/>
      <c r="K158" s="248"/>
      <c r="L158" s="248"/>
      <c r="M158" s="248"/>
      <c r="N158" s="360"/>
    </row>
    <row r="159" spans="1:14" ht="19.2" customHeight="1" thickBot="1" x14ac:dyDescent="0.3">
      <c r="A159" s="261"/>
      <c r="B159" s="262"/>
      <c r="C159" s="263"/>
      <c r="D159" s="264"/>
      <c r="E159" s="186"/>
      <c r="F159" s="222"/>
      <c r="G159" s="47"/>
      <c r="H159" s="47"/>
      <c r="I159" s="186"/>
      <c r="J159" s="190"/>
      <c r="K159" s="186"/>
      <c r="L159" s="186"/>
      <c r="M159" s="186"/>
      <c r="N159" s="265"/>
    </row>
    <row r="160" spans="1:14" ht="19.2" customHeight="1" x14ac:dyDescent="0.25">
      <c r="A160" s="339" t="s">
        <v>327</v>
      </c>
      <c r="B160" s="204"/>
      <c r="C160" s="203"/>
      <c r="D160" s="214" t="s">
        <v>334</v>
      </c>
      <c r="E160" s="220"/>
      <c r="F160" s="220"/>
      <c r="G160" s="34"/>
      <c r="H160" s="221"/>
      <c r="I160" s="350" t="s">
        <v>348</v>
      </c>
      <c r="J160" s="352" t="s">
        <v>347</v>
      </c>
      <c r="K160" s="221"/>
      <c r="L160" s="221"/>
      <c r="M160" s="221"/>
      <c r="N160" s="341">
        <v>1</v>
      </c>
    </row>
    <row r="161" spans="1:14" ht="19.2" customHeight="1" x14ac:dyDescent="0.25">
      <c r="A161" s="340"/>
      <c r="B161" s="22" t="s">
        <v>336</v>
      </c>
      <c r="C161" s="244" t="s">
        <v>344</v>
      </c>
      <c r="D161" s="11" t="s">
        <v>335</v>
      </c>
      <c r="E161" s="275">
        <v>350</v>
      </c>
      <c r="F161" s="24" t="s">
        <v>337</v>
      </c>
      <c r="G161" s="71">
        <v>22</v>
      </c>
      <c r="H161" s="72">
        <f t="shared" ref="H161" si="31">E161*G161</f>
        <v>7700</v>
      </c>
      <c r="I161" s="351"/>
      <c r="J161" s="353"/>
      <c r="K161" s="24"/>
      <c r="L161" s="24"/>
      <c r="M161" s="24"/>
      <c r="N161" s="342"/>
    </row>
    <row r="162" spans="1:14" ht="19.2" customHeight="1" x14ac:dyDescent="0.25">
      <c r="A162" s="340"/>
      <c r="B162" s="268" t="s">
        <v>180</v>
      </c>
      <c r="C162" s="244"/>
      <c r="D162" s="11"/>
      <c r="E162" s="245"/>
      <c r="F162" s="212"/>
      <c r="G162" s="35"/>
      <c r="H162" s="36"/>
      <c r="I162" s="351"/>
      <c r="J162" s="353"/>
      <c r="K162" s="24"/>
      <c r="L162" s="24"/>
      <c r="M162" s="24"/>
      <c r="N162" s="342"/>
    </row>
    <row r="163" spans="1:14" ht="19.2" customHeight="1" x14ac:dyDescent="0.25">
      <c r="A163" s="340"/>
      <c r="B163" s="44"/>
      <c r="C163" s="244"/>
      <c r="D163" s="11"/>
      <c r="E163" s="245"/>
      <c r="F163" s="212"/>
      <c r="G163" s="35"/>
      <c r="H163" s="36"/>
      <c r="I163" s="351"/>
      <c r="J163" s="353"/>
      <c r="K163" s="24"/>
      <c r="L163" s="24"/>
      <c r="M163" s="24"/>
      <c r="N163" s="342"/>
    </row>
    <row r="164" spans="1:14" ht="19.2" customHeight="1" x14ac:dyDescent="0.25">
      <c r="A164" s="340"/>
      <c r="B164" s="292"/>
      <c r="C164" s="293"/>
      <c r="D164" s="21" t="s">
        <v>338</v>
      </c>
      <c r="E164" s="275"/>
      <c r="F164" s="24"/>
      <c r="G164" s="71"/>
      <c r="H164" s="72"/>
      <c r="I164" s="351"/>
      <c r="J164" s="353"/>
      <c r="K164" s="24"/>
      <c r="L164" s="24"/>
      <c r="M164" s="24"/>
      <c r="N164" s="342"/>
    </row>
    <row r="165" spans="1:14" ht="19.2" customHeight="1" x14ac:dyDescent="0.25">
      <c r="A165" s="340"/>
      <c r="B165" s="22" t="s">
        <v>339</v>
      </c>
      <c r="C165" s="11" t="s">
        <v>345</v>
      </c>
      <c r="D165" s="73" t="s">
        <v>340</v>
      </c>
      <c r="E165" s="275">
        <v>150</v>
      </c>
      <c r="F165" s="24" t="s">
        <v>341</v>
      </c>
      <c r="G165" s="71">
        <v>30</v>
      </c>
      <c r="H165" s="72">
        <f t="shared" ref="H165" si="32">E165*G165</f>
        <v>4500</v>
      </c>
      <c r="I165" s="351"/>
      <c r="J165" s="353"/>
      <c r="K165" s="24"/>
      <c r="L165" s="24"/>
      <c r="M165" s="24"/>
      <c r="N165" s="342"/>
    </row>
    <row r="166" spans="1:14" ht="19.2" customHeight="1" x14ac:dyDescent="0.25">
      <c r="A166" s="340"/>
      <c r="B166" s="268" t="s">
        <v>182</v>
      </c>
      <c r="C166" s="11"/>
      <c r="D166" s="73"/>
      <c r="E166" s="275"/>
      <c r="F166" s="24"/>
      <c r="G166" s="71"/>
      <c r="H166" s="72"/>
      <c r="I166" s="351"/>
      <c r="J166" s="353"/>
      <c r="K166" s="24"/>
      <c r="L166" s="24"/>
      <c r="M166" s="24"/>
      <c r="N166" s="342"/>
    </row>
    <row r="167" spans="1:14" ht="19.2" customHeight="1" x14ac:dyDescent="0.25">
      <c r="A167" s="340"/>
      <c r="B167" s="268"/>
      <c r="C167" s="11"/>
      <c r="D167" s="73"/>
      <c r="E167" s="275"/>
      <c r="F167" s="24"/>
      <c r="G167" s="71"/>
      <c r="H167" s="72"/>
      <c r="I167" s="351"/>
      <c r="J167" s="353"/>
      <c r="K167" s="24"/>
      <c r="L167" s="24"/>
      <c r="M167" s="24"/>
      <c r="N167" s="342"/>
    </row>
    <row r="168" spans="1:14" ht="19.2" customHeight="1" x14ac:dyDescent="0.25">
      <c r="A168" s="340"/>
      <c r="B168" s="22" t="s">
        <v>342</v>
      </c>
      <c r="C168" s="11" t="s">
        <v>346</v>
      </c>
      <c r="D168" s="73" t="s">
        <v>343</v>
      </c>
      <c r="E168" s="275">
        <v>1000</v>
      </c>
      <c r="F168" s="24" t="s">
        <v>337</v>
      </c>
      <c r="G168" s="71">
        <v>30</v>
      </c>
      <c r="H168" s="72">
        <f t="shared" ref="H168" si="33">E168*G168</f>
        <v>30000</v>
      </c>
      <c r="I168" s="351"/>
      <c r="J168" s="353"/>
      <c r="K168" s="24"/>
      <c r="L168" s="24"/>
      <c r="M168" s="24"/>
      <c r="N168" s="342"/>
    </row>
    <row r="169" spans="1:14" ht="19.2" customHeight="1" x14ac:dyDescent="0.25">
      <c r="A169" s="340"/>
      <c r="B169" s="268" t="s">
        <v>180</v>
      </c>
      <c r="C169" s="11"/>
      <c r="D169" s="73"/>
      <c r="E169" s="275"/>
      <c r="F169" s="24"/>
      <c r="G169" s="71"/>
      <c r="H169" s="72"/>
      <c r="I169" s="351"/>
      <c r="J169" s="353"/>
      <c r="K169" s="24"/>
      <c r="L169" s="24"/>
      <c r="M169" s="24"/>
      <c r="N169" s="342"/>
    </row>
    <row r="170" spans="1:14" ht="19.2" customHeight="1" thickBot="1" x14ac:dyDescent="0.3">
      <c r="A170" s="340"/>
      <c r="B170" s="22"/>
      <c r="C170" s="11"/>
      <c r="D170" s="73"/>
      <c r="E170" s="289"/>
      <c r="F170" s="22"/>
      <c r="G170" s="290"/>
      <c r="H170" s="291"/>
      <c r="I170" s="351"/>
      <c r="J170" s="353"/>
      <c r="K170" s="24"/>
      <c r="L170" s="24"/>
      <c r="M170" s="24"/>
      <c r="N170" s="342"/>
    </row>
    <row r="171" spans="1:14" ht="19.2" customHeight="1" thickBot="1" x14ac:dyDescent="0.3">
      <c r="A171" s="254"/>
      <c r="B171" s="196"/>
      <c r="C171" s="195"/>
      <c r="D171" s="255"/>
      <c r="E171" s="256"/>
      <c r="F171" s="256"/>
      <c r="G171" s="42"/>
      <c r="H171" s="43"/>
      <c r="I171" s="188"/>
      <c r="J171" s="257"/>
      <c r="K171" s="188"/>
      <c r="L171" s="188"/>
      <c r="M171" s="188"/>
      <c r="N171" s="230"/>
    </row>
    <row r="172" spans="1:14" x14ac:dyDescent="0.25">
      <c r="A172" s="216"/>
      <c r="B172" s="10"/>
      <c r="C172" s="266"/>
      <c r="D172" s="217"/>
      <c r="E172" s="218"/>
      <c r="F172" s="219"/>
      <c r="G172" s="7"/>
      <c r="H172" s="8"/>
      <c r="I172" s="185"/>
      <c r="J172" s="189"/>
      <c r="K172" s="185"/>
      <c r="L172" s="185"/>
      <c r="M172" s="185"/>
      <c r="N172" s="187"/>
    </row>
    <row r="173" spans="1:14" ht="19.2" customHeight="1" x14ac:dyDescent="0.35">
      <c r="A173" s="267"/>
      <c r="B173" s="11"/>
      <c r="C173" s="268"/>
      <c r="D173" s="269"/>
      <c r="E173" s="48">
        <f>SUMIF($F$7:$F$172,"M.",$E$7:$E$172)</f>
        <v>373.5</v>
      </c>
      <c r="F173" s="212" t="s">
        <v>131</v>
      </c>
      <c r="G173" s="36"/>
      <c r="H173" s="49">
        <f>SUMIF($F$7:$F$172,"M.",$H$7:$H$172)</f>
        <v>345107.5</v>
      </c>
      <c r="I173" s="36"/>
      <c r="J173" s="225"/>
      <c r="K173" s="24"/>
      <c r="L173" s="24"/>
      <c r="M173" s="24"/>
      <c r="N173" s="24"/>
    </row>
    <row r="174" spans="1:14" ht="19.2" customHeight="1" x14ac:dyDescent="0.25">
      <c r="A174" s="24"/>
      <c r="B174" s="11"/>
      <c r="C174" s="24"/>
      <c r="D174" s="270"/>
      <c r="E174" s="50">
        <f>SUMIF($F$7:$F$172,"PCS.",$E$7:$E$172)</f>
        <v>3046</v>
      </c>
      <c r="F174" s="212" t="s">
        <v>83</v>
      </c>
      <c r="G174" s="24"/>
      <c r="H174" s="49">
        <f>SUMIF($F$7:$F$172,"PCS.",$H$7:$H$172)</f>
        <v>115102</v>
      </c>
      <c r="I174" s="24"/>
      <c r="J174" s="225"/>
      <c r="K174" s="24"/>
      <c r="L174" s="24"/>
      <c r="M174" s="24"/>
      <c r="N174" s="24"/>
    </row>
    <row r="175" spans="1:14" ht="19.2" customHeight="1" x14ac:dyDescent="0.25">
      <c r="A175" s="24"/>
      <c r="B175" s="11"/>
      <c r="C175" s="24"/>
      <c r="D175" s="269"/>
      <c r="E175" s="48"/>
      <c r="F175" s="212"/>
      <c r="G175" s="24"/>
      <c r="H175" s="49"/>
      <c r="I175" s="24"/>
      <c r="J175" s="225"/>
      <c r="K175" s="24"/>
      <c r="L175" s="24"/>
      <c r="M175" s="24"/>
      <c r="N175" s="24"/>
    </row>
    <row r="176" spans="1:14" ht="19.2" customHeight="1" x14ac:dyDescent="0.25">
      <c r="A176" s="269"/>
      <c r="B176" s="24" t="s">
        <v>129</v>
      </c>
      <c r="C176" s="271" t="s">
        <v>328</v>
      </c>
      <c r="D176" s="269"/>
      <c r="E176" s="24"/>
      <c r="F176" s="51"/>
      <c r="G176" s="24" t="s">
        <v>134</v>
      </c>
      <c r="H176" s="36">
        <f>SUM(H173:H174)</f>
        <v>460209.5</v>
      </c>
      <c r="I176" s="24"/>
      <c r="J176" s="272"/>
      <c r="K176" s="24"/>
      <c r="L176" s="24"/>
      <c r="M176" s="24"/>
      <c r="N176" s="24"/>
    </row>
    <row r="181" spans="3:3" x14ac:dyDescent="0.25">
      <c r="C181" s="53"/>
    </row>
  </sheetData>
  <sortState xmlns:xlrd2="http://schemas.microsoft.com/office/spreadsheetml/2017/richdata2" ref="B158:H159">
    <sortCondition ref="B158:B159"/>
  </sortState>
  <mergeCells count="17">
    <mergeCell ref="N25:N158"/>
    <mergeCell ref="A25:A158"/>
    <mergeCell ref="A160:A170"/>
    <mergeCell ref="N160:N170"/>
    <mergeCell ref="F5:H5"/>
    <mergeCell ref="A2:H2"/>
    <mergeCell ref="F4:G4"/>
    <mergeCell ref="A7:A11"/>
    <mergeCell ref="N7:N11"/>
    <mergeCell ref="A13:A17"/>
    <mergeCell ref="N13:N17"/>
    <mergeCell ref="I160:I170"/>
    <mergeCell ref="J160:J170"/>
    <mergeCell ref="A19:A23"/>
    <mergeCell ref="N19:N23"/>
    <mergeCell ref="I25:I158"/>
    <mergeCell ref="J25:J158"/>
  </mergeCells>
  <phoneticPr fontId="15"/>
  <pageMargins left="0.51181102362204722" right="0" top="0.74803149606299213" bottom="0.74803149606299213" header="0.31496062992125984" footer="0.31496062992125984"/>
  <pageSetup paperSize="310" scale="31" fitToWidth="0" fitToHeight="0" orientation="portrait" r:id="rId1"/>
  <headerFooter>
    <oddFooter>&amp;C&amp;"Century Gothic,太字"&amp;10&amp;  -   P A G E  3- &amp;P   -</oddFooter>
  </headerFooter>
  <ignoredErrors>
    <ignoredError sqref="C61 B97 B34:B58 B98:B108 B8:B15 B20 B126:B140 B124 A160 B60:B96 B111:B117 A7 B119:B1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AA30-AEBA-411D-862A-A9F51C8583D4}">
  <sheetPr>
    <pageSetUpPr fitToPage="1"/>
  </sheetPr>
  <dimension ref="A1:I12"/>
  <sheetViews>
    <sheetView view="pageBreakPreview" zoomScale="55" zoomScaleNormal="90" zoomScaleSheetLayoutView="55" workbookViewId="0">
      <selection activeCell="I3" sqref="I3:I5"/>
    </sheetView>
  </sheetViews>
  <sheetFormatPr defaultColWidth="8.88671875" defaultRowHeight="38.4" x14ac:dyDescent="0.25"/>
  <cols>
    <col min="1" max="1" width="13.109375" style="9" customWidth="1"/>
    <col min="2" max="2" width="41.5546875" style="62" customWidth="1"/>
    <col min="3" max="3" width="34.88671875" style="14" customWidth="1"/>
    <col min="4" max="4" width="39" style="14" bestFit="1" customWidth="1"/>
    <col min="5" max="5" width="34" style="14" bestFit="1" customWidth="1"/>
    <col min="6" max="6" width="41.21875" style="15" bestFit="1" customWidth="1"/>
    <col min="7" max="7" width="55.44140625" style="15" customWidth="1"/>
    <col min="8" max="8" width="29.88671875" style="14" bestFit="1" customWidth="1"/>
    <col min="9" max="9" width="52.6640625" style="63" customWidth="1"/>
    <col min="10" max="16" width="34.88671875" style="9" customWidth="1"/>
    <col min="17" max="16384" width="8.88671875" style="9"/>
  </cols>
  <sheetData>
    <row r="1" spans="1:9" x14ac:dyDescent="0.25">
      <c r="A1" s="18"/>
      <c r="B1" s="58"/>
      <c r="C1" s="19"/>
      <c r="D1" s="19" t="s">
        <v>136</v>
      </c>
      <c r="E1" s="19"/>
      <c r="F1" s="20"/>
      <c r="G1" s="20"/>
      <c r="H1" s="19"/>
      <c r="I1" s="59"/>
    </row>
    <row r="2" spans="1:9" s="16" customFormat="1" ht="88.35" customHeight="1" x14ac:dyDescent="0.25">
      <c r="A2" s="60"/>
      <c r="B2" s="64" t="s">
        <v>137</v>
      </c>
      <c r="C2" s="17" t="s">
        <v>138</v>
      </c>
      <c r="D2" s="17"/>
      <c r="E2" s="17" t="s">
        <v>139</v>
      </c>
      <c r="F2" s="65" t="s">
        <v>140</v>
      </c>
      <c r="G2" s="65" t="s">
        <v>141</v>
      </c>
      <c r="H2" s="17" t="s">
        <v>142</v>
      </c>
      <c r="I2" s="65" t="s">
        <v>143</v>
      </c>
    </row>
    <row r="3" spans="1:9" ht="160.19999999999999" customHeight="1" x14ac:dyDescent="0.25">
      <c r="A3" s="61"/>
      <c r="B3" s="66" t="s">
        <v>249</v>
      </c>
      <c r="C3" s="67" t="s">
        <v>162</v>
      </c>
      <c r="D3" s="68" t="s">
        <v>248</v>
      </c>
      <c r="E3" s="69" t="s">
        <v>144</v>
      </c>
      <c r="F3" s="69" t="s">
        <v>160</v>
      </c>
      <c r="G3" s="70"/>
      <c r="H3" s="69" t="s">
        <v>153</v>
      </c>
      <c r="I3" s="361" t="s">
        <v>232</v>
      </c>
    </row>
    <row r="4" spans="1:9" ht="160.19999999999999" customHeight="1" x14ac:dyDescent="0.25">
      <c r="A4" s="61"/>
      <c r="B4" s="66" t="s">
        <v>298</v>
      </c>
      <c r="C4" s="67" t="s">
        <v>161</v>
      </c>
      <c r="D4" s="68" t="s">
        <v>296</v>
      </c>
      <c r="E4" s="69" t="s">
        <v>144</v>
      </c>
      <c r="F4" s="69" t="s">
        <v>349</v>
      </c>
      <c r="G4" s="70"/>
      <c r="H4" s="69" t="s">
        <v>153</v>
      </c>
      <c r="I4" s="362"/>
    </row>
    <row r="5" spans="1:9" ht="160.19999999999999" customHeight="1" x14ac:dyDescent="0.25">
      <c r="A5" s="61"/>
      <c r="B5" s="66" t="s">
        <v>299</v>
      </c>
      <c r="C5" s="67" t="s">
        <v>161</v>
      </c>
      <c r="D5" s="68" t="s">
        <v>350</v>
      </c>
      <c r="E5" s="69" t="s">
        <v>144</v>
      </c>
      <c r="F5" s="69" t="s">
        <v>349</v>
      </c>
      <c r="G5" s="70"/>
      <c r="H5" s="69" t="s">
        <v>153</v>
      </c>
      <c r="I5" s="362"/>
    </row>
    <row r="11" spans="1:9" x14ac:dyDescent="0.25">
      <c r="F11"/>
    </row>
    <row r="12" spans="1:9" x14ac:dyDescent="0.25">
      <c r="H12"/>
    </row>
  </sheetData>
  <sortState xmlns:xlrd2="http://schemas.microsoft.com/office/spreadsheetml/2017/richdata2" ref="D3:G4">
    <sortCondition ref="D3:D4"/>
  </sortState>
  <mergeCells count="1">
    <mergeCell ref="I3:I5"/>
  </mergeCells>
  <phoneticPr fontId="15"/>
  <pageMargins left="0.51181102362204722" right="0" top="0.74803149606299213" bottom="0.74803149606299213" header="0.31496062992125984" footer="0.31496062992125984"/>
  <pageSetup paperSize="9" scale="28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69"/>
  <sheetViews>
    <sheetView view="pageBreakPreview" topLeftCell="A151" zoomScale="85" zoomScaleNormal="70" zoomScaleSheetLayoutView="85" workbookViewId="0">
      <selection activeCell="G174" sqref="G174"/>
    </sheetView>
  </sheetViews>
  <sheetFormatPr defaultColWidth="8.88671875" defaultRowHeight="15" x14ac:dyDescent="0.25"/>
  <cols>
    <col min="1" max="1" width="7.88671875" style="31" customWidth="1"/>
    <col min="2" max="2" width="38.109375" style="30" customWidth="1"/>
    <col min="3" max="3" width="75.44140625" style="27" customWidth="1"/>
    <col min="4" max="4" width="23.6640625" style="31" customWidth="1"/>
    <col min="5" max="16384" width="8.88671875" style="27"/>
  </cols>
  <sheetData>
    <row r="1" spans="1:4" ht="17.55" customHeight="1" x14ac:dyDescent="0.25">
      <c r="A1" s="294"/>
      <c r="B1" s="54"/>
      <c r="C1" s="55"/>
      <c r="D1" s="56"/>
    </row>
    <row r="2" spans="1:4" ht="15" customHeight="1" x14ac:dyDescent="0.25">
      <c r="A2" s="363" t="s">
        <v>127</v>
      </c>
      <c r="B2" s="363"/>
      <c r="C2" s="295"/>
      <c r="D2" s="56"/>
    </row>
    <row r="3" spans="1:4" ht="15.6" customHeight="1" x14ac:dyDescent="0.25">
      <c r="A3" s="294"/>
      <c r="B3" s="54"/>
      <c r="C3" s="294"/>
      <c r="D3" s="56"/>
    </row>
    <row r="4" spans="1:4" ht="21.75" customHeight="1" x14ac:dyDescent="0.25">
      <c r="A4" s="296" t="s">
        <v>36</v>
      </c>
      <c r="B4" s="297" t="s">
        <v>89</v>
      </c>
      <c r="C4" s="296" t="s">
        <v>85</v>
      </c>
      <c r="D4" s="52" t="s">
        <v>128</v>
      </c>
    </row>
    <row r="5" spans="1:4" ht="16.05" customHeight="1" x14ac:dyDescent="0.25">
      <c r="A5" s="364" t="s">
        <v>198</v>
      </c>
      <c r="B5" s="299"/>
      <c r="C5" s="300" t="s">
        <v>189</v>
      </c>
      <c r="D5" s="365" t="s">
        <v>184</v>
      </c>
    </row>
    <row r="6" spans="1:4" ht="16.05" customHeight="1" x14ac:dyDescent="0.25">
      <c r="A6" s="364"/>
      <c r="B6" s="301" t="s">
        <v>190</v>
      </c>
      <c r="C6" s="302" t="s">
        <v>192</v>
      </c>
      <c r="D6" s="366"/>
    </row>
    <row r="7" spans="1:4" ht="16.05" customHeight="1" x14ac:dyDescent="0.25">
      <c r="A7" s="364"/>
      <c r="B7" s="54" t="s">
        <v>192</v>
      </c>
      <c r="C7" s="303" t="s">
        <v>194</v>
      </c>
      <c r="D7" s="366"/>
    </row>
    <row r="8" spans="1:4" ht="16.05" customHeight="1" x14ac:dyDescent="0.25">
      <c r="A8" s="364"/>
      <c r="B8" s="304" t="s">
        <v>195</v>
      </c>
      <c r="C8" s="305" t="s">
        <v>196</v>
      </c>
      <c r="D8" s="366"/>
    </row>
    <row r="9" spans="1:4" ht="16.05" customHeight="1" x14ac:dyDescent="0.25">
      <c r="A9" s="364"/>
      <c r="B9" s="304" t="s">
        <v>197</v>
      </c>
      <c r="C9" s="305"/>
      <c r="D9" s="367"/>
    </row>
    <row r="10" spans="1:4" ht="16.05" customHeight="1" x14ac:dyDescent="0.25">
      <c r="A10" s="306"/>
      <c r="B10" s="301"/>
      <c r="C10" s="303"/>
      <c r="D10" s="52"/>
    </row>
    <row r="11" spans="1:4" ht="16.05" customHeight="1" x14ac:dyDescent="0.25">
      <c r="A11" s="364" t="s">
        <v>200</v>
      </c>
      <c r="B11" s="299"/>
      <c r="C11" s="300" t="s">
        <v>205</v>
      </c>
      <c r="D11" s="52" t="s">
        <v>128</v>
      </c>
    </row>
    <row r="12" spans="1:4" ht="16.05" customHeight="1" x14ac:dyDescent="0.25">
      <c r="A12" s="364"/>
      <c r="B12" s="301" t="s">
        <v>203</v>
      </c>
      <c r="C12" s="302" t="s">
        <v>192</v>
      </c>
      <c r="D12" s="365" t="s">
        <v>184</v>
      </c>
    </row>
    <row r="13" spans="1:4" ht="16.05" customHeight="1" x14ac:dyDescent="0.25">
      <c r="A13" s="364"/>
      <c r="B13" s="54" t="s">
        <v>192</v>
      </c>
      <c r="C13" s="303" t="s">
        <v>153</v>
      </c>
      <c r="D13" s="366"/>
    </row>
    <row r="14" spans="1:4" ht="16.05" customHeight="1" x14ac:dyDescent="0.25">
      <c r="A14" s="364"/>
      <c r="B14" s="304" t="s">
        <v>237</v>
      </c>
      <c r="C14" s="305" t="s">
        <v>206</v>
      </c>
      <c r="D14" s="366"/>
    </row>
    <row r="15" spans="1:4" ht="16.05" customHeight="1" x14ac:dyDescent="0.25">
      <c r="A15" s="364"/>
      <c r="B15" s="304" t="s">
        <v>197</v>
      </c>
      <c r="C15" s="305"/>
      <c r="D15" s="366"/>
    </row>
    <row r="16" spans="1:4" ht="16.05" customHeight="1" x14ac:dyDescent="0.25">
      <c r="A16" s="306"/>
      <c r="B16" s="307"/>
      <c r="C16" s="305"/>
      <c r="D16" s="367"/>
    </row>
    <row r="17" spans="1:4" ht="16.05" customHeight="1" x14ac:dyDescent="0.25">
      <c r="A17" s="364" t="s">
        <v>231</v>
      </c>
      <c r="B17" s="299"/>
      <c r="C17" s="300" t="s">
        <v>209</v>
      </c>
      <c r="D17" s="52" t="s">
        <v>128</v>
      </c>
    </row>
    <row r="18" spans="1:4" ht="16.05" customHeight="1" x14ac:dyDescent="0.25">
      <c r="A18" s="364"/>
      <c r="B18" s="301" t="s">
        <v>210</v>
      </c>
      <c r="C18" s="302" t="s">
        <v>192</v>
      </c>
      <c r="D18" s="365" t="s">
        <v>184</v>
      </c>
    </row>
    <row r="19" spans="1:4" ht="16.05" customHeight="1" x14ac:dyDescent="0.25">
      <c r="A19" s="364"/>
      <c r="B19" s="54" t="s">
        <v>192</v>
      </c>
      <c r="C19" s="303" t="s">
        <v>153</v>
      </c>
      <c r="D19" s="366"/>
    </row>
    <row r="20" spans="1:4" ht="16.05" customHeight="1" x14ac:dyDescent="0.25">
      <c r="A20" s="364"/>
      <c r="B20" s="304" t="s">
        <v>214</v>
      </c>
      <c r="C20" s="305" t="s">
        <v>215</v>
      </c>
      <c r="D20" s="366"/>
    </row>
    <row r="21" spans="1:4" ht="16.05" customHeight="1" x14ac:dyDescent="0.25">
      <c r="A21" s="364"/>
      <c r="B21" s="304" t="s">
        <v>197</v>
      </c>
      <c r="C21" s="305"/>
      <c r="D21" s="366"/>
    </row>
    <row r="22" spans="1:4" ht="16.05" customHeight="1" x14ac:dyDescent="0.25">
      <c r="A22" s="298"/>
      <c r="B22" s="304"/>
      <c r="C22" s="305"/>
      <c r="D22" s="367"/>
    </row>
    <row r="23" spans="1:4" ht="16.05" customHeight="1" x14ac:dyDescent="0.25">
      <c r="A23" s="364" t="s">
        <v>232</v>
      </c>
      <c r="B23" s="308" t="s">
        <v>277</v>
      </c>
      <c r="C23" s="300" t="s">
        <v>217</v>
      </c>
      <c r="D23" s="52" t="s">
        <v>128</v>
      </c>
    </row>
    <row r="24" spans="1:4" ht="16.05" customHeight="1" x14ac:dyDescent="0.25">
      <c r="A24" s="364"/>
      <c r="B24" s="309" t="s">
        <v>276</v>
      </c>
      <c r="C24" s="309" t="s">
        <v>218</v>
      </c>
      <c r="D24" s="365" t="s">
        <v>184</v>
      </c>
    </row>
    <row r="25" spans="1:4" ht="16.05" customHeight="1" x14ac:dyDescent="0.25">
      <c r="A25" s="364"/>
      <c r="B25" s="310" t="s">
        <v>182</v>
      </c>
      <c r="C25" s="309" t="s">
        <v>254</v>
      </c>
      <c r="D25" s="366"/>
    </row>
    <row r="26" spans="1:4" ht="16.05" customHeight="1" x14ac:dyDescent="0.25">
      <c r="A26" s="364"/>
      <c r="B26" s="310" t="s">
        <v>264</v>
      </c>
      <c r="C26" s="309" t="s">
        <v>219</v>
      </c>
      <c r="D26" s="366"/>
    </row>
    <row r="27" spans="1:4" ht="16.05" customHeight="1" x14ac:dyDescent="0.25">
      <c r="A27" s="364"/>
      <c r="B27" s="304"/>
      <c r="C27" s="300" t="s">
        <v>217</v>
      </c>
      <c r="D27" s="366"/>
    </row>
    <row r="28" spans="1:4" ht="16.05" customHeight="1" x14ac:dyDescent="0.25">
      <c r="A28" s="364"/>
      <c r="B28" s="309" t="s">
        <v>278</v>
      </c>
      <c r="C28" s="309" t="s">
        <v>220</v>
      </c>
      <c r="D28" s="366"/>
    </row>
    <row r="29" spans="1:4" ht="16.05" customHeight="1" x14ac:dyDescent="0.25">
      <c r="A29" s="364"/>
      <c r="B29" s="310" t="s">
        <v>180</v>
      </c>
      <c r="C29" s="309" t="s">
        <v>220</v>
      </c>
      <c r="D29" s="366"/>
    </row>
    <row r="30" spans="1:4" ht="16.05" customHeight="1" x14ac:dyDescent="0.25">
      <c r="A30" s="364"/>
      <c r="B30" s="304"/>
      <c r="C30" s="302"/>
      <c r="D30" s="366"/>
    </row>
    <row r="31" spans="1:4" ht="16.05" customHeight="1" x14ac:dyDescent="0.25">
      <c r="A31" s="364"/>
      <c r="B31" s="309" t="s">
        <v>279</v>
      </c>
      <c r="C31" s="309" t="s">
        <v>223</v>
      </c>
      <c r="D31" s="366"/>
    </row>
    <row r="32" spans="1:4" ht="16.05" customHeight="1" x14ac:dyDescent="0.25">
      <c r="A32" s="364"/>
      <c r="B32" s="310" t="s">
        <v>224</v>
      </c>
      <c r="C32" s="309" t="s">
        <v>226</v>
      </c>
      <c r="D32" s="366"/>
    </row>
    <row r="33" spans="1:4" ht="16.05" customHeight="1" x14ac:dyDescent="0.25">
      <c r="A33" s="364"/>
      <c r="B33" s="308" t="s">
        <v>227</v>
      </c>
      <c r="C33" s="309" t="s">
        <v>229</v>
      </c>
      <c r="D33" s="366"/>
    </row>
    <row r="34" spans="1:4" ht="16.05" customHeight="1" x14ac:dyDescent="0.25">
      <c r="A34" s="364"/>
      <c r="B34" s="304" t="s">
        <v>230</v>
      </c>
      <c r="C34" s="309"/>
      <c r="D34" s="366"/>
    </row>
    <row r="35" spans="1:4" ht="16.05" customHeight="1" x14ac:dyDescent="0.25">
      <c r="A35" s="364"/>
      <c r="B35" s="308" t="s">
        <v>233</v>
      </c>
      <c r="C35" s="309" t="s">
        <v>234</v>
      </c>
      <c r="D35" s="366"/>
    </row>
    <row r="36" spans="1:4" ht="16.05" customHeight="1" x14ac:dyDescent="0.25">
      <c r="A36" s="364"/>
      <c r="B36" s="304" t="s">
        <v>230</v>
      </c>
      <c r="C36" s="309"/>
      <c r="D36" s="366"/>
    </row>
    <row r="37" spans="1:4" ht="16.05" customHeight="1" x14ac:dyDescent="0.25">
      <c r="A37" s="364"/>
      <c r="B37" s="304"/>
      <c r="C37" s="300" t="s">
        <v>217</v>
      </c>
      <c r="D37" s="366"/>
    </row>
    <row r="38" spans="1:4" ht="16.05" customHeight="1" x14ac:dyDescent="0.25">
      <c r="A38" s="364"/>
      <c r="B38" s="301" t="s">
        <v>235</v>
      </c>
      <c r="C38" s="302" t="s">
        <v>192</v>
      </c>
      <c r="D38" s="366"/>
    </row>
    <row r="39" spans="1:4" ht="16.05" customHeight="1" x14ac:dyDescent="0.25">
      <c r="A39" s="364"/>
      <c r="B39" s="54" t="s">
        <v>192</v>
      </c>
      <c r="C39" s="303" t="s">
        <v>153</v>
      </c>
      <c r="D39" s="366"/>
    </row>
    <row r="40" spans="1:4" ht="16.05" customHeight="1" x14ac:dyDescent="0.25">
      <c r="A40" s="364"/>
      <c r="B40" s="304" t="s">
        <v>237</v>
      </c>
      <c r="C40" s="305" t="s">
        <v>236</v>
      </c>
      <c r="D40" s="366"/>
    </row>
    <row r="41" spans="1:4" ht="16.05" customHeight="1" x14ac:dyDescent="0.25">
      <c r="A41" s="364"/>
      <c r="B41" s="304" t="s">
        <v>197</v>
      </c>
      <c r="C41" s="305"/>
      <c r="D41" s="366"/>
    </row>
    <row r="42" spans="1:4" ht="16.05" customHeight="1" x14ac:dyDescent="0.25">
      <c r="A42" s="364"/>
      <c r="B42" s="304"/>
      <c r="C42" s="300" t="s">
        <v>217</v>
      </c>
      <c r="D42" s="366"/>
    </row>
    <row r="43" spans="1:4" ht="16.05" customHeight="1" x14ac:dyDescent="0.25">
      <c r="A43" s="364"/>
      <c r="B43" s="301" t="s">
        <v>240</v>
      </c>
      <c r="C43" s="302" t="s">
        <v>192</v>
      </c>
      <c r="D43" s="366"/>
    </row>
    <row r="44" spans="1:4" ht="16.05" customHeight="1" x14ac:dyDescent="0.25">
      <c r="A44" s="364"/>
      <c r="B44" s="54" t="s">
        <v>192</v>
      </c>
      <c r="C44" s="303" t="s">
        <v>241</v>
      </c>
      <c r="D44" s="366"/>
    </row>
    <row r="45" spans="1:4" ht="16.05" customHeight="1" x14ac:dyDescent="0.25">
      <c r="A45" s="364"/>
      <c r="B45" s="304" t="s">
        <v>247</v>
      </c>
      <c r="C45" s="305" t="s">
        <v>246</v>
      </c>
      <c r="D45" s="366"/>
    </row>
    <row r="46" spans="1:4" ht="16.05" customHeight="1" x14ac:dyDescent="0.25">
      <c r="A46" s="364"/>
      <c r="B46" s="304" t="s">
        <v>197</v>
      </c>
      <c r="C46" s="305"/>
      <c r="D46" s="366"/>
    </row>
    <row r="47" spans="1:4" ht="16.05" customHeight="1" x14ac:dyDescent="0.25">
      <c r="A47" s="364"/>
      <c r="B47" s="304"/>
      <c r="C47" s="300" t="s">
        <v>217</v>
      </c>
      <c r="D47" s="366"/>
    </row>
    <row r="48" spans="1:4" ht="16.05" customHeight="1" x14ac:dyDescent="0.25">
      <c r="A48" s="364"/>
      <c r="B48" s="308" t="s">
        <v>250</v>
      </c>
      <c r="C48" s="311" t="s">
        <v>250</v>
      </c>
      <c r="D48" s="366"/>
    </row>
    <row r="49" spans="1:4" ht="16.05" customHeight="1" x14ac:dyDescent="0.25">
      <c r="A49" s="364"/>
      <c r="B49" s="308" t="s">
        <v>290</v>
      </c>
      <c r="C49" s="311" t="s">
        <v>252</v>
      </c>
      <c r="D49" s="366"/>
    </row>
    <row r="50" spans="1:4" ht="16.05" customHeight="1" x14ac:dyDescent="0.25">
      <c r="A50" s="364"/>
      <c r="B50" s="308" t="s">
        <v>291</v>
      </c>
      <c r="C50" s="311" t="s">
        <v>251</v>
      </c>
      <c r="D50" s="366"/>
    </row>
    <row r="51" spans="1:4" ht="16.05" customHeight="1" x14ac:dyDescent="0.25">
      <c r="A51" s="364"/>
      <c r="B51" s="308"/>
      <c r="C51" s="311"/>
      <c r="D51" s="367"/>
    </row>
    <row r="52" spans="1:4" ht="16.05" customHeight="1" x14ac:dyDescent="0.25">
      <c r="A52" s="364"/>
      <c r="B52" s="55"/>
      <c r="C52" s="300" t="s">
        <v>217</v>
      </c>
      <c r="D52" s="52" t="s">
        <v>128</v>
      </c>
    </row>
    <row r="53" spans="1:4" ht="16.05" customHeight="1" x14ac:dyDescent="0.25">
      <c r="A53" s="364"/>
      <c r="B53" s="308" t="s">
        <v>265</v>
      </c>
      <c r="C53" s="302" t="s">
        <v>192</v>
      </c>
      <c r="D53" s="365" t="s">
        <v>267</v>
      </c>
    </row>
    <row r="54" spans="1:4" ht="16.05" customHeight="1" x14ac:dyDescent="0.25">
      <c r="A54" s="364"/>
      <c r="B54" s="304" t="s">
        <v>266</v>
      </c>
      <c r="C54" s="311" t="s">
        <v>153</v>
      </c>
      <c r="D54" s="366"/>
    </row>
    <row r="55" spans="1:4" ht="16.05" customHeight="1" x14ac:dyDescent="0.25">
      <c r="A55" s="364"/>
      <c r="B55" s="304" t="s">
        <v>267</v>
      </c>
      <c r="C55" s="311"/>
      <c r="D55" s="366"/>
    </row>
    <row r="56" spans="1:4" ht="16.05" customHeight="1" x14ac:dyDescent="0.25">
      <c r="A56" s="364"/>
      <c r="B56" s="301"/>
      <c r="C56" s="302"/>
      <c r="D56" s="366"/>
    </row>
    <row r="57" spans="1:4" ht="16.05" customHeight="1" x14ac:dyDescent="0.25">
      <c r="A57" s="364"/>
      <c r="B57" s="312" t="s">
        <v>248</v>
      </c>
      <c r="C57" s="313" t="s">
        <v>249</v>
      </c>
      <c r="D57" s="52" t="s">
        <v>128</v>
      </c>
    </row>
    <row r="58" spans="1:4" ht="16.05" customHeight="1" x14ac:dyDescent="0.25">
      <c r="A58" s="364"/>
      <c r="B58" s="314"/>
      <c r="C58" s="315"/>
      <c r="D58" s="368" t="s">
        <v>183</v>
      </c>
    </row>
    <row r="59" spans="1:4" ht="16.05" customHeight="1" x14ac:dyDescent="0.25">
      <c r="A59" s="364"/>
      <c r="B59" s="301"/>
      <c r="C59" s="300" t="s">
        <v>253</v>
      </c>
      <c r="D59" s="369"/>
    </row>
    <row r="60" spans="1:4" ht="16.05" customHeight="1" x14ac:dyDescent="0.25">
      <c r="A60" s="364"/>
      <c r="B60" s="309" t="s">
        <v>255</v>
      </c>
      <c r="C60" s="309" t="s">
        <v>262</v>
      </c>
      <c r="D60" s="369"/>
    </row>
    <row r="61" spans="1:4" ht="16.05" customHeight="1" x14ac:dyDescent="0.25">
      <c r="A61" s="364"/>
      <c r="B61" s="310" t="s">
        <v>182</v>
      </c>
      <c r="C61" s="309" t="s">
        <v>263</v>
      </c>
      <c r="D61" s="369"/>
    </row>
    <row r="62" spans="1:4" ht="16.05" customHeight="1" x14ac:dyDescent="0.25">
      <c r="A62" s="364"/>
      <c r="B62" s="310" t="s">
        <v>264</v>
      </c>
      <c r="C62" s="309" t="s">
        <v>262</v>
      </c>
      <c r="D62" s="369"/>
    </row>
    <row r="63" spans="1:4" ht="16.05" customHeight="1" x14ac:dyDescent="0.25">
      <c r="A63" s="364"/>
      <c r="B63" s="310"/>
      <c r="C63" s="309"/>
      <c r="D63" s="369"/>
    </row>
    <row r="64" spans="1:4" ht="16.05" customHeight="1" x14ac:dyDescent="0.25">
      <c r="A64" s="364"/>
      <c r="B64" s="309" t="s">
        <v>269</v>
      </c>
      <c r="C64" s="309" t="s">
        <v>270</v>
      </c>
      <c r="D64" s="369"/>
    </row>
    <row r="65" spans="1:4" ht="16.05" customHeight="1" x14ac:dyDescent="0.25">
      <c r="A65" s="364"/>
      <c r="B65" s="310" t="s">
        <v>182</v>
      </c>
      <c r="C65" s="309" t="s">
        <v>271</v>
      </c>
      <c r="D65" s="369"/>
    </row>
    <row r="66" spans="1:4" ht="16.05" customHeight="1" x14ac:dyDescent="0.25">
      <c r="A66" s="364"/>
      <c r="B66" s="310" t="s">
        <v>264</v>
      </c>
      <c r="C66" s="309" t="s">
        <v>270</v>
      </c>
      <c r="D66" s="369"/>
    </row>
    <row r="67" spans="1:4" ht="16.05" customHeight="1" x14ac:dyDescent="0.25">
      <c r="A67" s="364"/>
      <c r="B67" s="309"/>
      <c r="C67" s="309"/>
      <c r="D67" s="369"/>
    </row>
    <row r="68" spans="1:4" ht="16.05" customHeight="1" x14ac:dyDescent="0.25">
      <c r="A68" s="364"/>
      <c r="B68" s="301" t="s">
        <v>281</v>
      </c>
      <c r="C68" s="57"/>
      <c r="D68" s="369"/>
    </row>
    <row r="69" spans="1:4" ht="16.05" customHeight="1" x14ac:dyDescent="0.25">
      <c r="A69" s="364"/>
      <c r="B69" s="54" t="s">
        <v>133</v>
      </c>
      <c r="C69" s="302" t="s">
        <v>133</v>
      </c>
      <c r="D69" s="369"/>
    </row>
    <row r="70" spans="1:4" ht="16.05" customHeight="1" x14ac:dyDescent="0.25">
      <c r="A70" s="364"/>
      <c r="B70" s="304" t="s">
        <v>171</v>
      </c>
      <c r="C70" s="303" t="s">
        <v>272</v>
      </c>
      <c r="D70" s="369"/>
    </row>
    <row r="71" spans="1:4" ht="16.05" customHeight="1" x14ac:dyDescent="0.25">
      <c r="A71" s="364"/>
      <c r="B71" s="304" t="s">
        <v>172</v>
      </c>
      <c r="C71" s="305" t="s">
        <v>280</v>
      </c>
      <c r="D71" s="369"/>
    </row>
    <row r="72" spans="1:4" ht="16.05" customHeight="1" x14ac:dyDescent="0.25">
      <c r="A72" s="364"/>
      <c r="B72" s="309"/>
      <c r="C72" s="309"/>
      <c r="D72" s="369"/>
    </row>
    <row r="73" spans="1:4" ht="16.05" customHeight="1" x14ac:dyDescent="0.25">
      <c r="A73" s="364"/>
      <c r="B73" s="301" t="s">
        <v>281</v>
      </c>
      <c r="C73" s="57"/>
      <c r="D73" s="369"/>
    </row>
    <row r="74" spans="1:4" ht="16.05" customHeight="1" x14ac:dyDescent="0.25">
      <c r="A74" s="364"/>
      <c r="B74" s="54" t="s">
        <v>133</v>
      </c>
      <c r="C74" s="302" t="s">
        <v>133</v>
      </c>
      <c r="D74" s="369"/>
    </row>
    <row r="75" spans="1:4" ht="16.05" customHeight="1" x14ac:dyDescent="0.25">
      <c r="A75" s="364"/>
      <c r="B75" s="304" t="s">
        <v>171</v>
      </c>
      <c r="C75" s="303" t="s">
        <v>272</v>
      </c>
      <c r="D75" s="369"/>
    </row>
    <row r="76" spans="1:4" ht="16.05" customHeight="1" x14ac:dyDescent="0.25">
      <c r="A76" s="364"/>
      <c r="B76" s="304" t="s">
        <v>172</v>
      </c>
      <c r="C76" s="305" t="s">
        <v>282</v>
      </c>
      <c r="D76" s="369"/>
    </row>
    <row r="77" spans="1:4" ht="16.05" customHeight="1" x14ac:dyDescent="0.25">
      <c r="A77" s="364"/>
      <c r="B77" s="308"/>
      <c r="C77" s="309"/>
      <c r="D77" s="369"/>
    </row>
    <row r="78" spans="1:4" ht="16.05" customHeight="1" x14ac:dyDescent="0.25">
      <c r="A78" s="364"/>
      <c r="B78" s="301"/>
      <c r="C78" s="300" t="s">
        <v>283</v>
      </c>
      <c r="D78" s="369"/>
    </row>
    <row r="79" spans="1:4" ht="16.05" customHeight="1" x14ac:dyDescent="0.25">
      <c r="A79" s="364"/>
      <c r="B79" s="301" t="s">
        <v>281</v>
      </c>
      <c r="C79" s="302" t="s">
        <v>133</v>
      </c>
      <c r="D79" s="369"/>
    </row>
    <row r="80" spans="1:4" ht="16.05" customHeight="1" x14ac:dyDescent="0.25">
      <c r="A80" s="364"/>
      <c r="B80" s="54" t="s">
        <v>133</v>
      </c>
      <c r="C80" s="303" t="s">
        <v>272</v>
      </c>
      <c r="D80" s="369"/>
    </row>
    <row r="81" spans="1:4" ht="16.05" customHeight="1" x14ac:dyDescent="0.25">
      <c r="A81" s="364"/>
      <c r="B81" s="304" t="s">
        <v>171</v>
      </c>
      <c r="C81" s="305" t="s">
        <v>284</v>
      </c>
      <c r="D81" s="369"/>
    </row>
    <row r="82" spans="1:4" ht="16.05" customHeight="1" x14ac:dyDescent="0.25">
      <c r="A82" s="364"/>
      <c r="B82" s="304" t="s">
        <v>172</v>
      </c>
      <c r="C82" s="309"/>
      <c r="D82" s="369"/>
    </row>
    <row r="83" spans="1:4" ht="16.05" customHeight="1" x14ac:dyDescent="0.25">
      <c r="A83" s="364"/>
      <c r="B83" s="301"/>
      <c r="C83" s="57"/>
      <c r="D83" s="369"/>
    </row>
    <row r="84" spans="1:4" ht="16.05" customHeight="1" x14ac:dyDescent="0.25">
      <c r="A84" s="364"/>
      <c r="B84" s="301" t="s">
        <v>281</v>
      </c>
      <c r="C84" s="302" t="s">
        <v>133</v>
      </c>
      <c r="D84" s="369"/>
    </row>
    <row r="85" spans="1:4" ht="16.05" customHeight="1" x14ac:dyDescent="0.25">
      <c r="A85" s="364"/>
      <c r="B85" s="54" t="s">
        <v>133</v>
      </c>
      <c r="C85" s="303" t="s">
        <v>272</v>
      </c>
      <c r="D85" s="369"/>
    </row>
    <row r="86" spans="1:4" ht="16.05" customHeight="1" x14ac:dyDescent="0.25">
      <c r="A86" s="364"/>
      <c r="B86" s="304" t="s">
        <v>171</v>
      </c>
      <c r="C86" s="305" t="s">
        <v>285</v>
      </c>
      <c r="D86" s="369"/>
    </row>
    <row r="87" spans="1:4" ht="16.05" customHeight="1" x14ac:dyDescent="0.25">
      <c r="A87" s="364"/>
      <c r="B87" s="304" t="s">
        <v>172</v>
      </c>
      <c r="C87" s="305"/>
      <c r="D87" s="369"/>
    </row>
    <row r="88" spans="1:4" ht="16.05" customHeight="1" x14ac:dyDescent="0.25">
      <c r="A88" s="364"/>
      <c r="B88" s="304"/>
      <c r="C88" s="57"/>
      <c r="D88" s="369"/>
    </row>
    <row r="89" spans="1:4" ht="16.05" customHeight="1" x14ac:dyDescent="0.25">
      <c r="A89" s="364"/>
      <c r="B89" s="301" t="s">
        <v>281</v>
      </c>
      <c r="C89" s="302" t="s">
        <v>133</v>
      </c>
      <c r="D89" s="369"/>
    </row>
    <row r="90" spans="1:4" ht="16.05" customHeight="1" x14ac:dyDescent="0.25">
      <c r="A90" s="364"/>
      <c r="B90" s="54" t="s">
        <v>133</v>
      </c>
      <c r="C90" s="303" t="s">
        <v>272</v>
      </c>
      <c r="D90" s="369"/>
    </row>
    <row r="91" spans="1:4" ht="16.05" customHeight="1" x14ac:dyDescent="0.25">
      <c r="A91" s="364"/>
      <c r="B91" s="304" t="s">
        <v>171</v>
      </c>
      <c r="C91" s="305" t="s">
        <v>286</v>
      </c>
      <c r="D91" s="369"/>
    </row>
    <row r="92" spans="1:4" ht="16.05" customHeight="1" x14ac:dyDescent="0.25">
      <c r="A92" s="364"/>
      <c r="B92" s="304" t="s">
        <v>172</v>
      </c>
      <c r="C92" s="57"/>
      <c r="D92" s="369"/>
    </row>
    <row r="93" spans="1:4" ht="16.05" customHeight="1" x14ac:dyDescent="0.25">
      <c r="A93" s="364"/>
      <c r="B93" s="308"/>
      <c r="C93" s="309"/>
      <c r="D93" s="369"/>
    </row>
    <row r="94" spans="1:4" ht="16.05" customHeight="1" x14ac:dyDescent="0.25">
      <c r="A94" s="364"/>
      <c r="B94" s="299"/>
      <c r="C94" s="300" t="s">
        <v>170</v>
      </c>
      <c r="D94" s="369"/>
    </row>
    <row r="95" spans="1:4" ht="16.05" customHeight="1" x14ac:dyDescent="0.25">
      <c r="A95" s="364"/>
      <c r="B95" s="301" t="s">
        <v>164</v>
      </c>
      <c r="C95" s="302" t="s">
        <v>145</v>
      </c>
      <c r="D95" s="369"/>
    </row>
    <row r="96" spans="1:4" ht="16.05" customHeight="1" x14ac:dyDescent="0.25">
      <c r="A96" s="364"/>
      <c r="B96" s="54" t="s">
        <v>145</v>
      </c>
      <c r="C96" s="303" t="s">
        <v>153</v>
      </c>
      <c r="D96" s="369"/>
    </row>
    <row r="97" spans="1:4" ht="16.05" customHeight="1" x14ac:dyDescent="0.25">
      <c r="A97" s="364"/>
      <c r="B97" s="304" t="s">
        <v>169</v>
      </c>
      <c r="C97" s="305" t="s">
        <v>168</v>
      </c>
      <c r="D97" s="369"/>
    </row>
    <row r="98" spans="1:4" ht="16.05" customHeight="1" x14ac:dyDescent="0.25">
      <c r="A98" s="364"/>
      <c r="B98" s="304" t="s">
        <v>146</v>
      </c>
      <c r="C98" s="305"/>
      <c r="D98" s="369"/>
    </row>
    <row r="99" spans="1:4" ht="16.05" customHeight="1" x14ac:dyDescent="0.25">
      <c r="A99" s="364"/>
      <c r="B99" s="308"/>
      <c r="C99" s="309"/>
      <c r="D99" s="369"/>
    </row>
    <row r="100" spans="1:4" ht="16.05" customHeight="1" x14ac:dyDescent="0.25">
      <c r="A100" s="364"/>
      <c r="B100" s="308" t="s">
        <v>287</v>
      </c>
      <c r="C100" s="311" t="s">
        <v>287</v>
      </c>
      <c r="D100" s="369"/>
    </row>
    <row r="101" spans="1:4" ht="16.05" customHeight="1" x14ac:dyDescent="0.25">
      <c r="A101" s="364"/>
      <c r="B101" s="308"/>
      <c r="C101" s="309"/>
      <c r="D101" s="369"/>
    </row>
    <row r="102" spans="1:4" ht="16.05" customHeight="1" x14ac:dyDescent="0.25">
      <c r="A102" s="364"/>
      <c r="B102" s="308"/>
      <c r="C102" s="300" t="s">
        <v>295</v>
      </c>
      <c r="D102" s="369"/>
    </row>
    <row r="103" spans="1:4" ht="16.05" customHeight="1" x14ac:dyDescent="0.25">
      <c r="A103" s="364"/>
      <c r="B103" s="309" t="s">
        <v>289</v>
      </c>
      <c r="C103" s="309" t="s">
        <v>288</v>
      </c>
      <c r="D103" s="369"/>
    </row>
    <row r="104" spans="1:4" ht="16.05" customHeight="1" x14ac:dyDescent="0.25">
      <c r="A104" s="364"/>
      <c r="B104" s="309" t="s">
        <v>293</v>
      </c>
      <c r="C104" s="309" t="s">
        <v>292</v>
      </c>
      <c r="D104" s="369"/>
    </row>
    <row r="105" spans="1:4" ht="16.05" customHeight="1" x14ac:dyDescent="0.25">
      <c r="A105" s="364"/>
      <c r="B105" s="316" t="s">
        <v>294</v>
      </c>
      <c r="C105" s="316" t="s">
        <v>294</v>
      </c>
      <c r="D105" s="369"/>
    </row>
    <row r="106" spans="1:4" ht="16.05" customHeight="1" x14ac:dyDescent="0.25">
      <c r="A106" s="364"/>
      <c r="B106" s="311"/>
      <c r="C106" s="309"/>
      <c r="D106" s="369"/>
    </row>
    <row r="107" spans="1:4" ht="16.05" customHeight="1" x14ac:dyDescent="0.25">
      <c r="A107" s="364"/>
      <c r="B107" s="317" t="s">
        <v>296</v>
      </c>
      <c r="C107" s="318" t="s">
        <v>298</v>
      </c>
      <c r="D107" s="369"/>
    </row>
    <row r="108" spans="1:4" ht="16.05" customHeight="1" x14ac:dyDescent="0.25">
      <c r="A108" s="364"/>
      <c r="B108" s="319" t="s">
        <v>297</v>
      </c>
      <c r="C108" s="318" t="s">
        <v>299</v>
      </c>
      <c r="D108" s="369"/>
    </row>
    <row r="109" spans="1:4" ht="16.05" customHeight="1" x14ac:dyDescent="0.25">
      <c r="A109" s="364"/>
      <c r="B109" s="316"/>
      <c r="C109" s="309"/>
      <c r="D109" s="369"/>
    </row>
    <row r="110" spans="1:4" ht="16.05" customHeight="1" x14ac:dyDescent="0.25">
      <c r="A110" s="364"/>
      <c r="B110" s="309"/>
      <c r="C110" s="300" t="s">
        <v>300</v>
      </c>
      <c r="D110" s="369"/>
    </row>
    <row r="111" spans="1:4" ht="16.05" customHeight="1" x14ac:dyDescent="0.25">
      <c r="A111" s="364"/>
      <c r="B111" s="309" t="s">
        <v>301</v>
      </c>
      <c r="C111" s="302" t="s">
        <v>192</v>
      </c>
      <c r="D111" s="369"/>
    </row>
    <row r="112" spans="1:4" ht="16.05" customHeight="1" x14ac:dyDescent="0.25">
      <c r="A112" s="364"/>
      <c r="B112" s="54" t="s">
        <v>145</v>
      </c>
      <c r="C112" s="311" t="s">
        <v>153</v>
      </c>
      <c r="D112" s="369"/>
    </row>
    <row r="113" spans="1:4" ht="16.05" customHeight="1" x14ac:dyDescent="0.25">
      <c r="A113" s="364"/>
      <c r="B113" s="304" t="s">
        <v>302</v>
      </c>
      <c r="C113" s="305" t="s">
        <v>303</v>
      </c>
      <c r="D113" s="369"/>
    </row>
    <row r="114" spans="1:4" ht="16.05" customHeight="1" x14ac:dyDescent="0.25">
      <c r="A114" s="364"/>
      <c r="B114" s="304" t="s">
        <v>146</v>
      </c>
      <c r="C114" s="309"/>
      <c r="D114" s="369"/>
    </row>
    <row r="115" spans="1:4" ht="16.05" customHeight="1" x14ac:dyDescent="0.25">
      <c r="A115" s="364"/>
      <c r="B115" s="309"/>
      <c r="C115" s="309"/>
      <c r="D115" s="369"/>
    </row>
    <row r="116" spans="1:4" ht="16.05" customHeight="1" x14ac:dyDescent="0.25">
      <c r="A116" s="364"/>
      <c r="B116" s="309" t="s">
        <v>305</v>
      </c>
      <c r="C116" s="302" t="s">
        <v>192</v>
      </c>
      <c r="D116" s="369"/>
    </row>
    <row r="117" spans="1:4" ht="16.05" customHeight="1" x14ac:dyDescent="0.25">
      <c r="A117" s="364"/>
      <c r="B117" s="54" t="s">
        <v>145</v>
      </c>
      <c r="C117" s="311" t="s">
        <v>153</v>
      </c>
      <c r="D117" s="369"/>
    </row>
    <row r="118" spans="1:4" ht="16.05" customHeight="1" x14ac:dyDescent="0.25">
      <c r="A118" s="364"/>
      <c r="B118" s="304" t="s">
        <v>302</v>
      </c>
      <c r="C118" s="305" t="s">
        <v>306</v>
      </c>
      <c r="D118" s="369"/>
    </row>
    <row r="119" spans="1:4" ht="16.05" customHeight="1" x14ac:dyDescent="0.25">
      <c r="A119" s="364"/>
      <c r="B119" s="304" t="s">
        <v>146</v>
      </c>
      <c r="C119" s="309"/>
      <c r="D119" s="369"/>
    </row>
    <row r="120" spans="1:4" ht="16.05" customHeight="1" x14ac:dyDescent="0.25">
      <c r="A120" s="364"/>
      <c r="B120" s="309"/>
      <c r="C120" s="309"/>
      <c r="D120" s="369"/>
    </row>
    <row r="121" spans="1:4" ht="16.05" customHeight="1" x14ac:dyDescent="0.25">
      <c r="A121" s="364"/>
      <c r="B121" s="316" t="s">
        <v>173</v>
      </c>
      <c r="C121" s="309" t="s">
        <v>174</v>
      </c>
      <c r="D121" s="369"/>
    </row>
    <row r="122" spans="1:4" ht="16.05" customHeight="1" x14ac:dyDescent="0.25">
      <c r="A122" s="364"/>
      <c r="B122" s="54" t="s">
        <v>181</v>
      </c>
      <c r="C122" s="309"/>
      <c r="D122" s="369"/>
    </row>
    <row r="123" spans="1:4" ht="16.05" customHeight="1" x14ac:dyDescent="0.25">
      <c r="A123" s="364"/>
      <c r="B123" s="304" t="s">
        <v>326</v>
      </c>
      <c r="C123" s="309"/>
      <c r="D123" s="369"/>
    </row>
    <row r="124" spans="1:4" ht="16.05" customHeight="1" x14ac:dyDescent="0.25">
      <c r="A124" s="364"/>
      <c r="B124" s="309"/>
      <c r="C124" s="309"/>
      <c r="D124" s="369"/>
    </row>
    <row r="125" spans="1:4" ht="16.05" customHeight="1" x14ac:dyDescent="0.25">
      <c r="A125" s="364"/>
      <c r="B125" s="309"/>
      <c r="C125" s="300" t="s">
        <v>309</v>
      </c>
      <c r="D125" s="369"/>
    </row>
    <row r="126" spans="1:4" ht="16.05" customHeight="1" x14ac:dyDescent="0.25">
      <c r="A126" s="364"/>
      <c r="B126" s="309" t="s">
        <v>310</v>
      </c>
      <c r="C126" s="302" t="s">
        <v>192</v>
      </c>
      <c r="D126" s="369"/>
    </row>
    <row r="127" spans="1:4" ht="16.05" customHeight="1" x14ac:dyDescent="0.25">
      <c r="A127" s="364"/>
      <c r="B127" s="54" t="s">
        <v>145</v>
      </c>
      <c r="C127" s="311" t="s">
        <v>153</v>
      </c>
      <c r="D127" s="369"/>
    </row>
    <row r="128" spans="1:4" ht="16.05" customHeight="1" x14ac:dyDescent="0.25">
      <c r="A128" s="364"/>
      <c r="B128" s="304" t="s">
        <v>311</v>
      </c>
      <c r="C128" s="305" t="s">
        <v>312</v>
      </c>
      <c r="D128" s="369"/>
    </row>
    <row r="129" spans="1:4" ht="16.05" customHeight="1" x14ac:dyDescent="0.25">
      <c r="A129" s="364"/>
      <c r="B129" s="304" t="s">
        <v>146</v>
      </c>
      <c r="C129" s="309"/>
      <c r="D129" s="369"/>
    </row>
    <row r="130" spans="1:4" ht="16.05" customHeight="1" x14ac:dyDescent="0.25">
      <c r="A130" s="364"/>
      <c r="B130" s="308"/>
      <c r="C130" s="309"/>
      <c r="D130" s="369"/>
    </row>
    <row r="131" spans="1:4" ht="16.05" customHeight="1" x14ac:dyDescent="0.25">
      <c r="A131" s="364"/>
      <c r="B131" s="308" t="s">
        <v>313</v>
      </c>
      <c r="C131" s="309" t="s">
        <v>315</v>
      </c>
      <c r="D131" s="369"/>
    </row>
    <row r="132" spans="1:4" ht="16.05" customHeight="1" x14ac:dyDescent="0.25">
      <c r="A132" s="364"/>
      <c r="B132" s="304" t="s">
        <v>314</v>
      </c>
      <c r="C132" s="309"/>
      <c r="D132" s="369"/>
    </row>
    <row r="133" spans="1:4" ht="16.05" customHeight="1" x14ac:dyDescent="0.25">
      <c r="A133" s="364"/>
      <c r="B133" s="304"/>
      <c r="C133" s="309"/>
      <c r="D133" s="369"/>
    </row>
    <row r="134" spans="1:4" ht="16.05" customHeight="1" x14ac:dyDescent="0.25">
      <c r="A134" s="364"/>
      <c r="B134" s="309" t="s">
        <v>317</v>
      </c>
      <c r="C134" s="309" t="s">
        <v>319</v>
      </c>
      <c r="D134" s="369"/>
    </row>
    <row r="135" spans="1:4" ht="16.05" customHeight="1" x14ac:dyDescent="0.25">
      <c r="A135" s="364"/>
      <c r="B135" s="310" t="s">
        <v>178</v>
      </c>
      <c r="C135" s="309"/>
      <c r="D135" s="369"/>
    </row>
    <row r="136" spans="1:4" ht="16.05" customHeight="1" x14ac:dyDescent="0.25">
      <c r="A136" s="364"/>
      <c r="B136" s="310" t="s">
        <v>264</v>
      </c>
      <c r="C136" s="309"/>
      <c r="D136" s="369"/>
    </row>
    <row r="137" spans="1:4" ht="16.05" customHeight="1" x14ac:dyDescent="0.25">
      <c r="A137" s="364"/>
      <c r="B137" s="310"/>
      <c r="C137" s="309"/>
      <c r="D137" s="369"/>
    </row>
    <row r="138" spans="1:4" ht="16.05" customHeight="1" x14ac:dyDescent="0.25">
      <c r="A138" s="364"/>
      <c r="B138" s="301" t="s">
        <v>177</v>
      </c>
      <c r="C138" s="309" t="s">
        <v>175</v>
      </c>
      <c r="D138" s="369"/>
    </row>
    <row r="139" spans="1:4" ht="16.05" customHeight="1" x14ac:dyDescent="0.25">
      <c r="A139" s="364"/>
      <c r="B139" s="320" t="s">
        <v>179</v>
      </c>
      <c r="C139" s="309"/>
      <c r="D139" s="369"/>
    </row>
    <row r="140" spans="1:4" ht="16.05" customHeight="1" x14ac:dyDescent="0.25">
      <c r="A140" s="364"/>
      <c r="B140" s="321" t="s">
        <v>146</v>
      </c>
      <c r="C140" s="309"/>
      <c r="D140" s="369"/>
    </row>
    <row r="141" spans="1:4" ht="16.05" customHeight="1" x14ac:dyDescent="0.25">
      <c r="A141" s="364"/>
      <c r="B141" s="321"/>
      <c r="C141" s="309"/>
      <c r="D141" s="369"/>
    </row>
    <row r="142" spans="1:4" ht="16.05" customHeight="1" x14ac:dyDescent="0.25">
      <c r="A142" s="364"/>
      <c r="B142" s="321"/>
      <c r="C142" s="300" t="s">
        <v>321</v>
      </c>
      <c r="D142" s="369"/>
    </row>
    <row r="143" spans="1:4" ht="16.05" customHeight="1" x14ac:dyDescent="0.25">
      <c r="A143" s="364"/>
      <c r="B143" s="322" t="s">
        <v>322</v>
      </c>
      <c r="C143" s="309"/>
      <c r="D143" s="369"/>
    </row>
    <row r="144" spans="1:4" ht="16.05" customHeight="1" x14ac:dyDescent="0.25">
      <c r="A144" s="364"/>
      <c r="B144" s="54" t="s">
        <v>145</v>
      </c>
      <c r="C144" s="311" t="s">
        <v>153</v>
      </c>
      <c r="D144" s="369"/>
    </row>
    <row r="145" spans="1:4" ht="16.05" customHeight="1" x14ac:dyDescent="0.25">
      <c r="A145" s="364"/>
      <c r="B145" s="304" t="s">
        <v>311</v>
      </c>
      <c r="C145" s="305" t="s">
        <v>323</v>
      </c>
      <c r="D145" s="369"/>
    </row>
    <row r="146" spans="1:4" ht="16.05" customHeight="1" x14ac:dyDescent="0.25">
      <c r="A146" s="364"/>
      <c r="B146" s="304" t="s">
        <v>146</v>
      </c>
      <c r="C146" s="309"/>
      <c r="D146" s="369"/>
    </row>
    <row r="147" spans="1:4" ht="16.05" customHeight="1" x14ac:dyDescent="0.25">
      <c r="A147" s="364"/>
      <c r="B147" s="304"/>
      <c r="C147" s="309"/>
      <c r="D147" s="369"/>
    </row>
    <row r="148" spans="1:4" ht="16.05" customHeight="1" x14ac:dyDescent="0.25">
      <c r="A148" s="364"/>
      <c r="B148" s="322" t="s">
        <v>325</v>
      </c>
      <c r="C148" s="309"/>
      <c r="D148" s="369"/>
    </row>
    <row r="149" spans="1:4" ht="16.05" customHeight="1" x14ac:dyDescent="0.25">
      <c r="A149" s="364"/>
      <c r="B149" s="54" t="s">
        <v>145</v>
      </c>
      <c r="C149" s="311" t="s">
        <v>153</v>
      </c>
      <c r="D149" s="369"/>
    </row>
    <row r="150" spans="1:4" ht="16.05" customHeight="1" x14ac:dyDescent="0.25">
      <c r="A150" s="364"/>
      <c r="B150" s="304" t="s">
        <v>311</v>
      </c>
      <c r="C150" s="305" t="s">
        <v>323</v>
      </c>
      <c r="D150" s="369"/>
    </row>
    <row r="151" spans="1:4" ht="16.05" customHeight="1" x14ac:dyDescent="0.25">
      <c r="A151" s="364"/>
      <c r="B151" s="304" t="s">
        <v>146</v>
      </c>
      <c r="C151" s="309"/>
      <c r="D151" s="369"/>
    </row>
    <row r="152" spans="1:4" ht="16.05" customHeight="1" x14ac:dyDescent="0.25">
      <c r="A152" s="364"/>
      <c r="B152" s="304"/>
      <c r="C152" s="309"/>
      <c r="D152" s="369"/>
    </row>
    <row r="153" spans="1:4" ht="16.05" customHeight="1" x14ac:dyDescent="0.25">
      <c r="A153" s="364"/>
      <c r="B153" s="316" t="s">
        <v>173</v>
      </c>
      <c r="C153" s="309" t="s">
        <v>176</v>
      </c>
      <c r="D153" s="369"/>
    </row>
    <row r="154" spans="1:4" ht="16.05" customHeight="1" x14ac:dyDescent="0.25">
      <c r="A154" s="364"/>
      <c r="B154" s="54" t="s">
        <v>181</v>
      </c>
      <c r="C154" s="309"/>
      <c r="D154" s="369"/>
    </row>
    <row r="155" spans="1:4" ht="16.05" customHeight="1" x14ac:dyDescent="0.25">
      <c r="A155" s="364"/>
      <c r="B155" s="304" t="s">
        <v>326</v>
      </c>
      <c r="C155" s="309"/>
      <c r="D155" s="369"/>
    </row>
    <row r="156" spans="1:4" ht="16.05" customHeight="1" x14ac:dyDescent="0.25">
      <c r="A156" s="364"/>
      <c r="B156" s="323"/>
      <c r="C156" s="315"/>
      <c r="D156" s="369"/>
    </row>
    <row r="157" spans="1:4" ht="16.05" customHeight="1" x14ac:dyDescent="0.25">
      <c r="A157" s="306"/>
      <c r="B157" s="323"/>
      <c r="C157" s="315"/>
      <c r="D157" s="369"/>
    </row>
    <row r="158" spans="1:4" ht="16.05" customHeight="1" x14ac:dyDescent="0.25">
      <c r="A158" s="364" t="s">
        <v>327</v>
      </c>
      <c r="B158" s="299"/>
      <c r="C158" s="300" t="s">
        <v>334</v>
      </c>
      <c r="D158" s="52" t="s">
        <v>128</v>
      </c>
    </row>
    <row r="159" spans="1:4" ht="16.05" customHeight="1" x14ac:dyDescent="0.25">
      <c r="A159" s="364"/>
      <c r="B159" s="316" t="s">
        <v>336</v>
      </c>
      <c r="C159" s="302" t="s">
        <v>335</v>
      </c>
      <c r="D159" s="368" t="s">
        <v>184</v>
      </c>
    </row>
    <row r="160" spans="1:4" ht="16.05" customHeight="1" x14ac:dyDescent="0.25">
      <c r="A160" s="364"/>
      <c r="B160" s="310" t="s">
        <v>180</v>
      </c>
      <c r="C160" s="302"/>
      <c r="D160" s="369"/>
    </row>
    <row r="161" spans="1:4" ht="16.05" customHeight="1" x14ac:dyDescent="0.25">
      <c r="A161" s="364"/>
      <c r="B161" s="301"/>
      <c r="C161" s="302"/>
      <c r="D161" s="369"/>
    </row>
    <row r="162" spans="1:4" ht="16.05" customHeight="1" x14ac:dyDescent="0.25">
      <c r="A162" s="364"/>
      <c r="B162" s="324"/>
      <c r="C162" s="300" t="s">
        <v>338</v>
      </c>
      <c r="D162" s="369"/>
    </row>
    <row r="163" spans="1:4" ht="16.05" customHeight="1" x14ac:dyDescent="0.25">
      <c r="A163" s="364"/>
      <c r="B163" s="316" t="s">
        <v>339</v>
      </c>
      <c r="C163" s="309" t="s">
        <v>340</v>
      </c>
      <c r="D163" s="369"/>
    </row>
    <row r="164" spans="1:4" ht="16.05" customHeight="1" x14ac:dyDescent="0.25">
      <c r="A164" s="364"/>
      <c r="B164" s="310" t="s">
        <v>182</v>
      </c>
      <c r="C164" s="309"/>
      <c r="D164" s="369"/>
    </row>
    <row r="165" spans="1:4" ht="16.05" customHeight="1" x14ac:dyDescent="0.25">
      <c r="A165" s="364"/>
      <c r="B165" s="310"/>
      <c r="C165" s="309"/>
      <c r="D165" s="369"/>
    </row>
    <row r="166" spans="1:4" ht="16.05" customHeight="1" x14ac:dyDescent="0.25">
      <c r="A166" s="364"/>
      <c r="B166" s="316" t="s">
        <v>342</v>
      </c>
      <c r="C166" s="309" t="s">
        <v>343</v>
      </c>
      <c r="D166" s="369"/>
    </row>
    <row r="167" spans="1:4" ht="16.05" customHeight="1" x14ac:dyDescent="0.25">
      <c r="A167" s="364"/>
      <c r="B167" s="310" t="s">
        <v>180</v>
      </c>
      <c r="C167" s="309"/>
      <c r="D167" s="369"/>
    </row>
    <row r="168" spans="1:4" ht="16.05" customHeight="1" x14ac:dyDescent="0.25">
      <c r="A168" s="364"/>
      <c r="B168" s="316"/>
      <c r="C168" s="309"/>
      <c r="D168" s="369"/>
    </row>
    <row r="169" spans="1:4" ht="16.05" customHeight="1" x14ac:dyDescent="0.25">
      <c r="A169" s="298"/>
      <c r="B169" s="304"/>
      <c r="C169" s="305"/>
      <c r="D169" s="369"/>
    </row>
  </sheetData>
  <mergeCells count="13">
    <mergeCell ref="D58:D157"/>
    <mergeCell ref="D159:D169"/>
    <mergeCell ref="A23:A156"/>
    <mergeCell ref="D12:D16"/>
    <mergeCell ref="D5:D9"/>
    <mergeCell ref="D18:D22"/>
    <mergeCell ref="D24:D51"/>
    <mergeCell ref="D53:D56"/>
    <mergeCell ref="A2:B2"/>
    <mergeCell ref="A5:A9"/>
    <mergeCell ref="A11:A15"/>
    <mergeCell ref="A17:A21"/>
    <mergeCell ref="A158:A168"/>
  </mergeCells>
  <phoneticPr fontId="15"/>
  <pageMargins left="0.51181102362204722" right="0" top="0.74803149606299213" bottom="0.74803149606299213" header="0.31496062992125984" footer="0.31496062992125984"/>
  <pageSetup paperSize="310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ATTACHED</vt:lpstr>
      <vt:lpstr>サンプル製品カタログ</vt:lpstr>
      <vt:lpstr>LABEL</vt:lpstr>
      <vt:lpstr>ATTACHED!Print_Area</vt:lpstr>
      <vt:lpstr>LABEL!Print_Area</vt:lpstr>
      <vt:lpstr>サンプル製品カタログ!Print_Area</vt:lpstr>
      <vt:lpstr>ATTACHED!Print_Titles</vt:lpstr>
      <vt:lpstr>LABEL!Print_Titles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2026-06-25T10:31:14Z</dcterms:modified>
</cp:coreProperties>
</file>