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My Drive\CSE\CSMC\ex02\"/>
    </mc:Choice>
  </mc:AlternateContent>
  <xr:revisionPtr revIDLastSave="0" documentId="13_ncr:1_{52239238-91A4-4C03-A2AE-BBAB2803DAE4}" xr6:coauthVersionLast="47" xr6:coauthVersionMax="47" xr10:uidLastSave="{00000000-0000-0000-0000-000000000000}"/>
  <bookViews>
    <workbookView xWindow="-120" yWindow="16080" windowWidth="29040" windowHeight="15840" activeTab="2" xr2:uid="{00000000-000D-0000-FFFF-FFFF00000000}"/>
  </bookViews>
  <sheets>
    <sheet name="allocate" sheetId="1" r:id="rId1"/>
    <sheet name="initialize" sheetId="2" r:id="rId2"/>
    <sheet name="dot_product" sheetId="5" r:id="rId3"/>
    <sheet name="sum" sheetId="4" r:id="rId4"/>
    <sheet name="Blocks_and_Thread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0" i="5" l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9" i="5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30" i="4"/>
  <c r="C77" i="4"/>
  <c r="C74" i="4"/>
  <c r="C71" i="4"/>
  <c r="C65" i="4"/>
  <c r="C57" i="4"/>
  <c r="C35" i="4"/>
  <c r="C76" i="4"/>
  <c r="C73" i="4"/>
  <c r="C70" i="4"/>
  <c r="C67" i="4"/>
  <c r="C58" i="4"/>
  <c r="C54" i="4"/>
  <c r="C45" i="4"/>
  <c r="C75" i="4"/>
  <c r="C69" i="4"/>
  <c r="C66" i="4"/>
  <c r="C59" i="4"/>
  <c r="C52" i="4"/>
  <c r="C41" i="4"/>
  <c r="C53" i="4"/>
  <c r="C72" i="4"/>
  <c r="C64" i="4"/>
  <c r="C60" i="4"/>
  <c r="C44" i="4"/>
  <c r="C36" i="4"/>
  <c r="C48" i="4"/>
  <c r="C31" i="4"/>
  <c r="C68" i="4"/>
  <c r="C56" i="4"/>
  <c r="C55" i="4"/>
  <c r="C38" i="4"/>
  <c r="C49" i="4"/>
  <c r="C37" i="4"/>
  <c r="C32" i="4"/>
  <c r="C62" i="4"/>
  <c r="C46" i="4"/>
  <c r="C39" i="4"/>
  <c r="C50" i="4"/>
  <c r="C33" i="4"/>
  <c r="C42" i="4"/>
  <c r="C47" i="4"/>
  <c r="C63" i="4"/>
  <c r="C61" i="4"/>
  <c r="C51" i="4"/>
  <c r="C40" i="4"/>
  <c r="C34" i="4"/>
  <c r="C43" i="4"/>
  <c r="C30" i="4"/>
  <c r="C78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5" i="4"/>
  <c r="E68" i="2"/>
  <c r="E69" i="2"/>
  <c r="E70" i="2"/>
  <c r="E71" i="2"/>
  <c r="E72" i="2"/>
  <c r="E73" i="2"/>
  <c r="E74" i="2"/>
  <c r="E67" i="2"/>
  <c r="E29" i="2"/>
  <c r="E30" i="2"/>
  <c r="E31" i="2"/>
  <c r="E32" i="2"/>
  <c r="E33" i="2"/>
  <c r="E34" i="2"/>
  <c r="E35" i="2"/>
  <c r="E36" i="2"/>
  <c r="E37" i="2"/>
  <c r="E38" i="2"/>
  <c r="E39" i="2"/>
  <c r="E28" i="2"/>
  <c r="D54" i="2"/>
  <c r="D39" i="2"/>
  <c r="D38" i="2"/>
  <c r="D37" i="2"/>
  <c r="D36" i="2"/>
  <c r="D35" i="2"/>
  <c r="D34" i="2"/>
  <c r="D33" i="2"/>
  <c r="D32" i="2"/>
  <c r="D31" i="2"/>
  <c r="D30" i="2"/>
  <c r="D29" i="2"/>
  <c r="D28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7" i="2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G56" i="2"/>
  <c r="H56" i="2" s="1"/>
  <c r="G55" i="2"/>
  <c r="H55" i="2" s="1"/>
  <c r="C15" i="1"/>
  <c r="C16" i="1"/>
  <c r="C17" i="1"/>
  <c r="C18" i="1"/>
  <c r="C19" i="1"/>
  <c r="C20" i="1"/>
  <c r="C14" i="1"/>
  <c r="B15" i="1"/>
  <c r="B16" i="1"/>
  <c r="B17" i="1"/>
  <c r="B18" i="1"/>
  <c r="B19" i="1"/>
  <c r="B20" i="1"/>
  <c r="B14" i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67" i="2"/>
  <c r="D67" i="2" s="1"/>
  <c r="C57" i="2"/>
  <c r="D57" i="2" s="1"/>
  <c r="C56" i="2"/>
  <c r="D56" i="2" s="1"/>
  <c r="C55" i="2"/>
  <c r="D55" i="2" s="1"/>
  <c r="C54" i="2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39" i="2"/>
  <c r="C38" i="2"/>
  <c r="C37" i="2"/>
  <c r="C36" i="2"/>
  <c r="C35" i="2"/>
  <c r="C34" i="2"/>
  <c r="C33" i="2"/>
  <c r="C32" i="2"/>
  <c r="C31" i="2"/>
  <c r="C30" i="2"/>
  <c r="C29" i="2"/>
  <c r="C28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7" i="2"/>
</calcChain>
</file>

<file path=xl/sharedStrings.xml><?xml version="1.0" encoding="utf-8"?>
<sst xmlns="http://schemas.openxmlformats.org/spreadsheetml/2006/main" count="81" uniqueCount="34">
  <si>
    <t>length</t>
  </si>
  <si>
    <t>initializing on GPU</t>
  </si>
  <si>
    <t>-------------------</t>
  </si>
  <si>
    <t>repetitions = 1</t>
  </si>
  <si>
    <t>initializing on CPU</t>
  </si>
  <si>
    <t>size</t>
  </si>
  <si>
    <t xml:space="preserve"> elapsed time in seconds</t>
  </si>
  <si>
    <t>repetitions = 10</t>
  </si>
  <si>
    <t>allocate</t>
  </si>
  <si>
    <t>free</t>
  </si>
  <si>
    <t>bulk transfer</t>
  </si>
  <si>
    <t>individual transfer</t>
  </si>
  <si>
    <t>bytes/s</t>
  </si>
  <si>
    <t>s/byte</t>
  </si>
  <si>
    <t>s/entry</t>
  </si>
  <si>
    <t>summing vectors on GPU</t>
  </si>
  <si>
    <t>size; elapsed time in seconds;</t>
  </si>
  <si>
    <t>total elapsed time in seconds: 7.669e+00</t>
  </si>
  <si>
    <t>1 flop per entry</t>
  </si>
  <si>
    <t>FLOPS</t>
  </si>
  <si>
    <t>elapsed_time</t>
  </si>
  <si>
    <t>memory bandwidth</t>
  </si>
  <si>
    <t>total elapsed time in seconds: 8.861e+00</t>
  </si>
  <si>
    <t>gridsize</t>
  </si>
  <si>
    <t xml:space="preserve"> blocksize</t>
  </si>
  <si>
    <t>label</t>
  </si>
  <si>
    <t>number of threads</t>
  </si>
  <si>
    <t>x</t>
  </si>
  <si>
    <t>a) dot product stages 1 and 2 on GPU</t>
  </si>
  <si>
    <t>---------------------------------------</t>
  </si>
  <si>
    <t>b) dot product stage1 on GPU. sum on CPU</t>
  </si>
  <si>
    <t>c) dot product on GPU with atomicAdd()</t>
  </si>
  <si>
    <t>total elapsed time in seconds: 1.531e+01</t>
  </si>
  <si>
    <t xml:space="preserve">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</si>
</sst>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09514435695539"/>
          <c:y val="5.0925925925925923E-2"/>
          <c:w val="0.76179330708661408"/>
          <c:h val="0.82775444736074655"/>
        </c:manualLayout>
      </c:layout>
      <c:scatterChart>
        <c:scatterStyle val="lineMarker"/>
        <c:varyColors val="0"/>
        <c:ser>
          <c:idx val="1"/>
          <c:order val="0"/>
          <c:tx>
            <c:strRef>
              <c:f>allocate!$B$1</c:f>
              <c:strCache>
                <c:ptCount val="1"/>
                <c:pt idx="0">
                  <c:v>allocate</c:v>
                </c:pt>
              </c:strCache>
            </c:strRef>
          </c:tx>
          <c:marker>
            <c:symbol val="none"/>
          </c:marker>
          <c:xVal>
            <c:numRef>
              <c:f>allocate!$A$2:$A$8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allocate!$B$2:$B$8</c:f>
              <c:numCache>
                <c:formatCode>0.00E+00</c:formatCode>
                <c:ptCount val="7"/>
                <c:pt idx="0">
                  <c:v>2.34E-4</c:v>
                </c:pt>
                <c:pt idx="1">
                  <c:v>1.2300000000000001E-4</c:v>
                </c:pt>
                <c:pt idx="2">
                  <c:v>1.1900000000000001E-4</c:v>
                </c:pt>
                <c:pt idx="3">
                  <c:v>2.1499999999999999E-4</c:v>
                </c:pt>
                <c:pt idx="4">
                  <c:v>6.5799999999999995E-4</c:v>
                </c:pt>
                <c:pt idx="5">
                  <c:v>6.3639999999999999E-3</c:v>
                </c:pt>
                <c:pt idx="6">
                  <c:v>8.7580000000000005E-2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6F-454B-BAD7-0E59D1B4B73F}"/>
            </c:ext>
          </c:extLst>
        </c:ser>
        <c:ser>
          <c:idx val="0"/>
          <c:order val="1"/>
          <c:tx>
            <c:strRef>
              <c:f>allocate!$C$1</c:f>
              <c:strCache>
                <c:ptCount val="1"/>
                <c:pt idx="0">
                  <c:v>free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allocate!$A$2:$A$8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allocate!$C$2:$C$8</c:f>
              <c:numCache>
                <c:formatCode>0.00E+00</c:formatCode>
                <c:ptCount val="7"/>
                <c:pt idx="0">
                  <c:v>8.8999999999999995E-5</c:v>
                </c:pt>
                <c:pt idx="1">
                  <c:v>5.3000000000000001E-5</c:v>
                </c:pt>
                <c:pt idx="2">
                  <c:v>5.0000000000000002E-5</c:v>
                </c:pt>
                <c:pt idx="3">
                  <c:v>5.53E-4</c:v>
                </c:pt>
                <c:pt idx="4">
                  <c:v>3.385E-3</c:v>
                </c:pt>
                <c:pt idx="5">
                  <c:v>7.8270000000000006E-3</c:v>
                </c:pt>
                <c:pt idx="6">
                  <c:v>8.0499999999999999E-3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6F-454B-BAD7-0E59D1B4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</c:valAx>
      <c:valAx>
        <c:axId val="273553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611067366579185"/>
          <c:y val="0.29591243802857975"/>
          <c:w val="0.17182762900078144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16447944007"/>
          <c:y val="5.0925925925925923E-2"/>
          <c:w val="0.79201465441819763"/>
          <c:h val="0.82208333333333339"/>
        </c:manualLayout>
      </c:layout>
      <c:scatterChart>
        <c:scatterStyle val="lineMarker"/>
        <c:varyColors val="0"/>
        <c:ser>
          <c:idx val="2"/>
          <c:order val="0"/>
          <c:tx>
            <c:strRef>
              <c:f>initialize!$A$3</c:f>
              <c:strCache>
                <c:ptCount val="1"/>
                <c:pt idx="0">
                  <c:v>initializing on GPU</c:v>
                </c:pt>
              </c:strCache>
            </c:strRef>
          </c:tx>
          <c:marker>
            <c:symbol val="none"/>
          </c:marker>
          <c:xVal>
            <c:numRef>
              <c:f>initialize!$A$7:$A$20</c:f>
              <c:numCache>
                <c:formatCode>General</c:formatCode>
                <c:ptCount val="14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  <c:pt idx="9">
                  <c:v>3000000</c:v>
                </c:pt>
                <c:pt idx="10">
                  <c:v>10000000</c:v>
                </c:pt>
                <c:pt idx="11">
                  <c:v>30000000</c:v>
                </c:pt>
                <c:pt idx="12">
                  <c:v>100000000</c:v>
                </c:pt>
                <c:pt idx="13">
                  <c:v>300000000</c:v>
                </c:pt>
              </c:numCache>
            </c:numRef>
          </c:xVal>
          <c:yVal>
            <c:numRef>
              <c:f>initialize!$C$7:$C$20</c:f>
              <c:numCache>
                <c:formatCode>0.00E+00</c:formatCode>
                <c:ptCount val="14"/>
                <c:pt idx="0">
                  <c:v>9.9080000000000001E-4</c:v>
                </c:pt>
                <c:pt idx="1">
                  <c:v>9.8869999999999991E-4</c:v>
                </c:pt>
                <c:pt idx="2">
                  <c:v>9.8860000000000007E-4</c:v>
                </c:pt>
                <c:pt idx="3">
                  <c:v>9.8890000000000002E-4</c:v>
                </c:pt>
                <c:pt idx="4">
                  <c:v>9.8910000000000014E-4</c:v>
                </c:pt>
                <c:pt idx="5">
                  <c:v>9.9209999999999988E-4</c:v>
                </c:pt>
                <c:pt idx="6">
                  <c:v>9.9799999999999997E-4</c:v>
                </c:pt>
                <c:pt idx="7">
                  <c:v>1.016E-3</c:v>
                </c:pt>
                <c:pt idx="8">
                  <c:v>1.078E-3</c:v>
                </c:pt>
                <c:pt idx="9">
                  <c:v>1.255E-3</c:v>
                </c:pt>
                <c:pt idx="10">
                  <c:v>1.8730000000000001E-3</c:v>
                </c:pt>
                <c:pt idx="11">
                  <c:v>4.4150000000000005E-3</c:v>
                </c:pt>
                <c:pt idx="12">
                  <c:v>1.4680000000000002E-2</c:v>
                </c:pt>
                <c:pt idx="13">
                  <c:v>4.4010000000000001E-2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0C-4799-B2B5-1282566D7AEA}"/>
            </c:ext>
          </c:extLst>
        </c:ser>
        <c:ser>
          <c:idx val="3"/>
          <c:order val="1"/>
          <c:tx>
            <c:strRef>
              <c:f>initialize!$A$24</c:f>
              <c:strCache>
                <c:ptCount val="1"/>
                <c:pt idx="0">
                  <c:v>initializing on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initialize!$A$28:$A$39</c:f>
              <c:numCache>
                <c:formatCode>General</c:formatCode>
                <c:ptCount val="12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  <c:pt idx="9">
                  <c:v>3000000</c:v>
                </c:pt>
                <c:pt idx="10">
                  <c:v>10000000</c:v>
                </c:pt>
                <c:pt idx="11">
                  <c:v>30000000</c:v>
                </c:pt>
              </c:numCache>
            </c:numRef>
          </c:xVal>
          <c:yVal>
            <c:numRef>
              <c:f>initialize!$C$28:$C$39</c:f>
              <c:numCache>
                <c:formatCode>0.00E+00</c:formatCode>
                <c:ptCount val="12"/>
                <c:pt idx="0">
                  <c:v>5.0000000000000008E-7</c:v>
                </c:pt>
                <c:pt idx="1">
                  <c:v>7.9999999999999996E-7</c:v>
                </c:pt>
                <c:pt idx="2">
                  <c:v>2.5999999999999997E-6</c:v>
                </c:pt>
                <c:pt idx="3">
                  <c:v>8.1000000000000004E-6</c:v>
                </c:pt>
                <c:pt idx="4">
                  <c:v>3.1000000000000001E-5</c:v>
                </c:pt>
                <c:pt idx="5">
                  <c:v>9.1600000000000004E-5</c:v>
                </c:pt>
                <c:pt idx="6">
                  <c:v>2.9970000000000002E-4</c:v>
                </c:pt>
                <c:pt idx="7">
                  <c:v>8.9859999999999994E-4</c:v>
                </c:pt>
                <c:pt idx="8">
                  <c:v>3.46E-3</c:v>
                </c:pt>
                <c:pt idx="9">
                  <c:v>1.057E-2</c:v>
                </c:pt>
                <c:pt idx="10">
                  <c:v>3.5460000000000005E-2</c:v>
                </c:pt>
                <c:pt idx="11">
                  <c:v>0.1065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0C-4799-B2B5-1282566D7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</c:valAx>
      <c:valAx>
        <c:axId val="273553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995691163604552"/>
          <c:y val="0.6616531787693205"/>
          <c:w val="0.28835199367152159"/>
          <c:h val="0.16743438320209975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51159230096239"/>
          <c:y val="7.8703703703703706E-2"/>
          <c:w val="0.79415507436570432"/>
          <c:h val="0.7943055555555556"/>
        </c:manualLayout>
      </c:layout>
      <c:scatterChart>
        <c:scatterStyle val="lineMarker"/>
        <c:varyColors val="0"/>
        <c:ser>
          <c:idx val="1"/>
          <c:order val="0"/>
          <c:tx>
            <c:strRef>
              <c:f>initialize!$A$62</c:f>
              <c:strCache>
                <c:ptCount val="1"/>
                <c:pt idx="0">
                  <c:v>individual transfer</c:v>
                </c:pt>
              </c:strCache>
            </c:strRef>
          </c:tx>
          <c:marker>
            <c:symbol val="none"/>
          </c:marker>
          <c:xVal>
            <c:numRef>
              <c:f>initialize!$A$67:$A$74</c:f>
              <c:numCache>
                <c:formatCode>General</c:formatCode>
                <c:ptCount val="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</c:numCache>
            </c:numRef>
          </c:xVal>
          <c:yVal>
            <c:numRef>
              <c:f>initialize!$C$67:$C$74</c:f>
              <c:numCache>
                <c:formatCode>0.00E+00</c:formatCode>
                <c:ptCount val="8"/>
                <c:pt idx="0">
                  <c:v>8.7100000000000003E-4</c:v>
                </c:pt>
                <c:pt idx="1">
                  <c:v>2.5249999999999999E-3</c:v>
                </c:pt>
                <c:pt idx="2">
                  <c:v>8.1499999999999993E-3</c:v>
                </c:pt>
                <c:pt idx="3">
                  <c:v>2.4469999999999999E-2</c:v>
                </c:pt>
                <c:pt idx="4">
                  <c:v>8.208E-2</c:v>
                </c:pt>
                <c:pt idx="5">
                  <c:v>0.24660000000000001</c:v>
                </c:pt>
                <c:pt idx="6">
                  <c:v>0.82030000000000003</c:v>
                </c:pt>
                <c:pt idx="7">
                  <c:v>2.5009999999999999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D-4F40-B495-9802E300620E}"/>
            </c:ext>
          </c:extLst>
        </c:ser>
        <c:ser>
          <c:idx val="0"/>
          <c:order val="1"/>
          <c:tx>
            <c:strRef>
              <c:f>initialize!$A$42</c:f>
              <c:strCache>
                <c:ptCount val="1"/>
                <c:pt idx="0">
                  <c:v>bulk transfer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initialize!$A$46:$A$57</c:f>
              <c:numCache>
                <c:formatCode>General</c:formatCode>
                <c:ptCount val="12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  <c:pt idx="9">
                  <c:v>3000000</c:v>
                </c:pt>
                <c:pt idx="10">
                  <c:v>10000000</c:v>
                </c:pt>
                <c:pt idx="11">
                  <c:v>30000000</c:v>
                </c:pt>
              </c:numCache>
            </c:numRef>
          </c:xVal>
          <c:yVal>
            <c:numRef>
              <c:f>initialize!$C$46:$C$57</c:f>
              <c:numCache>
                <c:formatCode>0.00E+00</c:formatCode>
                <c:ptCount val="12"/>
                <c:pt idx="0">
                  <c:v>1.3200000000000001E-5</c:v>
                </c:pt>
                <c:pt idx="1">
                  <c:v>1.27E-5</c:v>
                </c:pt>
                <c:pt idx="2">
                  <c:v>1.63E-5</c:v>
                </c:pt>
                <c:pt idx="3">
                  <c:v>2.8400000000000003E-5</c:v>
                </c:pt>
                <c:pt idx="4">
                  <c:v>3.8900000000000004E-5</c:v>
                </c:pt>
                <c:pt idx="5">
                  <c:v>8.5900000000000001E-5</c:v>
                </c:pt>
                <c:pt idx="6">
                  <c:v>2.4380000000000002E-4</c:v>
                </c:pt>
                <c:pt idx="7">
                  <c:v>5.7370000000000001E-4</c:v>
                </c:pt>
                <c:pt idx="8">
                  <c:v>1.702E-3</c:v>
                </c:pt>
                <c:pt idx="9">
                  <c:v>5.2380000000000005E-3</c:v>
                </c:pt>
                <c:pt idx="10">
                  <c:v>1.687E-2</c:v>
                </c:pt>
                <c:pt idx="11">
                  <c:v>5.0070000000000003E-2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2D-4F40-B495-9802E300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</c:valAx>
      <c:valAx>
        <c:axId val="273553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77514236619493"/>
          <c:y val="0.70718175853018372"/>
          <c:w val="0.34433584592320432"/>
          <c:h val="0.1689698162729658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16447944007"/>
          <c:y val="5.0925925925925923E-2"/>
          <c:w val="0.79201465441819763"/>
          <c:h val="0.82208333333333339"/>
        </c:manualLayout>
      </c:layout>
      <c:scatterChart>
        <c:scatterStyle val="lineMarker"/>
        <c:varyColors val="0"/>
        <c:ser>
          <c:idx val="1"/>
          <c:order val="0"/>
          <c:tx>
            <c:strRef>
              <c:f>dot_product!$A$5</c:f>
              <c:strCache>
                <c:ptCount val="1"/>
                <c:pt idx="0">
                  <c:v>a) dot product stages 1 and 2 on GPU</c:v>
                </c:pt>
              </c:strCache>
            </c:strRef>
          </c:tx>
          <c:marker>
            <c:symbol val="none"/>
          </c:marker>
          <c:xVal>
            <c:numRef>
              <c:f>dot_product!$A$9:$A$22</c:f>
              <c:numCache>
                <c:formatCode>0.00E+00</c:formatCode>
                <c:ptCount val="14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  <c:pt idx="9">
                  <c:v>3000000</c:v>
                </c:pt>
                <c:pt idx="10">
                  <c:v>10000000</c:v>
                </c:pt>
                <c:pt idx="11">
                  <c:v>30000000</c:v>
                </c:pt>
                <c:pt idx="12">
                  <c:v>100000000</c:v>
                </c:pt>
                <c:pt idx="13">
                  <c:v>300000000</c:v>
                </c:pt>
              </c:numCache>
            </c:numRef>
          </c:xVal>
          <c:yVal>
            <c:numRef>
              <c:f>dot_product!$B$9:$B$22</c:f>
              <c:numCache>
                <c:formatCode>0.00E+00</c:formatCode>
                <c:ptCount val="14"/>
                <c:pt idx="0">
                  <c:v>9.1000000000000003E-5</c:v>
                </c:pt>
                <c:pt idx="1">
                  <c:v>7.3999999999999996E-5</c:v>
                </c:pt>
                <c:pt idx="2">
                  <c:v>7.3999999999999996E-5</c:v>
                </c:pt>
                <c:pt idx="3">
                  <c:v>8.2000000000000001E-5</c:v>
                </c:pt>
                <c:pt idx="4">
                  <c:v>7.7999999999999999E-5</c:v>
                </c:pt>
                <c:pt idx="5">
                  <c:v>7.8999999999999996E-5</c:v>
                </c:pt>
                <c:pt idx="6">
                  <c:v>8.7000000000000001E-5</c:v>
                </c:pt>
                <c:pt idx="7">
                  <c:v>1.13E-4</c:v>
                </c:pt>
                <c:pt idx="8">
                  <c:v>1.9100000000000001E-4</c:v>
                </c:pt>
                <c:pt idx="9">
                  <c:v>4.2000000000000002E-4</c:v>
                </c:pt>
                <c:pt idx="10">
                  <c:v>1.165E-3</c:v>
                </c:pt>
                <c:pt idx="11">
                  <c:v>1.3979999999999999E-3</c:v>
                </c:pt>
                <c:pt idx="12">
                  <c:v>4.5139999999999998E-3</c:v>
                </c:pt>
                <c:pt idx="13">
                  <c:v>1.3350000000000001E-2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98-4164-9C50-B941C796BBA5}"/>
            </c:ext>
          </c:extLst>
        </c:ser>
        <c:ser>
          <c:idx val="3"/>
          <c:order val="1"/>
          <c:tx>
            <c:strRef>
              <c:f>dot_product!$A$24</c:f>
              <c:strCache>
                <c:ptCount val="1"/>
                <c:pt idx="0">
                  <c:v>b) dot product stage1 on GPU. sum on CPU</c:v>
                </c:pt>
              </c:strCache>
            </c:strRef>
          </c:tx>
          <c:marker>
            <c:symbol val="none"/>
          </c:marker>
          <c:xVal>
            <c:numRef>
              <c:f>dot_product!$A$28:$A$41</c:f>
              <c:numCache>
                <c:formatCode>0.00E+00</c:formatCode>
                <c:ptCount val="14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  <c:pt idx="9">
                  <c:v>3000000</c:v>
                </c:pt>
                <c:pt idx="10">
                  <c:v>10000000</c:v>
                </c:pt>
                <c:pt idx="11">
                  <c:v>30000000</c:v>
                </c:pt>
                <c:pt idx="12">
                  <c:v>100000000</c:v>
                </c:pt>
                <c:pt idx="13">
                  <c:v>300000000</c:v>
                </c:pt>
              </c:numCache>
            </c:numRef>
          </c:xVal>
          <c:yVal>
            <c:numRef>
              <c:f>dot_product!$B$28:$B$41</c:f>
              <c:numCache>
                <c:formatCode>0.00E+00</c:formatCode>
                <c:ptCount val="14"/>
                <c:pt idx="0">
                  <c:v>3.1999999999999999E-5</c:v>
                </c:pt>
                <c:pt idx="1">
                  <c:v>1.5999999999999999E-5</c:v>
                </c:pt>
                <c:pt idx="2">
                  <c:v>1.9000000000000001E-5</c:v>
                </c:pt>
                <c:pt idx="3">
                  <c:v>2.0000000000000002E-5</c:v>
                </c:pt>
                <c:pt idx="4">
                  <c:v>1.2999999999999999E-5</c:v>
                </c:pt>
                <c:pt idx="5">
                  <c:v>1.5E-5</c:v>
                </c:pt>
                <c:pt idx="6">
                  <c:v>2.1999999999999999E-5</c:v>
                </c:pt>
                <c:pt idx="7">
                  <c:v>3.4999999999999997E-5</c:v>
                </c:pt>
                <c:pt idx="8">
                  <c:v>7.6000000000000004E-5</c:v>
                </c:pt>
                <c:pt idx="9">
                  <c:v>1.63E-4</c:v>
                </c:pt>
                <c:pt idx="10">
                  <c:v>4.73E-4</c:v>
                </c:pt>
                <c:pt idx="11">
                  <c:v>1.353E-3</c:v>
                </c:pt>
                <c:pt idx="12">
                  <c:v>4.457E-3</c:v>
                </c:pt>
                <c:pt idx="13">
                  <c:v>1.323E-2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98-4164-9C50-B941C796BBA5}"/>
            </c:ext>
          </c:extLst>
        </c:ser>
        <c:ser>
          <c:idx val="0"/>
          <c:order val="2"/>
          <c:tx>
            <c:strRef>
              <c:f>dot_product!$A$43</c:f>
              <c:strCache>
                <c:ptCount val="1"/>
                <c:pt idx="0">
                  <c:v>c) dot product on GPU with atomicAdd()</c:v>
                </c:pt>
              </c:strCache>
            </c:strRef>
          </c:tx>
          <c:marker>
            <c:symbol val="none"/>
          </c:marker>
          <c:xVal>
            <c:numRef>
              <c:f>dot_product!$A$47:$A$60</c:f>
              <c:numCache>
                <c:formatCode>0.00E+00</c:formatCode>
                <c:ptCount val="14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  <c:pt idx="9">
                  <c:v>3000000</c:v>
                </c:pt>
                <c:pt idx="10">
                  <c:v>10000000</c:v>
                </c:pt>
                <c:pt idx="11">
                  <c:v>30000000</c:v>
                </c:pt>
                <c:pt idx="12">
                  <c:v>100000000</c:v>
                </c:pt>
                <c:pt idx="13">
                  <c:v>300000000</c:v>
                </c:pt>
              </c:numCache>
            </c:numRef>
          </c:xVal>
          <c:yVal>
            <c:numRef>
              <c:f>dot_product!$B$47:$B$60</c:f>
              <c:numCache>
                <c:formatCode>0.00E+00</c:formatCode>
                <c:ptCount val="14"/>
                <c:pt idx="0">
                  <c:v>3.1999999999999999E-5</c:v>
                </c:pt>
                <c:pt idx="1">
                  <c:v>1.4E-5</c:v>
                </c:pt>
                <c:pt idx="2">
                  <c:v>1.1E-5</c:v>
                </c:pt>
                <c:pt idx="3">
                  <c:v>1.2E-5</c:v>
                </c:pt>
                <c:pt idx="4">
                  <c:v>2.0000000000000002E-5</c:v>
                </c:pt>
                <c:pt idx="5">
                  <c:v>2.0999999999999999E-5</c:v>
                </c:pt>
                <c:pt idx="6">
                  <c:v>2.1999999999999999E-5</c:v>
                </c:pt>
                <c:pt idx="7">
                  <c:v>3.4E-5</c:v>
                </c:pt>
                <c:pt idx="8">
                  <c:v>8.3999999999999995E-5</c:v>
                </c:pt>
                <c:pt idx="9">
                  <c:v>1.65E-4</c:v>
                </c:pt>
                <c:pt idx="10">
                  <c:v>4.73E-4</c:v>
                </c:pt>
                <c:pt idx="11">
                  <c:v>1.358E-3</c:v>
                </c:pt>
                <c:pt idx="12">
                  <c:v>4.4510000000000001E-3</c:v>
                </c:pt>
                <c:pt idx="13">
                  <c:v>1.325E-2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98-4164-9C50-B941C796B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557039"/>
        <c:axId val="273553295"/>
      </c:scatterChart>
      <c:valAx>
        <c:axId val="2735570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array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3295"/>
        <c:crosses val="autoZero"/>
        <c:crossBetween val="midCat"/>
      </c:valAx>
      <c:valAx>
        <c:axId val="273553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557039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940135608048995"/>
          <c:y val="0.24498651210265385"/>
          <c:w val="0.63279636920384952"/>
          <c:h val="0.2137306794983960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51159230096239"/>
          <c:y val="8.3750000000000005E-2"/>
          <c:w val="0.64693503937007879"/>
          <c:h val="0.78428988043161274"/>
        </c:manualLayout>
      </c:layout>
      <c:scatterChart>
        <c:scatterStyle val="lineMarker"/>
        <c:varyColors val="0"/>
        <c:ser>
          <c:idx val="1"/>
          <c:order val="1"/>
          <c:tx>
            <c:strRef>
              <c:f>sum!$C$4</c:f>
              <c:strCache>
                <c:ptCount val="1"/>
                <c:pt idx="0">
                  <c:v>FLOPS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sum!$A$5:$A$18</c:f>
              <c:numCache>
                <c:formatCode>General</c:formatCode>
                <c:ptCount val="14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  <c:pt idx="9">
                  <c:v>3000000</c:v>
                </c:pt>
                <c:pt idx="10">
                  <c:v>10000000</c:v>
                </c:pt>
                <c:pt idx="11">
                  <c:v>30000000</c:v>
                </c:pt>
                <c:pt idx="12">
                  <c:v>100000000</c:v>
                </c:pt>
                <c:pt idx="13">
                  <c:v>300000000</c:v>
                </c:pt>
              </c:numCache>
            </c:numRef>
          </c:xVal>
          <c:yVal>
            <c:numRef>
              <c:f>sum!$C$5:$C$18</c:f>
              <c:numCache>
                <c:formatCode>0.00E+00</c:formatCode>
                <c:ptCount val="14"/>
                <c:pt idx="0">
                  <c:v>98231.827111984283</c:v>
                </c:pt>
                <c:pt idx="1">
                  <c:v>296735.90504451038</c:v>
                </c:pt>
                <c:pt idx="2">
                  <c:v>1003009.0270812437</c:v>
                </c:pt>
                <c:pt idx="3">
                  <c:v>3012048.1927710846</c:v>
                </c:pt>
                <c:pt idx="4">
                  <c:v>10020040.080160322</c:v>
                </c:pt>
                <c:pt idx="5">
                  <c:v>30030030.030030027</c:v>
                </c:pt>
                <c:pt idx="6">
                  <c:v>99304865.93843098</c:v>
                </c:pt>
                <c:pt idx="7">
                  <c:v>294985250.73746318</c:v>
                </c:pt>
                <c:pt idx="8">
                  <c:v>938967136.15023482</c:v>
                </c:pt>
                <c:pt idx="9">
                  <c:v>2521008403.3613443</c:v>
                </c:pt>
                <c:pt idx="10">
                  <c:v>6305170239.5964689</c:v>
                </c:pt>
                <c:pt idx="11">
                  <c:v>14814814814.814816</c:v>
                </c:pt>
                <c:pt idx="12">
                  <c:v>14843402107.7631</c:v>
                </c:pt>
                <c:pt idx="13">
                  <c:v>14851485148.514853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8-4E85-BE36-893B8E57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60112"/>
        <c:axId val="2115060704"/>
      </c:scatterChart>
      <c:scatterChart>
        <c:scatterStyle val="lineMarker"/>
        <c:varyColors val="0"/>
        <c:ser>
          <c:idx val="0"/>
          <c:order val="0"/>
          <c:tx>
            <c:strRef>
              <c:f>sum!$B$4</c:f>
              <c:strCache>
                <c:ptCount val="1"/>
                <c:pt idx="0">
                  <c:v>elapsed_time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sum!$A$5:$A$18</c:f>
              <c:numCache>
                <c:formatCode>General</c:formatCode>
                <c:ptCount val="14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30000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  <c:pt idx="9">
                  <c:v>3000000</c:v>
                </c:pt>
                <c:pt idx="10">
                  <c:v>10000000</c:v>
                </c:pt>
                <c:pt idx="11">
                  <c:v>30000000</c:v>
                </c:pt>
                <c:pt idx="12">
                  <c:v>100000000</c:v>
                </c:pt>
                <c:pt idx="13">
                  <c:v>300000000</c:v>
                </c:pt>
              </c:numCache>
            </c:numRef>
          </c:xVal>
          <c:yVal>
            <c:numRef>
              <c:f>sum!$B$5:$B$18</c:f>
              <c:numCache>
                <c:formatCode>0.00E+00</c:formatCode>
                <c:ptCount val="14"/>
                <c:pt idx="0">
                  <c:v>1.018E-3</c:v>
                </c:pt>
                <c:pt idx="1">
                  <c:v>1.011E-3</c:v>
                </c:pt>
                <c:pt idx="2">
                  <c:v>9.9700000000000006E-4</c:v>
                </c:pt>
                <c:pt idx="3">
                  <c:v>9.9599999999999992E-4</c:v>
                </c:pt>
                <c:pt idx="4">
                  <c:v>9.9799999999999997E-4</c:v>
                </c:pt>
                <c:pt idx="5">
                  <c:v>9.990000000000001E-4</c:v>
                </c:pt>
                <c:pt idx="6">
                  <c:v>1.0070000000000001E-3</c:v>
                </c:pt>
                <c:pt idx="7">
                  <c:v>1.0169999999999999E-3</c:v>
                </c:pt>
                <c:pt idx="8">
                  <c:v>1.065E-3</c:v>
                </c:pt>
                <c:pt idx="9">
                  <c:v>1.1900000000000001E-3</c:v>
                </c:pt>
                <c:pt idx="10">
                  <c:v>1.586E-3</c:v>
                </c:pt>
                <c:pt idx="11">
                  <c:v>2.0249999999999999E-3</c:v>
                </c:pt>
                <c:pt idx="12">
                  <c:v>6.7369999999999999E-3</c:v>
                </c:pt>
                <c:pt idx="13">
                  <c:v>2.0199999999999999E-2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8-4E85-BE36-893B8E57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071936"/>
        <c:axId val="2115061952"/>
      </c:scatterChart>
      <c:valAx>
        <c:axId val="2113260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60704"/>
        <c:crosses val="autoZero"/>
        <c:crossBetween val="midCat"/>
      </c:valAx>
      <c:valAx>
        <c:axId val="2115060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0112"/>
        <c:crosses val="autoZero"/>
        <c:crossBetween val="midCat"/>
      </c:valAx>
      <c:valAx>
        <c:axId val="2115061952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071936"/>
        <c:crosses val="max"/>
        <c:crossBetween val="midCat"/>
      </c:valAx>
      <c:valAx>
        <c:axId val="21150719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06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62204724409451"/>
          <c:y val="7.4652230971128622E-2"/>
          <c:w val="0.26364479440069993"/>
          <c:h val="0.16608850976961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sum!$C$30:$C$78</c:f>
              <c:strCache>
                <c:ptCount val="49"/>
                <c:pt idx="0">
                  <c:v>1024 X 1024</c:v>
                </c:pt>
                <c:pt idx="1">
                  <c:v>128 X 1024</c:v>
                </c:pt>
                <c:pt idx="2">
                  <c:v>256 X 1024</c:v>
                </c:pt>
                <c:pt idx="3">
                  <c:v>512 X 256</c:v>
                </c:pt>
                <c:pt idx="4">
                  <c:v>1024 X 256</c:v>
                </c:pt>
                <c:pt idx="5">
                  <c:v>16 X 1024</c:v>
                </c:pt>
                <c:pt idx="6">
                  <c:v>128 X 256</c:v>
                </c:pt>
                <c:pt idx="7">
                  <c:v>256 X 512</c:v>
                </c:pt>
                <c:pt idx="8">
                  <c:v>256 X 128</c:v>
                </c:pt>
                <c:pt idx="9">
                  <c:v>512 X 64</c:v>
                </c:pt>
                <c:pt idx="10">
                  <c:v>1024 X 128</c:v>
                </c:pt>
                <c:pt idx="11">
                  <c:v>64 X 512</c:v>
                </c:pt>
                <c:pt idx="12">
                  <c:v>512 X 512</c:v>
                </c:pt>
                <c:pt idx="13">
                  <c:v>1024 X 512</c:v>
                </c:pt>
                <c:pt idx="14">
                  <c:v>128 X 128</c:v>
                </c:pt>
                <c:pt idx="15">
                  <c:v>32 X 1024</c:v>
                </c:pt>
                <c:pt idx="16">
                  <c:v>512 X 32</c:v>
                </c:pt>
                <c:pt idx="17">
                  <c:v>512 X 1024</c:v>
                </c:pt>
                <c:pt idx="18">
                  <c:v>128 X 512</c:v>
                </c:pt>
                <c:pt idx="19">
                  <c:v>256 X 256</c:v>
                </c:pt>
                <c:pt idx="20">
                  <c:v>512 X 128</c:v>
                </c:pt>
                <c:pt idx="21">
                  <c:v>1024 X 64</c:v>
                </c:pt>
                <c:pt idx="22">
                  <c:v>64 X 256</c:v>
                </c:pt>
                <c:pt idx="23">
                  <c:v>64 X 1024</c:v>
                </c:pt>
                <c:pt idx="24">
                  <c:v>32 X 512</c:v>
                </c:pt>
                <c:pt idx="25">
                  <c:v>256 X 64</c:v>
                </c:pt>
                <c:pt idx="26">
                  <c:v>256 X 32</c:v>
                </c:pt>
                <c:pt idx="27">
                  <c:v>16 X 512</c:v>
                </c:pt>
                <c:pt idx="28">
                  <c:v>32 X 256</c:v>
                </c:pt>
                <c:pt idx="29">
                  <c:v>64 X 128</c:v>
                </c:pt>
                <c:pt idx="30">
                  <c:v>128 X 64</c:v>
                </c:pt>
                <c:pt idx="31">
                  <c:v>1024 X 32</c:v>
                </c:pt>
                <c:pt idx="32">
                  <c:v>512 X 16</c:v>
                </c:pt>
                <c:pt idx="33">
                  <c:v>1024 X 16</c:v>
                </c:pt>
                <c:pt idx="34">
                  <c:v>128 X 32</c:v>
                </c:pt>
                <c:pt idx="35">
                  <c:v>16 X 256</c:v>
                </c:pt>
                <c:pt idx="36">
                  <c:v>64 X 64</c:v>
                </c:pt>
                <c:pt idx="37">
                  <c:v>32 X 128</c:v>
                </c:pt>
                <c:pt idx="38">
                  <c:v>256 X 16</c:v>
                </c:pt>
                <c:pt idx="39">
                  <c:v>64 X 32</c:v>
                </c:pt>
                <c:pt idx="40">
                  <c:v>32 X 64</c:v>
                </c:pt>
                <c:pt idx="41">
                  <c:v>16 X 128</c:v>
                </c:pt>
                <c:pt idx="42">
                  <c:v>128 X 16</c:v>
                </c:pt>
                <c:pt idx="43">
                  <c:v>32 X 32</c:v>
                </c:pt>
                <c:pt idx="44">
                  <c:v>16 X 64</c:v>
                </c:pt>
                <c:pt idx="45">
                  <c:v>64 X 16</c:v>
                </c:pt>
                <c:pt idx="46">
                  <c:v>32 X 16</c:v>
                </c:pt>
                <c:pt idx="47">
                  <c:v>16 X 32</c:v>
                </c:pt>
                <c:pt idx="48">
                  <c:v>16 X 16</c:v>
                </c:pt>
              </c:strCache>
            </c:strRef>
          </c:cat>
          <c:val>
            <c:numRef>
              <c:f>sum!$D$30:$D$78</c:f>
              <c:numCache>
                <c:formatCode>0.00E+00</c:formatCode>
                <c:ptCount val="49"/>
                <c:pt idx="0">
                  <c:v>6.8999999999999997E-4</c:v>
                </c:pt>
                <c:pt idx="1">
                  <c:v>6.9200000000000002E-4</c:v>
                </c:pt>
                <c:pt idx="2">
                  <c:v>6.9200000000000002E-4</c:v>
                </c:pt>
                <c:pt idx="3">
                  <c:v>6.9300000000000004E-4</c:v>
                </c:pt>
                <c:pt idx="4">
                  <c:v>6.9300000000000004E-4</c:v>
                </c:pt>
                <c:pt idx="5">
                  <c:v>6.9399999999999996E-4</c:v>
                </c:pt>
                <c:pt idx="6">
                  <c:v>6.9399999999999996E-4</c:v>
                </c:pt>
                <c:pt idx="7">
                  <c:v>6.9399999999999996E-4</c:v>
                </c:pt>
                <c:pt idx="8">
                  <c:v>6.9499999999999998E-4</c:v>
                </c:pt>
                <c:pt idx="9">
                  <c:v>6.9499999999999998E-4</c:v>
                </c:pt>
                <c:pt idx="10">
                  <c:v>6.9499999999999998E-4</c:v>
                </c:pt>
                <c:pt idx="11">
                  <c:v>6.96E-4</c:v>
                </c:pt>
                <c:pt idx="12">
                  <c:v>6.9800000000000005E-4</c:v>
                </c:pt>
                <c:pt idx="13">
                  <c:v>6.9800000000000005E-4</c:v>
                </c:pt>
                <c:pt idx="14">
                  <c:v>6.9999999999999999E-4</c:v>
                </c:pt>
                <c:pt idx="15">
                  <c:v>7.0100000000000002E-4</c:v>
                </c:pt>
                <c:pt idx="16">
                  <c:v>7.0399999999999998E-4</c:v>
                </c:pt>
                <c:pt idx="17">
                  <c:v>7.0399999999999998E-4</c:v>
                </c:pt>
                <c:pt idx="18">
                  <c:v>7.0500000000000001E-4</c:v>
                </c:pt>
                <c:pt idx="19">
                  <c:v>7.0699999999999995E-4</c:v>
                </c:pt>
                <c:pt idx="20">
                  <c:v>7.0899999999999999E-4</c:v>
                </c:pt>
                <c:pt idx="21">
                  <c:v>7.1000000000000002E-4</c:v>
                </c:pt>
                <c:pt idx="22">
                  <c:v>7.1199999999999996E-4</c:v>
                </c:pt>
                <c:pt idx="23">
                  <c:v>7.1199999999999996E-4</c:v>
                </c:pt>
                <c:pt idx="24">
                  <c:v>7.18E-4</c:v>
                </c:pt>
                <c:pt idx="25">
                  <c:v>7.2099999999999996E-4</c:v>
                </c:pt>
                <c:pt idx="26">
                  <c:v>7.4100000000000001E-4</c:v>
                </c:pt>
                <c:pt idx="27">
                  <c:v>7.5199999999999996E-4</c:v>
                </c:pt>
                <c:pt idx="28">
                  <c:v>7.5500000000000003E-4</c:v>
                </c:pt>
                <c:pt idx="29">
                  <c:v>7.5500000000000003E-4</c:v>
                </c:pt>
                <c:pt idx="30">
                  <c:v>7.5600000000000005E-4</c:v>
                </c:pt>
                <c:pt idx="31">
                  <c:v>7.5600000000000005E-4</c:v>
                </c:pt>
                <c:pt idx="32">
                  <c:v>8.2600000000000002E-4</c:v>
                </c:pt>
                <c:pt idx="33">
                  <c:v>9.0399999999999996E-4</c:v>
                </c:pt>
                <c:pt idx="34">
                  <c:v>1.122E-3</c:v>
                </c:pt>
                <c:pt idx="35">
                  <c:v>1.1280000000000001E-3</c:v>
                </c:pt>
                <c:pt idx="36">
                  <c:v>1.1410000000000001E-3</c:v>
                </c:pt>
                <c:pt idx="37">
                  <c:v>1.15E-3</c:v>
                </c:pt>
                <c:pt idx="38">
                  <c:v>1.2019999999999999E-3</c:v>
                </c:pt>
                <c:pt idx="39">
                  <c:v>1.952E-3</c:v>
                </c:pt>
                <c:pt idx="40">
                  <c:v>1.9530000000000001E-3</c:v>
                </c:pt>
                <c:pt idx="41">
                  <c:v>1.9559999999999998E-3</c:v>
                </c:pt>
                <c:pt idx="42">
                  <c:v>2.0209999999999998E-3</c:v>
                </c:pt>
                <c:pt idx="43">
                  <c:v>3.5860000000000002E-3</c:v>
                </c:pt>
                <c:pt idx="44">
                  <c:v>3.6029999999999999E-3</c:v>
                </c:pt>
                <c:pt idx="45">
                  <c:v>3.6619999999999999E-3</c:v>
                </c:pt>
                <c:pt idx="46">
                  <c:v>6.9449999999999998E-3</c:v>
                </c:pt>
                <c:pt idx="47">
                  <c:v>1.238E-2</c:v>
                </c:pt>
                <c:pt idx="48">
                  <c:v>7.9320000000000002E-2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C-47C0-ABFA-9144C3B7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933632"/>
        <c:axId val="2108926560"/>
      </c:barChart>
      <c:catAx>
        <c:axId val="21089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Gridsize</a:t>
                </a:r>
                <a:r>
                  <a:rPr lang="en-GB" sz="1100" baseline="0"/>
                  <a:t> X Blocksize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26560"/>
        <c:crosses val="autoZero"/>
        <c:auto val="1"/>
        <c:lblAlgn val="ctr"/>
        <c:lblOffset val="100"/>
        <c:noMultiLvlLbl val="0"/>
      </c:catAx>
      <c:valAx>
        <c:axId val="21089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elapsed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sum!$C$65:$C$78</c:f>
              <c:strCache>
                <c:ptCount val="14"/>
                <c:pt idx="0">
                  <c:v>16 X 256</c:v>
                </c:pt>
                <c:pt idx="1">
                  <c:v>64 X 64</c:v>
                </c:pt>
                <c:pt idx="2">
                  <c:v>32 X 128</c:v>
                </c:pt>
                <c:pt idx="3">
                  <c:v>256 X 16</c:v>
                </c:pt>
                <c:pt idx="4">
                  <c:v>64 X 32</c:v>
                </c:pt>
                <c:pt idx="5">
                  <c:v>32 X 64</c:v>
                </c:pt>
                <c:pt idx="6">
                  <c:v>16 X 128</c:v>
                </c:pt>
                <c:pt idx="7">
                  <c:v>128 X 16</c:v>
                </c:pt>
                <c:pt idx="8">
                  <c:v>32 X 32</c:v>
                </c:pt>
                <c:pt idx="9">
                  <c:v>16 X 64</c:v>
                </c:pt>
                <c:pt idx="10">
                  <c:v>64 X 16</c:v>
                </c:pt>
                <c:pt idx="11">
                  <c:v>32 X 16</c:v>
                </c:pt>
                <c:pt idx="12">
                  <c:v>16 X 32</c:v>
                </c:pt>
                <c:pt idx="13">
                  <c:v>16 X 16</c:v>
                </c:pt>
              </c:strCache>
            </c:strRef>
          </c:cat>
          <c:val>
            <c:numRef>
              <c:f>sum!$D$65:$D$78</c:f>
              <c:numCache>
                <c:formatCode>0.00E+00</c:formatCode>
                <c:ptCount val="14"/>
                <c:pt idx="0">
                  <c:v>1.1280000000000001E-3</c:v>
                </c:pt>
                <c:pt idx="1">
                  <c:v>1.1410000000000001E-3</c:v>
                </c:pt>
                <c:pt idx="2">
                  <c:v>1.15E-3</c:v>
                </c:pt>
                <c:pt idx="3">
                  <c:v>1.2019999999999999E-3</c:v>
                </c:pt>
                <c:pt idx="4">
                  <c:v>1.952E-3</c:v>
                </c:pt>
                <c:pt idx="5">
                  <c:v>1.9530000000000001E-3</c:v>
                </c:pt>
                <c:pt idx="6">
                  <c:v>1.9559999999999998E-3</c:v>
                </c:pt>
                <c:pt idx="7">
                  <c:v>2.0209999999999998E-3</c:v>
                </c:pt>
                <c:pt idx="8">
                  <c:v>3.5860000000000002E-3</c:v>
                </c:pt>
                <c:pt idx="9">
                  <c:v>3.6029999999999999E-3</c:v>
                </c:pt>
                <c:pt idx="10">
                  <c:v>3.6619999999999999E-3</c:v>
                </c:pt>
                <c:pt idx="11">
                  <c:v>6.9449999999999998E-3</c:v>
                </c:pt>
                <c:pt idx="12">
                  <c:v>1.238E-2</c:v>
                </c:pt>
                <c:pt idx="13">
                  <c:v>7.9320000000000002E-2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D-4CF5-8520-2B69F0F5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933632"/>
        <c:axId val="2108926560"/>
      </c:barChart>
      <c:catAx>
        <c:axId val="21089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Gridsize</a:t>
                </a:r>
                <a:r>
                  <a:rPr lang="en-GB" sz="1100" baseline="0"/>
                  <a:t> X Blocksize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26560"/>
        <c:crosses val="autoZero"/>
        <c:auto val="1"/>
        <c:lblAlgn val="ctr"/>
        <c:lblOffset val="100"/>
        <c:noMultiLvlLbl val="0"/>
      </c:catAx>
      <c:valAx>
        <c:axId val="21089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time elapsed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3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sum!$F$29</c:f>
              <c:strCache>
                <c:ptCount val="1"/>
                <c:pt idx="0">
                  <c:v>FLOPS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2"/>
              <c:layout>
                <c:manualLayout>
                  <c:x val="-0.1657914387215696"/>
                  <c:y val="-4.62962962962963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16</a:t>
                    </a:r>
                    <a:r>
                      <a:rPr lang="en-US" baseline="0"/>
                      <a:t> x 1024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ACF-4D97-8C40-FC1C94BD69E7}"/>
                </c:ext>
              </c:extLst>
            </c:dLbl>
            <c:dLbl>
              <c:idx val="33"/>
              <c:layout>
                <c:manualLayout>
                  <c:x val="-1.0131581992085074E-16"/>
                  <c:y val="3.70370370370370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1024 x 16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ACF-4D97-8C40-FC1C94BD69E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sum!$E$30:$E$78</c:f>
              <c:numCache>
                <c:formatCode>0.00E+00</c:formatCode>
                <c:ptCount val="49"/>
                <c:pt idx="0">
                  <c:v>1048576</c:v>
                </c:pt>
                <c:pt idx="1">
                  <c:v>131072</c:v>
                </c:pt>
                <c:pt idx="2">
                  <c:v>262144</c:v>
                </c:pt>
                <c:pt idx="3">
                  <c:v>131072</c:v>
                </c:pt>
                <c:pt idx="4">
                  <c:v>262144</c:v>
                </c:pt>
                <c:pt idx="5">
                  <c:v>16384</c:v>
                </c:pt>
                <c:pt idx="6">
                  <c:v>32768</c:v>
                </c:pt>
                <c:pt idx="7">
                  <c:v>131072</c:v>
                </c:pt>
                <c:pt idx="8">
                  <c:v>32768</c:v>
                </c:pt>
                <c:pt idx="9">
                  <c:v>32768</c:v>
                </c:pt>
                <c:pt idx="10">
                  <c:v>131072</c:v>
                </c:pt>
                <c:pt idx="11">
                  <c:v>32768</c:v>
                </c:pt>
                <c:pt idx="12">
                  <c:v>262144</c:v>
                </c:pt>
                <c:pt idx="13">
                  <c:v>524288</c:v>
                </c:pt>
                <c:pt idx="14">
                  <c:v>16384</c:v>
                </c:pt>
                <c:pt idx="15">
                  <c:v>32768</c:v>
                </c:pt>
                <c:pt idx="16">
                  <c:v>16384</c:v>
                </c:pt>
                <c:pt idx="17">
                  <c:v>524288</c:v>
                </c:pt>
                <c:pt idx="18">
                  <c:v>65536</c:v>
                </c:pt>
                <c:pt idx="19">
                  <c:v>65536</c:v>
                </c:pt>
                <c:pt idx="20">
                  <c:v>65536</c:v>
                </c:pt>
                <c:pt idx="21">
                  <c:v>65536</c:v>
                </c:pt>
                <c:pt idx="22">
                  <c:v>16384</c:v>
                </c:pt>
                <c:pt idx="23">
                  <c:v>65536</c:v>
                </c:pt>
                <c:pt idx="24">
                  <c:v>16384</c:v>
                </c:pt>
                <c:pt idx="25">
                  <c:v>16384</c:v>
                </c:pt>
                <c:pt idx="26">
                  <c:v>8192</c:v>
                </c:pt>
                <c:pt idx="27">
                  <c:v>8192</c:v>
                </c:pt>
                <c:pt idx="28">
                  <c:v>8192</c:v>
                </c:pt>
                <c:pt idx="29">
                  <c:v>8192</c:v>
                </c:pt>
                <c:pt idx="30">
                  <c:v>8192</c:v>
                </c:pt>
                <c:pt idx="31">
                  <c:v>32768</c:v>
                </c:pt>
                <c:pt idx="32">
                  <c:v>8192</c:v>
                </c:pt>
                <c:pt idx="33">
                  <c:v>16384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2048</c:v>
                </c:pt>
                <c:pt idx="40">
                  <c:v>2048</c:v>
                </c:pt>
                <c:pt idx="41">
                  <c:v>2048</c:v>
                </c:pt>
                <c:pt idx="42">
                  <c:v>2048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512</c:v>
                </c:pt>
                <c:pt idx="47">
                  <c:v>512</c:v>
                </c:pt>
                <c:pt idx="48">
                  <c:v>256</c:v>
                </c:pt>
              </c:numCache>
            </c:numRef>
          </c:xVal>
          <c:yVal>
            <c:numRef>
              <c:f>sum!$F$30:$F$78</c:f>
              <c:numCache>
                <c:formatCode>0.00E+00</c:formatCode>
                <c:ptCount val="49"/>
                <c:pt idx="0">
                  <c:v>14492753623.188406</c:v>
                </c:pt>
                <c:pt idx="1">
                  <c:v>14450867052.023121</c:v>
                </c:pt>
                <c:pt idx="2">
                  <c:v>14450867052.023121</c:v>
                </c:pt>
                <c:pt idx="3">
                  <c:v>14430014430.014429</c:v>
                </c:pt>
                <c:pt idx="4">
                  <c:v>14430014430.014429</c:v>
                </c:pt>
                <c:pt idx="5">
                  <c:v>14409221902.017292</c:v>
                </c:pt>
                <c:pt idx="6">
                  <c:v>14409221902.017292</c:v>
                </c:pt>
                <c:pt idx="7">
                  <c:v>14409221902.017292</c:v>
                </c:pt>
                <c:pt idx="8">
                  <c:v>14388489208.633095</c:v>
                </c:pt>
                <c:pt idx="9">
                  <c:v>14388489208.633095</c:v>
                </c:pt>
                <c:pt idx="10">
                  <c:v>14388489208.633095</c:v>
                </c:pt>
                <c:pt idx="11">
                  <c:v>14367816091.954023</c:v>
                </c:pt>
                <c:pt idx="12">
                  <c:v>14326647564.469913</c:v>
                </c:pt>
                <c:pt idx="13">
                  <c:v>14326647564.469913</c:v>
                </c:pt>
                <c:pt idx="14">
                  <c:v>14285714285.714287</c:v>
                </c:pt>
                <c:pt idx="15">
                  <c:v>14265335235.378031</c:v>
                </c:pt>
                <c:pt idx="16">
                  <c:v>14204545454.545454</c:v>
                </c:pt>
                <c:pt idx="17">
                  <c:v>14204545454.545454</c:v>
                </c:pt>
                <c:pt idx="18">
                  <c:v>14184397163.120567</c:v>
                </c:pt>
                <c:pt idx="19">
                  <c:v>14144271570.014145</c:v>
                </c:pt>
                <c:pt idx="20">
                  <c:v>14104372355.430183</c:v>
                </c:pt>
                <c:pt idx="21">
                  <c:v>14084507042.253521</c:v>
                </c:pt>
                <c:pt idx="22">
                  <c:v>14044943820.22472</c:v>
                </c:pt>
                <c:pt idx="23">
                  <c:v>14044943820.22472</c:v>
                </c:pt>
                <c:pt idx="24">
                  <c:v>13927576601.671309</c:v>
                </c:pt>
                <c:pt idx="25">
                  <c:v>13869625520.110958</c:v>
                </c:pt>
                <c:pt idx="26">
                  <c:v>13495276653.171391</c:v>
                </c:pt>
                <c:pt idx="27">
                  <c:v>13297872340.425533</c:v>
                </c:pt>
                <c:pt idx="28">
                  <c:v>13245033112.582781</c:v>
                </c:pt>
                <c:pt idx="29">
                  <c:v>13245033112.582781</c:v>
                </c:pt>
                <c:pt idx="30">
                  <c:v>13227513227.513227</c:v>
                </c:pt>
                <c:pt idx="31">
                  <c:v>13227513227.513227</c:v>
                </c:pt>
                <c:pt idx="32">
                  <c:v>12106537530.266344</c:v>
                </c:pt>
                <c:pt idx="33">
                  <c:v>11061946902.654867</c:v>
                </c:pt>
                <c:pt idx="34">
                  <c:v>8912655971.4795017</c:v>
                </c:pt>
                <c:pt idx="35">
                  <c:v>8865248226.9503536</c:v>
                </c:pt>
                <c:pt idx="36">
                  <c:v>8764241893.0762482</c:v>
                </c:pt>
                <c:pt idx="37">
                  <c:v>8695652173.913044</c:v>
                </c:pt>
                <c:pt idx="38">
                  <c:v>8319467554.076539</c:v>
                </c:pt>
                <c:pt idx="39">
                  <c:v>5122950819.6721315</c:v>
                </c:pt>
                <c:pt idx="40">
                  <c:v>5120327700.9728622</c:v>
                </c:pt>
                <c:pt idx="41">
                  <c:v>5112474437.6278124</c:v>
                </c:pt>
                <c:pt idx="42">
                  <c:v>4948045522.0188026</c:v>
                </c:pt>
                <c:pt idx="43">
                  <c:v>2788622420.524261</c:v>
                </c:pt>
                <c:pt idx="44">
                  <c:v>2775464890.3691368</c:v>
                </c:pt>
                <c:pt idx="45">
                  <c:v>2730748225.0136538</c:v>
                </c:pt>
                <c:pt idx="46">
                  <c:v>1439884809.2152629</c:v>
                </c:pt>
                <c:pt idx="47">
                  <c:v>807754442.64943457</c:v>
                </c:pt>
                <c:pt idx="48">
                  <c:v>126071608.67372668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F-4D97-8C40-FC1C94BD6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18528"/>
        <c:axId val="183400640"/>
      </c:scatterChart>
      <c:valAx>
        <c:axId val="18341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total number of threads</a:t>
                </a:r>
              </a:p>
            </c:rich>
          </c:tx>
          <c:layout>
            <c:manualLayout>
              <c:xMode val="edge"/>
              <c:yMode val="edge"/>
              <c:x val="0.39438606690489575"/>
              <c:y val="0.89615740740740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0640"/>
        <c:crosses val="autoZero"/>
        <c:crossBetween val="midCat"/>
      </c:valAx>
      <c:valAx>
        <c:axId val="183400640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607958</xdr:colOff>
      <xdr:row>4</xdr:row>
      <xdr:rowOff>64212</xdr:rowOff>
    </xdr:from>
    <xdr:to>
      <xdr:col>16</xdr:col>
      <xdr:colOff>303158</xdr:colOff>
      <xdr:row>18</xdr:row>
      <xdr:rowOff>140412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D6BA5-961C-46C1-BADA-828AF35B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5</xdr:row>
      <xdr:rowOff>0</xdr:rowOff>
    </xdr:from>
    <xdr:to>
      <xdr:col>19</xdr:col>
      <xdr:colOff>438150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2DCEAA-90C8-48F9-84CB-2CF70920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37</xdr:row>
      <xdr:rowOff>133350</xdr:rowOff>
    </xdr:from>
    <xdr:to>
      <xdr:col>13</xdr:col>
      <xdr:colOff>485775</xdr:colOff>
      <xdr:row>52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661A12-8528-44D1-B87A-3820997D5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</xdr:row>
      <xdr:rowOff>28575</xdr:rowOff>
    </xdr:from>
    <xdr:to>
      <xdr:col>14</xdr:col>
      <xdr:colOff>28575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CCEFF-565C-40D6-89B6-4BC3D0B3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23812</xdr:rowOff>
    </xdr:from>
    <xdr:to>
      <xdr:col>12</xdr:col>
      <xdr:colOff>542925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8B995-1F6A-417A-AC8C-7ED4A8DD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335299</xdr:colOff>
      <xdr:row>27</xdr:row>
      <xdr:rowOff>83447</xdr:rowOff>
    </xdr:from>
    <xdr:to>
      <xdr:col>24</xdr:col>
      <xdr:colOff>59074</xdr:colOff>
      <xdr:row>43</xdr:row>
      <xdr:rowOff>154885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4BB1C-72AE-45E0-8C0C-860F8344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235324</xdr:colOff>
      <xdr:row>48</xdr:row>
      <xdr:rowOff>112059</xdr:rowOff>
    </xdr:from>
    <xdr:to>
      <xdr:col>24</xdr:col>
      <xdr:colOff>568698</xdr:colOff>
      <xdr:row>64</xdr:row>
      <xdr:rowOff>183497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D7CAB7-D937-4B28-99EC-4550A0975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390482</xdr:colOff>
      <xdr:row>30</xdr:row>
      <xdr:rowOff>127832</xdr:rowOff>
    </xdr:from>
    <xdr:to>
      <xdr:col>15</xdr:col>
      <xdr:colOff>121541</xdr:colOff>
      <xdr:row>45</xdr:row>
      <xdr:rowOff>13532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641F12-6826-4EB1-B280-D34B55FF2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zoomScale="145" zoomScaleNormal="145" workbookViewId="0">
      <selection activeCell="B30" sqref="B30"/>
    </sheetView>
  </sheetViews>
  <sheetFormatPr defaultRowHeight="15" x14ac:dyDescent="0.25"/>
  <sheetData>
    <row r="1" spans="1:4" x14ac:dyDescent="0.25">
      <c r="A1" t="s">
        <v>0</v>
      </c>
      <c r="B1" t="s">
        <v>8</v>
      </c>
      <c r="C1" t="s">
        <v>9</v>
      </c>
    </row>
    <row r="2" spans="1:4" x14ac:dyDescent="0.25">
      <c r="A2">
        <v>1000</v>
      </c>
      <c r="B2" s="1">
        <v>2.34E-4</v>
      </c>
      <c r="C2" s="1">
        <v>8.8999999999999995E-5</v>
      </c>
    </row>
    <row r="3" spans="1:4" x14ac:dyDescent="0.25">
      <c r="A3">
        <v>10000</v>
      </c>
      <c r="B3" s="1">
        <v>1.2300000000000001E-4</v>
      </c>
      <c r="C3" s="1">
        <v>5.3000000000000001E-5</v>
      </c>
    </row>
    <row r="4" spans="1:4" x14ac:dyDescent="0.25">
      <c r="A4">
        <v>100000</v>
      </c>
      <c r="B4" s="1">
        <v>1.1900000000000001E-4</v>
      </c>
      <c r="C4" s="1">
        <v>5.0000000000000002E-5</v>
      </c>
    </row>
    <row r="5" spans="1:4" x14ac:dyDescent="0.25">
      <c r="A5">
        <v>1000000</v>
      </c>
      <c r="B5" s="1">
        <v>2.1499999999999999E-4</v>
      </c>
      <c r="C5" s="1">
        <v>5.53E-4</v>
      </c>
    </row>
    <row r="6" spans="1:4" x14ac:dyDescent="0.25">
      <c r="A6">
        <v>10000000</v>
      </c>
      <c r="B6" s="1">
        <v>6.5799999999999995E-4</v>
      </c>
      <c r="C6" s="1">
        <v>3.385E-3</v>
      </c>
    </row>
    <row r="7" spans="1:4" x14ac:dyDescent="0.25">
      <c r="A7">
        <v>100000000</v>
      </c>
      <c r="B7" s="1">
        <v>6.3639999999999999E-3</v>
      </c>
      <c r="C7" s="1">
        <v>7.8270000000000006E-3</v>
      </c>
    </row>
    <row r="8" spans="1:4" x14ac:dyDescent="0.25">
      <c r="A8">
        <v>1000000000</v>
      </c>
      <c r="B8" s="1">
        <v>8.7580000000000005E-2</v>
      </c>
      <c r="C8" s="1">
        <v>8.0499999999999999E-3</v>
      </c>
    </row>
    <row r="12" spans="1:4" x14ac:dyDescent="0.25">
      <c r="B12" s="1" t="s">
        <v>8</v>
      </c>
      <c r="C12" s="1" t="s">
        <v>9</v>
      </c>
    </row>
    <row r="13" spans="1:4" x14ac:dyDescent="0.25">
      <c r="B13" s="1" t="s">
        <v>13</v>
      </c>
      <c r="C13" s="1" t="s">
        <v>13</v>
      </c>
      <c r="D13" s="1"/>
    </row>
    <row r="14" spans="1:4" x14ac:dyDescent="0.25">
      <c r="A14">
        <v>1000</v>
      </c>
      <c r="B14" s="1">
        <f>B2/A2/2</f>
        <v>1.17E-7</v>
      </c>
      <c r="C14" s="1">
        <f>C2/A2/2</f>
        <v>4.4499999999999995E-8</v>
      </c>
      <c r="D14" s="1"/>
    </row>
    <row r="15" spans="1:4" x14ac:dyDescent="0.25">
      <c r="A15">
        <v>10000</v>
      </c>
      <c r="B15" s="1">
        <f t="shared" ref="B15:B20" si="0">B3/A3/2</f>
        <v>6.1500000000000005E-9</v>
      </c>
      <c r="C15" s="1">
        <f t="shared" ref="C15:C20" si="1">C3/A3/2</f>
        <v>2.6500000000000002E-9</v>
      </c>
      <c r="D15" s="1"/>
    </row>
    <row r="16" spans="1:4" x14ac:dyDescent="0.25">
      <c r="A16">
        <v>100000</v>
      </c>
      <c r="B16" s="1">
        <f t="shared" si="0"/>
        <v>5.9500000000000001E-10</v>
      </c>
      <c r="C16" s="1">
        <f t="shared" si="1"/>
        <v>2.5000000000000002E-10</v>
      </c>
      <c r="D16" s="1"/>
    </row>
    <row r="17" spans="1:4" x14ac:dyDescent="0.25">
      <c r="A17">
        <v>1000000</v>
      </c>
      <c r="B17" s="1">
        <f t="shared" si="0"/>
        <v>1.075E-10</v>
      </c>
      <c r="C17" s="1">
        <f t="shared" si="1"/>
        <v>2.7649999999999998E-10</v>
      </c>
      <c r="D17" s="1"/>
    </row>
    <row r="18" spans="1:4" x14ac:dyDescent="0.25">
      <c r="A18">
        <v>10000000</v>
      </c>
      <c r="B18" s="1">
        <f t="shared" si="0"/>
        <v>3.2899999999999998E-11</v>
      </c>
      <c r="C18" s="1">
        <f t="shared" si="1"/>
        <v>1.6925000000000001E-10</v>
      </c>
      <c r="D18" s="1"/>
    </row>
    <row r="19" spans="1:4" x14ac:dyDescent="0.25">
      <c r="A19">
        <v>100000000</v>
      </c>
      <c r="B19" s="1">
        <f t="shared" si="0"/>
        <v>3.182E-11</v>
      </c>
      <c r="C19" s="1">
        <f t="shared" si="1"/>
        <v>3.9135000000000002E-11</v>
      </c>
      <c r="D19" s="1"/>
    </row>
    <row r="20" spans="1:4" x14ac:dyDescent="0.25">
      <c r="A20">
        <v>1000000000</v>
      </c>
      <c r="B20" s="1">
        <f t="shared" si="0"/>
        <v>4.3790000000000005E-11</v>
      </c>
      <c r="C20" s="1">
        <f t="shared" si="1"/>
        <v>4.0250000000000003E-12</v>
      </c>
      <c r="D20" s="1"/>
    </row>
    <row r="21" spans="1:4" x14ac:dyDescent="0.25">
      <c r="B21" s="1"/>
    </row>
    <row r="22" spans="1:4" x14ac:dyDescent="0.25">
      <c r="B22" s="1" t="s">
        <v>8</v>
      </c>
      <c r="C22" s="1" t="s">
        <v>9</v>
      </c>
    </row>
    <row r="23" spans="1:4" x14ac:dyDescent="0.25">
      <c r="B23" s="1" t="s">
        <v>13</v>
      </c>
      <c r="C23" s="1" t="s">
        <v>13</v>
      </c>
    </row>
    <row r="24" spans="1:4" x14ac:dyDescent="0.25">
      <c r="A24">
        <v>1000</v>
      </c>
      <c r="B24" s="1">
        <f>A2*2/B2</f>
        <v>8547008.5470085479</v>
      </c>
      <c r="C24" s="1">
        <f>A2*2/C2</f>
        <v>22471910.112359554</v>
      </c>
    </row>
    <row r="25" spans="1:4" x14ac:dyDescent="0.25">
      <c r="A25">
        <v>10000</v>
      </c>
      <c r="B25" s="1">
        <f t="shared" ref="B25:B30" si="2">A3*2/B3</f>
        <v>162601626.01626015</v>
      </c>
      <c r="C25" s="1">
        <f t="shared" ref="C25:C30" si="3">A3*2/C3</f>
        <v>377358490.56603771</v>
      </c>
    </row>
    <row r="26" spans="1:4" x14ac:dyDescent="0.25">
      <c r="A26">
        <v>100000</v>
      </c>
      <c r="B26" s="1">
        <f t="shared" si="2"/>
        <v>1680672268.907563</v>
      </c>
      <c r="C26" s="1">
        <f t="shared" si="3"/>
        <v>4000000000</v>
      </c>
    </row>
    <row r="27" spans="1:4" x14ac:dyDescent="0.25">
      <c r="A27">
        <v>1000000</v>
      </c>
      <c r="B27" s="1">
        <f t="shared" si="2"/>
        <v>9302325581.3953495</v>
      </c>
      <c r="C27" s="1">
        <f t="shared" si="3"/>
        <v>3616636528.028933</v>
      </c>
    </row>
    <row r="28" spans="1:4" x14ac:dyDescent="0.25">
      <c r="A28">
        <v>10000000</v>
      </c>
      <c r="B28" s="1">
        <f t="shared" si="2"/>
        <v>30395136778.115505</v>
      </c>
      <c r="C28" s="1">
        <f t="shared" si="3"/>
        <v>5908419497.7843428</v>
      </c>
    </row>
    <row r="29" spans="1:4" x14ac:dyDescent="0.25">
      <c r="A29">
        <v>100000000</v>
      </c>
      <c r="B29" s="1">
        <f t="shared" si="2"/>
        <v>31426775612.822124</v>
      </c>
      <c r="C29" s="1">
        <f t="shared" si="3"/>
        <v>25552574421.873001</v>
      </c>
    </row>
    <row r="30" spans="1:4" x14ac:dyDescent="0.25">
      <c r="A30">
        <v>1000000000</v>
      </c>
      <c r="B30" s="1">
        <f t="shared" si="2"/>
        <v>22836263987.211689</v>
      </c>
      <c r="C30" s="1">
        <f t="shared" si="3"/>
        <v>248447204968.94409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7D57-1F8E-41F4-8E0D-F9222910AE58}">
  <dimension ref="A3:H80"/>
  <sheetViews>
    <sheetView zoomScaleNormal="100" workbookViewId="0">
      <selection activeCell="G79" sqref="G79"/>
    </sheetView>
  </sheetViews>
  <sheetFormatPr defaultRowHeight="15" x14ac:dyDescent="0.25"/>
  <sheetData>
    <row r="3" spans="1:7" x14ac:dyDescent="0.25">
      <c r="A3" t="s">
        <v>1</v>
      </c>
    </row>
    <row r="4" spans="1:7" x14ac:dyDescent="0.25">
      <c r="A4" t="s">
        <v>2</v>
      </c>
    </row>
    <row r="5" spans="1:7" x14ac:dyDescent="0.25">
      <c r="A5" t="s">
        <v>7</v>
      </c>
    </row>
    <row r="6" spans="1:7" x14ac:dyDescent="0.25">
      <c r="A6" t="s">
        <v>5</v>
      </c>
      <c r="B6" t="s">
        <v>6</v>
      </c>
      <c r="D6" t="s">
        <v>12</v>
      </c>
      <c r="F6" t="s">
        <v>5</v>
      </c>
      <c r="G6" t="s">
        <v>6</v>
      </c>
    </row>
    <row r="7" spans="1:7" x14ac:dyDescent="0.25">
      <c r="A7">
        <v>100</v>
      </c>
      <c r="B7" s="1">
        <v>9.9080000000000001E-3</v>
      </c>
      <c r="C7" s="1">
        <f>B7/10</f>
        <v>9.9080000000000001E-4</v>
      </c>
      <c r="D7" s="1">
        <f>A7*2/C7</f>
        <v>201857.08518368995</v>
      </c>
      <c r="F7">
        <v>100</v>
      </c>
      <c r="G7" s="1">
        <v>3.1999999999999999E-5</v>
      </c>
    </row>
    <row r="8" spans="1:7" x14ac:dyDescent="0.25">
      <c r="A8">
        <v>300</v>
      </c>
      <c r="B8" s="1">
        <v>9.887E-3</v>
      </c>
      <c r="C8" s="1">
        <f t="shared" ref="C8:C20" si="0">B8/10</f>
        <v>9.8869999999999991E-4</v>
      </c>
      <c r="D8" s="1">
        <f t="shared" ref="D8:D20" si="1">A8*2/C8</f>
        <v>606857.48963285133</v>
      </c>
      <c r="F8">
        <v>300</v>
      </c>
      <c r="G8" s="1">
        <v>2.0000000000000002E-5</v>
      </c>
    </row>
    <row r="9" spans="1:7" x14ac:dyDescent="0.25">
      <c r="A9">
        <v>1000</v>
      </c>
      <c r="B9" s="1">
        <v>9.8860000000000007E-3</v>
      </c>
      <c r="C9" s="1">
        <f t="shared" si="0"/>
        <v>9.8860000000000007E-4</v>
      </c>
      <c r="D9" s="1">
        <f t="shared" si="1"/>
        <v>2023062.9172567267</v>
      </c>
      <c r="F9">
        <v>1000</v>
      </c>
      <c r="G9" s="1">
        <v>2.0000000000000002E-5</v>
      </c>
    </row>
    <row r="10" spans="1:7" x14ac:dyDescent="0.25">
      <c r="A10">
        <v>3000</v>
      </c>
      <c r="B10" s="1">
        <v>9.8890000000000002E-3</v>
      </c>
      <c r="C10" s="1">
        <f t="shared" si="0"/>
        <v>9.8890000000000002E-4</v>
      </c>
      <c r="D10" s="1">
        <f t="shared" si="1"/>
        <v>6067347.5578926075</v>
      </c>
      <c r="F10">
        <v>3000</v>
      </c>
      <c r="G10" s="1">
        <v>1.9000000000000001E-5</v>
      </c>
    </row>
    <row r="11" spans="1:7" x14ac:dyDescent="0.25">
      <c r="A11">
        <v>10000</v>
      </c>
      <c r="B11" s="1">
        <v>9.8910000000000005E-3</v>
      </c>
      <c r="C11" s="1">
        <f t="shared" si="0"/>
        <v>9.8910000000000014E-4</v>
      </c>
      <c r="D11" s="1">
        <f t="shared" si="1"/>
        <v>20220402.38600748</v>
      </c>
      <c r="F11">
        <v>10000</v>
      </c>
      <c r="G11" s="1">
        <v>2.0999999999999999E-5</v>
      </c>
    </row>
    <row r="12" spans="1:7" x14ac:dyDescent="0.25">
      <c r="A12">
        <v>30000</v>
      </c>
      <c r="B12" s="1">
        <v>9.9209999999999993E-3</v>
      </c>
      <c r="C12" s="1">
        <f t="shared" si="0"/>
        <v>9.9209999999999988E-4</v>
      </c>
      <c r="D12" s="1">
        <f t="shared" si="1"/>
        <v>60477774.417901427</v>
      </c>
      <c r="F12">
        <v>30000</v>
      </c>
      <c r="G12" s="1">
        <v>2.4000000000000001E-5</v>
      </c>
    </row>
    <row r="13" spans="1:7" x14ac:dyDescent="0.25">
      <c r="A13">
        <v>100000</v>
      </c>
      <c r="B13" s="1">
        <v>9.9799999999999993E-3</v>
      </c>
      <c r="C13" s="1">
        <f t="shared" si="0"/>
        <v>9.9799999999999997E-4</v>
      </c>
      <c r="D13" s="1">
        <f t="shared" si="1"/>
        <v>200400801.60320643</v>
      </c>
      <c r="F13">
        <v>100000</v>
      </c>
      <c r="G13" s="1">
        <v>3.3000000000000003E-5</v>
      </c>
    </row>
    <row r="14" spans="1:7" x14ac:dyDescent="0.25">
      <c r="A14">
        <v>300000</v>
      </c>
      <c r="B14" s="1">
        <v>1.0160000000000001E-2</v>
      </c>
      <c r="C14" s="1">
        <f t="shared" si="0"/>
        <v>1.016E-3</v>
      </c>
      <c r="D14" s="1">
        <f t="shared" si="1"/>
        <v>590551181.10236228</v>
      </c>
      <c r="F14">
        <v>300000</v>
      </c>
      <c r="G14" s="1">
        <v>6.4999999999999994E-5</v>
      </c>
    </row>
    <row r="15" spans="1:7" x14ac:dyDescent="0.25">
      <c r="A15">
        <v>1000000</v>
      </c>
      <c r="B15" s="1">
        <v>1.078E-2</v>
      </c>
      <c r="C15" s="1">
        <f t="shared" si="0"/>
        <v>1.078E-3</v>
      </c>
      <c r="D15" s="1">
        <f t="shared" si="1"/>
        <v>1855287569.5732839</v>
      </c>
      <c r="F15">
        <v>1000000</v>
      </c>
      <c r="G15" s="1">
        <v>2.02E-4</v>
      </c>
    </row>
    <row r="16" spans="1:7" x14ac:dyDescent="0.25">
      <c r="A16">
        <v>3000000</v>
      </c>
      <c r="B16" s="1">
        <v>1.255E-2</v>
      </c>
      <c r="C16" s="1">
        <f t="shared" si="0"/>
        <v>1.255E-3</v>
      </c>
      <c r="D16" s="1">
        <f t="shared" si="1"/>
        <v>4780876494.0239038</v>
      </c>
      <c r="F16">
        <v>3000000</v>
      </c>
      <c r="G16" s="1">
        <v>5.7399999999999997E-4</v>
      </c>
    </row>
    <row r="17" spans="1:7" x14ac:dyDescent="0.25">
      <c r="A17">
        <v>10000000</v>
      </c>
      <c r="B17" s="1">
        <v>1.873E-2</v>
      </c>
      <c r="C17" s="1">
        <f t="shared" si="0"/>
        <v>1.8730000000000001E-3</v>
      </c>
      <c r="D17" s="1">
        <f t="shared" si="1"/>
        <v>10678056593.699945</v>
      </c>
      <c r="F17">
        <v>10000000</v>
      </c>
      <c r="G17" s="1">
        <v>1.7279999999999999E-3</v>
      </c>
    </row>
    <row r="18" spans="1:7" x14ac:dyDescent="0.25">
      <c r="A18">
        <v>30000000</v>
      </c>
      <c r="B18" s="1">
        <v>4.4150000000000002E-2</v>
      </c>
      <c r="C18" s="1">
        <f t="shared" si="0"/>
        <v>4.4150000000000005E-3</v>
      </c>
      <c r="D18" s="1">
        <f t="shared" si="1"/>
        <v>13590033975.084936</v>
      </c>
      <c r="F18">
        <v>30000000</v>
      </c>
      <c r="G18" s="1">
        <v>5.5900000000000004E-3</v>
      </c>
    </row>
    <row r="19" spans="1:7" x14ac:dyDescent="0.25">
      <c r="A19">
        <v>100000000</v>
      </c>
      <c r="B19" s="1">
        <v>0.14680000000000001</v>
      </c>
      <c r="C19" s="1">
        <f t="shared" si="0"/>
        <v>1.4680000000000002E-2</v>
      </c>
      <c r="D19" s="1">
        <f t="shared" si="1"/>
        <v>13623978201.634876</v>
      </c>
    </row>
    <row r="20" spans="1:7" x14ac:dyDescent="0.25">
      <c r="A20">
        <v>300000000</v>
      </c>
      <c r="B20" s="1">
        <v>0.44009999999999999</v>
      </c>
      <c r="C20" s="1">
        <f t="shared" si="0"/>
        <v>4.4010000000000001E-2</v>
      </c>
      <c r="D20" s="1">
        <f t="shared" si="1"/>
        <v>13633265167.007498</v>
      </c>
    </row>
    <row r="21" spans="1:7" x14ac:dyDescent="0.25">
      <c r="B21" s="1"/>
      <c r="C21" s="1"/>
    </row>
    <row r="24" spans="1:7" x14ac:dyDescent="0.25">
      <c r="A24" t="s">
        <v>4</v>
      </c>
    </row>
    <row r="25" spans="1:7" x14ac:dyDescent="0.25">
      <c r="A25" t="s">
        <v>2</v>
      </c>
    </row>
    <row r="26" spans="1:7" x14ac:dyDescent="0.25">
      <c r="A26" t="s">
        <v>7</v>
      </c>
    </row>
    <row r="27" spans="1:7" x14ac:dyDescent="0.25">
      <c r="A27" t="s">
        <v>5</v>
      </c>
      <c r="B27" t="s">
        <v>6</v>
      </c>
      <c r="D27" t="s">
        <v>12</v>
      </c>
      <c r="E27" t="s">
        <v>14</v>
      </c>
    </row>
    <row r="28" spans="1:7" x14ac:dyDescent="0.25">
      <c r="A28">
        <v>100</v>
      </c>
      <c r="B28" s="1">
        <v>5.0000000000000004E-6</v>
      </c>
      <c r="C28" s="1">
        <f>B28/10</f>
        <v>5.0000000000000008E-7</v>
      </c>
      <c r="D28" s="1">
        <f t="shared" ref="D28:D39" si="2">A28*2/C28</f>
        <v>399999999.99999994</v>
      </c>
      <c r="E28" s="1">
        <f>C28/A28</f>
        <v>5.0000000000000009E-9</v>
      </c>
    </row>
    <row r="29" spans="1:7" x14ac:dyDescent="0.25">
      <c r="A29">
        <v>300</v>
      </c>
      <c r="B29" s="1">
        <v>7.9999999999999996E-6</v>
      </c>
      <c r="C29" s="1">
        <f t="shared" ref="C29:C39" si="3">B29/10</f>
        <v>7.9999999999999996E-7</v>
      </c>
      <c r="D29" s="1">
        <f t="shared" si="2"/>
        <v>750000000</v>
      </c>
      <c r="E29" s="1">
        <f t="shared" ref="E29:E39" si="4">C29/A29</f>
        <v>2.6666666666666666E-9</v>
      </c>
    </row>
    <row r="30" spans="1:7" x14ac:dyDescent="0.25">
      <c r="A30">
        <v>1000</v>
      </c>
      <c r="B30" s="1">
        <v>2.5999999999999998E-5</v>
      </c>
      <c r="C30" s="1">
        <f t="shared" si="3"/>
        <v>2.5999999999999997E-6</v>
      </c>
      <c r="D30" s="1">
        <f t="shared" si="2"/>
        <v>769230769.23076928</v>
      </c>
      <c r="E30" s="1">
        <f t="shared" si="4"/>
        <v>2.5999999999999997E-9</v>
      </c>
    </row>
    <row r="31" spans="1:7" x14ac:dyDescent="0.25">
      <c r="A31">
        <v>3000</v>
      </c>
      <c r="B31" s="1">
        <v>8.1000000000000004E-5</v>
      </c>
      <c r="C31" s="1">
        <f t="shared" si="3"/>
        <v>8.1000000000000004E-6</v>
      </c>
      <c r="D31" s="1">
        <f t="shared" si="2"/>
        <v>740740740.74074066</v>
      </c>
      <c r="E31" s="1">
        <f t="shared" si="4"/>
        <v>2.7000000000000002E-9</v>
      </c>
    </row>
    <row r="32" spans="1:7" x14ac:dyDescent="0.25">
      <c r="A32">
        <v>10000</v>
      </c>
      <c r="B32" s="1">
        <v>3.1E-4</v>
      </c>
      <c r="C32" s="1">
        <f t="shared" si="3"/>
        <v>3.1000000000000001E-5</v>
      </c>
      <c r="D32" s="1">
        <f t="shared" si="2"/>
        <v>645161290.32258058</v>
      </c>
      <c r="E32" s="1">
        <f t="shared" si="4"/>
        <v>3.1E-9</v>
      </c>
    </row>
    <row r="33" spans="1:5" x14ac:dyDescent="0.25">
      <c r="A33">
        <v>30000</v>
      </c>
      <c r="B33" s="1">
        <v>9.1600000000000004E-4</v>
      </c>
      <c r="C33" s="1">
        <f t="shared" si="3"/>
        <v>9.1600000000000004E-5</v>
      </c>
      <c r="D33" s="1">
        <f t="shared" si="2"/>
        <v>655021834.06113529</v>
      </c>
      <c r="E33" s="1">
        <f t="shared" si="4"/>
        <v>3.0533333333333335E-9</v>
      </c>
    </row>
    <row r="34" spans="1:5" x14ac:dyDescent="0.25">
      <c r="A34">
        <v>100000</v>
      </c>
      <c r="B34" s="1">
        <v>2.9970000000000001E-3</v>
      </c>
      <c r="C34" s="1">
        <f t="shared" si="3"/>
        <v>2.9970000000000002E-4</v>
      </c>
      <c r="D34" s="1">
        <f t="shared" si="2"/>
        <v>667334000.66733396</v>
      </c>
      <c r="E34" s="1">
        <f t="shared" si="4"/>
        <v>2.9970000000000003E-9</v>
      </c>
    </row>
    <row r="35" spans="1:5" x14ac:dyDescent="0.25">
      <c r="A35">
        <v>300000</v>
      </c>
      <c r="B35" s="1">
        <v>8.9859999999999992E-3</v>
      </c>
      <c r="C35" s="1">
        <f t="shared" si="3"/>
        <v>8.9859999999999994E-4</v>
      </c>
      <c r="D35" s="1">
        <f t="shared" si="2"/>
        <v>667705319.38571119</v>
      </c>
      <c r="E35" s="1">
        <f t="shared" si="4"/>
        <v>2.9953333333333331E-9</v>
      </c>
    </row>
    <row r="36" spans="1:5" x14ac:dyDescent="0.25">
      <c r="A36">
        <v>1000000</v>
      </c>
      <c r="B36" s="1">
        <v>3.4599999999999999E-2</v>
      </c>
      <c r="C36" s="1">
        <f t="shared" si="3"/>
        <v>3.46E-3</v>
      </c>
      <c r="D36" s="1">
        <f t="shared" si="2"/>
        <v>578034682.08092487</v>
      </c>
      <c r="E36" s="1">
        <f t="shared" si="4"/>
        <v>3.46E-9</v>
      </c>
    </row>
    <row r="37" spans="1:5" x14ac:dyDescent="0.25">
      <c r="A37">
        <v>3000000</v>
      </c>
      <c r="B37" s="1">
        <v>0.1057</v>
      </c>
      <c r="C37" s="1">
        <f t="shared" si="3"/>
        <v>1.057E-2</v>
      </c>
      <c r="D37" s="1">
        <f t="shared" si="2"/>
        <v>567644276.25354779</v>
      </c>
      <c r="E37" s="1">
        <f t="shared" si="4"/>
        <v>3.5233333333333334E-9</v>
      </c>
    </row>
    <row r="38" spans="1:5" x14ac:dyDescent="0.25">
      <c r="A38">
        <v>10000000</v>
      </c>
      <c r="B38" s="1">
        <v>0.35460000000000003</v>
      </c>
      <c r="C38" s="1">
        <f t="shared" si="3"/>
        <v>3.5460000000000005E-2</v>
      </c>
      <c r="D38" s="1">
        <f t="shared" si="2"/>
        <v>564015792.44218826</v>
      </c>
      <c r="E38" s="1">
        <f t="shared" si="4"/>
        <v>3.5460000000000004E-9</v>
      </c>
    </row>
    <row r="39" spans="1:5" x14ac:dyDescent="0.25">
      <c r="A39">
        <v>30000000</v>
      </c>
      <c r="B39" s="1">
        <v>1.0649999999999999</v>
      </c>
      <c r="C39" s="1">
        <f t="shared" si="3"/>
        <v>0.1065</v>
      </c>
      <c r="D39" s="1">
        <f t="shared" si="2"/>
        <v>563380281.69014084</v>
      </c>
      <c r="E39" s="1">
        <f t="shared" si="4"/>
        <v>3.5499999999999999E-9</v>
      </c>
    </row>
    <row r="40" spans="1:5" x14ac:dyDescent="0.25">
      <c r="C40" s="1"/>
    </row>
    <row r="41" spans="1:5" x14ac:dyDescent="0.25">
      <c r="C41" s="1"/>
    </row>
    <row r="42" spans="1:5" x14ac:dyDescent="0.25">
      <c r="A42" t="s">
        <v>10</v>
      </c>
      <c r="B42" s="1"/>
      <c r="C42" s="1"/>
    </row>
    <row r="43" spans="1:5" x14ac:dyDescent="0.25">
      <c r="A43" t="s">
        <v>2</v>
      </c>
      <c r="B43" s="1"/>
      <c r="C43" s="1"/>
    </row>
    <row r="44" spans="1:5" x14ac:dyDescent="0.25">
      <c r="A44" t="s">
        <v>7</v>
      </c>
      <c r="B44" s="1"/>
      <c r="C44" s="1"/>
    </row>
    <row r="45" spans="1:5" x14ac:dyDescent="0.25">
      <c r="A45" t="s">
        <v>5</v>
      </c>
      <c r="B45" s="1" t="s">
        <v>6</v>
      </c>
      <c r="C45" s="1"/>
    </row>
    <row r="46" spans="1:5" x14ac:dyDescent="0.25">
      <c r="A46">
        <v>100</v>
      </c>
      <c r="B46" s="1">
        <v>1.3200000000000001E-4</v>
      </c>
      <c r="C46" s="1">
        <f>B46/10</f>
        <v>1.3200000000000001E-5</v>
      </c>
      <c r="D46" s="1">
        <f t="shared" ref="D46:D57" si="5">A46*2/C46</f>
        <v>15151515.15151515</v>
      </c>
    </row>
    <row r="47" spans="1:5" x14ac:dyDescent="0.25">
      <c r="A47">
        <v>300</v>
      </c>
      <c r="B47" s="1">
        <v>1.27E-4</v>
      </c>
      <c r="C47" s="1">
        <f t="shared" ref="C47:C57" si="6">B47/10</f>
        <v>1.27E-5</v>
      </c>
      <c r="D47" s="1">
        <f t="shared" si="5"/>
        <v>47244094.488188975</v>
      </c>
    </row>
    <row r="48" spans="1:5" x14ac:dyDescent="0.25">
      <c r="A48">
        <v>1000</v>
      </c>
      <c r="B48" s="1">
        <v>1.63E-4</v>
      </c>
      <c r="C48" s="1">
        <f t="shared" si="6"/>
        <v>1.63E-5</v>
      </c>
      <c r="D48" s="1">
        <f t="shared" si="5"/>
        <v>122699386.50306749</v>
      </c>
    </row>
    <row r="49" spans="1:8" x14ac:dyDescent="0.25">
      <c r="A49">
        <v>3000</v>
      </c>
      <c r="B49" s="1">
        <v>2.8400000000000002E-4</v>
      </c>
      <c r="C49" s="1">
        <f t="shared" si="6"/>
        <v>2.8400000000000003E-5</v>
      </c>
      <c r="D49" s="1">
        <f t="shared" si="5"/>
        <v>211267605.6338028</v>
      </c>
    </row>
    <row r="50" spans="1:8" x14ac:dyDescent="0.25">
      <c r="A50">
        <v>10000</v>
      </c>
      <c r="B50" s="1">
        <v>3.8900000000000002E-4</v>
      </c>
      <c r="C50" s="1">
        <f t="shared" si="6"/>
        <v>3.8900000000000004E-5</v>
      </c>
      <c r="D50" s="1">
        <f t="shared" si="5"/>
        <v>514138817.48071975</v>
      </c>
    </row>
    <row r="51" spans="1:8" x14ac:dyDescent="0.25">
      <c r="A51">
        <v>30000</v>
      </c>
      <c r="B51" s="1">
        <v>8.5899999999999995E-4</v>
      </c>
      <c r="C51" s="1">
        <f t="shared" si="6"/>
        <v>8.5900000000000001E-5</v>
      </c>
      <c r="D51" s="1">
        <f t="shared" si="5"/>
        <v>698486612.33993018</v>
      </c>
    </row>
    <row r="52" spans="1:8" x14ac:dyDescent="0.25">
      <c r="A52">
        <v>100000</v>
      </c>
      <c r="B52" s="1">
        <v>2.4380000000000001E-3</v>
      </c>
      <c r="C52" s="1">
        <f t="shared" si="6"/>
        <v>2.4380000000000002E-4</v>
      </c>
      <c r="D52" s="1">
        <f t="shared" si="5"/>
        <v>820344544.70877767</v>
      </c>
    </row>
    <row r="53" spans="1:8" x14ac:dyDescent="0.25">
      <c r="A53">
        <v>300000</v>
      </c>
      <c r="B53" s="1">
        <v>5.7369999999999999E-3</v>
      </c>
      <c r="C53" s="1">
        <f t="shared" si="6"/>
        <v>5.7370000000000001E-4</v>
      </c>
      <c r="D53" s="1">
        <f t="shared" si="5"/>
        <v>1045842774.9694963</v>
      </c>
    </row>
    <row r="54" spans="1:8" x14ac:dyDescent="0.25">
      <c r="A54">
        <v>1000000</v>
      </c>
      <c r="B54" s="1">
        <v>1.702E-2</v>
      </c>
      <c r="C54" s="1">
        <f t="shared" si="6"/>
        <v>1.702E-3</v>
      </c>
      <c r="D54" s="1">
        <f t="shared" si="5"/>
        <v>1175088131.6098707</v>
      </c>
    </row>
    <row r="55" spans="1:8" x14ac:dyDescent="0.25">
      <c r="A55">
        <v>3000000</v>
      </c>
      <c r="B55" s="1">
        <v>5.2380000000000003E-2</v>
      </c>
      <c r="C55" s="1">
        <f t="shared" si="6"/>
        <v>5.2380000000000005E-3</v>
      </c>
      <c r="D55" s="1">
        <f t="shared" si="5"/>
        <v>1145475372.279496</v>
      </c>
      <c r="G55">
        <f>A52*8*2</f>
        <v>1600000</v>
      </c>
      <c r="H55">
        <f>G55/1000000</f>
        <v>1.6</v>
      </c>
    </row>
    <row r="56" spans="1:8" x14ac:dyDescent="0.25">
      <c r="A56">
        <v>10000000</v>
      </c>
      <c r="B56" s="1">
        <v>0.16869999999999999</v>
      </c>
      <c r="C56" s="1">
        <f t="shared" si="6"/>
        <v>1.687E-2</v>
      </c>
      <c r="D56" s="1">
        <f t="shared" si="5"/>
        <v>1185536455.2459989</v>
      </c>
      <c r="G56">
        <f>A55*8*2</f>
        <v>48000000</v>
      </c>
      <c r="H56">
        <f>G56/1000000</f>
        <v>48</v>
      </c>
    </row>
    <row r="57" spans="1:8" x14ac:dyDescent="0.25">
      <c r="A57">
        <v>30000000</v>
      </c>
      <c r="B57" s="1">
        <v>0.50070000000000003</v>
      </c>
      <c r="C57" s="1">
        <f t="shared" si="6"/>
        <v>5.0070000000000003E-2</v>
      </c>
      <c r="D57" s="1">
        <f t="shared" si="5"/>
        <v>1198322348.7118034</v>
      </c>
    </row>
    <row r="58" spans="1:8" x14ac:dyDescent="0.25">
      <c r="B58" s="1"/>
      <c r="C58" s="1"/>
      <c r="D58" s="1"/>
    </row>
    <row r="59" spans="1:8" x14ac:dyDescent="0.25">
      <c r="B59" s="1"/>
      <c r="C59" s="1"/>
      <c r="D59" s="1"/>
    </row>
    <row r="60" spans="1:8" x14ac:dyDescent="0.25">
      <c r="B60" s="1"/>
      <c r="C60" s="1"/>
    </row>
    <row r="61" spans="1:8" x14ac:dyDescent="0.25">
      <c r="B61" s="1"/>
      <c r="C61" s="1"/>
    </row>
    <row r="62" spans="1:8" x14ac:dyDescent="0.25">
      <c r="A62" t="s">
        <v>11</v>
      </c>
    </row>
    <row r="63" spans="1:8" x14ac:dyDescent="0.25">
      <c r="A63" t="s">
        <v>2</v>
      </c>
    </row>
    <row r="64" spans="1:8" x14ac:dyDescent="0.25">
      <c r="A64" t="s">
        <v>2</v>
      </c>
    </row>
    <row r="65" spans="1:5" x14ac:dyDescent="0.25">
      <c r="A65" t="s">
        <v>3</v>
      </c>
    </row>
    <row r="66" spans="1:5" x14ac:dyDescent="0.25">
      <c r="A66" t="s">
        <v>5</v>
      </c>
      <c r="B66" t="s">
        <v>6</v>
      </c>
      <c r="E66" t="s">
        <v>14</v>
      </c>
    </row>
    <row r="67" spans="1:5" x14ac:dyDescent="0.25">
      <c r="A67">
        <v>100</v>
      </c>
      <c r="B67" s="1">
        <v>8.7100000000000003E-4</v>
      </c>
      <c r="C67" s="1">
        <f>B67/1</f>
        <v>8.7100000000000003E-4</v>
      </c>
      <c r="D67" s="1">
        <f t="shared" ref="D67:D74" si="7">C67/A67</f>
        <v>8.7099999999999996E-6</v>
      </c>
      <c r="E67" s="1">
        <f>C67/A67/2</f>
        <v>4.3549999999999998E-6</v>
      </c>
    </row>
    <row r="68" spans="1:5" x14ac:dyDescent="0.25">
      <c r="A68">
        <v>300</v>
      </c>
      <c r="B68" s="1">
        <v>2.5249999999999999E-3</v>
      </c>
      <c r="C68" s="1">
        <f t="shared" ref="C68:C74" si="8">B68/1</f>
        <v>2.5249999999999999E-3</v>
      </c>
      <c r="D68" s="1">
        <f t="shared" si="7"/>
        <v>8.4166666666666668E-6</v>
      </c>
      <c r="E68" s="1">
        <f t="shared" ref="E68:E74" si="9">C68/A68/2</f>
        <v>4.2083333333333334E-6</v>
      </c>
    </row>
    <row r="69" spans="1:5" x14ac:dyDescent="0.25">
      <c r="A69">
        <v>1000</v>
      </c>
      <c r="B69" s="1">
        <v>8.1499999999999993E-3</v>
      </c>
      <c r="C69" s="1">
        <f t="shared" si="8"/>
        <v>8.1499999999999993E-3</v>
      </c>
      <c r="D69" s="1">
        <f t="shared" si="7"/>
        <v>8.1499999999999999E-6</v>
      </c>
      <c r="E69" s="1">
        <f t="shared" si="9"/>
        <v>4.0749999999999999E-6</v>
      </c>
    </row>
    <row r="70" spans="1:5" x14ac:dyDescent="0.25">
      <c r="A70">
        <v>3000</v>
      </c>
      <c r="B70" s="1">
        <v>2.4469999999999999E-2</v>
      </c>
      <c r="C70" s="1">
        <f t="shared" si="8"/>
        <v>2.4469999999999999E-2</v>
      </c>
      <c r="D70" s="1">
        <f t="shared" si="7"/>
        <v>8.1566666666666659E-6</v>
      </c>
      <c r="E70" s="1">
        <f t="shared" si="9"/>
        <v>4.078333333333333E-6</v>
      </c>
    </row>
    <row r="71" spans="1:5" x14ac:dyDescent="0.25">
      <c r="A71">
        <v>10000</v>
      </c>
      <c r="B71" s="1">
        <v>8.208E-2</v>
      </c>
      <c r="C71" s="1">
        <f t="shared" si="8"/>
        <v>8.208E-2</v>
      </c>
      <c r="D71" s="1">
        <f t="shared" si="7"/>
        <v>8.208E-6</v>
      </c>
      <c r="E71" s="1">
        <f t="shared" si="9"/>
        <v>4.104E-6</v>
      </c>
    </row>
    <row r="72" spans="1:5" x14ac:dyDescent="0.25">
      <c r="A72">
        <v>30000</v>
      </c>
      <c r="B72" s="1">
        <v>0.24660000000000001</v>
      </c>
      <c r="C72" s="1">
        <f t="shared" si="8"/>
        <v>0.24660000000000001</v>
      </c>
      <c r="D72" s="1">
        <f t="shared" si="7"/>
        <v>8.2200000000000009E-6</v>
      </c>
      <c r="E72" s="1">
        <f t="shared" si="9"/>
        <v>4.1100000000000005E-6</v>
      </c>
    </row>
    <row r="73" spans="1:5" x14ac:dyDescent="0.25">
      <c r="A73">
        <v>100000</v>
      </c>
      <c r="B73" s="1">
        <v>0.82030000000000003</v>
      </c>
      <c r="C73" s="1">
        <f t="shared" si="8"/>
        <v>0.82030000000000003</v>
      </c>
      <c r="D73" s="1">
        <f t="shared" si="7"/>
        <v>8.2030000000000009E-6</v>
      </c>
      <c r="E73" s="1">
        <f t="shared" si="9"/>
        <v>4.1015000000000005E-6</v>
      </c>
    </row>
    <row r="74" spans="1:5" x14ac:dyDescent="0.25">
      <c r="A74">
        <v>300000</v>
      </c>
      <c r="B74" s="1">
        <v>2.5009999999999999</v>
      </c>
      <c r="C74" s="1">
        <f t="shared" si="8"/>
        <v>2.5009999999999999</v>
      </c>
      <c r="D74" s="1">
        <f t="shared" si="7"/>
        <v>8.3366666666666659E-6</v>
      </c>
      <c r="E74" s="1">
        <f t="shared" si="9"/>
        <v>4.168333333333333E-6</v>
      </c>
    </row>
    <row r="75" spans="1:5" x14ac:dyDescent="0.25">
      <c r="B75" s="1"/>
      <c r="C75" s="1"/>
      <c r="D75" s="1"/>
      <c r="E75" s="1"/>
    </row>
    <row r="76" spans="1:5" x14ac:dyDescent="0.25">
      <c r="B76" s="1"/>
      <c r="C76" s="1"/>
      <c r="D76" s="1"/>
      <c r="E76" s="1"/>
    </row>
    <row r="77" spans="1:5" x14ac:dyDescent="0.25">
      <c r="C77" s="1"/>
      <c r="E77" s="1"/>
    </row>
    <row r="78" spans="1:5" x14ac:dyDescent="0.25">
      <c r="C78" s="1"/>
      <c r="E78" s="1"/>
    </row>
    <row r="79" spans="1:5" x14ac:dyDescent="0.25">
      <c r="C79" s="1"/>
    </row>
    <row r="80" spans="1:5" x14ac:dyDescent="0.25">
      <c r="C8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C7A2-FFA1-4AC1-B541-C618E91FE775}">
  <dimension ref="A5:D62"/>
  <sheetViews>
    <sheetView tabSelected="1" zoomScale="115" zoomScaleNormal="115" workbookViewId="0">
      <selection activeCell="J3" sqref="J3"/>
    </sheetView>
  </sheetViews>
  <sheetFormatPr defaultRowHeight="15" x14ac:dyDescent="0.25"/>
  <sheetData>
    <row r="5" spans="1:4" x14ac:dyDescent="0.25">
      <c r="A5" t="s">
        <v>28</v>
      </c>
    </row>
    <row r="6" spans="1:4" x14ac:dyDescent="0.25">
      <c r="A6" t="s">
        <v>29</v>
      </c>
    </row>
    <row r="7" spans="1:4" x14ac:dyDescent="0.25">
      <c r="A7" t="s">
        <v>3</v>
      </c>
    </row>
    <row r="8" spans="1:4" x14ac:dyDescent="0.25">
      <c r="A8" t="s">
        <v>5</v>
      </c>
      <c r="B8" t="s">
        <v>6</v>
      </c>
      <c r="C8" t="s">
        <v>33</v>
      </c>
      <c r="D8" t="s">
        <v>19</v>
      </c>
    </row>
    <row r="9" spans="1:4" x14ac:dyDescent="0.25">
      <c r="A9" s="1">
        <v>100</v>
      </c>
      <c r="B9" s="1">
        <v>9.1000000000000003E-5</v>
      </c>
      <c r="C9" s="1">
        <v>161700</v>
      </c>
      <c r="D9" s="1">
        <f>A9*2/B9</f>
        <v>2197802.1978021977</v>
      </c>
    </row>
    <row r="10" spans="1:4" x14ac:dyDescent="0.25">
      <c r="A10" s="1">
        <v>300</v>
      </c>
      <c r="B10" s="1">
        <v>7.3999999999999996E-5</v>
      </c>
      <c r="C10" s="1">
        <v>4455100</v>
      </c>
      <c r="D10" s="1">
        <f t="shared" ref="D10:D22" si="0">A10*2/B10</f>
        <v>8108108.1081081089</v>
      </c>
    </row>
    <row r="11" spans="1:4" x14ac:dyDescent="0.25">
      <c r="A11" s="1">
        <v>1000</v>
      </c>
      <c r="B11" s="1">
        <v>7.3999999999999996E-5</v>
      </c>
      <c r="C11" s="1">
        <v>166167000</v>
      </c>
      <c r="D11" s="1">
        <f t="shared" si="0"/>
        <v>27027027.02702703</v>
      </c>
    </row>
    <row r="12" spans="1:4" x14ac:dyDescent="0.25">
      <c r="A12" s="1">
        <v>3000</v>
      </c>
      <c r="B12" s="1">
        <v>8.2000000000000001E-5</v>
      </c>
      <c r="C12" s="1">
        <v>4495500000</v>
      </c>
      <c r="D12" s="1">
        <f t="shared" si="0"/>
        <v>73170731.707317069</v>
      </c>
    </row>
    <row r="13" spans="1:4" x14ac:dyDescent="0.25">
      <c r="A13" s="1">
        <v>10000</v>
      </c>
      <c r="B13" s="1">
        <v>7.7999999999999999E-5</v>
      </c>
      <c r="C13" s="1">
        <v>166617000000</v>
      </c>
      <c r="D13" s="1">
        <f t="shared" si="0"/>
        <v>256410256.41025642</v>
      </c>
    </row>
    <row r="14" spans="1:4" x14ac:dyDescent="0.25">
      <c r="A14" s="1">
        <v>30000</v>
      </c>
      <c r="B14" s="1">
        <v>7.8999999999999996E-5</v>
      </c>
      <c r="C14" s="1">
        <v>4499550000000</v>
      </c>
      <c r="D14" s="1">
        <f t="shared" si="0"/>
        <v>759493670.88607597</v>
      </c>
    </row>
    <row r="15" spans="1:4" x14ac:dyDescent="0.25">
      <c r="A15" s="1">
        <v>100000</v>
      </c>
      <c r="B15" s="1">
        <v>8.7000000000000001E-5</v>
      </c>
      <c r="C15" s="1">
        <v>166662000000000</v>
      </c>
      <c r="D15" s="1">
        <f t="shared" si="0"/>
        <v>2298850574.7126436</v>
      </c>
    </row>
    <row r="16" spans="1:4" x14ac:dyDescent="0.25">
      <c r="A16" s="1">
        <v>300000</v>
      </c>
      <c r="B16" s="1">
        <v>1.13E-4</v>
      </c>
      <c r="C16" s="1">
        <v>4499960000000000</v>
      </c>
      <c r="D16" s="1">
        <f t="shared" si="0"/>
        <v>5309734513.2743368</v>
      </c>
    </row>
    <row r="17" spans="1:4" x14ac:dyDescent="0.25">
      <c r="A17" s="1">
        <v>1000000</v>
      </c>
      <c r="B17" s="1">
        <v>1.9100000000000001E-4</v>
      </c>
      <c r="C17" s="1">
        <v>1.66666E+17</v>
      </c>
      <c r="D17" s="1">
        <f t="shared" si="0"/>
        <v>10471204188.481674</v>
      </c>
    </row>
    <row r="18" spans="1:4" x14ac:dyDescent="0.25">
      <c r="A18" s="1">
        <v>3000000</v>
      </c>
      <c r="B18" s="1">
        <v>4.2000000000000002E-4</v>
      </c>
      <c r="C18" s="1">
        <v>4.5E+18</v>
      </c>
      <c r="D18" s="1">
        <f t="shared" si="0"/>
        <v>14285714285.714285</v>
      </c>
    </row>
    <row r="19" spans="1:4" x14ac:dyDescent="0.25">
      <c r="A19" s="1">
        <v>10000000</v>
      </c>
      <c r="B19" s="1">
        <v>1.165E-3</v>
      </c>
      <c r="C19" s="1">
        <v>1.66667E+20</v>
      </c>
      <c r="D19" s="1">
        <f t="shared" si="0"/>
        <v>17167381974.248926</v>
      </c>
    </row>
    <row r="20" spans="1:4" x14ac:dyDescent="0.25">
      <c r="A20" s="1">
        <v>30000000</v>
      </c>
      <c r="B20" s="1">
        <v>1.3979999999999999E-3</v>
      </c>
      <c r="C20" s="1">
        <v>4.5E+21</v>
      </c>
      <c r="D20" s="1">
        <f t="shared" si="0"/>
        <v>42918454935.622322</v>
      </c>
    </row>
    <row r="21" spans="1:4" x14ac:dyDescent="0.25">
      <c r="A21" s="1">
        <v>100000000</v>
      </c>
      <c r="B21" s="1">
        <v>4.5139999999999998E-3</v>
      </c>
      <c r="C21" s="1">
        <v>1.6666700000000001E+23</v>
      </c>
      <c r="D21" s="1">
        <f t="shared" si="0"/>
        <v>44306601683.650864</v>
      </c>
    </row>
    <row r="22" spans="1:4" x14ac:dyDescent="0.25">
      <c r="A22" s="1">
        <v>300000000</v>
      </c>
      <c r="B22" s="1">
        <v>1.3350000000000001E-2</v>
      </c>
      <c r="C22" s="1">
        <v>4.5000000000000002E+24</v>
      </c>
      <c r="D22" s="1">
        <f t="shared" si="0"/>
        <v>44943820224.719101</v>
      </c>
    </row>
    <row r="24" spans="1:4" x14ac:dyDescent="0.25">
      <c r="A24" t="s">
        <v>30</v>
      </c>
    </row>
    <row r="25" spans="1:4" x14ac:dyDescent="0.25">
      <c r="A25" t="s">
        <v>29</v>
      </c>
    </row>
    <row r="26" spans="1:4" x14ac:dyDescent="0.25">
      <c r="A26" t="s">
        <v>3</v>
      </c>
    </row>
    <row r="27" spans="1:4" x14ac:dyDescent="0.25">
      <c r="A27" t="s">
        <v>5</v>
      </c>
      <c r="B27" t="s">
        <v>6</v>
      </c>
      <c r="C27" t="s">
        <v>33</v>
      </c>
      <c r="D27" t="s">
        <v>19</v>
      </c>
    </row>
    <row r="28" spans="1:4" x14ac:dyDescent="0.25">
      <c r="A28" s="1">
        <v>100</v>
      </c>
      <c r="B28" s="1">
        <v>3.1999999999999999E-5</v>
      </c>
      <c r="C28" s="1">
        <v>161700</v>
      </c>
      <c r="D28" s="1">
        <f>A28*2/B28</f>
        <v>6250000</v>
      </c>
    </row>
    <row r="29" spans="1:4" x14ac:dyDescent="0.25">
      <c r="A29" s="1">
        <v>300</v>
      </c>
      <c r="B29" s="1">
        <v>1.5999999999999999E-5</v>
      </c>
      <c r="C29" s="1">
        <v>4455100</v>
      </c>
      <c r="D29" s="1">
        <f t="shared" ref="D29:D41" si="1">A29*2/B29</f>
        <v>37500000</v>
      </c>
    </row>
    <row r="30" spans="1:4" x14ac:dyDescent="0.25">
      <c r="A30" s="1">
        <v>1000</v>
      </c>
      <c r="B30" s="1">
        <v>1.9000000000000001E-5</v>
      </c>
      <c r="C30" s="1">
        <v>166167000</v>
      </c>
      <c r="D30" s="1">
        <f t="shared" si="1"/>
        <v>105263157.89473684</v>
      </c>
    </row>
    <row r="31" spans="1:4" x14ac:dyDescent="0.25">
      <c r="A31" s="1">
        <v>3000</v>
      </c>
      <c r="B31" s="1">
        <v>2.0000000000000002E-5</v>
      </c>
      <c r="C31" s="1">
        <v>4495500000</v>
      </c>
      <c r="D31" s="1">
        <f t="shared" si="1"/>
        <v>300000000</v>
      </c>
    </row>
    <row r="32" spans="1:4" x14ac:dyDescent="0.25">
      <c r="A32" s="1">
        <v>10000</v>
      </c>
      <c r="B32" s="1">
        <v>1.2999999999999999E-5</v>
      </c>
      <c r="C32" s="1">
        <v>166617000000</v>
      </c>
      <c r="D32" s="1">
        <f t="shared" si="1"/>
        <v>1538461538.4615386</v>
      </c>
    </row>
    <row r="33" spans="1:4" x14ac:dyDescent="0.25">
      <c r="A33" s="1">
        <v>30000</v>
      </c>
      <c r="B33" s="1">
        <v>1.5E-5</v>
      </c>
      <c r="C33" s="1">
        <v>4499550000000</v>
      </c>
      <c r="D33" s="1">
        <f t="shared" si="1"/>
        <v>4000000000</v>
      </c>
    </row>
    <row r="34" spans="1:4" x14ac:dyDescent="0.25">
      <c r="A34" s="1">
        <v>100000</v>
      </c>
      <c r="B34" s="1">
        <v>2.1999999999999999E-5</v>
      </c>
      <c r="C34" s="1">
        <v>166662000000000</v>
      </c>
      <c r="D34" s="1">
        <f t="shared" si="1"/>
        <v>9090909090.9090919</v>
      </c>
    </row>
    <row r="35" spans="1:4" x14ac:dyDescent="0.25">
      <c r="A35" s="1">
        <v>300000</v>
      </c>
      <c r="B35" s="1">
        <v>3.4999999999999997E-5</v>
      </c>
      <c r="C35" s="1">
        <v>4499960000000000</v>
      </c>
      <c r="D35" s="1">
        <f t="shared" si="1"/>
        <v>17142857142.857145</v>
      </c>
    </row>
    <row r="36" spans="1:4" x14ac:dyDescent="0.25">
      <c r="A36" s="1">
        <v>1000000</v>
      </c>
      <c r="B36" s="1">
        <v>7.6000000000000004E-5</v>
      </c>
      <c r="C36" s="1">
        <v>1.66666E+17</v>
      </c>
      <c r="D36" s="1">
        <f t="shared" si="1"/>
        <v>26315789473.684208</v>
      </c>
    </row>
    <row r="37" spans="1:4" x14ac:dyDescent="0.25">
      <c r="A37" s="1">
        <v>3000000</v>
      </c>
      <c r="B37" s="1">
        <v>1.63E-4</v>
      </c>
      <c r="C37" s="1">
        <v>4.5E+18</v>
      </c>
      <c r="D37" s="1">
        <f t="shared" si="1"/>
        <v>36809815950.920242</v>
      </c>
    </row>
    <row r="38" spans="1:4" x14ac:dyDescent="0.25">
      <c r="A38" s="1">
        <v>10000000</v>
      </c>
      <c r="B38" s="1">
        <v>4.73E-4</v>
      </c>
      <c r="C38" s="1">
        <v>1.66667E+20</v>
      </c>
      <c r="D38" s="1">
        <f t="shared" si="1"/>
        <v>42283298097.251587</v>
      </c>
    </row>
    <row r="39" spans="1:4" x14ac:dyDescent="0.25">
      <c r="A39" s="1">
        <v>30000000</v>
      </c>
      <c r="B39" s="1">
        <v>1.353E-3</v>
      </c>
      <c r="C39" s="1">
        <v>4.5E+21</v>
      </c>
      <c r="D39" s="1">
        <f t="shared" si="1"/>
        <v>44345898004.434586</v>
      </c>
    </row>
    <row r="40" spans="1:4" x14ac:dyDescent="0.25">
      <c r="A40" s="1">
        <v>100000000</v>
      </c>
      <c r="B40" s="1">
        <v>4.457E-3</v>
      </c>
      <c r="C40" s="1">
        <v>1.6666700000000001E+23</v>
      </c>
      <c r="D40" s="1">
        <f t="shared" si="1"/>
        <v>44873233116.446037</v>
      </c>
    </row>
    <row r="41" spans="1:4" x14ac:dyDescent="0.25">
      <c r="A41" s="1">
        <v>300000000</v>
      </c>
      <c r="B41" s="1">
        <v>1.323E-2</v>
      </c>
      <c r="C41" s="1">
        <v>4.5000000000000002E+24</v>
      </c>
      <c r="D41" s="1">
        <f t="shared" si="1"/>
        <v>45351473922.902496</v>
      </c>
    </row>
    <row r="43" spans="1:4" x14ac:dyDescent="0.25">
      <c r="A43" t="s">
        <v>31</v>
      </c>
    </row>
    <row r="44" spans="1:4" x14ac:dyDescent="0.25">
      <c r="A44" t="s">
        <v>29</v>
      </c>
    </row>
    <row r="45" spans="1:4" x14ac:dyDescent="0.25">
      <c r="A45" t="s">
        <v>3</v>
      </c>
    </row>
    <row r="46" spans="1:4" x14ac:dyDescent="0.25">
      <c r="A46" t="s">
        <v>5</v>
      </c>
      <c r="B46" t="s">
        <v>6</v>
      </c>
      <c r="C46" t="s">
        <v>33</v>
      </c>
      <c r="D46" t="s">
        <v>19</v>
      </c>
    </row>
    <row r="47" spans="1:4" x14ac:dyDescent="0.25">
      <c r="A47" s="1">
        <v>100</v>
      </c>
      <c r="B47" s="1">
        <v>3.1999999999999999E-5</v>
      </c>
      <c r="C47" s="1">
        <v>161700</v>
      </c>
      <c r="D47" s="1">
        <f>A47*2/B47</f>
        <v>6250000</v>
      </c>
    </row>
    <row r="48" spans="1:4" x14ac:dyDescent="0.25">
      <c r="A48" s="1">
        <v>300</v>
      </c>
      <c r="B48" s="1">
        <v>1.4E-5</v>
      </c>
      <c r="C48" s="1">
        <v>4455100</v>
      </c>
      <c r="D48" s="1">
        <f t="shared" ref="D48:D60" si="2">A48*2/B48</f>
        <v>42857142.857142858</v>
      </c>
    </row>
    <row r="49" spans="1:4" x14ac:dyDescent="0.25">
      <c r="A49" s="1">
        <v>1000</v>
      </c>
      <c r="B49" s="1">
        <v>1.1E-5</v>
      </c>
      <c r="C49" s="1">
        <v>166167000</v>
      </c>
      <c r="D49" s="1">
        <f t="shared" si="2"/>
        <v>181818181.81818181</v>
      </c>
    </row>
    <row r="50" spans="1:4" x14ac:dyDescent="0.25">
      <c r="A50" s="1">
        <v>3000</v>
      </c>
      <c r="B50" s="1">
        <v>1.2E-5</v>
      </c>
      <c r="C50" s="1">
        <v>4495500000</v>
      </c>
      <c r="D50" s="1">
        <f t="shared" si="2"/>
        <v>500000000</v>
      </c>
    </row>
    <row r="51" spans="1:4" x14ac:dyDescent="0.25">
      <c r="A51" s="1">
        <v>10000</v>
      </c>
      <c r="B51" s="1">
        <v>2.0000000000000002E-5</v>
      </c>
      <c r="C51" s="1">
        <v>166617000000</v>
      </c>
      <c r="D51" s="1">
        <f t="shared" si="2"/>
        <v>999999999.99999988</v>
      </c>
    </row>
    <row r="52" spans="1:4" x14ac:dyDescent="0.25">
      <c r="A52" s="1">
        <v>30000</v>
      </c>
      <c r="B52" s="1">
        <v>2.0999999999999999E-5</v>
      </c>
      <c r="C52" s="1">
        <v>4499550000000</v>
      </c>
      <c r="D52" s="1">
        <f t="shared" si="2"/>
        <v>2857142857.1428571</v>
      </c>
    </row>
    <row r="53" spans="1:4" x14ac:dyDescent="0.25">
      <c r="A53" s="1">
        <v>100000</v>
      </c>
      <c r="B53" s="1">
        <v>2.1999999999999999E-5</v>
      </c>
      <c r="C53" s="1">
        <v>166662000000000</v>
      </c>
      <c r="D53" s="1">
        <f t="shared" si="2"/>
        <v>9090909090.9090919</v>
      </c>
    </row>
    <row r="54" spans="1:4" x14ac:dyDescent="0.25">
      <c r="A54" s="1">
        <v>300000</v>
      </c>
      <c r="B54" s="1">
        <v>3.4E-5</v>
      </c>
      <c r="C54" s="1">
        <v>4499960000000000</v>
      </c>
      <c r="D54" s="1">
        <f t="shared" si="2"/>
        <v>17647058823.529411</v>
      </c>
    </row>
    <row r="55" spans="1:4" x14ac:dyDescent="0.25">
      <c r="A55" s="1">
        <v>1000000</v>
      </c>
      <c r="B55" s="1">
        <v>8.3999999999999995E-5</v>
      </c>
      <c r="C55" s="1">
        <v>1.66666E+17</v>
      </c>
      <c r="D55" s="1">
        <f t="shared" si="2"/>
        <v>23809523809.523811</v>
      </c>
    </row>
    <row r="56" spans="1:4" x14ac:dyDescent="0.25">
      <c r="A56" s="1">
        <v>3000000</v>
      </c>
      <c r="B56" s="1">
        <v>1.65E-4</v>
      </c>
      <c r="C56" s="1">
        <v>4.5E+18</v>
      </c>
      <c r="D56" s="1">
        <f t="shared" si="2"/>
        <v>36363636363.63636</v>
      </c>
    </row>
    <row r="57" spans="1:4" x14ac:dyDescent="0.25">
      <c r="A57" s="1">
        <v>10000000</v>
      </c>
      <c r="B57" s="1">
        <v>4.73E-4</v>
      </c>
      <c r="C57" s="1">
        <v>1.66667E+20</v>
      </c>
      <c r="D57" s="1">
        <f t="shared" si="2"/>
        <v>42283298097.251587</v>
      </c>
    </row>
    <row r="58" spans="1:4" x14ac:dyDescent="0.25">
      <c r="A58" s="1">
        <v>30000000</v>
      </c>
      <c r="B58" s="1">
        <v>1.358E-3</v>
      </c>
      <c r="C58" s="1">
        <v>4.5E+21</v>
      </c>
      <c r="D58" s="1">
        <f t="shared" si="2"/>
        <v>44182621502.209129</v>
      </c>
    </row>
    <row r="59" spans="1:4" x14ac:dyDescent="0.25">
      <c r="A59" s="1">
        <v>100000000</v>
      </c>
      <c r="B59" s="1">
        <v>4.4510000000000001E-3</v>
      </c>
      <c r="C59" s="1">
        <v>1.6666700000000001E+23</v>
      </c>
      <c r="D59" s="1">
        <f t="shared" si="2"/>
        <v>44933722758.93058</v>
      </c>
    </row>
    <row r="60" spans="1:4" x14ac:dyDescent="0.25">
      <c r="A60" s="1">
        <v>300000000</v>
      </c>
      <c r="B60" s="1">
        <v>1.325E-2</v>
      </c>
      <c r="C60" s="1">
        <v>4.5000000000000002E+24</v>
      </c>
      <c r="D60" s="1">
        <f t="shared" si="2"/>
        <v>45283018867.92453</v>
      </c>
    </row>
    <row r="62" spans="1:4" x14ac:dyDescent="0.25">
      <c r="A62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0AAA-8C43-410D-AD3F-EB50AE7E4F49}">
  <dimension ref="A1:V80"/>
  <sheetViews>
    <sheetView topLeftCell="A19" zoomScale="130" zoomScaleNormal="130" workbookViewId="0">
      <selection activeCell="I26" sqref="I26"/>
    </sheetView>
  </sheetViews>
  <sheetFormatPr defaultRowHeight="15" x14ac:dyDescent="0.25"/>
  <sheetData>
    <row r="1" spans="1:18" x14ac:dyDescent="0.25">
      <c r="A1" t="s">
        <v>15</v>
      </c>
      <c r="E1" t="s">
        <v>18</v>
      </c>
    </row>
    <row r="2" spans="1:18" x14ac:dyDescent="0.25">
      <c r="A2" t="s">
        <v>2</v>
      </c>
    </row>
    <row r="3" spans="1:18" x14ac:dyDescent="0.25">
      <c r="A3" t="s">
        <v>3</v>
      </c>
    </row>
    <row r="4" spans="1:18" x14ac:dyDescent="0.25">
      <c r="A4" t="s">
        <v>16</v>
      </c>
      <c r="B4" t="s">
        <v>20</v>
      </c>
      <c r="C4" t="s">
        <v>19</v>
      </c>
      <c r="D4" t="s">
        <v>21</v>
      </c>
    </row>
    <row r="5" spans="1:18" x14ac:dyDescent="0.25">
      <c r="A5">
        <v>100</v>
      </c>
      <c r="B5" s="1">
        <v>1.018E-3</v>
      </c>
      <c r="C5" s="1">
        <f>A5/B5</f>
        <v>98231.827111984283</v>
      </c>
      <c r="D5" s="1">
        <f>3*A5/B5</f>
        <v>294695.48133595282</v>
      </c>
      <c r="R5" s="1"/>
    </row>
    <row r="6" spans="1:18" x14ac:dyDescent="0.25">
      <c r="A6">
        <v>300</v>
      </c>
      <c r="B6" s="1">
        <v>1.011E-3</v>
      </c>
      <c r="C6" s="1">
        <f t="shared" ref="C6:C18" si="0">A6/B6</f>
        <v>296735.90504451038</v>
      </c>
      <c r="D6" s="1">
        <f t="shared" ref="D6:D18" si="1">3*A6/B6</f>
        <v>890207.71513353114</v>
      </c>
      <c r="R6" s="1"/>
    </row>
    <row r="7" spans="1:18" x14ac:dyDescent="0.25">
      <c r="A7">
        <v>1000</v>
      </c>
      <c r="B7" s="1">
        <v>9.9700000000000006E-4</v>
      </c>
      <c r="C7" s="1">
        <f t="shared" si="0"/>
        <v>1003009.0270812437</v>
      </c>
      <c r="D7" s="1">
        <f t="shared" si="1"/>
        <v>3009027.0812437311</v>
      </c>
      <c r="R7" s="1"/>
    </row>
    <row r="8" spans="1:18" x14ac:dyDescent="0.25">
      <c r="A8">
        <v>3000</v>
      </c>
      <c r="B8" s="1">
        <v>9.9599999999999992E-4</v>
      </c>
      <c r="C8" s="1">
        <f t="shared" si="0"/>
        <v>3012048.1927710846</v>
      </c>
      <c r="D8" s="1">
        <f t="shared" si="1"/>
        <v>9036144.5783132538</v>
      </c>
      <c r="R8" s="1"/>
    </row>
    <row r="9" spans="1:18" x14ac:dyDescent="0.25">
      <c r="A9">
        <v>10000</v>
      </c>
      <c r="B9" s="1">
        <v>9.9799999999999997E-4</v>
      </c>
      <c r="C9" s="1">
        <f t="shared" si="0"/>
        <v>10020040.080160322</v>
      </c>
      <c r="D9" s="1">
        <f t="shared" si="1"/>
        <v>30060120.240480963</v>
      </c>
      <c r="R9" s="1"/>
    </row>
    <row r="10" spans="1:18" x14ac:dyDescent="0.25">
      <c r="A10">
        <v>30000</v>
      </c>
      <c r="B10" s="1">
        <v>9.990000000000001E-4</v>
      </c>
      <c r="C10" s="1">
        <f t="shared" si="0"/>
        <v>30030030.030030027</v>
      </c>
      <c r="D10" s="1">
        <f t="shared" si="1"/>
        <v>90090090.090090081</v>
      </c>
      <c r="R10" s="1"/>
    </row>
    <row r="11" spans="1:18" x14ac:dyDescent="0.25">
      <c r="A11">
        <v>100000</v>
      </c>
      <c r="B11" s="1">
        <v>1.0070000000000001E-3</v>
      </c>
      <c r="C11" s="1">
        <f t="shared" si="0"/>
        <v>99304865.93843098</v>
      </c>
      <c r="D11" s="1">
        <f t="shared" si="1"/>
        <v>297914597.81529295</v>
      </c>
      <c r="R11" s="1"/>
    </row>
    <row r="12" spans="1:18" x14ac:dyDescent="0.25">
      <c r="A12">
        <v>300000</v>
      </c>
      <c r="B12" s="1">
        <v>1.0169999999999999E-3</v>
      </c>
      <c r="C12" s="1">
        <f t="shared" si="0"/>
        <v>294985250.73746318</v>
      </c>
      <c r="D12" s="1">
        <f t="shared" si="1"/>
        <v>884955752.21238947</v>
      </c>
      <c r="R12" s="1"/>
    </row>
    <row r="13" spans="1:18" x14ac:dyDescent="0.25">
      <c r="A13">
        <v>1000000</v>
      </c>
      <c r="B13" s="1">
        <v>1.065E-3</v>
      </c>
      <c r="C13" s="1">
        <f t="shared" si="0"/>
        <v>938967136.15023482</v>
      </c>
      <c r="D13" s="1">
        <f t="shared" si="1"/>
        <v>2816901408.4507041</v>
      </c>
      <c r="R13" s="1"/>
    </row>
    <row r="14" spans="1:18" x14ac:dyDescent="0.25">
      <c r="A14">
        <v>3000000</v>
      </c>
      <c r="B14" s="1">
        <v>1.1900000000000001E-3</v>
      </c>
      <c r="C14" s="1">
        <f t="shared" si="0"/>
        <v>2521008403.3613443</v>
      </c>
      <c r="D14" s="1">
        <f t="shared" si="1"/>
        <v>7563025210.084033</v>
      </c>
      <c r="R14" s="1"/>
    </row>
    <row r="15" spans="1:18" x14ac:dyDescent="0.25">
      <c r="A15">
        <v>10000000</v>
      </c>
      <c r="B15" s="1">
        <v>1.586E-3</v>
      </c>
      <c r="C15" s="1">
        <f t="shared" si="0"/>
        <v>6305170239.5964689</v>
      </c>
      <c r="D15" s="1">
        <f t="shared" si="1"/>
        <v>18915510718.78941</v>
      </c>
      <c r="R15" s="1"/>
    </row>
    <row r="16" spans="1:18" x14ac:dyDescent="0.25">
      <c r="A16">
        <v>30000000</v>
      </c>
      <c r="B16" s="1">
        <v>2.0249999999999999E-3</v>
      </c>
      <c r="C16" s="1">
        <f t="shared" si="0"/>
        <v>14814814814.814816</v>
      </c>
      <c r="D16" s="1">
        <f t="shared" si="1"/>
        <v>44444444444.44445</v>
      </c>
      <c r="R16" s="1"/>
    </row>
    <row r="17" spans="1:22" x14ac:dyDescent="0.25">
      <c r="A17">
        <v>100000000</v>
      </c>
      <c r="B17" s="1">
        <v>6.7369999999999999E-3</v>
      </c>
      <c r="C17" s="1">
        <f t="shared" si="0"/>
        <v>14843402107.7631</v>
      </c>
      <c r="D17" s="1">
        <f t="shared" si="1"/>
        <v>44530206323.289299</v>
      </c>
      <c r="R17" s="1"/>
    </row>
    <row r="18" spans="1:22" x14ac:dyDescent="0.25">
      <c r="A18">
        <v>300000000</v>
      </c>
      <c r="B18" s="1">
        <v>2.0199999999999999E-2</v>
      </c>
      <c r="C18" s="1">
        <f t="shared" si="0"/>
        <v>14851485148.514853</v>
      </c>
      <c r="D18" s="1">
        <f t="shared" si="1"/>
        <v>44554455445.544556</v>
      </c>
      <c r="R18" s="1"/>
    </row>
    <row r="20" spans="1:22" x14ac:dyDescent="0.25">
      <c r="A20" t="s">
        <v>17</v>
      </c>
    </row>
    <row r="26" spans="1:22" x14ac:dyDescent="0.25">
      <c r="A26" t="s">
        <v>15</v>
      </c>
    </row>
    <row r="27" spans="1:22" x14ac:dyDescent="0.25">
      <c r="A27" t="s">
        <v>2</v>
      </c>
    </row>
    <row r="28" spans="1:22" x14ac:dyDescent="0.25">
      <c r="A28" t="s">
        <v>3</v>
      </c>
    </row>
    <row r="29" spans="1:22" x14ac:dyDescent="0.25">
      <c r="A29" t="s">
        <v>23</v>
      </c>
      <c r="B29" t="s">
        <v>24</v>
      </c>
      <c r="C29" t="s">
        <v>25</v>
      </c>
      <c r="D29" t="s">
        <v>6</v>
      </c>
      <c r="E29" t="s">
        <v>26</v>
      </c>
      <c r="F29" t="s">
        <v>19</v>
      </c>
      <c r="V29" s="1"/>
    </row>
    <row r="30" spans="1:22" x14ac:dyDescent="0.25">
      <c r="A30">
        <v>1024</v>
      </c>
      <c r="B30">
        <v>1024</v>
      </c>
      <c r="C30" t="str">
        <f t="shared" ref="C30:C61" si="2">A30&amp;" X "&amp;B30</f>
        <v>1024 X 1024</v>
      </c>
      <c r="D30" s="1">
        <v>6.8999999999999997E-4</v>
      </c>
      <c r="E30" s="1">
        <f>B30*A30</f>
        <v>1048576</v>
      </c>
      <c r="F30" s="1">
        <f>10000000/D30</f>
        <v>14492753623.188406</v>
      </c>
      <c r="G30" s="1"/>
      <c r="V30" s="1"/>
    </row>
    <row r="31" spans="1:22" x14ac:dyDescent="0.25">
      <c r="A31">
        <v>128</v>
      </c>
      <c r="B31">
        <v>1024</v>
      </c>
      <c r="C31" t="str">
        <f t="shared" si="2"/>
        <v>128 X 1024</v>
      </c>
      <c r="D31" s="1">
        <v>6.9200000000000002E-4</v>
      </c>
      <c r="E31" s="1">
        <f t="shared" ref="E31:E78" si="3">B31*A31</f>
        <v>131072</v>
      </c>
      <c r="F31" s="1">
        <f t="shared" ref="F31:F78" si="4">10000000/D31</f>
        <v>14450867052.023121</v>
      </c>
      <c r="V31" s="1"/>
    </row>
    <row r="32" spans="1:22" x14ac:dyDescent="0.25">
      <c r="A32">
        <v>256</v>
      </c>
      <c r="B32">
        <v>1024</v>
      </c>
      <c r="C32" t="str">
        <f t="shared" si="2"/>
        <v>256 X 1024</v>
      </c>
      <c r="D32" s="1">
        <v>6.9200000000000002E-4</v>
      </c>
      <c r="E32" s="1">
        <f t="shared" si="3"/>
        <v>262144</v>
      </c>
      <c r="F32" s="1">
        <f t="shared" si="4"/>
        <v>14450867052.023121</v>
      </c>
      <c r="V32" s="1"/>
    </row>
    <row r="33" spans="1:22" x14ac:dyDescent="0.25">
      <c r="A33">
        <v>512</v>
      </c>
      <c r="B33">
        <v>256</v>
      </c>
      <c r="C33" t="str">
        <f t="shared" si="2"/>
        <v>512 X 256</v>
      </c>
      <c r="D33" s="1">
        <v>6.9300000000000004E-4</v>
      </c>
      <c r="E33" s="1">
        <f t="shared" si="3"/>
        <v>131072</v>
      </c>
      <c r="F33" s="1">
        <f t="shared" si="4"/>
        <v>14430014430.014429</v>
      </c>
      <c r="V33" s="1"/>
    </row>
    <row r="34" spans="1:22" x14ac:dyDescent="0.25">
      <c r="A34">
        <v>1024</v>
      </c>
      <c r="B34">
        <v>256</v>
      </c>
      <c r="C34" t="str">
        <f t="shared" si="2"/>
        <v>1024 X 256</v>
      </c>
      <c r="D34" s="1">
        <v>6.9300000000000004E-4</v>
      </c>
      <c r="E34" s="1">
        <f t="shared" si="3"/>
        <v>262144</v>
      </c>
      <c r="F34" s="1">
        <f t="shared" si="4"/>
        <v>14430014430.014429</v>
      </c>
      <c r="V34" s="1"/>
    </row>
    <row r="35" spans="1:22" x14ac:dyDescent="0.25">
      <c r="A35">
        <v>16</v>
      </c>
      <c r="B35">
        <v>1024</v>
      </c>
      <c r="C35" t="str">
        <f t="shared" si="2"/>
        <v>16 X 1024</v>
      </c>
      <c r="D35" s="1">
        <v>6.9399999999999996E-4</v>
      </c>
      <c r="E35" s="1">
        <f t="shared" si="3"/>
        <v>16384</v>
      </c>
      <c r="F35" s="1">
        <f t="shared" si="4"/>
        <v>14409221902.017292</v>
      </c>
      <c r="G35" t="s">
        <v>27</v>
      </c>
      <c r="V35" s="1"/>
    </row>
    <row r="36" spans="1:22" x14ac:dyDescent="0.25">
      <c r="A36">
        <v>128</v>
      </c>
      <c r="B36">
        <v>256</v>
      </c>
      <c r="C36" t="str">
        <f t="shared" si="2"/>
        <v>128 X 256</v>
      </c>
      <c r="D36" s="1">
        <v>6.9399999999999996E-4</v>
      </c>
      <c r="E36" s="1">
        <f t="shared" si="3"/>
        <v>32768</v>
      </c>
      <c r="F36" s="1">
        <f t="shared" si="4"/>
        <v>14409221902.017292</v>
      </c>
      <c r="V36" s="1"/>
    </row>
    <row r="37" spans="1:22" x14ac:dyDescent="0.25">
      <c r="A37">
        <v>256</v>
      </c>
      <c r="B37">
        <v>512</v>
      </c>
      <c r="C37" t="str">
        <f t="shared" si="2"/>
        <v>256 X 512</v>
      </c>
      <c r="D37" s="1">
        <v>6.9399999999999996E-4</v>
      </c>
      <c r="E37" s="1">
        <f t="shared" si="3"/>
        <v>131072</v>
      </c>
      <c r="F37" s="1">
        <f t="shared" si="4"/>
        <v>14409221902.017292</v>
      </c>
      <c r="V37" s="1"/>
    </row>
    <row r="38" spans="1:22" x14ac:dyDescent="0.25">
      <c r="A38">
        <v>256</v>
      </c>
      <c r="B38">
        <v>128</v>
      </c>
      <c r="C38" t="str">
        <f t="shared" si="2"/>
        <v>256 X 128</v>
      </c>
      <c r="D38" s="1">
        <v>6.9499999999999998E-4</v>
      </c>
      <c r="E38" s="1">
        <f t="shared" si="3"/>
        <v>32768</v>
      </c>
      <c r="F38" s="1">
        <f t="shared" si="4"/>
        <v>14388489208.633095</v>
      </c>
      <c r="V38" s="1"/>
    </row>
    <row r="39" spans="1:22" x14ac:dyDescent="0.25">
      <c r="A39">
        <v>512</v>
      </c>
      <c r="B39">
        <v>64</v>
      </c>
      <c r="C39" t="str">
        <f t="shared" si="2"/>
        <v>512 X 64</v>
      </c>
      <c r="D39" s="1">
        <v>6.9499999999999998E-4</v>
      </c>
      <c r="E39" s="1">
        <f t="shared" si="3"/>
        <v>32768</v>
      </c>
      <c r="F39" s="1">
        <f t="shared" si="4"/>
        <v>14388489208.633095</v>
      </c>
      <c r="V39" s="1"/>
    </row>
    <row r="40" spans="1:22" x14ac:dyDescent="0.25">
      <c r="A40">
        <v>1024</v>
      </c>
      <c r="B40">
        <v>128</v>
      </c>
      <c r="C40" t="str">
        <f t="shared" si="2"/>
        <v>1024 X 128</v>
      </c>
      <c r="D40" s="1">
        <v>6.9499999999999998E-4</v>
      </c>
      <c r="E40" s="1">
        <f t="shared" si="3"/>
        <v>131072</v>
      </c>
      <c r="F40" s="1">
        <f t="shared" si="4"/>
        <v>14388489208.633095</v>
      </c>
      <c r="V40" s="1"/>
    </row>
    <row r="41" spans="1:22" x14ac:dyDescent="0.25">
      <c r="A41">
        <v>64</v>
      </c>
      <c r="B41">
        <v>512</v>
      </c>
      <c r="C41" t="str">
        <f t="shared" si="2"/>
        <v>64 X 512</v>
      </c>
      <c r="D41" s="1">
        <v>6.96E-4</v>
      </c>
      <c r="E41" s="1">
        <f t="shared" si="3"/>
        <v>32768</v>
      </c>
      <c r="F41" s="1">
        <f t="shared" si="4"/>
        <v>14367816091.954023</v>
      </c>
      <c r="V41" s="1"/>
    </row>
    <row r="42" spans="1:22" x14ac:dyDescent="0.25">
      <c r="A42">
        <v>512</v>
      </c>
      <c r="B42">
        <v>512</v>
      </c>
      <c r="C42" t="str">
        <f t="shared" si="2"/>
        <v>512 X 512</v>
      </c>
      <c r="D42" s="1">
        <v>6.9800000000000005E-4</v>
      </c>
      <c r="E42" s="1">
        <f t="shared" si="3"/>
        <v>262144</v>
      </c>
      <c r="F42" s="1">
        <f t="shared" si="4"/>
        <v>14326647564.469913</v>
      </c>
      <c r="V42" s="1"/>
    </row>
    <row r="43" spans="1:22" x14ac:dyDescent="0.25">
      <c r="A43">
        <v>1024</v>
      </c>
      <c r="B43">
        <v>512</v>
      </c>
      <c r="C43" t="str">
        <f t="shared" si="2"/>
        <v>1024 X 512</v>
      </c>
      <c r="D43" s="1">
        <v>6.9800000000000005E-4</v>
      </c>
      <c r="E43" s="1">
        <f t="shared" si="3"/>
        <v>524288</v>
      </c>
      <c r="F43" s="1">
        <f t="shared" si="4"/>
        <v>14326647564.469913</v>
      </c>
      <c r="V43" s="1"/>
    </row>
    <row r="44" spans="1:22" x14ac:dyDescent="0.25">
      <c r="A44">
        <v>128</v>
      </c>
      <c r="B44">
        <v>128</v>
      </c>
      <c r="C44" t="str">
        <f t="shared" si="2"/>
        <v>128 X 128</v>
      </c>
      <c r="D44" s="1">
        <v>6.9999999999999999E-4</v>
      </c>
      <c r="E44" s="1">
        <f t="shared" si="3"/>
        <v>16384</v>
      </c>
      <c r="F44" s="1">
        <f t="shared" si="4"/>
        <v>14285714285.714287</v>
      </c>
      <c r="V44" s="1"/>
    </row>
    <row r="45" spans="1:22" x14ac:dyDescent="0.25">
      <c r="A45">
        <v>32</v>
      </c>
      <c r="B45">
        <v>1024</v>
      </c>
      <c r="C45" t="str">
        <f t="shared" si="2"/>
        <v>32 X 1024</v>
      </c>
      <c r="D45" s="1">
        <v>7.0100000000000002E-4</v>
      </c>
      <c r="E45" s="1">
        <f t="shared" si="3"/>
        <v>32768</v>
      </c>
      <c r="F45" s="1">
        <f t="shared" si="4"/>
        <v>14265335235.378031</v>
      </c>
      <c r="V45" s="1"/>
    </row>
    <row r="46" spans="1:22" x14ac:dyDescent="0.25">
      <c r="A46">
        <v>512</v>
      </c>
      <c r="B46">
        <v>32</v>
      </c>
      <c r="C46" t="str">
        <f t="shared" si="2"/>
        <v>512 X 32</v>
      </c>
      <c r="D46" s="1">
        <v>7.0399999999999998E-4</v>
      </c>
      <c r="E46" s="1">
        <f t="shared" si="3"/>
        <v>16384</v>
      </c>
      <c r="F46" s="1">
        <f t="shared" si="4"/>
        <v>14204545454.545454</v>
      </c>
      <c r="V46" s="1"/>
    </row>
    <row r="47" spans="1:22" x14ac:dyDescent="0.25">
      <c r="A47">
        <v>512</v>
      </c>
      <c r="B47">
        <v>1024</v>
      </c>
      <c r="C47" t="str">
        <f t="shared" si="2"/>
        <v>512 X 1024</v>
      </c>
      <c r="D47" s="1">
        <v>7.0399999999999998E-4</v>
      </c>
      <c r="E47" s="1">
        <f t="shared" si="3"/>
        <v>524288</v>
      </c>
      <c r="F47" s="1">
        <f t="shared" si="4"/>
        <v>14204545454.545454</v>
      </c>
      <c r="V47" s="1"/>
    </row>
    <row r="48" spans="1:22" x14ac:dyDescent="0.25">
      <c r="A48">
        <v>128</v>
      </c>
      <c r="B48">
        <v>512</v>
      </c>
      <c r="C48" t="str">
        <f t="shared" si="2"/>
        <v>128 X 512</v>
      </c>
      <c r="D48" s="1">
        <v>7.0500000000000001E-4</v>
      </c>
      <c r="E48" s="1">
        <f t="shared" si="3"/>
        <v>65536</v>
      </c>
      <c r="F48" s="1">
        <f t="shared" si="4"/>
        <v>14184397163.120567</v>
      </c>
      <c r="V48" s="1"/>
    </row>
    <row r="49" spans="1:22" x14ac:dyDescent="0.25">
      <c r="A49">
        <v>256</v>
      </c>
      <c r="B49">
        <v>256</v>
      </c>
      <c r="C49" t="str">
        <f t="shared" si="2"/>
        <v>256 X 256</v>
      </c>
      <c r="D49" s="1">
        <v>7.0699999999999995E-4</v>
      </c>
      <c r="E49" s="1">
        <f t="shared" si="3"/>
        <v>65536</v>
      </c>
      <c r="F49" s="1">
        <f t="shared" si="4"/>
        <v>14144271570.014145</v>
      </c>
      <c r="V49" s="1"/>
    </row>
    <row r="50" spans="1:22" x14ac:dyDescent="0.25">
      <c r="A50">
        <v>512</v>
      </c>
      <c r="B50">
        <v>128</v>
      </c>
      <c r="C50" t="str">
        <f t="shared" si="2"/>
        <v>512 X 128</v>
      </c>
      <c r="D50" s="1">
        <v>7.0899999999999999E-4</v>
      </c>
      <c r="E50" s="1">
        <f t="shared" si="3"/>
        <v>65536</v>
      </c>
      <c r="F50" s="1">
        <f t="shared" si="4"/>
        <v>14104372355.430183</v>
      </c>
      <c r="V50" s="1"/>
    </row>
    <row r="51" spans="1:22" x14ac:dyDescent="0.25">
      <c r="A51">
        <v>1024</v>
      </c>
      <c r="B51">
        <v>64</v>
      </c>
      <c r="C51" t="str">
        <f t="shared" si="2"/>
        <v>1024 X 64</v>
      </c>
      <c r="D51" s="1">
        <v>7.1000000000000002E-4</v>
      </c>
      <c r="E51" s="1">
        <f t="shared" si="3"/>
        <v>65536</v>
      </c>
      <c r="F51" s="1">
        <f t="shared" si="4"/>
        <v>14084507042.253521</v>
      </c>
      <c r="V51" s="1"/>
    </row>
    <row r="52" spans="1:22" x14ac:dyDescent="0.25">
      <c r="A52">
        <v>64</v>
      </c>
      <c r="B52">
        <v>256</v>
      </c>
      <c r="C52" t="str">
        <f t="shared" si="2"/>
        <v>64 X 256</v>
      </c>
      <c r="D52" s="1">
        <v>7.1199999999999996E-4</v>
      </c>
      <c r="E52" s="1">
        <f t="shared" si="3"/>
        <v>16384</v>
      </c>
      <c r="F52" s="1">
        <f t="shared" si="4"/>
        <v>14044943820.22472</v>
      </c>
      <c r="V52" s="1"/>
    </row>
    <row r="53" spans="1:22" x14ac:dyDescent="0.25">
      <c r="A53">
        <v>64</v>
      </c>
      <c r="B53">
        <v>1024</v>
      </c>
      <c r="C53" t="str">
        <f t="shared" si="2"/>
        <v>64 X 1024</v>
      </c>
      <c r="D53" s="1">
        <v>7.1199999999999996E-4</v>
      </c>
      <c r="E53" s="1">
        <f t="shared" si="3"/>
        <v>65536</v>
      </c>
      <c r="F53" s="1">
        <f t="shared" si="4"/>
        <v>14044943820.22472</v>
      </c>
      <c r="V53" s="1"/>
    </row>
    <row r="54" spans="1:22" x14ac:dyDescent="0.25">
      <c r="A54">
        <v>32</v>
      </c>
      <c r="B54">
        <v>512</v>
      </c>
      <c r="C54" t="str">
        <f t="shared" si="2"/>
        <v>32 X 512</v>
      </c>
      <c r="D54" s="1">
        <v>7.18E-4</v>
      </c>
      <c r="E54" s="1">
        <f t="shared" si="3"/>
        <v>16384</v>
      </c>
      <c r="F54" s="1">
        <f t="shared" si="4"/>
        <v>13927576601.671309</v>
      </c>
      <c r="V54" s="1"/>
    </row>
    <row r="55" spans="1:22" x14ac:dyDescent="0.25">
      <c r="A55">
        <v>256</v>
      </c>
      <c r="B55">
        <v>64</v>
      </c>
      <c r="C55" t="str">
        <f t="shared" si="2"/>
        <v>256 X 64</v>
      </c>
      <c r="D55" s="1">
        <v>7.2099999999999996E-4</v>
      </c>
      <c r="E55" s="1">
        <f t="shared" si="3"/>
        <v>16384</v>
      </c>
      <c r="F55" s="1">
        <f t="shared" si="4"/>
        <v>13869625520.110958</v>
      </c>
      <c r="V55" s="1"/>
    </row>
    <row r="56" spans="1:22" x14ac:dyDescent="0.25">
      <c r="A56">
        <v>256</v>
      </c>
      <c r="B56">
        <v>32</v>
      </c>
      <c r="C56" t="str">
        <f t="shared" si="2"/>
        <v>256 X 32</v>
      </c>
      <c r="D56" s="1">
        <v>7.4100000000000001E-4</v>
      </c>
      <c r="E56" s="1">
        <f t="shared" si="3"/>
        <v>8192</v>
      </c>
      <c r="F56" s="1">
        <f t="shared" si="4"/>
        <v>13495276653.171391</v>
      </c>
      <c r="V56" s="1"/>
    </row>
    <row r="57" spans="1:22" x14ac:dyDescent="0.25">
      <c r="A57">
        <v>16</v>
      </c>
      <c r="B57">
        <v>512</v>
      </c>
      <c r="C57" t="str">
        <f t="shared" si="2"/>
        <v>16 X 512</v>
      </c>
      <c r="D57" s="1">
        <v>7.5199999999999996E-4</v>
      </c>
      <c r="E57" s="1">
        <f t="shared" si="3"/>
        <v>8192</v>
      </c>
      <c r="F57" s="1">
        <f t="shared" si="4"/>
        <v>13297872340.425533</v>
      </c>
      <c r="V57" s="1"/>
    </row>
    <row r="58" spans="1:22" x14ac:dyDescent="0.25">
      <c r="A58">
        <v>32</v>
      </c>
      <c r="B58">
        <v>256</v>
      </c>
      <c r="C58" t="str">
        <f t="shared" si="2"/>
        <v>32 X 256</v>
      </c>
      <c r="D58" s="1">
        <v>7.5500000000000003E-4</v>
      </c>
      <c r="E58" s="1">
        <f t="shared" si="3"/>
        <v>8192</v>
      </c>
      <c r="F58" s="1">
        <f t="shared" si="4"/>
        <v>13245033112.582781</v>
      </c>
      <c r="V58" s="1"/>
    </row>
    <row r="59" spans="1:22" x14ac:dyDescent="0.25">
      <c r="A59">
        <v>64</v>
      </c>
      <c r="B59">
        <v>128</v>
      </c>
      <c r="C59" t="str">
        <f t="shared" si="2"/>
        <v>64 X 128</v>
      </c>
      <c r="D59" s="1">
        <v>7.5500000000000003E-4</v>
      </c>
      <c r="E59" s="1">
        <f t="shared" si="3"/>
        <v>8192</v>
      </c>
      <c r="F59" s="1">
        <f t="shared" si="4"/>
        <v>13245033112.582781</v>
      </c>
      <c r="V59" s="1"/>
    </row>
    <row r="60" spans="1:22" x14ac:dyDescent="0.25">
      <c r="A60">
        <v>128</v>
      </c>
      <c r="B60">
        <v>64</v>
      </c>
      <c r="C60" t="str">
        <f t="shared" si="2"/>
        <v>128 X 64</v>
      </c>
      <c r="D60" s="1">
        <v>7.5600000000000005E-4</v>
      </c>
      <c r="E60" s="1">
        <f t="shared" si="3"/>
        <v>8192</v>
      </c>
      <c r="F60" s="1">
        <f t="shared" si="4"/>
        <v>13227513227.513227</v>
      </c>
      <c r="V60" s="1"/>
    </row>
    <row r="61" spans="1:22" x14ac:dyDescent="0.25">
      <c r="A61">
        <v>1024</v>
      </c>
      <c r="B61">
        <v>32</v>
      </c>
      <c r="C61" t="str">
        <f t="shared" si="2"/>
        <v>1024 X 32</v>
      </c>
      <c r="D61" s="1">
        <v>7.5600000000000005E-4</v>
      </c>
      <c r="E61" s="1">
        <f t="shared" si="3"/>
        <v>32768</v>
      </c>
      <c r="F61" s="1">
        <f t="shared" si="4"/>
        <v>13227513227.513227</v>
      </c>
      <c r="V61" s="1"/>
    </row>
    <row r="62" spans="1:22" x14ac:dyDescent="0.25">
      <c r="A62">
        <v>512</v>
      </c>
      <c r="B62">
        <v>16</v>
      </c>
      <c r="C62" t="str">
        <f t="shared" ref="C62:C93" si="5">A62&amp;" X "&amp;B62</f>
        <v>512 X 16</v>
      </c>
      <c r="D62" s="1">
        <v>8.2600000000000002E-4</v>
      </c>
      <c r="E62" s="1">
        <f t="shared" si="3"/>
        <v>8192</v>
      </c>
      <c r="F62" s="1">
        <f t="shared" si="4"/>
        <v>12106537530.266344</v>
      </c>
      <c r="V62" s="1"/>
    </row>
    <row r="63" spans="1:22" x14ac:dyDescent="0.25">
      <c r="A63">
        <v>1024</v>
      </c>
      <c r="B63">
        <v>16</v>
      </c>
      <c r="C63" t="str">
        <f t="shared" si="5"/>
        <v>1024 X 16</v>
      </c>
      <c r="D63" s="1">
        <v>9.0399999999999996E-4</v>
      </c>
      <c r="E63" s="1">
        <f t="shared" si="3"/>
        <v>16384</v>
      </c>
      <c r="F63" s="1">
        <f t="shared" si="4"/>
        <v>11061946902.654867</v>
      </c>
      <c r="G63" t="s">
        <v>27</v>
      </c>
      <c r="V63" s="1"/>
    </row>
    <row r="64" spans="1:22" x14ac:dyDescent="0.25">
      <c r="A64">
        <v>128</v>
      </c>
      <c r="B64">
        <v>32</v>
      </c>
      <c r="C64" t="str">
        <f t="shared" si="5"/>
        <v>128 X 32</v>
      </c>
      <c r="D64" s="1">
        <v>1.122E-3</v>
      </c>
      <c r="E64" s="1">
        <f t="shared" si="3"/>
        <v>4096</v>
      </c>
      <c r="F64" s="1">
        <f t="shared" si="4"/>
        <v>8912655971.4795017</v>
      </c>
      <c r="V64" s="1"/>
    </row>
    <row r="65" spans="1:22" x14ac:dyDescent="0.25">
      <c r="A65">
        <v>16</v>
      </c>
      <c r="B65">
        <v>256</v>
      </c>
      <c r="C65" t="str">
        <f t="shared" si="5"/>
        <v>16 X 256</v>
      </c>
      <c r="D65" s="1">
        <v>1.1280000000000001E-3</v>
      </c>
      <c r="E65" s="1">
        <f t="shared" si="3"/>
        <v>4096</v>
      </c>
      <c r="F65" s="1">
        <f t="shared" si="4"/>
        <v>8865248226.9503536</v>
      </c>
      <c r="V65" s="1"/>
    </row>
    <row r="66" spans="1:22" x14ac:dyDescent="0.25">
      <c r="A66">
        <v>64</v>
      </c>
      <c r="B66">
        <v>64</v>
      </c>
      <c r="C66" t="str">
        <f t="shared" si="5"/>
        <v>64 X 64</v>
      </c>
      <c r="D66" s="1">
        <v>1.1410000000000001E-3</v>
      </c>
      <c r="E66" s="1">
        <f t="shared" si="3"/>
        <v>4096</v>
      </c>
      <c r="F66" s="1">
        <f t="shared" si="4"/>
        <v>8764241893.0762482</v>
      </c>
      <c r="V66" s="1"/>
    </row>
    <row r="67" spans="1:22" x14ac:dyDescent="0.25">
      <c r="A67">
        <v>32</v>
      </c>
      <c r="B67">
        <v>128</v>
      </c>
      <c r="C67" t="str">
        <f t="shared" si="5"/>
        <v>32 X 128</v>
      </c>
      <c r="D67" s="1">
        <v>1.15E-3</v>
      </c>
      <c r="E67" s="1">
        <f t="shared" si="3"/>
        <v>4096</v>
      </c>
      <c r="F67" s="1">
        <f t="shared" si="4"/>
        <v>8695652173.913044</v>
      </c>
      <c r="V67" s="1"/>
    </row>
    <row r="68" spans="1:22" x14ac:dyDescent="0.25">
      <c r="A68">
        <v>256</v>
      </c>
      <c r="B68">
        <v>16</v>
      </c>
      <c r="C68" t="str">
        <f t="shared" si="5"/>
        <v>256 X 16</v>
      </c>
      <c r="D68" s="1">
        <v>1.2019999999999999E-3</v>
      </c>
      <c r="E68" s="1">
        <f t="shared" si="3"/>
        <v>4096</v>
      </c>
      <c r="F68" s="1">
        <f t="shared" si="4"/>
        <v>8319467554.076539</v>
      </c>
      <c r="V68" s="1"/>
    </row>
    <row r="69" spans="1:22" x14ac:dyDescent="0.25">
      <c r="A69">
        <v>64</v>
      </c>
      <c r="B69">
        <v>32</v>
      </c>
      <c r="C69" t="str">
        <f t="shared" si="5"/>
        <v>64 X 32</v>
      </c>
      <c r="D69" s="1">
        <v>1.952E-3</v>
      </c>
      <c r="E69" s="1">
        <f t="shared" si="3"/>
        <v>2048</v>
      </c>
      <c r="F69" s="1">
        <f t="shared" si="4"/>
        <v>5122950819.6721315</v>
      </c>
      <c r="V69" s="1"/>
    </row>
    <row r="70" spans="1:22" x14ac:dyDescent="0.25">
      <c r="A70">
        <v>32</v>
      </c>
      <c r="B70">
        <v>64</v>
      </c>
      <c r="C70" t="str">
        <f t="shared" si="5"/>
        <v>32 X 64</v>
      </c>
      <c r="D70" s="1">
        <v>1.9530000000000001E-3</v>
      </c>
      <c r="E70" s="1">
        <f t="shared" si="3"/>
        <v>2048</v>
      </c>
      <c r="F70" s="1">
        <f t="shared" si="4"/>
        <v>5120327700.9728622</v>
      </c>
      <c r="V70" s="1"/>
    </row>
    <row r="71" spans="1:22" x14ac:dyDescent="0.25">
      <c r="A71">
        <v>16</v>
      </c>
      <c r="B71">
        <v>128</v>
      </c>
      <c r="C71" t="str">
        <f t="shared" si="5"/>
        <v>16 X 128</v>
      </c>
      <c r="D71" s="1">
        <v>1.9559999999999998E-3</v>
      </c>
      <c r="E71" s="1">
        <f t="shared" si="3"/>
        <v>2048</v>
      </c>
      <c r="F71" s="1">
        <f t="shared" si="4"/>
        <v>5112474437.6278124</v>
      </c>
      <c r="V71" s="1"/>
    </row>
    <row r="72" spans="1:22" x14ac:dyDescent="0.25">
      <c r="A72">
        <v>128</v>
      </c>
      <c r="B72">
        <v>16</v>
      </c>
      <c r="C72" t="str">
        <f t="shared" si="5"/>
        <v>128 X 16</v>
      </c>
      <c r="D72" s="1">
        <v>2.0209999999999998E-3</v>
      </c>
      <c r="E72" s="1">
        <f t="shared" si="3"/>
        <v>2048</v>
      </c>
      <c r="F72" s="1">
        <f t="shared" si="4"/>
        <v>4948045522.0188026</v>
      </c>
      <c r="V72" s="1"/>
    </row>
    <row r="73" spans="1:22" x14ac:dyDescent="0.25">
      <c r="A73">
        <v>32</v>
      </c>
      <c r="B73">
        <v>32</v>
      </c>
      <c r="C73" t="str">
        <f t="shared" si="5"/>
        <v>32 X 32</v>
      </c>
      <c r="D73" s="1">
        <v>3.5860000000000002E-3</v>
      </c>
      <c r="E73" s="1">
        <f t="shared" si="3"/>
        <v>1024</v>
      </c>
      <c r="F73" s="1">
        <f t="shared" si="4"/>
        <v>2788622420.524261</v>
      </c>
      <c r="V73" s="1"/>
    </row>
    <row r="74" spans="1:22" x14ac:dyDescent="0.25">
      <c r="A74">
        <v>16</v>
      </c>
      <c r="B74">
        <v>64</v>
      </c>
      <c r="C74" t="str">
        <f t="shared" si="5"/>
        <v>16 X 64</v>
      </c>
      <c r="D74" s="1">
        <v>3.6029999999999999E-3</v>
      </c>
      <c r="E74" s="1">
        <f t="shared" si="3"/>
        <v>1024</v>
      </c>
      <c r="F74" s="1">
        <f t="shared" si="4"/>
        <v>2775464890.3691368</v>
      </c>
      <c r="V74" s="1"/>
    </row>
    <row r="75" spans="1:22" x14ac:dyDescent="0.25">
      <c r="A75">
        <v>64</v>
      </c>
      <c r="B75">
        <v>16</v>
      </c>
      <c r="C75" t="str">
        <f t="shared" si="5"/>
        <v>64 X 16</v>
      </c>
      <c r="D75" s="1">
        <v>3.6619999999999999E-3</v>
      </c>
      <c r="E75" s="1">
        <f t="shared" si="3"/>
        <v>1024</v>
      </c>
      <c r="F75" s="1">
        <f t="shared" si="4"/>
        <v>2730748225.0136538</v>
      </c>
      <c r="V75" s="1"/>
    </row>
    <row r="76" spans="1:22" x14ac:dyDescent="0.25">
      <c r="A76">
        <v>32</v>
      </c>
      <c r="B76">
        <v>16</v>
      </c>
      <c r="C76" t="str">
        <f t="shared" si="5"/>
        <v>32 X 16</v>
      </c>
      <c r="D76" s="1">
        <v>6.9449999999999998E-3</v>
      </c>
      <c r="E76" s="1">
        <f t="shared" si="3"/>
        <v>512</v>
      </c>
      <c r="F76" s="1">
        <f t="shared" si="4"/>
        <v>1439884809.2152629</v>
      </c>
      <c r="V76" s="1"/>
    </row>
    <row r="77" spans="1:22" x14ac:dyDescent="0.25">
      <c r="A77">
        <v>16</v>
      </c>
      <c r="B77">
        <v>32</v>
      </c>
      <c r="C77" t="str">
        <f t="shared" si="5"/>
        <v>16 X 32</v>
      </c>
      <c r="D77" s="1">
        <v>1.238E-2</v>
      </c>
      <c r="E77" s="1">
        <f t="shared" si="3"/>
        <v>512</v>
      </c>
      <c r="F77" s="1">
        <f t="shared" si="4"/>
        <v>807754442.64943457</v>
      </c>
      <c r="V77" s="1"/>
    </row>
    <row r="78" spans="1:22" x14ac:dyDescent="0.25">
      <c r="A78">
        <v>16</v>
      </c>
      <c r="B78">
        <v>16</v>
      </c>
      <c r="C78" t="str">
        <f t="shared" si="5"/>
        <v>16 X 16</v>
      </c>
      <c r="D78" s="1">
        <v>7.9320000000000002E-2</v>
      </c>
      <c r="E78" s="1">
        <f t="shared" si="3"/>
        <v>256</v>
      </c>
      <c r="F78" s="1">
        <f t="shared" si="4"/>
        <v>126071608.67372668</v>
      </c>
    </row>
    <row r="80" spans="1:22" x14ac:dyDescent="0.25">
      <c r="A80" t="s">
        <v>22</v>
      </c>
    </row>
  </sheetData>
  <sortState xmlns:xlrd2="http://schemas.microsoft.com/office/spreadsheetml/2017/richdata2" ref="A30:D78">
    <sortCondition ref="D30:D78"/>
  </sortState>
  <conditionalFormatting sqref="E30:E7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1C9D-421D-4ED1-A118-97E23C482506}"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allocate</vt:lpstr>
      <vt:lpstr>initialize</vt:lpstr>
      <vt:lpstr>dot_product</vt:lpstr>
      <vt:lpstr>sum</vt:lpstr>
      <vt:lpstr>Blocks_and_Threads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2021-10-27T13:53:39Z</dcterms:modified>
</cp:coreProperties>
</file>