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dp\Desktop\github\project02\documents\"/>
    </mc:Choice>
  </mc:AlternateContent>
  <xr:revisionPtr revIDLastSave="0" documentId="13_ncr:1_{9D47389F-7C21-4F07-AF62-AC7CB16927E9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F44" i="1"/>
  <c r="J33" i="1"/>
  <c r="F33" i="1"/>
  <c r="I21" i="1"/>
  <c r="I13" i="1" s="1"/>
  <c r="G46" i="1"/>
  <c r="F46" i="1" s="1"/>
  <c r="I57" i="1"/>
  <c r="J57" i="1" s="1"/>
  <c r="I46" i="1"/>
  <c r="J46" i="1" s="1"/>
  <c r="G13" i="1"/>
  <c r="F13" i="1" s="1"/>
  <c r="G29" i="1"/>
  <c r="H35" i="1"/>
  <c r="H30" i="1"/>
  <c r="J43" i="1"/>
  <c r="F43" i="1"/>
  <c r="J45" i="1"/>
  <c r="F45" i="1"/>
  <c r="J37" i="1"/>
  <c r="J38" i="1"/>
  <c r="J39" i="1"/>
  <c r="F37" i="1"/>
  <c r="F38" i="1"/>
  <c r="F39" i="1"/>
  <c r="H13" i="1"/>
  <c r="J23" i="1"/>
  <c r="J24" i="1"/>
  <c r="J25" i="1"/>
  <c r="J26" i="1"/>
  <c r="J27" i="1"/>
  <c r="J28" i="1"/>
  <c r="F23" i="1"/>
  <c r="F24" i="1"/>
  <c r="F25" i="1"/>
  <c r="F26" i="1"/>
  <c r="F27" i="1"/>
  <c r="F28" i="1"/>
  <c r="F14" i="1"/>
  <c r="F15" i="1"/>
  <c r="F16" i="1"/>
  <c r="F17" i="1"/>
  <c r="F18" i="1"/>
  <c r="F19" i="1"/>
  <c r="F20" i="1"/>
  <c r="F21" i="1"/>
  <c r="F22" i="1"/>
  <c r="F29" i="1"/>
  <c r="F30" i="1"/>
  <c r="F31" i="1"/>
  <c r="F32" i="1"/>
  <c r="F34" i="1"/>
  <c r="F35" i="1"/>
  <c r="F36" i="1"/>
  <c r="F40" i="1"/>
  <c r="F41" i="1"/>
  <c r="F42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J42" i="1"/>
  <c r="J41" i="1"/>
  <c r="J40" i="1"/>
  <c r="J36" i="1"/>
  <c r="J14" i="1"/>
  <c r="J15" i="1"/>
  <c r="J16" i="1"/>
  <c r="J17" i="1"/>
  <c r="J18" i="1"/>
  <c r="J19" i="1"/>
  <c r="J20" i="1"/>
  <c r="J22" i="1"/>
  <c r="J30" i="1"/>
  <c r="J31" i="1"/>
  <c r="J32" i="1"/>
  <c r="J34" i="1"/>
  <c r="J47" i="1"/>
  <c r="J48" i="1"/>
  <c r="J49" i="1"/>
  <c r="J50" i="1"/>
  <c r="J51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2" i="1"/>
  <c r="J21" i="1" l="1"/>
  <c r="H29" i="1"/>
  <c r="J29" i="1" s="1"/>
  <c r="J35" i="1"/>
  <c r="J13" i="1"/>
</calcChain>
</file>

<file path=xl/sharedStrings.xml><?xml version="1.0" encoding="utf-8"?>
<sst xmlns="http://schemas.openxmlformats.org/spreadsheetml/2006/main" count="228" uniqueCount="166">
  <si>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</si>
  <si>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</si>
  <si>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</si>
  <si>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</si>
  <si>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</si>
  <si>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</si>
  <si>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</si>
  <si>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</si>
  <si>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</si>
  <si>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</si>
  <si>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</si>
  <si>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</si>
  <si>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</si>
  <si>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</si>
  <si>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</si>
  <si>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</si>
  <si>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</si>
  <si>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</si>
  <si>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</si>
  <si>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</si>
  <si>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</si>
  <si>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</si>
  <si>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</si>
  <si>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</si>
  <si>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</si>
  <si>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</si>
  <si>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</si>
  <si>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</si>
  <si>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</si>
  <si>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</si>
  <si>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</si>
  <si>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</si>
  <si>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</si>
  <si>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</si>
  <si>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</si>
  <si>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</si>
  <si>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</si>
  <si>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</si>
  <si>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</si>
  <si>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</si>
  <si>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</si>
  <si>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</si>
  <si>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</si>
  <si>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</si>
  <si>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</si>
  <si>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2W</t>
    <phoneticPr fontId="1" type="noConversion"/>
  </si>
  <si>
    <t>3W</t>
    <phoneticPr fontId="1" type="noConversion"/>
  </si>
  <si>
    <t>4W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</si>
  <si>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</si>
  <si>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</si>
  <si>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</si>
  <si>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</si>
  <si>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신예은</t>
    <phoneticPr fontId="1" type="noConversion"/>
  </si>
  <si>
    <t>1.0.0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</si>
  <si>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</si>
  <si>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</si>
  <si>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</si>
  <si>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</si>
  <si>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</si>
  <si>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</si>
  <si>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</si>
  <si>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</si>
  <si>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</si>
  <si>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</si>
  <si>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</si>
  <si>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</si>
  <si>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</si>
  <si>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</si>
  <si>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</si>
  <si>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</si>
  <si>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</si>
  <si>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</si>
  <si>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</si>
  <si>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</si>
  <si>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FUR-022</t>
  </si>
  <si>
    <t>FUR-023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</si>
  <si>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</si>
  <si>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</si>
  <si>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</si>
  <si>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</si>
  <si>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</si>
  <si>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</si>
  <si>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</si>
  <si>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</si>
  <si>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</si>
  <si>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</si>
  <si>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</si>
  <si>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</si>
  <si>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</si>
  <si>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</si>
  <si>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</si>
  <si>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</si>
  <si>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</si>
  <si>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</si>
  <si>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</si>
  <si>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</si>
  <si>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</si>
  <si>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</si>
  <si>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</si>
  <si>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</si>
  <si>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</si>
  <si>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</si>
  <si>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</si>
  <si>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</si>
  <si>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</si>
  <si>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</si>
  <si>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</si>
  <si>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</si>
  <si>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</si>
  <si>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2.1 사용자 인증</t>
    <phoneticPr fontId="1" type="noConversion"/>
  </si>
  <si>
    <t>2.2 마이페이지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</si>
  <si>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</si>
  <si>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</si>
  <si>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</si>
  <si>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</si>
  <si>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2.3 관리자페이지</t>
    <phoneticPr fontId="1" type="noConversion"/>
  </si>
  <si>
    <t>FUR-046</t>
  </si>
  <si>
    <t>FUR-047</t>
  </si>
  <si>
    <t>FUR-048</t>
  </si>
  <si>
    <t>FUR-049</t>
  </si>
  <si>
    <t>grayscale(중고책 구매 웹 애플리케이션) 프로젝트</t>
    <phoneticPr fontId="7" type="noConversion"/>
  </si>
  <si>
    <t>1.5.2 class diagram 작성</t>
    <phoneticPr fontId="1" type="noConversion"/>
  </si>
  <si>
    <t>1.5.3 sequence logic 작성</t>
    <phoneticPr fontId="1" type="noConversion"/>
  </si>
  <si>
    <t>2.2.2 주문/배송 목록</t>
    <phoneticPr fontId="1" type="noConversion"/>
  </si>
  <si>
    <t>3. 고객지원</t>
    <phoneticPr fontId="1" type="noConversion"/>
  </si>
  <si>
    <t>4. 상품 판매</t>
    <phoneticPr fontId="1" type="noConversion"/>
  </si>
  <si>
    <t>1.3.1 논리적 설계</t>
  </si>
  <si>
    <t>3.1 공지사항</t>
  </si>
  <si>
    <t>3.1.1 글 작성</t>
  </si>
  <si>
    <t>3.1.2 글 수정</t>
  </si>
  <si>
    <t>3.1.3 글 삭제</t>
  </si>
  <si>
    <t>3.1.4 상세 글 보기</t>
  </si>
  <si>
    <t>1.3.2 물리적 설계</t>
  </si>
  <si>
    <t>1.3.2 ERD 작성</t>
  </si>
  <si>
    <t>3.2 QnA</t>
  </si>
  <si>
    <t>3.2.1 글 작성</t>
  </si>
  <si>
    <t>3.2.2 글 수정</t>
  </si>
  <si>
    <t>3.2.3 글 삭제</t>
  </si>
  <si>
    <t>3.2.4 상세 글 보기</t>
  </si>
  <si>
    <t>4..1 상품</t>
    <phoneticPr fontId="1" type="noConversion"/>
  </si>
  <si>
    <t>2.3.2 상품 추가 및 수정</t>
    <phoneticPr fontId="1" type="noConversion"/>
  </si>
  <si>
    <t>2.3.3 상품 삭제</t>
    <phoneticPr fontId="1" type="noConversion"/>
  </si>
  <si>
    <t>4.1.1 상품 목록</t>
    <phoneticPr fontId="1" type="noConversion"/>
  </si>
  <si>
    <t>4.1.2 상품 상세 페이지</t>
    <phoneticPr fontId="1" type="noConversion"/>
  </si>
  <si>
    <t>4.2 장바구니</t>
    <phoneticPr fontId="1" type="noConversion"/>
  </si>
  <si>
    <t>4.2.1 장바구니 화면</t>
    <phoneticPr fontId="1" type="noConversion"/>
  </si>
  <si>
    <t>4.2.2 장바구니 기능</t>
    <phoneticPr fontId="1" type="noConversion"/>
  </si>
  <si>
    <t>4.3 결제</t>
    <phoneticPr fontId="1" type="noConversion"/>
  </si>
  <si>
    <t>4.3.1 결제 화면</t>
    <phoneticPr fontId="1" type="noConversion"/>
  </si>
  <si>
    <t>4.3.2 결제 기능</t>
    <phoneticPr fontId="1" type="noConversion"/>
  </si>
  <si>
    <t>4.4 리뷰 작성</t>
    <phoneticPr fontId="1" type="noConversion"/>
  </si>
  <si>
    <t>4.4.1 리뷰 목록 화면</t>
    <phoneticPr fontId="1" type="noConversion"/>
  </si>
  <si>
    <t>4.4.2 리뷰 작성 화면</t>
    <phoneticPr fontId="1" type="noConversion"/>
  </si>
  <si>
    <t>4.4.2 리뷰 작성 기능</t>
    <phoneticPr fontId="1" type="noConversion"/>
  </si>
  <si>
    <t>FUR-045</t>
  </si>
  <si>
    <t>FUR-050</t>
  </si>
  <si>
    <t>FUR-051</t>
  </si>
  <si>
    <t>FUR-052</t>
  </si>
  <si>
    <t>FUR-053</t>
  </si>
  <si>
    <t>2.2.3 리뷰 관리</t>
    <phoneticPr fontId="1" type="noConversion"/>
  </si>
  <si>
    <t>2.2.4 할인쿠폰</t>
    <phoneticPr fontId="1" type="noConversion"/>
  </si>
  <si>
    <t>2.1.3 네이버 소셜 로그인</t>
    <phoneticPr fontId="1" type="noConversion"/>
  </si>
  <si>
    <t>2.3.4 입고 처리</t>
    <phoneticPr fontId="1" type="noConversion"/>
  </si>
  <si>
    <t>2.3.5 리뷰 관리</t>
    <phoneticPr fontId="1" type="noConversion"/>
  </si>
  <si>
    <t>2.3.1 상품 목록 화면</t>
    <phoneticPr fontId="1" type="noConversion"/>
  </si>
  <si>
    <t>FUR-054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</si>
</sst>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1" applyNumberFormat="1" applyFont="1" applyAlignment="1">
      <alignment vertical="center" wrapText="1"/>
    </xf>
    <xf numFmtId="176" fontId="8" fillId="7" borderId="5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8" fillId="9" borderId="3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2" fillId="8" borderId="4" xfId="0" applyFont="1" applyFill="1" applyBorder="1" applyAlignment="1">
      <alignment horizontal="center" vertical="center"/>
    </xf>
    <xf numFmtId="0" fontId="8" fillId="8" borderId="5" xfId="0" applyFont="1" applyFill="1" applyBorder="1">
      <alignment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76" fontId="8" fillId="8" borderId="5" xfId="0" applyNumberFormat="1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70"/>
  <sheetViews>
    <sheetView tabSelected="1" topLeftCell="A24" zoomScaleNormal="100" workbookViewId="0">
      <selection activeCell="H45" sqref="H45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3" customWidth="1"/>
    <col min="3" max="3" width="18.08203125" style="1" customWidth="1"/>
    <col min="4" max="4" width="22.75" style="1" customWidth="1"/>
    <col min="5" max="5" width="31.33203125" style="1" customWidth="1"/>
    <col min="6" max="8" width="8.75" style="3"/>
    <col min="9" max="10" width="8.75" style="43"/>
    <col min="11" max="11" width="8.75" style="3"/>
    <col min="12" max="12" width="3" style="1" customWidth="1"/>
    <col min="13" max="72" width="4.75" style="3" customWidth="1"/>
    <col min="73" max="73" width="4.75" style="1" customWidth="1"/>
    <col min="74" max="16384" width="8.75" style="1"/>
  </cols>
  <sheetData>
    <row r="1" spans="2:73" ht="19.899999999999999" customHeight="1" thickBot="1" x14ac:dyDescent="0.5"/>
    <row r="2" spans="2:73" ht="19.899999999999999" customHeight="1" x14ac:dyDescent="0.45">
      <c r="C2" s="40" t="s">
        <v>0</v>
      </c>
      <c r="D2" s="113" t="s">
        <v>120</v>
      </c>
      <c r="E2" s="114"/>
      <c r="F2" s="37"/>
      <c r="G2" s="37"/>
      <c r="H2" s="37"/>
      <c r="I2" s="44"/>
    </row>
    <row r="3" spans="2:73" ht="19.899999999999999" customHeight="1" x14ac:dyDescent="0.45">
      <c r="C3" s="41" t="s">
        <v>1</v>
      </c>
      <c r="D3" s="115">
        <v>45158</v>
      </c>
      <c r="E3" s="104"/>
    </row>
    <row r="4" spans="2:73" ht="19.899999999999999" customHeight="1" x14ac:dyDescent="0.45">
      <c r="C4" s="41" t="s">
        <v>2</v>
      </c>
      <c r="D4" s="115">
        <v>45173</v>
      </c>
      <c r="E4" s="104"/>
    </row>
    <row r="5" spans="2:73" ht="19.899999999999999" customHeight="1" x14ac:dyDescent="0.45">
      <c r="C5" s="41" t="s">
        <v>3</v>
      </c>
      <c r="D5" s="116" t="s">
        <v>52</v>
      </c>
      <c r="E5" s="104"/>
    </row>
    <row r="6" spans="2:73" ht="19.899999999999999" customHeight="1" x14ac:dyDescent="0.45">
      <c r="C6" s="41" t="s">
        <v>4</v>
      </c>
      <c r="D6" s="103">
        <v>45163</v>
      </c>
      <c r="E6" s="104"/>
    </row>
    <row r="7" spans="2:73" ht="19.899999999999999" customHeight="1" thickBot="1" x14ac:dyDescent="0.5">
      <c r="C7" s="42" t="s">
        <v>5</v>
      </c>
      <c r="D7" s="105" t="s">
        <v>53</v>
      </c>
      <c r="E7" s="106"/>
    </row>
    <row r="8" spans="2:73" ht="19.899999999999999" customHeight="1" x14ac:dyDescent="0.45">
      <c r="C8" s="3"/>
    </row>
    <row r="9" spans="2:73" ht="19.899999999999999" customHeight="1" thickBot="1" x14ac:dyDescent="0.5"/>
    <row r="10" spans="2:73" s="2" customFormat="1" ht="15" customHeight="1" x14ac:dyDescent="0.45">
      <c r="B10" s="110" t="s">
        <v>51</v>
      </c>
      <c r="C10" s="107" t="s">
        <v>6</v>
      </c>
      <c r="D10" s="107" t="s">
        <v>8</v>
      </c>
      <c r="E10" s="107" t="s">
        <v>9</v>
      </c>
      <c r="F10" s="107" t="s">
        <v>11</v>
      </c>
      <c r="G10" s="107" t="s">
        <v>7</v>
      </c>
      <c r="H10" s="107" t="s">
        <v>10</v>
      </c>
      <c r="I10" s="100" t="s">
        <v>49</v>
      </c>
      <c r="J10" s="100" t="s">
        <v>50</v>
      </c>
      <c r="K10" s="97" t="s">
        <v>48</v>
      </c>
      <c r="L10" s="58" t="s">
        <v>12</v>
      </c>
      <c r="M10" s="94" t="s">
        <v>15</v>
      </c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6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1"/>
    </row>
    <row r="11" spans="2:73" ht="15" customHeight="1" x14ac:dyDescent="0.45">
      <c r="B11" s="111"/>
      <c r="C11" s="108"/>
      <c r="D11" s="108"/>
      <c r="E11" s="108"/>
      <c r="F11" s="108"/>
      <c r="G11" s="108"/>
      <c r="H11" s="108"/>
      <c r="I11" s="101"/>
      <c r="J11" s="101"/>
      <c r="K11" s="98"/>
      <c r="L11" s="59" t="s">
        <v>13</v>
      </c>
      <c r="M11" s="93" t="s">
        <v>16</v>
      </c>
      <c r="N11" s="93"/>
      <c r="O11" s="93"/>
      <c r="P11" s="93"/>
      <c r="Q11" s="93"/>
      <c r="R11" s="93"/>
      <c r="S11" s="93"/>
      <c r="T11" s="93" t="s">
        <v>45</v>
      </c>
      <c r="U11" s="93"/>
      <c r="V11" s="93"/>
      <c r="W11" s="93"/>
      <c r="X11" s="93"/>
      <c r="Y11" s="93"/>
      <c r="Z11" s="93"/>
      <c r="AA11" s="93" t="s">
        <v>46</v>
      </c>
      <c r="AB11" s="93"/>
      <c r="AC11" s="93"/>
      <c r="AD11" s="93"/>
      <c r="AE11" s="93"/>
      <c r="AF11" s="93"/>
      <c r="AG11" s="93"/>
      <c r="AH11" s="93" t="s">
        <v>47</v>
      </c>
      <c r="AI11" s="93"/>
      <c r="AJ11" s="93"/>
      <c r="AK11" s="93"/>
      <c r="AL11" s="93"/>
      <c r="AM11" s="93"/>
      <c r="AN11" s="93"/>
    </row>
    <row r="12" spans="2:73" ht="15" customHeight="1" thickBot="1" x14ac:dyDescent="0.5">
      <c r="B12" s="112"/>
      <c r="C12" s="109"/>
      <c r="D12" s="109"/>
      <c r="E12" s="109"/>
      <c r="F12" s="109"/>
      <c r="G12" s="109"/>
      <c r="H12" s="109"/>
      <c r="I12" s="102"/>
      <c r="J12" s="102"/>
      <c r="K12" s="99"/>
      <c r="L12" s="85" t="s">
        <v>14</v>
      </c>
      <c r="M12" s="86" t="s">
        <v>17</v>
      </c>
      <c r="N12" s="86" t="s">
        <v>18</v>
      </c>
      <c r="O12" s="86" t="s">
        <v>19</v>
      </c>
      <c r="P12" s="86" t="s">
        <v>20</v>
      </c>
      <c r="Q12" s="86" t="s">
        <v>21</v>
      </c>
      <c r="R12" s="86" t="s">
        <v>22</v>
      </c>
      <c r="S12" s="86" t="s">
        <v>23</v>
      </c>
      <c r="T12" s="86" t="s">
        <v>24</v>
      </c>
      <c r="U12" s="86" t="s">
        <v>25</v>
      </c>
      <c r="V12" s="86" t="s">
        <v>26</v>
      </c>
      <c r="W12" s="86" t="s">
        <v>27</v>
      </c>
      <c r="X12" s="86" t="s">
        <v>28</v>
      </c>
      <c r="Y12" s="86" t="s">
        <v>29</v>
      </c>
      <c r="Z12" s="86" t="s">
        <v>30</v>
      </c>
      <c r="AA12" s="86" t="s">
        <v>31</v>
      </c>
      <c r="AB12" s="86" t="s">
        <v>32</v>
      </c>
      <c r="AC12" s="86" t="s">
        <v>33</v>
      </c>
      <c r="AD12" s="86" t="s">
        <v>34</v>
      </c>
      <c r="AE12" s="86" t="s">
        <v>35</v>
      </c>
      <c r="AF12" s="86" t="s">
        <v>36</v>
      </c>
      <c r="AG12" s="86" t="s">
        <v>37</v>
      </c>
      <c r="AH12" s="86" t="s">
        <v>38</v>
      </c>
      <c r="AI12" s="86" t="s">
        <v>39</v>
      </c>
      <c r="AJ12" s="86" t="s">
        <v>40</v>
      </c>
      <c r="AK12" s="86" t="s">
        <v>41</v>
      </c>
      <c r="AL12" s="86" t="s">
        <v>42</v>
      </c>
      <c r="AM12" s="86" t="s">
        <v>43</v>
      </c>
      <c r="AN12" s="86" t="s">
        <v>44</v>
      </c>
    </row>
    <row r="13" spans="2:73" ht="19.899999999999999" customHeight="1" x14ac:dyDescent="0.45">
      <c r="B13" s="24" t="s">
        <v>54</v>
      </c>
      <c r="C13" s="25" t="s">
        <v>84</v>
      </c>
      <c r="D13" s="26"/>
      <c r="E13" s="26"/>
      <c r="F13" s="27" t="str">
        <f>IF(G13=1,"완료",IF(G13=0, "대기중","진행중"))</f>
        <v>진행중</v>
      </c>
      <c r="G13" s="28">
        <f>AVERAGE(G14,G16,G18,G21,G25)</f>
        <v>0.6</v>
      </c>
      <c r="H13" s="27">
        <f>SUM(H14,H16,H18, H21, H25)</f>
        <v>8</v>
      </c>
      <c r="I13" s="45">
        <f>MIN(I14:I26)</f>
        <v>45158</v>
      </c>
      <c r="J13" s="45">
        <f>I13+H13</f>
        <v>45166</v>
      </c>
      <c r="K13" s="78" t="s">
        <v>52</v>
      </c>
      <c r="L13" s="87"/>
      <c r="M13" s="16"/>
      <c r="N13" s="16"/>
      <c r="O13" s="16"/>
      <c r="P13" s="16"/>
      <c r="Q13" s="16"/>
      <c r="R13" s="16"/>
      <c r="S13" s="62"/>
      <c r="T13" s="63"/>
      <c r="U13" s="16"/>
      <c r="V13" s="16"/>
      <c r="W13" s="16"/>
      <c r="X13" s="16"/>
      <c r="Y13" s="16"/>
      <c r="Z13" s="55"/>
      <c r="AA13" s="64"/>
      <c r="AB13" s="16"/>
      <c r="AC13" s="16"/>
      <c r="AD13" s="16"/>
      <c r="AE13" s="16"/>
      <c r="AF13" s="16"/>
      <c r="AG13" s="62"/>
      <c r="AH13" s="63"/>
      <c r="AI13" s="16"/>
      <c r="AJ13" s="16"/>
      <c r="AK13" s="16"/>
      <c r="AL13" s="16"/>
      <c r="AM13" s="16"/>
      <c r="AN13" s="55"/>
    </row>
    <row r="14" spans="2:73" ht="19.899999999999999" customHeight="1" x14ac:dyDescent="0.45">
      <c r="B14" s="9" t="s">
        <v>55</v>
      </c>
      <c r="C14" s="6"/>
      <c r="D14" s="6" t="s">
        <v>85</v>
      </c>
      <c r="E14" s="6"/>
      <c r="F14" s="7" t="str">
        <f t="shared" ref="F14:F70" si="0">IF(G14=1,"완료",IF(G14=0, "대기중","진행중"))</f>
        <v>완료</v>
      </c>
      <c r="G14" s="8">
        <v>1</v>
      </c>
      <c r="H14" s="7">
        <v>5</v>
      </c>
      <c r="I14" s="46">
        <v>45158</v>
      </c>
      <c r="J14" s="46">
        <f t="shared" ref="J14:J70" si="1">I14+H14</f>
        <v>45163</v>
      </c>
      <c r="K14" s="79" t="s">
        <v>52</v>
      </c>
      <c r="L14" s="88"/>
      <c r="M14" s="4"/>
      <c r="N14" s="4"/>
      <c r="O14" s="4"/>
      <c r="P14" s="4"/>
      <c r="Q14" s="4"/>
      <c r="R14" s="4"/>
      <c r="S14" s="65"/>
      <c r="T14" s="9"/>
      <c r="U14" s="4"/>
      <c r="V14" s="4"/>
      <c r="W14" s="4"/>
      <c r="X14" s="4"/>
      <c r="Y14" s="4"/>
      <c r="Z14" s="38"/>
      <c r="AA14" s="61"/>
      <c r="AB14" s="4"/>
      <c r="AC14" s="4"/>
      <c r="AD14" s="4"/>
      <c r="AE14" s="4"/>
      <c r="AF14" s="4"/>
      <c r="AG14" s="65"/>
      <c r="AH14" s="9"/>
      <c r="AI14" s="4"/>
      <c r="AJ14" s="4"/>
      <c r="AK14" s="4"/>
      <c r="AL14" s="4"/>
      <c r="AM14" s="4"/>
      <c r="AN14" s="38"/>
    </row>
    <row r="15" spans="2:73" ht="19.899999999999999" customHeight="1" x14ac:dyDescent="0.45">
      <c r="B15" s="9" t="s">
        <v>56</v>
      </c>
      <c r="C15" s="6"/>
      <c r="D15" s="6"/>
      <c r="E15" s="6" t="s">
        <v>86</v>
      </c>
      <c r="F15" s="7" t="str">
        <f t="shared" si="0"/>
        <v>완료</v>
      </c>
      <c r="G15" s="8">
        <v>1</v>
      </c>
      <c r="H15" s="7">
        <v>5</v>
      </c>
      <c r="I15" s="46">
        <v>45158</v>
      </c>
      <c r="J15" s="46">
        <f t="shared" si="1"/>
        <v>45163</v>
      </c>
      <c r="K15" s="79" t="s">
        <v>52</v>
      </c>
      <c r="L15" s="88"/>
      <c r="M15" s="4"/>
      <c r="N15" s="4"/>
      <c r="O15" s="4"/>
      <c r="P15" s="4"/>
      <c r="Q15" s="4"/>
      <c r="R15" s="4"/>
      <c r="S15" s="65"/>
      <c r="T15" s="9"/>
      <c r="U15" s="4"/>
      <c r="V15" s="4"/>
      <c r="W15" s="4"/>
      <c r="X15" s="4"/>
      <c r="Y15" s="4"/>
      <c r="Z15" s="38"/>
      <c r="AA15" s="61"/>
      <c r="AB15" s="4"/>
      <c r="AC15" s="4"/>
      <c r="AD15" s="4"/>
      <c r="AE15" s="4"/>
      <c r="AF15" s="4"/>
      <c r="AG15" s="65"/>
      <c r="AH15" s="9"/>
      <c r="AI15" s="4"/>
      <c r="AJ15" s="4"/>
      <c r="AK15" s="4"/>
      <c r="AL15" s="4"/>
      <c r="AM15" s="4"/>
      <c r="AN15" s="38"/>
    </row>
    <row r="16" spans="2:73" ht="19.899999999999999" customHeight="1" x14ac:dyDescent="0.45">
      <c r="B16" s="9" t="s">
        <v>57</v>
      </c>
      <c r="C16" s="6"/>
      <c r="D16" s="6" t="s">
        <v>87</v>
      </c>
      <c r="E16" s="6"/>
      <c r="F16" s="7" t="str">
        <f t="shared" si="0"/>
        <v>완료</v>
      </c>
      <c r="G16" s="8">
        <v>1</v>
      </c>
      <c r="H16" s="7">
        <v>1</v>
      </c>
      <c r="I16" s="46">
        <v>45158</v>
      </c>
      <c r="J16" s="46">
        <f t="shared" si="1"/>
        <v>45159</v>
      </c>
      <c r="K16" s="79" t="s">
        <v>52</v>
      </c>
      <c r="L16" s="88"/>
      <c r="M16" s="4"/>
      <c r="N16" s="4"/>
      <c r="O16" s="4"/>
      <c r="P16" s="4"/>
      <c r="Q16" s="4"/>
      <c r="R16" s="4"/>
      <c r="S16" s="65"/>
      <c r="T16" s="9"/>
      <c r="U16" s="4"/>
      <c r="V16" s="4"/>
      <c r="W16" s="4"/>
      <c r="X16" s="4"/>
      <c r="Y16" s="4"/>
      <c r="Z16" s="38"/>
      <c r="AA16" s="61"/>
      <c r="AB16" s="4"/>
      <c r="AC16" s="4"/>
      <c r="AD16" s="4"/>
      <c r="AE16" s="4"/>
      <c r="AF16" s="4"/>
      <c r="AG16" s="65"/>
      <c r="AH16" s="9"/>
      <c r="AI16" s="4"/>
      <c r="AJ16" s="4"/>
      <c r="AK16" s="4"/>
      <c r="AL16" s="4"/>
      <c r="AM16" s="4"/>
      <c r="AN16" s="38"/>
    </row>
    <row r="17" spans="2:40" ht="19.899999999999999" customHeight="1" x14ac:dyDescent="0.45">
      <c r="B17" s="9" t="s">
        <v>58</v>
      </c>
      <c r="C17" s="6"/>
      <c r="D17" s="6"/>
      <c r="E17" s="5" t="s">
        <v>88</v>
      </c>
      <c r="F17" s="7" t="str">
        <f t="shared" si="0"/>
        <v>완료</v>
      </c>
      <c r="G17" s="8">
        <v>1</v>
      </c>
      <c r="H17" s="7">
        <v>1</v>
      </c>
      <c r="I17" s="46">
        <v>45158</v>
      </c>
      <c r="J17" s="46">
        <f t="shared" si="1"/>
        <v>45159</v>
      </c>
      <c r="K17" s="79" t="s">
        <v>52</v>
      </c>
      <c r="L17" s="88"/>
      <c r="M17" s="4"/>
      <c r="N17" s="4"/>
      <c r="O17" s="4"/>
      <c r="P17" s="4"/>
      <c r="Q17" s="4"/>
      <c r="R17" s="4"/>
      <c r="S17" s="65"/>
      <c r="T17" s="9"/>
      <c r="U17" s="4"/>
      <c r="V17" s="4"/>
      <c r="W17" s="4"/>
      <c r="X17" s="4"/>
      <c r="Y17" s="4"/>
      <c r="Z17" s="38"/>
      <c r="AA17" s="61"/>
      <c r="AB17" s="4"/>
      <c r="AC17" s="4"/>
      <c r="AD17" s="4"/>
      <c r="AE17" s="4"/>
      <c r="AF17" s="4"/>
      <c r="AG17" s="65"/>
      <c r="AH17" s="9"/>
      <c r="AI17" s="4"/>
      <c r="AJ17" s="4"/>
      <c r="AK17" s="4"/>
      <c r="AL17" s="4"/>
      <c r="AM17" s="4"/>
      <c r="AN17" s="38"/>
    </row>
    <row r="18" spans="2:40" ht="19.899999999999999" customHeight="1" x14ac:dyDescent="0.45">
      <c r="B18" s="9" t="s">
        <v>59</v>
      </c>
      <c r="C18" s="6"/>
      <c r="D18" s="6" t="s">
        <v>89</v>
      </c>
      <c r="E18" s="5"/>
      <c r="F18" s="7" t="str">
        <f t="shared" si="0"/>
        <v>완료</v>
      </c>
      <c r="G18" s="8">
        <v>1</v>
      </c>
      <c r="H18" s="7">
        <v>2</v>
      </c>
      <c r="I18" s="46">
        <v>45160</v>
      </c>
      <c r="J18" s="46">
        <f t="shared" si="1"/>
        <v>45162</v>
      </c>
      <c r="K18" s="79" t="s">
        <v>52</v>
      </c>
      <c r="L18" s="88"/>
      <c r="M18" s="4"/>
      <c r="N18" s="4"/>
      <c r="O18" s="4"/>
      <c r="P18" s="4"/>
      <c r="Q18" s="4"/>
      <c r="R18" s="4"/>
      <c r="S18" s="65"/>
      <c r="T18" s="9"/>
      <c r="U18" s="4"/>
      <c r="V18" s="4"/>
      <c r="W18" s="4"/>
      <c r="X18" s="4"/>
      <c r="Y18" s="4"/>
      <c r="Z18" s="38"/>
      <c r="AA18" s="61"/>
      <c r="AB18" s="4"/>
      <c r="AC18" s="4"/>
      <c r="AD18" s="4"/>
      <c r="AE18" s="4"/>
      <c r="AF18" s="4"/>
      <c r="AG18" s="65"/>
      <c r="AH18" s="9"/>
      <c r="AI18" s="4"/>
      <c r="AJ18" s="4"/>
      <c r="AK18" s="4"/>
      <c r="AL18" s="4"/>
      <c r="AM18" s="4"/>
      <c r="AN18" s="38"/>
    </row>
    <row r="19" spans="2:40" ht="19.899999999999999" customHeight="1" x14ac:dyDescent="0.45">
      <c r="B19" s="9" t="s">
        <v>60</v>
      </c>
      <c r="C19" s="6"/>
      <c r="D19" s="6"/>
      <c r="E19" s="5" t="s">
        <v>90</v>
      </c>
      <c r="F19" s="7" t="str">
        <f t="shared" si="0"/>
        <v>완료</v>
      </c>
      <c r="G19" s="8">
        <v>1</v>
      </c>
      <c r="H19" s="7">
        <v>2</v>
      </c>
      <c r="I19" s="46">
        <v>45160</v>
      </c>
      <c r="J19" s="46">
        <f t="shared" si="1"/>
        <v>45162</v>
      </c>
      <c r="K19" s="79" t="s">
        <v>52</v>
      </c>
      <c r="L19" s="88"/>
      <c r="M19" s="4"/>
      <c r="N19" s="4"/>
      <c r="O19" s="4"/>
      <c r="P19" s="4"/>
      <c r="Q19" s="4"/>
      <c r="R19" s="4"/>
      <c r="S19" s="65"/>
      <c r="T19" s="9"/>
      <c r="U19" s="4"/>
      <c r="V19" s="4"/>
      <c r="W19" s="4"/>
      <c r="X19" s="4"/>
      <c r="Y19" s="4"/>
      <c r="Z19" s="38"/>
      <c r="AA19" s="61"/>
      <c r="AB19" s="4"/>
      <c r="AC19" s="4"/>
      <c r="AD19" s="4"/>
      <c r="AE19" s="4"/>
      <c r="AF19" s="4"/>
      <c r="AG19" s="65"/>
      <c r="AH19" s="9"/>
      <c r="AI19" s="4"/>
      <c r="AJ19" s="4"/>
      <c r="AK19" s="4"/>
      <c r="AL19" s="4"/>
      <c r="AM19" s="4"/>
      <c r="AN19" s="38"/>
    </row>
    <row r="20" spans="2:40" ht="19.899999999999999" customHeight="1" x14ac:dyDescent="0.45">
      <c r="B20" s="9" t="s">
        <v>61</v>
      </c>
      <c r="C20" s="6"/>
      <c r="D20" s="6"/>
      <c r="E20" s="5" t="s">
        <v>91</v>
      </c>
      <c r="F20" s="7" t="str">
        <f t="shared" si="0"/>
        <v>완료</v>
      </c>
      <c r="G20" s="8">
        <v>1</v>
      </c>
      <c r="H20" s="7">
        <v>2</v>
      </c>
      <c r="I20" s="46">
        <v>45160</v>
      </c>
      <c r="J20" s="46">
        <f t="shared" si="1"/>
        <v>45162</v>
      </c>
      <c r="K20" s="79" t="s">
        <v>52</v>
      </c>
      <c r="L20" s="88"/>
      <c r="M20" s="4"/>
      <c r="N20" s="4"/>
      <c r="O20" s="4"/>
      <c r="P20" s="4"/>
      <c r="Q20" s="4"/>
      <c r="R20" s="4"/>
      <c r="S20" s="65"/>
      <c r="T20" s="9"/>
      <c r="U20" s="4"/>
      <c r="V20" s="4"/>
      <c r="W20" s="4"/>
      <c r="X20" s="4"/>
      <c r="Y20" s="4"/>
      <c r="Z20" s="38"/>
      <c r="AA20" s="61"/>
      <c r="AB20" s="4"/>
      <c r="AC20" s="4"/>
      <c r="AD20" s="4"/>
      <c r="AE20" s="4"/>
      <c r="AF20" s="4"/>
      <c r="AG20" s="65"/>
      <c r="AH20" s="9"/>
      <c r="AI20" s="4"/>
      <c r="AJ20" s="4"/>
      <c r="AK20" s="4"/>
      <c r="AL20" s="4"/>
      <c r="AM20" s="4"/>
      <c r="AN20" s="38"/>
    </row>
    <row r="21" spans="2:40" ht="19.899999999999999" customHeight="1" x14ac:dyDescent="0.45">
      <c r="B21" s="9" t="s">
        <v>62</v>
      </c>
      <c r="C21" s="6"/>
      <c r="D21" s="6" t="s">
        <v>92</v>
      </c>
      <c r="E21" s="5"/>
      <c r="F21" s="7" t="str">
        <f t="shared" si="0"/>
        <v>대기중</v>
      </c>
      <c r="G21" s="8">
        <v>0</v>
      </c>
      <c r="H21" s="7"/>
      <c r="I21" s="46">
        <f>MIN(I22:I24)</f>
        <v>45158</v>
      </c>
      <c r="J21" s="46">
        <f t="shared" si="1"/>
        <v>45158</v>
      </c>
      <c r="K21" s="79" t="s">
        <v>52</v>
      </c>
      <c r="L21" s="88"/>
      <c r="M21" s="4"/>
      <c r="N21" s="4"/>
      <c r="O21" s="4"/>
      <c r="P21" s="4"/>
      <c r="Q21" s="4"/>
      <c r="R21" s="4"/>
      <c r="S21" s="65"/>
      <c r="T21" s="9"/>
      <c r="U21" s="4"/>
      <c r="V21" s="4"/>
      <c r="W21" s="4"/>
      <c r="X21" s="4"/>
      <c r="Y21" s="4"/>
      <c r="Z21" s="38"/>
      <c r="AA21" s="61"/>
      <c r="AB21" s="4"/>
      <c r="AC21" s="4"/>
      <c r="AD21" s="4"/>
      <c r="AE21" s="4"/>
      <c r="AF21" s="4"/>
      <c r="AG21" s="65"/>
      <c r="AH21" s="9"/>
      <c r="AI21" s="4"/>
      <c r="AJ21" s="4"/>
      <c r="AK21" s="4"/>
      <c r="AL21" s="4"/>
      <c r="AM21" s="4"/>
      <c r="AN21" s="38"/>
    </row>
    <row r="22" spans="2:40" ht="19.899999999999999" customHeight="1" x14ac:dyDescent="0.45">
      <c r="B22" s="9" t="s">
        <v>63</v>
      </c>
      <c r="C22" s="6"/>
      <c r="D22" s="6"/>
      <c r="E22" s="5" t="s">
        <v>126</v>
      </c>
      <c r="F22" s="7" t="str">
        <f t="shared" si="0"/>
        <v>대기중</v>
      </c>
      <c r="G22" s="8">
        <v>0</v>
      </c>
      <c r="H22" s="7">
        <v>1</v>
      </c>
      <c r="I22" s="46">
        <v>45158</v>
      </c>
      <c r="J22" s="46">
        <f t="shared" si="1"/>
        <v>45159</v>
      </c>
      <c r="K22" s="79" t="s">
        <v>52</v>
      </c>
      <c r="L22" s="88"/>
      <c r="M22" s="4"/>
      <c r="N22" s="4"/>
      <c r="O22" s="4"/>
      <c r="P22" s="4"/>
      <c r="Q22" s="4"/>
      <c r="R22" s="4"/>
      <c r="S22" s="65"/>
      <c r="T22" s="9"/>
      <c r="U22" s="4"/>
      <c r="V22" s="4"/>
      <c r="W22" s="4"/>
      <c r="X22" s="4"/>
      <c r="Y22" s="4"/>
      <c r="Z22" s="38"/>
      <c r="AA22" s="61"/>
      <c r="AB22" s="4"/>
      <c r="AC22" s="4"/>
      <c r="AD22" s="4"/>
      <c r="AE22" s="4"/>
      <c r="AF22" s="4"/>
      <c r="AG22" s="65"/>
      <c r="AH22" s="9"/>
      <c r="AI22" s="4"/>
      <c r="AJ22" s="4"/>
      <c r="AK22" s="4"/>
      <c r="AL22" s="4"/>
      <c r="AM22" s="4"/>
      <c r="AN22" s="38"/>
    </row>
    <row r="23" spans="2:40" ht="19.899999999999999" customHeight="1" x14ac:dyDescent="0.45">
      <c r="B23" s="9" t="s">
        <v>64</v>
      </c>
      <c r="C23" s="6"/>
      <c r="D23" s="6"/>
      <c r="E23" s="5" t="s">
        <v>132</v>
      </c>
      <c r="F23" s="7" t="str">
        <f t="shared" si="0"/>
        <v>대기중</v>
      </c>
      <c r="G23" s="8">
        <v>0</v>
      </c>
      <c r="H23" s="7">
        <v>1</v>
      </c>
      <c r="I23" s="46">
        <v>45158</v>
      </c>
      <c r="J23" s="46">
        <f t="shared" si="1"/>
        <v>45159</v>
      </c>
      <c r="K23" s="79" t="s">
        <v>52</v>
      </c>
      <c r="L23" s="88"/>
      <c r="M23" s="4"/>
      <c r="N23" s="4"/>
      <c r="O23" s="4"/>
      <c r="P23" s="4"/>
      <c r="Q23" s="4"/>
      <c r="R23" s="4"/>
      <c r="S23" s="65"/>
      <c r="T23" s="9"/>
      <c r="U23" s="4"/>
      <c r="V23" s="4"/>
      <c r="W23" s="4"/>
      <c r="X23" s="4"/>
      <c r="Y23" s="4"/>
      <c r="Z23" s="38"/>
      <c r="AA23" s="61"/>
      <c r="AB23" s="4"/>
      <c r="AC23" s="4"/>
      <c r="AD23" s="4"/>
      <c r="AE23" s="4"/>
      <c r="AF23" s="4"/>
      <c r="AG23" s="65"/>
      <c r="AH23" s="9"/>
      <c r="AI23" s="4"/>
      <c r="AJ23" s="4"/>
      <c r="AK23" s="4"/>
      <c r="AL23" s="4"/>
      <c r="AM23" s="4"/>
      <c r="AN23" s="38"/>
    </row>
    <row r="24" spans="2:40" ht="19.899999999999999" customHeight="1" x14ac:dyDescent="0.45">
      <c r="B24" s="9" t="s">
        <v>65</v>
      </c>
      <c r="C24" s="6"/>
      <c r="D24" s="6"/>
      <c r="E24" s="5" t="s">
        <v>133</v>
      </c>
      <c r="F24" s="7" t="str">
        <f t="shared" si="0"/>
        <v>대기중</v>
      </c>
      <c r="G24" s="8">
        <v>0</v>
      </c>
      <c r="H24" s="7"/>
      <c r="I24" s="46"/>
      <c r="J24" s="46">
        <f t="shared" si="1"/>
        <v>0</v>
      </c>
      <c r="K24" s="79" t="s">
        <v>52</v>
      </c>
      <c r="L24" s="88"/>
      <c r="M24" s="4"/>
      <c r="N24" s="4"/>
      <c r="O24" s="4"/>
      <c r="P24" s="4"/>
      <c r="Q24" s="4"/>
      <c r="R24" s="4"/>
      <c r="S24" s="65"/>
      <c r="T24" s="9"/>
      <c r="U24" s="4"/>
      <c r="V24" s="4"/>
      <c r="W24" s="4"/>
      <c r="X24" s="4"/>
      <c r="Y24" s="4"/>
      <c r="Z24" s="38"/>
      <c r="AA24" s="61"/>
      <c r="AB24" s="4"/>
      <c r="AC24" s="4"/>
      <c r="AD24" s="4"/>
      <c r="AE24" s="4"/>
      <c r="AF24" s="4"/>
      <c r="AG24" s="65"/>
      <c r="AH24" s="9"/>
      <c r="AI24" s="4"/>
      <c r="AJ24" s="4"/>
      <c r="AK24" s="4"/>
      <c r="AL24" s="4"/>
      <c r="AM24" s="4"/>
      <c r="AN24" s="38"/>
    </row>
    <row r="25" spans="2:40" ht="19.899999999999999" customHeight="1" x14ac:dyDescent="0.45">
      <c r="B25" s="9" t="s">
        <v>66</v>
      </c>
      <c r="C25" s="6"/>
      <c r="D25" s="6" t="s">
        <v>93</v>
      </c>
      <c r="E25" s="5"/>
      <c r="F25" s="7" t="str">
        <f t="shared" si="0"/>
        <v>대기중</v>
      </c>
      <c r="G25" s="8">
        <v>0</v>
      </c>
      <c r="H25" s="7"/>
      <c r="I25" s="46"/>
      <c r="J25" s="46">
        <f t="shared" si="1"/>
        <v>0</v>
      </c>
      <c r="K25" s="79" t="s">
        <v>52</v>
      </c>
      <c r="L25" s="88"/>
      <c r="M25" s="4"/>
      <c r="N25" s="4"/>
      <c r="O25" s="4"/>
      <c r="P25" s="4"/>
      <c r="Q25" s="4"/>
      <c r="R25" s="4"/>
      <c r="S25" s="65"/>
      <c r="T25" s="9"/>
      <c r="U25" s="4"/>
      <c r="V25" s="4"/>
      <c r="W25" s="4"/>
      <c r="X25" s="4"/>
      <c r="Y25" s="4"/>
      <c r="Z25" s="38"/>
      <c r="AA25" s="61"/>
      <c r="AB25" s="4"/>
      <c r="AC25" s="4"/>
      <c r="AD25" s="4"/>
      <c r="AE25" s="4"/>
      <c r="AF25" s="4"/>
      <c r="AG25" s="65"/>
      <c r="AH25" s="9"/>
      <c r="AI25" s="4"/>
      <c r="AJ25" s="4"/>
      <c r="AK25" s="4"/>
      <c r="AL25" s="4"/>
      <c r="AM25" s="4"/>
      <c r="AN25" s="38"/>
    </row>
    <row r="26" spans="2:40" ht="19.899999999999999" customHeight="1" x14ac:dyDescent="0.45">
      <c r="B26" s="9" t="s">
        <v>67</v>
      </c>
      <c r="C26" s="6"/>
      <c r="D26" s="6"/>
      <c r="E26" s="5" t="s">
        <v>94</v>
      </c>
      <c r="F26" s="7" t="str">
        <f t="shared" si="0"/>
        <v>대기중</v>
      </c>
      <c r="G26" s="8">
        <v>0</v>
      </c>
      <c r="H26" s="7"/>
      <c r="I26" s="46"/>
      <c r="J26" s="46">
        <f t="shared" si="1"/>
        <v>0</v>
      </c>
      <c r="K26" s="79" t="s">
        <v>52</v>
      </c>
      <c r="L26" s="88"/>
      <c r="M26" s="4"/>
      <c r="N26" s="4"/>
      <c r="O26" s="4"/>
      <c r="P26" s="4"/>
      <c r="Q26" s="4"/>
      <c r="R26" s="4"/>
      <c r="S26" s="65"/>
      <c r="T26" s="9"/>
      <c r="U26" s="4"/>
      <c r="V26" s="4"/>
      <c r="W26" s="4"/>
      <c r="X26" s="4"/>
      <c r="Y26" s="4"/>
      <c r="Z26" s="38"/>
      <c r="AA26" s="61"/>
      <c r="AB26" s="4"/>
      <c r="AC26" s="4"/>
      <c r="AD26" s="4"/>
      <c r="AE26" s="4"/>
      <c r="AF26" s="4"/>
      <c r="AG26" s="65"/>
      <c r="AH26" s="9"/>
      <c r="AI26" s="4"/>
      <c r="AJ26" s="4"/>
      <c r="AK26" s="4"/>
      <c r="AL26" s="4"/>
      <c r="AM26" s="4"/>
      <c r="AN26" s="38"/>
    </row>
    <row r="27" spans="2:40" ht="19.899999999999999" customHeight="1" x14ac:dyDescent="0.45">
      <c r="B27" s="9" t="s">
        <v>68</v>
      </c>
      <c r="C27" s="6"/>
      <c r="D27" s="6"/>
      <c r="E27" s="5" t="s">
        <v>121</v>
      </c>
      <c r="F27" s="7" t="str">
        <f t="shared" si="0"/>
        <v>대기중</v>
      </c>
      <c r="G27" s="8">
        <v>0</v>
      </c>
      <c r="H27" s="7"/>
      <c r="I27" s="46"/>
      <c r="J27" s="46">
        <f t="shared" si="1"/>
        <v>0</v>
      </c>
      <c r="K27" s="79" t="s">
        <v>52</v>
      </c>
      <c r="L27" s="88"/>
      <c r="M27" s="4"/>
      <c r="N27" s="4"/>
      <c r="O27" s="4"/>
      <c r="P27" s="4"/>
      <c r="Q27" s="4"/>
      <c r="R27" s="4"/>
      <c r="S27" s="65"/>
      <c r="T27" s="9"/>
      <c r="U27" s="4"/>
      <c r="V27" s="4"/>
      <c r="W27" s="4"/>
      <c r="X27" s="4"/>
      <c r="Y27" s="4"/>
      <c r="Z27" s="38"/>
      <c r="AA27" s="61"/>
      <c r="AB27" s="4"/>
      <c r="AC27" s="4"/>
      <c r="AD27" s="4"/>
      <c r="AE27" s="4"/>
      <c r="AF27" s="4"/>
      <c r="AG27" s="65"/>
      <c r="AH27" s="9"/>
      <c r="AI27" s="4"/>
      <c r="AJ27" s="4"/>
      <c r="AK27" s="4"/>
      <c r="AL27" s="4"/>
      <c r="AM27" s="4"/>
      <c r="AN27" s="38"/>
    </row>
    <row r="28" spans="2:40" ht="19.899999999999999" customHeight="1" thickBot="1" x14ac:dyDescent="0.5">
      <c r="B28" s="17" t="s">
        <v>69</v>
      </c>
      <c r="C28" s="72"/>
      <c r="D28" s="72"/>
      <c r="E28" s="18" t="s">
        <v>122</v>
      </c>
      <c r="F28" s="19" t="str">
        <f t="shared" si="0"/>
        <v>대기중</v>
      </c>
      <c r="G28" s="20">
        <v>0</v>
      </c>
      <c r="H28" s="19"/>
      <c r="I28" s="49"/>
      <c r="J28" s="49">
        <f t="shared" si="1"/>
        <v>0</v>
      </c>
      <c r="K28" s="80" t="s">
        <v>52</v>
      </c>
      <c r="L28" s="90"/>
      <c r="M28" s="21"/>
      <c r="N28" s="21"/>
      <c r="O28" s="21"/>
      <c r="P28" s="21"/>
      <c r="Q28" s="21"/>
      <c r="R28" s="21"/>
      <c r="S28" s="69"/>
      <c r="T28" s="17"/>
      <c r="U28" s="21"/>
      <c r="V28" s="21"/>
      <c r="W28" s="21"/>
      <c r="X28" s="21"/>
      <c r="Y28" s="21"/>
      <c r="Z28" s="70"/>
      <c r="AA28" s="71"/>
      <c r="AB28" s="21"/>
      <c r="AC28" s="21"/>
      <c r="AD28" s="21"/>
      <c r="AE28" s="21"/>
      <c r="AF28" s="21"/>
      <c r="AG28" s="69"/>
      <c r="AH28" s="17"/>
      <c r="AI28" s="21"/>
      <c r="AJ28" s="21"/>
      <c r="AK28" s="21"/>
      <c r="AL28" s="21"/>
      <c r="AM28" s="21"/>
      <c r="AN28" s="70"/>
    </row>
    <row r="29" spans="2:40" ht="19.899999999999999" customHeight="1" x14ac:dyDescent="0.45">
      <c r="B29" s="73" t="s">
        <v>66</v>
      </c>
      <c r="C29" s="74" t="s">
        <v>108</v>
      </c>
      <c r="D29" s="74"/>
      <c r="E29" s="74"/>
      <c r="F29" s="75" t="str">
        <f t="shared" si="0"/>
        <v>진행중</v>
      </c>
      <c r="G29" s="76">
        <f>AVERAGE(G30,G35,G40)</f>
        <v>0.33333333333333331</v>
      </c>
      <c r="H29" s="75">
        <f>SUM(H30,H35,H40)</f>
        <v>4</v>
      </c>
      <c r="I29" s="77">
        <v>45148</v>
      </c>
      <c r="J29" s="77">
        <f t="shared" si="1"/>
        <v>45152</v>
      </c>
      <c r="K29" s="81" t="s">
        <v>52</v>
      </c>
      <c r="L29" s="87"/>
      <c r="M29" s="16"/>
      <c r="N29" s="16"/>
      <c r="O29" s="16"/>
      <c r="P29" s="16"/>
      <c r="Q29" s="16"/>
      <c r="R29" s="16"/>
      <c r="S29" s="62"/>
      <c r="T29" s="63"/>
      <c r="U29" s="16"/>
      <c r="V29" s="16"/>
      <c r="W29" s="16"/>
      <c r="X29" s="16"/>
      <c r="Y29" s="16"/>
      <c r="Z29" s="55"/>
      <c r="AA29" s="64"/>
      <c r="AB29" s="16"/>
      <c r="AC29" s="16"/>
      <c r="AD29" s="16"/>
      <c r="AE29" s="16"/>
      <c r="AF29" s="16"/>
      <c r="AG29" s="62"/>
      <c r="AH29" s="63"/>
      <c r="AI29" s="16"/>
      <c r="AJ29" s="16"/>
      <c r="AK29" s="16"/>
      <c r="AL29" s="16"/>
      <c r="AM29" s="16"/>
      <c r="AN29" s="55"/>
    </row>
    <row r="30" spans="2:40" ht="19.899999999999999" customHeight="1" x14ac:dyDescent="0.45">
      <c r="B30" s="9" t="s">
        <v>67</v>
      </c>
      <c r="C30" s="6"/>
      <c r="D30" s="6" t="s">
        <v>109</v>
      </c>
      <c r="E30" s="6"/>
      <c r="F30" s="7" t="str">
        <f t="shared" si="0"/>
        <v>완료</v>
      </c>
      <c r="G30" s="8">
        <v>1</v>
      </c>
      <c r="H30" s="7">
        <f>SUM(H31:H34)</f>
        <v>3</v>
      </c>
      <c r="I30" s="46"/>
      <c r="J30" s="46">
        <f t="shared" si="1"/>
        <v>3</v>
      </c>
      <c r="K30" s="79" t="s">
        <v>52</v>
      </c>
      <c r="L30" s="88"/>
      <c r="M30" s="4"/>
      <c r="N30" s="4"/>
      <c r="O30" s="4"/>
      <c r="P30" s="4"/>
      <c r="Q30" s="4"/>
      <c r="R30" s="4"/>
      <c r="S30" s="65"/>
      <c r="T30" s="9"/>
      <c r="U30" s="4"/>
      <c r="V30" s="4"/>
      <c r="W30" s="4"/>
      <c r="X30" s="4"/>
      <c r="Y30" s="4"/>
      <c r="Z30" s="38"/>
      <c r="AA30" s="61"/>
      <c r="AB30" s="4"/>
      <c r="AC30" s="4"/>
      <c r="AD30" s="4"/>
      <c r="AE30" s="4"/>
      <c r="AF30" s="4"/>
      <c r="AG30" s="65"/>
      <c r="AH30" s="9"/>
      <c r="AI30" s="4"/>
      <c r="AJ30" s="4"/>
      <c r="AK30" s="4"/>
      <c r="AL30" s="4"/>
      <c r="AM30" s="4"/>
      <c r="AN30" s="38"/>
    </row>
    <row r="31" spans="2:40" ht="19.899999999999999" customHeight="1" x14ac:dyDescent="0.45">
      <c r="B31" s="9" t="s">
        <v>68</v>
      </c>
      <c r="C31" s="6"/>
      <c r="D31" s="6"/>
      <c r="E31" s="6" t="s">
        <v>111</v>
      </c>
      <c r="F31" s="7" t="str">
        <f t="shared" si="0"/>
        <v>완료</v>
      </c>
      <c r="G31" s="8">
        <v>1</v>
      </c>
      <c r="H31" s="7">
        <v>1</v>
      </c>
      <c r="I31" s="46">
        <v>45158</v>
      </c>
      <c r="J31" s="46">
        <f t="shared" si="1"/>
        <v>45159</v>
      </c>
      <c r="K31" s="79" t="s">
        <v>52</v>
      </c>
      <c r="L31" s="88"/>
      <c r="M31" s="4"/>
      <c r="N31" s="4"/>
      <c r="O31" s="4"/>
      <c r="P31" s="4"/>
      <c r="Q31" s="4"/>
      <c r="R31" s="4"/>
      <c r="S31" s="65"/>
      <c r="T31" s="9"/>
      <c r="U31" s="4"/>
      <c r="V31" s="4"/>
      <c r="W31" s="4"/>
      <c r="X31" s="4"/>
      <c r="Y31" s="4"/>
      <c r="Z31" s="38"/>
      <c r="AA31" s="61"/>
      <c r="AB31" s="4"/>
      <c r="AC31" s="4"/>
      <c r="AD31" s="4"/>
      <c r="AE31" s="4"/>
      <c r="AF31" s="4"/>
      <c r="AG31" s="65"/>
      <c r="AH31" s="9"/>
      <c r="AI31" s="4"/>
      <c r="AJ31" s="4"/>
      <c r="AK31" s="4"/>
      <c r="AL31" s="4"/>
      <c r="AM31" s="4"/>
      <c r="AN31" s="38"/>
    </row>
    <row r="32" spans="2:40" ht="19.899999999999999" customHeight="1" x14ac:dyDescent="0.45">
      <c r="B32" s="9" t="s">
        <v>69</v>
      </c>
      <c r="C32" s="6"/>
      <c r="D32" s="6"/>
      <c r="E32" s="6" t="s">
        <v>112</v>
      </c>
      <c r="F32" s="7" t="str">
        <f t="shared" si="0"/>
        <v>완료</v>
      </c>
      <c r="G32" s="8">
        <v>1</v>
      </c>
      <c r="H32" s="4">
        <v>1</v>
      </c>
      <c r="I32" s="46">
        <v>45158</v>
      </c>
      <c r="J32" s="46">
        <f t="shared" si="1"/>
        <v>45159</v>
      </c>
      <c r="K32" s="79" t="s">
        <v>52</v>
      </c>
      <c r="L32" s="88"/>
      <c r="M32" s="4"/>
      <c r="N32" s="4"/>
      <c r="O32" s="4"/>
      <c r="P32" s="4"/>
      <c r="Q32" s="4"/>
      <c r="R32" s="4"/>
      <c r="S32" s="65"/>
      <c r="T32" s="9"/>
      <c r="U32" s="4"/>
      <c r="V32" s="4"/>
      <c r="W32" s="4"/>
      <c r="X32" s="4"/>
      <c r="Y32" s="4"/>
      <c r="Z32" s="38"/>
      <c r="AA32" s="61"/>
      <c r="AB32" s="4"/>
      <c r="AC32" s="4"/>
      <c r="AD32" s="4"/>
      <c r="AE32" s="4"/>
      <c r="AF32" s="4"/>
      <c r="AG32" s="65"/>
      <c r="AH32" s="9"/>
      <c r="AI32" s="4"/>
      <c r="AJ32" s="4"/>
      <c r="AK32" s="4"/>
      <c r="AL32" s="4"/>
      <c r="AM32" s="4"/>
      <c r="AN32" s="38"/>
    </row>
    <row r="33" spans="2:40" ht="19.899999999999999" customHeight="1" x14ac:dyDescent="0.45">
      <c r="B33" s="9"/>
      <c r="C33" s="6"/>
      <c r="D33" s="6"/>
      <c r="E33" s="6" t="s">
        <v>161</v>
      </c>
      <c r="F33" s="7" t="str">
        <f t="shared" si="0"/>
        <v>대기중</v>
      </c>
      <c r="G33" s="8">
        <v>0</v>
      </c>
      <c r="H33" s="4"/>
      <c r="I33" s="46"/>
      <c r="J33" s="46">
        <f t="shared" si="1"/>
        <v>0</v>
      </c>
      <c r="K33" s="79" t="s">
        <v>52</v>
      </c>
      <c r="L33" s="88"/>
      <c r="M33" s="4"/>
      <c r="N33" s="4"/>
      <c r="O33" s="4"/>
      <c r="P33" s="4"/>
      <c r="Q33" s="4"/>
      <c r="R33" s="4"/>
      <c r="S33" s="65"/>
      <c r="T33" s="9"/>
      <c r="U33" s="4"/>
      <c r="V33" s="4"/>
      <c r="W33" s="4"/>
      <c r="X33" s="4"/>
      <c r="Y33" s="4"/>
      <c r="Z33" s="38"/>
      <c r="AA33" s="61"/>
      <c r="AB33" s="4"/>
      <c r="AC33" s="4"/>
      <c r="AD33" s="4"/>
      <c r="AE33" s="4"/>
      <c r="AF33" s="4"/>
      <c r="AG33" s="65"/>
      <c r="AH33" s="9"/>
      <c r="AI33" s="4"/>
      <c r="AJ33" s="4"/>
      <c r="AK33" s="4"/>
      <c r="AL33" s="4"/>
      <c r="AM33" s="4"/>
      <c r="AN33" s="38"/>
    </row>
    <row r="34" spans="2:40" ht="19.899999999999999" customHeight="1" x14ac:dyDescent="0.45">
      <c r="B34" s="9" t="s">
        <v>70</v>
      </c>
      <c r="C34" s="5"/>
      <c r="D34" s="5"/>
      <c r="E34" s="5" t="s">
        <v>113</v>
      </c>
      <c r="F34" s="7" t="str">
        <f t="shared" si="0"/>
        <v>완료</v>
      </c>
      <c r="G34" s="8">
        <v>1</v>
      </c>
      <c r="H34" s="7">
        <v>1</v>
      </c>
      <c r="I34" s="48">
        <v>45158</v>
      </c>
      <c r="J34" s="46">
        <f t="shared" si="1"/>
        <v>45159</v>
      </c>
      <c r="K34" s="79" t="s">
        <v>52</v>
      </c>
      <c r="L34" s="88"/>
      <c r="M34" s="4"/>
      <c r="N34" s="4"/>
      <c r="O34" s="4"/>
      <c r="P34" s="4"/>
      <c r="Q34" s="4"/>
      <c r="R34" s="4"/>
      <c r="S34" s="65"/>
      <c r="T34" s="9"/>
      <c r="U34" s="4"/>
      <c r="V34" s="4"/>
      <c r="W34" s="4"/>
      <c r="X34" s="4"/>
      <c r="Y34" s="4"/>
      <c r="Z34" s="38"/>
      <c r="AA34" s="61"/>
      <c r="AB34" s="4"/>
      <c r="AC34" s="4"/>
      <c r="AD34" s="4"/>
      <c r="AE34" s="4"/>
      <c r="AF34" s="4"/>
      <c r="AG34" s="65"/>
      <c r="AH34" s="9"/>
      <c r="AI34" s="4"/>
      <c r="AJ34" s="4"/>
      <c r="AK34" s="4"/>
      <c r="AL34" s="4"/>
      <c r="AM34" s="4"/>
      <c r="AN34" s="38"/>
    </row>
    <row r="35" spans="2:40" ht="19.899999999999999" customHeight="1" x14ac:dyDescent="0.45">
      <c r="B35" s="9" t="s">
        <v>71</v>
      </c>
      <c r="C35" s="5"/>
      <c r="D35" s="5" t="s">
        <v>110</v>
      </c>
      <c r="E35" s="5"/>
      <c r="F35" s="7" t="str">
        <f t="shared" si="0"/>
        <v>대기중</v>
      </c>
      <c r="G35" s="8">
        <v>0</v>
      </c>
      <c r="H35" s="4">
        <f>SUM(H36:H39)</f>
        <v>1</v>
      </c>
      <c r="I35" s="48"/>
      <c r="J35" s="46">
        <f t="shared" si="1"/>
        <v>1</v>
      </c>
      <c r="K35" s="79" t="s">
        <v>52</v>
      </c>
      <c r="L35" s="88"/>
      <c r="M35" s="4"/>
      <c r="N35" s="4"/>
      <c r="O35" s="4"/>
      <c r="P35" s="4"/>
      <c r="Q35" s="4"/>
      <c r="R35" s="4"/>
      <c r="S35" s="65"/>
      <c r="T35" s="9"/>
      <c r="U35" s="4"/>
      <c r="V35" s="4"/>
      <c r="W35" s="4"/>
      <c r="X35" s="4"/>
      <c r="Y35" s="4"/>
      <c r="Z35" s="38"/>
      <c r="AA35" s="61"/>
      <c r="AB35" s="4"/>
      <c r="AC35" s="4"/>
      <c r="AD35" s="4"/>
      <c r="AE35" s="4"/>
      <c r="AF35" s="4"/>
      <c r="AG35" s="65"/>
      <c r="AH35" s="9"/>
      <c r="AI35" s="4"/>
      <c r="AJ35" s="4"/>
      <c r="AK35" s="4"/>
      <c r="AL35" s="4"/>
      <c r="AM35" s="4"/>
      <c r="AN35" s="38"/>
    </row>
    <row r="36" spans="2:40" ht="19.899999999999999" customHeight="1" x14ac:dyDescent="0.45">
      <c r="B36" s="9" t="s">
        <v>72</v>
      </c>
      <c r="C36" s="5"/>
      <c r="D36" s="5"/>
      <c r="E36" s="5" t="s">
        <v>114</v>
      </c>
      <c r="F36" s="7" t="str">
        <f t="shared" si="0"/>
        <v>완료</v>
      </c>
      <c r="G36" s="8">
        <v>1</v>
      </c>
      <c r="H36" s="4">
        <v>1</v>
      </c>
      <c r="I36" s="48">
        <v>45158</v>
      </c>
      <c r="J36" s="46">
        <f t="shared" ref="J36:J45" si="2">I36+H36</f>
        <v>45159</v>
      </c>
      <c r="K36" s="79" t="s">
        <v>52</v>
      </c>
      <c r="L36" s="88"/>
      <c r="M36" s="4"/>
      <c r="N36" s="4"/>
      <c r="O36" s="4"/>
      <c r="P36" s="4"/>
      <c r="Q36" s="4"/>
      <c r="R36" s="4"/>
      <c r="S36" s="65"/>
      <c r="T36" s="9"/>
      <c r="U36" s="4"/>
      <c r="V36" s="4"/>
      <c r="W36" s="4"/>
      <c r="X36" s="4"/>
      <c r="Y36" s="4"/>
      <c r="Z36" s="38"/>
      <c r="AA36" s="61"/>
      <c r="AB36" s="4"/>
      <c r="AC36" s="4"/>
      <c r="AD36" s="4"/>
      <c r="AE36" s="4"/>
      <c r="AF36" s="4"/>
      <c r="AG36" s="65"/>
      <c r="AH36" s="9"/>
      <c r="AI36" s="4"/>
      <c r="AJ36" s="4"/>
      <c r="AK36" s="4"/>
      <c r="AL36" s="4"/>
      <c r="AM36" s="4"/>
      <c r="AN36" s="38"/>
    </row>
    <row r="37" spans="2:40" ht="19.899999999999999" customHeight="1" x14ac:dyDescent="0.45">
      <c r="B37" s="9" t="s">
        <v>73</v>
      </c>
      <c r="C37" s="5"/>
      <c r="D37" s="5"/>
      <c r="E37" s="5" t="s">
        <v>123</v>
      </c>
      <c r="F37" s="7" t="str">
        <f t="shared" si="0"/>
        <v>대기중</v>
      </c>
      <c r="G37" s="8">
        <v>0</v>
      </c>
      <c r="H37" s="4"/>
      <c r="I37" s="48"/>
      <c r="J37" s="46">
        <f t="shared" si="1"/>
        <v>0</v>
      </c>
      <c r="K37" s="79" t="s">
        <v>52</v>
      </c>
      <c r="L37" s="88"/>
      <c r="M37" s="4"/>
      <c r="N37" s="4"/>
      <c r="O37" s="4"/>
      <c r="P37" s="4"/>
      <c r="Q37" s="4"/>
      <c r="R37" s="4"/>
      <c r="S37" s="65"/>
      <c r="T37" s="9"/>
      <c r="U37" s="4"/>
      <c r="V37" s="4"/>
      <c r="W37" s="4"/>
      <c r="X37" s="4"/>
      <c r="Y37" s="4"/>
      <c r="Z37" s="38"/>
      <c r="AA37" s="61"/>
      <c r="AB37" s="4"/>
      <c r="AC37" s="4"/>
      <c r="AD37" s="4"/>
      <c r="AE37" s="4"/>
      <c r="AF37" s="4"/>
      <c r="AG37" s="65"/>
      <c r="AH37" s="9"/>
      <c r="AI37" s="4"/>
      <c r="AJ37" s="4"/>
      <c r="AK37" s="4"/>
      <c r="AL37" s="4"/>
      <c r="AM37" s="4"/>
      <c r="AN37" s="38"/>
    </row>
    <row r="38" spans="2:40" ht="19.899999999999999" customHeight="1" x14ac:dyDescent="0.45">
      <c r="B38" s="9" t="s">
        <v>74</v>
      </c>
      <c r="C38" s="5"/>
      <c r="D38" s="5"/>
      <c r="E38" s="5" t="s">
        <v>159</v>
      </c>
      <c r="F38" s="7" t="str">
        <f t="shared" si="0"/>
        <v>대기중</v>
      </c>
      <c r="G38" s="8">
        <v>0</v>
      </c>
      <c r="H38" s="4"/>
      <c r="I38" s="48"/>
      <c r="J38" s="46">
        <f t="shared" si="2"/>
        <v>0</v>
      </c>
      <c r="K38" s="79" t="s">
        <v>52</v>
      </c>
      <c r="L38" s="88"/>
      <c r="M38" s="4"/>
      <c r="N38" s="4"/>
      <c r="O38" s="4"/>
      <c r="P38" s="4"/>
      <c r="Q38" s="4"/>
      <c r="R38" s="4"/>
      <c r="S38" s="65"/>
      <c r="T38" s="9"/>
      <c r="U38" s="4"/>
      <c r="V38" s="4"/>
      <c r="W38" s="4"/>
      <c r="X38" s="4"/>
      <c r="Y38" s="4"/>
      <c r="Z38" s="38"/>
      <c r="AA38" s="61"/>
      <c r="AB38" s="4"/>
      <c r="AC38" s="4"/>
      <c r="AD38" s="4"/>
      <c r="AE38" s="4"/>
      <c r="AF38" s="4"/>
      <c r="AG38" s="65"/>
      <c r="AH38" s="9"/>
      <c r="AI38" s="4"/>
      <c r="AJ38" s="4"/>
      <c r="AK38" s="4"/>
      <c r="AL38" s="4"/>
      <c r="AM38" s="4"/>
      <c r="AN38" s="38"/>
    </row>
    <row r="39" spans="2:40" ht="19.899999999999999" customHeight="1" x14ac:dyDescent="0.45">
      <c r="B39" s="9" t="s">
        <v>75</v>
      </c>
      <c r="C39" s="5"/>
      <c r="D39" s="5"/>
      <c r="E39" s="5" t="s">
        <v>160</v>
      </c>
      <c r="F39" s="7" t="str">
        <f t="shared" si="0"/>
        <v>대기중</v>
      </c>
      <c r="G39" s="8">
        <v>0</v>
      </c>
      <c r="H39" s="4"/>
      <c r="I39" s="48"/>
      <c r="J39" s="46">
        <f t="shared" si="1"/>
        <v>0</v>
      </c>
      <c r="K39" s="79" t="s">
        <v>52</v>
      </c>
      <c r="L39" s="88"/>
      <c r="M39" s="4"/>
      <c r="N39" s="4"/>
      <c r="O39" s="4"/>
      <c r="P39" s="4"/>
      <c r="Q39" s="4"/>
      <c r="R39" s="4"/>
      <c r="S39" s="65"/>
      <c r="T39" s="9"/>
      <c r="U39" s="4"/>
      <c r="V39" s="4"/>
      <c r="W39" s="4"/>
      <c r="X39" s="4"/>
      <c r="Y39" s="4"/>
      <c r="Z39" s="38"/>
      <c r="AA39" s="61"/>
      <c r="AB39" s="4"/>
      <c r="AC39" s="4"/>
      <c r="AD39" s="4"/>
      <c r="AE39" s="4"/>
      <c r="AF39" s="4"/>
      <c r="AG39" s="65"/>
      <c r="AH39" s="9"/>
      <c r="AI39" s="4"/>
      <c r="AJ39" s="4"/>
      <c r="AK39" s="4"/>
      <c r="AL39" s="4"/>
      <c r="AM39" s="4"/>
      <c r="AN39" s="38"/>
    </row>
    <row r="40" spans="2:40" ht="19.899999999999999" customHeight="1" x14ac:dyDescent="0.45">
      <c r="B40" s="9" t="s">
        <v>76</v>
      </c>
      <c r="C40" s="5"/>
      <c r="D40" s="5" t="s">
        <v>115</v>
      </c>
      <c r="E40" s="5"/>
      <c r="F40" s="7" t="str">
        <f t="shared" si="0"/>
        <v>대기중</v>
      </c>
      <c r="G40" s="8">
        <v>0</v>
      </c>
      <c r="H40" s="4"/>
      <c r="I40" s="48"/>
      <c r="J40" s="46">
        <f t="shared" si="2"/>
        <v>0</v>
      </c>
      <c r="K40" s="79" t="s">
        <v>52</v>
      </c>
      <c r="L40" s="88"/>
      <c r="M40" s="4"/>
      <c r="N40" s="4"/>
      <c r="O40" s="4"/>
      <c r="P40" s="4"/>
      <c r="Q40" s="4"/>
      <c r="R40" s="4"/>
      <c r="S40" s="65"/>
      <c r="T40" s="9"/>
      <c r="U40" s="4"/>
      <c r="V40" s="4"/>
      <c r="W40" s="4"/>
      <c r="X40" s="4"/>
      <c r="Y40" s="4"/>
      <c r="Z40" s="38"/>
      <c r="AA40" s="61"/>
      <c r="AB40" s="4"/>
      <c r="AC40" s="4"/>
      <c r="AD40" s="4"/>
      <c r="AE40" s="4"/>
      <c r="AF40" s="4"/>
      <c r="AG40" s="65"/>
      <c r="AH40" s="9"/>
      <c r="AI40" s="4"/>
      <c r="AJ40" s="4"/>
      <c r="AK40" s="4"/>
      <c r="AL40" s="4"/>
      <c r="AM40" s="4"/>
      <c r="AN40" s="38"/>
    </row>
    <row r="41" spans="2:40" ht="19.899999999999999" customHeight="1" x14ac:dyDescent="0.45">
      <c r="B41" s="9" t="s">
        <v>77</v>
      </c>
      <c r="C41" s="5"/>
      <c r="D41" s="5"/>
      <c r="E41" s="5" t="s">
        <v>164</v>
      </c>
      <c r="F41" s="7" t="str">
        <f t="shared" si="0"/>
        <v>완료</v>
      </c>
      <c r="G41" s="8">
        <v>1</v>
      </c>
      <c r="H41" s="4">
        <v>1</v>
      </c>
      <c r="I41" s="48">
        <v>45165</v>
      </c>
      <c r="J41" s="46">
        <f t="shared" si="2"/>
        <v>45166</v>
      </c>
      <c r="K41" s="79" t="s">
        <v>52</v>
      </c>
      <c r="L41" s="88"/>
      <c r="M41" s="4"/>
      <c r="N41" s="4"/>
      <c r="O41" s="4"/>
      <c r="P41" s="4"/>
      <c r="Q41" s="4"/>
      <c r="R41" s="4"/>
      <c r="S41" s="65"/>
      <c r="T41" s="9"/>
      <c r="U41" s="4"/>
      <c r="V41" s="4"/>
      <c r="W41" s="4"/>
      <c r="X41" s="4"/>
      <c r="Y41" s="4"/>
      <c r="Z41" s="38"/>
      <c r="AA41" s="61"/>
      <c r="AB41" s="4"/>
      <c r="AC41" s="4"/>
      <c r="AD41" s="4"/>
      <c r="AE41" s="4"/>
      <c r="AF41" s="4"/>
      <c r="AG41" s="65"/>
      <c r="AH41" s="9"/>
      <c r="AI41" s="4"/>
      <c r="AJ41" s="4"/>
      <c r="AK41" s="4"/>
      <c r="AL41" s="4"/>
      <c r="AM41" s="4"/>
      <c r="AN41" s="38"/>
    </row>
    <row r="42" spans="2:40" ht="19.899999999999999" customHeight="1" x14ac:dyDescent="0.45">
      <c r="B42" s="9" t="s">
        <v>78</v>
      </c>
      <c r="C42" s="5"/>
      <c r="D42" s="5"/>
      <c r="E42" s="5" t="s">
        <v>140</v>
      </c>
      <c r="F42" s="7" t="str">
        <f t="shared" si="0"/>
        <v>진행중</v>
      </c>
      <c r="G42" s="8">
        <v>0.5</v>
      </c>
      <c r="H42" s="4"/>
      <c r="I42" s="48">
        <v>45165</v>
      </c>
      <c r="J42" s="46">
        <f t="shared" si="2"/>
        <v>45165</v>
      </c>
      <c r="K42" s="79" t="s">
        <v>52</v>
      </c>
      <c r="L42" s="88"/>
      <c r="M42" s="4"/>
      <c r="N42" s="4"/>
      <c r="O42" s="4"/>
      <c r="P42" s="4"/>
      <c r="Q42" s="4"/>
      <c r="R42" s="4"/>
      <c r="S42" s="65"/>
      <c r="T42" s="9"/>
      <c r="U42" s="4"/>
      <c r="V42" s="4"/>
      <c r="W42" s="4"/>
      <c r="X42" s="4"/>
      <c r="Y42" s="4"/>
      <c r="Z42" s="38"/>
      <c r="AA42" s="61"/>
      <c r="AB42" s="4"/>
      <c r="AC42" s="4"/>
      <c r="AD42" s="4"/>
      <c r="AE42" s="4"/>
      <c r="AF42" s="4"/>
      <c r="AG42" s="65"/>
      <c r="AH42" s="9"/>
      <c r="AI42" s="4"/>
      <c r="AJ42" s="4"/>
      <c r="AK42" s="4"/>
      <c r="AL42" s="4"/>
      <c r="AM42" s="4"/>
      <c r="AN42" s="38"/>
    </row>
    <row r="43" spans="2:40" ht="19.899999999999999" customHeight="1" x14ac:dyDescent="0.45">
      <c r="B43" s="9" t="s">
        <v>79</v>
      </c>
      <c r="C43" s="5"/>
      <c r="D43" s="5"/>
      <c r="E43" s="5" t="s">
        <v>141</v>
      </c>
      <c r="F43" s="7" t="str">
        <f t="shared" si="0"/>
        <v>대기중</v>
      </c>
      <c r="G43" s="8">
        <v>0</v>
      </c>
      <c r="H43" s="4"/>
      <c r="I43" s="48"/>
      <c r="J43" s="46">
        <f t="shared" si="2"/>
        <v>0</v>
      </c>
      <c r="K43" s="79" t="s">
        <v>52</v>
      </c>
      <c r="L43" s="88"/>
      <c r="M43" s="4"/>
      <c r="N43" s="4"/>
      <c r="O43" s="4"/>
      <c r="P43" s="4"/>
      <c r="Q43" s="4"/>
      <c r="R43" s="4"/>
      <c r="S43" s="65"/>
      <c r="T43" s="9"/>
      <c r="U43" s="4"/>
      <c r="V43" s="4"/>
      <c r="W43" s="4"/>
      <c r="X43" s="4"/>
      <c r="Y43" s="4"/>
      <c r="Z43" s="38"/>
      <c r="AA43" s="61"/>
      <c r="AB43" s="4"/>
      <c r="AC43" s="4"/>
      <c r="AD43" s="4"/>
      <c r="AE43" s="4"/>
      <c r="AF43" s="4"/>
      <c r="AG43" s="65"/>
      <c r="AH43" s="9"/>
      <c r="AI43" s="4"/>
      <c r="AJ43" s="4"/>
      <c r="AK43" s="4"/>
      <c r="AL43" s="4"/>
      <c r="AM43" s="4"/>
      <c r="AN43" s="38"/>
    </row>
    <row r="44" spans="2:40" ht="19.899999999999999" customHeight="1" x14ac:dyDescent="0.45">
      <c r="B44" s="17" t="s">
        <v>80</v>
      </c>
      <c r="C44" s="18"/>
      <c r="D44" s="18"/>
      <c r="E44" s="18" t="s">
        <v>162</v>
      </c>
      <c r="F44" s="19" t="str">
        <f t="shared" si="0"/>
        <v>완료</v>
      </c>
      <c r="G44" s="20">
        <v>1</v>
      </c>
      <c r="H44" s="21">
        <v>1</v>
      </c>
      <c r="I44" s="92">
        <v>45165</v>
      </c>
      <c r="J44" s="46">
        <f t="shared" si="2"/>
        <v>45166</v>
      </c>
      <c r="K44" s="80" t="s">
        <v>52</v>
      </c>
      <c r="L44" s="90"/>
      <c r="M44" s="21"/>
      <c r="N44" s="21"/>
      <c r="O44" s="21"/>
      <c r="P44" s="21"/>
      <c r="Q44" s="21"/>
      <c r="R44" s="21"/>
      <c r="S44" s="69"/>
      <c r="T44" s="17"/>
      <c r="U44" s="21"/>
      <c r="V44" s="21"/>
      <c r="W44" s="21"/>
      <c r="X44" s="21"/>
      <c r="Y44" s="21"/>
      <c r="Z44" s="70"/>
      <c r="AA44" s="71"/>
      <c r="AB44" s="21"/>
      <c r="AC44" s="21"/>
      <c r="AD44" s="21"/>
      <c r="AE44" s="21"/>
      <c r="AF44" s="21"/>
      <c r="AG44" s="69"/>
      <c r="AH44" s="17"/>
      <c r="AI44" s="21"/>
      <c r="AJ44" s="21"/>
      <c r="AK44" s="21"/>
      <c r="AL44" s="21"/>
      <c r="AM44" s="21"/>
      <c r="AN44" s="70"/>
    </row>
    <row r="45" spans="2:40" ht="19.899999999999999" customHeight="1" thickBot="1" x14ac:dyDescent="0.5">
      <c r="B45" s="10" t="s">
        <v>81</v>
      </c>
      <c r="C45" s="11"/>
      <c r="D45" s="11"/>
      <c r="E45" s="11" t="s">
        <v>163</v>
      </c>
      <c r="F45" s="12" t="str">
        <f t="shared" si="0"/>
        <v>대기중</v>
      </c>
      <c r="G45" s="13">
        <v>0</v>
      </c>
      <c r="H45" s="14"/>
      <c r="I45" s="52"/>
      <c r="J45" s="47">
        <f t="shared" si="2"/>
        <v>0</v>
      </c>
      <c r="K45" s="82" t="s">
        <v>52</v>
      </c>
      <c r="L45" s="89"/>
      <c r="M45" s="14"/>
      <c r="N45" s="14"/>
      <c r="O45" s="14"/>
      <c r="P45" s="14"/>
      <c r="Q45" s="14"/>
      <c r="R45" s="14"/>
      <c r="S45" s="66"/>
      <c r="T45" s="10"/>
      <c r="U45" s="14"/>
      <c r="V45" s="14"/>
      <c r="W45" s="14"/>
      <c r="X45" s="14"/>
      <c r="Y45" s="14"/>
      <c r="Z45" s="39"/>
      <c r="AA45" s="60"/>
      <c r="AB45" s="14"/>
      <c r="AC45" s="14"/>
      <c r="AD45" s="14"/>
      <c r="AE45" s="14"/>
      <c r="AF45" s="14"/>
      <c r="AG45" s="66"/>
      <c r="AH45" s="10"/>
      <c r="AI45" s="14"/>
      <c r="AJ45" s="14"/>
      <c r="AK45" s="14"/>
      <c r="AL45" s="14"/>
      <c r="AM45" s="14"/>
      <c r="AN45" s="39"/>
    </row>
    <row r="46" spans="2:40" ht="19.899999999999999" customHeight="1" x14ac:dyDescent="0.45">
      <c r="B46" s="29" t="s">
        <v>82</v>
      </c>
      <c r="C46" s="30" t="s">
        <v>124</v>
      </c>
      <c r="D46" s="30"/>
      <c r="E46" s="30"/>
      <c r="F46" s="31" t="str">
        <f t="shared" si="0"/>
        <v>완료</v>
      </c>
      <c r="G46" s="32">
        <f>AVERAGE(G47,G52)</f>
        <v>1</v>
      </c>
      <c r="H46" s="22">
        <v>3</v>
      </c>
      <c r="I46" s="50">
        <f>MIN(I47:I56)</f>
        <v>45161</v>
      </c>
      <c r="J46" s="51">
        <f t="shared" si="1"/>
        <v>45164</v>
      </c>
      <c r="K46" s="83" t="s">
        <v>52</v>
      </c>
      <c r="L46" s="91"/>
      <c r="M46" s="15"/>
      <c r="N46" s="15"/>
      <c r="O46" s="15"/>
      <c r="P46" s="15"/>
      <c r="Q46" s="15"/>
      <c r="R46" s="15"/>
      <c r="S46" s="67"/>
      <c r="T46" s="56"/>
      <c r="U46" s="15"/>
      <c r="V46" s="15"/>
      <c r="W46" s="15"/>
      <c r="X46" s="15"/>
      <c r="Y46" s="15"/>
      <c r="Z46" s="57"/>
      <c r="AA46" s="68"/>
      <c r="AB46" s="15"/>
      <c r="AC46" s="15"/>
      <c r="AD46" s="15"/>
      <c r="AE46" s="15"/>
      <c r="AF46" s="15"/>
      <c r="AG46" s="67"/>
      <c r="AH46" s="56"/>
      <c r="AI46" s="15"/>
      <c r="AJ46" s="15"/>
      <c r="AK46" s="15"/>
      <c r="AL46" s="15"/>
      <c r="AM46" s="15"/>
      <c r="AN46" s="57"/>
    </row>
    <row r="47" spans="2:40" ht="19.899999999999999" customHeight="1" x14ac:dyDescent="0.45">
      <c r="B47" s="9" t="s">
        <v>83</v>
      </c>
      <c r="C47" s="5"/>
      <c r="D47" s="5" t="s">
        <v>127</v>
      </c>
      <c r="E47" s="5"/>
      <c r="F47" s="7" t="str">
        <f t="shared" si="0"/>
        <v>완료</v>
      </c>
      <c r="G47" s="8">
        <v>1</v>
      </c>
      <c r="H47" s="4">
        <v>1</v>
      </c>
      <c r="I47" s="48">
        <v>45161</v>
      </c>
      <c r="J47" s="46">
        <f t="shared" si="1"/>
        <v>45162</v>
      </c>
      <c r="K47" s="79" t="s">
        <v>52</v>
      </c>
      <c r="L47" s="88"/>
      <c r="M47" s="4"/>
      <c r="N47" s="4"/>
      <c r="O47" s="4"/>
      <c r="P47" s="4"/>
      <c r="Q47" s="4"/>
      <c r="R47" s="4"/>
      <c r="S47" s="65"/>
      <c r="T47" s="9"/>
      <c r="U47" s="4"/>
      <c r="V47" s="4"/>
      <c r="W47" s="4"/>
      <c r="X47" s="4"/>
      <c r="Y47" s="4"/>
      <c r="Z47" s="38"/>
      <c r="AA47" s="61"/>
      <c r="AB47" s="4"/>
      <c r="AC47" s="4"/>
      <c r="AD47" s="4"/>
      <c r="AE47" s="4"/>
      <c r="AF47" s="4"/>
      <c r="AG47" s="65"/>
      <c r="AH47" s="9"/>
      <c r="AI47" s="4"/>
      <c r="AJ47" s="4"/>
      <c r="AK47" s="4"/>
      <c r="AL47" s="4"/>
      <c r="AM47" s="4"/>
      <c r="AN47" s="38"/>
    </row>
    <row r="48" spans="2:40" ht="19.899999999999999" customHeight="1" x14ac:dyDescent="0.45">
      <c r="B48" s="9" t="s">
        <v>95</v>
      </c>
      <c r="C48" s="5"/>
      <c r="D48" s="5"/>
      <c r="E48" s="5" t="s">
        <v>128</v>
      </c>
      <c r="F48" s="7" t="str">
        <f t="shared" si="0"/>
        <v>완료</v>
      </c>
      <c r="G48" s="8">
        <v>1</v>
      </c>
      <c r="H48" s="4">
        <v>1</v>
      </c>
      <c r="I48" s="48">
        <v>45161</v>
      </c>
      <c r="J48" s="46">
        <f t="shared" si="1"/>
        <v>45162</v>
      </c>
      <c r="K48" s="79" t="s">
        <v>52</v>
      </c>
      <c r="L48" s="88"/>
      <c r="M48" s="4"/>
      <c r="N48" s="4"/>
      <c r="O48" s="4"/>
      <c r="P48" s="4"/>
      <c r="Q48" s="4"/>
      <c r="R48" s="4"/>
      <c r="S48" s="65"/>
      <c r="T48" s="9"/>
      <c r="U48" s="4"/>
      <c r="V48" s="4"/>
      <c r="W48" s="4"/>
      <c r="X48" s="4"/>
      <c r="Y48" s="4"/>
      <c r="Z48" s="38"/>
      <c r="AA48" s="61"/>
      <c r="AB48" s="4"/>
      <c r="AC48" s="4"/>
      <c r="AD48" s="4"/>
      <c r="AE48" s="4"/>
      <c r="AF48" s="4"/>
      <c r="AG48" s="65"/>
      <c r="AH48" s="9"/>
      <c r="AI48" s="4"/>
      <c r="AJ48" s="4"/>
      <c r="AK48" s="4"/>
      <c r="AL48" s="4"/>
      <c r="AM48" s="4"/>
      <c r="AN48" s="38"/>
    </row>
    <row r="49" spans="2:40" ht="19.899999999999999" customHeight="1" x14ac:dyDescent="0.45">
      <c r="B49" s="9" t="s">
        <v>96</v>
      </c>
      <c r="C49" s="5"/>
      <c r="D49" s="5"/>
      <c r="E49" s="5" t="s">
        <v>129</v>
      </c>
      <c r="F49" s="7" t="str">
        <f t="shared" si="0"/>
        <v>완료</v>
      </c>
      <c r="G49" s="8">
        <v>1</v>
      </c>
      <c r="H49" s="4">
        <v>1</v>
      </c>
      <c r="I49" s="48">
        <v>45161</v>
      </c>
      <c r="J49" s="46">
        <f t="shared" si="1"/>
        <v>45162</v>
      </c>
      <c r="K49" s="79" t="s">
        <v>52</v>
      </c>
      <c r="L49" s="88"/>
      <c r="M49" s="4"/>
      <c r="N49" s="4"/>
      <c r="O49" s="4"/>
      <c r="P49" s="4"/>
      <c r="Q49" s="4"/>
      <c r="R49" s="4"/>
      <c r="S49" s="65"/>
      <c r="T49" s="9"/>
      <c r="U49" s="4"/>
      <c r="V49" s="4"/>
      <c r="W49" s="4"/>
      <c r="X49" s="4"/>
      <c r="Y49" s="4"/>
      <c r="Z49" s="38"/>
      <c r="AA49" s="61"/>
      <c r="AB49" s="4"/>
      <c r="AC49" s="4"/>
      <c r="AD49" s="4"/>
      <c r="AE49" s="4"/>
      <c r="AF49" s="4"/>
      <c r="AG49" s="65"/>
      <c r="AH49" s="9"/>
      <c r="AI49" s="4"/>
      <c r="AJ49" s="4"/>
      <c r="AK49" s="4"/>
      <c r="AL49" s="4"/>
      <c r="AM49" s="4"/>
      <c r="AN49" s="38"/>
    </row>
    <row r="50" spans="2:40" ht="19.899999999999999" customHeight="1" x14ac:dyDescent="0.45">
      <c r="B50" s="9" t="s">
        <v>97</v>
      </c>
      <c r="C50" s="5"/>
      <c r="D50" s="5"/>
      <c r="E50" s="5" t="s">
        <v>130</v>
      </c>
      <c r="F50" s="7" t="str">
        <f t="shared" si="0"/>
        <v>완료</v>
      </c>
      <c r="G50" s="8">
        <v>1</v>
      </c>
      <c r="H50" s="4">
        <v>1</v>
      </c>
      <c r="I50" s="48">
        <v>45161</v>
      </c>
      <c r="J50" s="46">
        <f t="shared" si="1"/>
        <v>45162</v>
      </c>
      <c r="K50" s="79" t="s">
        <v>52</v>
      </c>
      <c r="L50" s="88"/>
      <c r="M50" s="4"/>
      <c r="N50" s="4"/>
      <c r="O50" s="4"/>
      <c r="P50" s="4"/>
      <c r="Q50" s="4"/>
      <c r="R50" s="4"/>
      <c r="S50" s="65"/>
      <c r="T50" s="9"/>
      <c r="U50" s="4"/>
      <c r="V50" s="4"/>
      <c r="W50" s="4"/>
      <c r="X50" s="4"/>
      <c r="Y50" s="4"/>
      <c r="Z50" s="38"/>
      <c r="AA50" s="61"/>
      <c r="AB50" s="4"/>
      <c r="AC50" s="4"/>
      <c r="AD50" s="4"/>
      <c r="AE50" s="4"/>
      <c r="AF50" s="4"/>
      <c r="AG50" s="65"/>
      <c r="AH50" s="9"/>
      <c r="AI50" s="4"/>
      <c r="AJ50" s="4"/>
      <c r="AK50" s="4"/>
      <c r="AL50" s="4"/>
      <c r="AM50" s="4"/>
      <c r="AN50" s="38"/>
    </row>
    <row r="51" spans="2:40" ht="19.899999999999999" customHeight="1" x14ac:dyDescent="0.45">
      <c r="B51" s="9" t="s">
        <v>98</v>
      </c>
      <c r="C51" s="5"/>
      <c r="D51" s="5"/>
      <c r="E51" s="5" t="s">
        <v>131</v>
      </c>
      <c r="F51" s="7" t="str">
        <f t="shared" si="0"/>
        <v>완료</v>
      </c>
      <c r="G51" s="8">
        <v>1</v>
      </c>
      <c r="H51" s="4">
        <v>1</v>
      </c>
      <c r="I51" s="48">
        <v>45161</v>
      </c>
      <c r="J51" s="46">
        <f t="shared" si="1"/>
        <v>45162</v>
      </c>
      <c r="K51" s="79" t="s">
        <v>52</v>
      </c>
      <c r="L51" s="88"/>
      <c r="M51" s="4"/>
      <c r="N51" s="4"/>
      <c r="O51" s="4"/>
      <c r="P51" s="4"/>
      <c r="Q51" s="4"/>
      <c r="R51" s="4"/>
      <c r="S51" s="65"/>
      <c r="T51" s="9"/>
      <c r="U51" s="4"/>
      <c r="V51" s="4"/>
      <c r="W51" s="4"/>
      <c r="X51" s="4"/>
      <c r="Y51" s="4"/>
      <c r="Z51" s="38"/>
      <c r="AA51" s="61"/>
      <c r="AB51" s="4"/>
      <c r="AC51" s="4"/>
      <c r="AD51" s="4"/>
      <c r="AE51" s="4"/>
      <c r="AF51" s="4"/>
      <c r="AG51" s="65"/>
      <c r="AH51" s="9"/>
      <c r="AI51" s="4"/>
      <c r="AJ51" s="4"/>
      <c r="AK51" s="4"/>
      <c r="AL51" s="4"/>
      <c r="AM51" s="4"/>
      <c r="AN51" s="38"/>
    </row>
    <row r="52" spans="2:40" ht="19.899999999999999" customHeight="1" x14ac:dyDescent="0.45">
      <c r="B52" s="9" t="s">
        <v>99</v>
      </c>
      <c r="C52" s="5"/>
      <c r="D52" s="5" t="s">
        <v>134</v>
      </c>
      <c r="E52" s="5"/>
      <c r="F52" s="7" t="str">
        <f t="shared" si="0"/>
        <v>완료</v>
      </c>
      <c r="G52" s="8">
        <v>1</v>
      </c>
      <c r="H52" s="4">
        <v>1</v>
      </c>
      <c r="I52" s="48">
        <v>45163</v>
      </c>
      <c r="J52" s="46">
        <f t="shared" si="1"/>
        <v>45164</v>
      </c>
      <c r="K52" s="79" t="s">
        <v>52</v>
      </c>
      <c r="L52" s="88"/>
      <c r="M52" s="4"/>
      <c r="N52" s="4"/>
      <c r="O52" s="4"/>
      <c r="P52" s="4"/>
      <c r="Q52" s="4"/>
      <c r="R52" s="4"/>
      <c r="S52" s="65"/>
      <c r="T52" s="9"/>
      <c r="U52" s="4"/>
      <c r="V52" s="4"/>
      <c r="W52" s="4"/>
      <c r="X52" s="4"/>
      <c r="Y52" s="4"/>
      <c r="Z52" s="38"/>
      <c r="AA52" s="61"/>
      <c r="AB52" s="4"/>
      <c r="AC52" s="4"/>
      <c r="AD52" s="4"/>
      <c r="AE52" s="4"/>
      <c r="AF52" s="4"/>
      <c r="AG52" s="65"/>
      <c r="AH52" s="9"/>
      <c r="AI52" s="4"/>
      <c r="AJ52" s="4"/>
      <c r="AK52" s="4"/>
      <c r="AL52" s="4"/>
      <c r="AM52" s="4"/>
      <c r="AN52" s="38"/>
    </row>
    <row r="53" spans="2:40" ht="19.899999999999999" customHeight="1" x14ac:dyDescent="0.45">
      <c r="B53" s="9" t="s">
        <v>100</v>
      </c>
      <c r="C53" s="5"/>
      <c r="D53" s="5"/>
      <c r="E53" s="5" t="s">
        <v>135</v>
      </c>
      <c r="F53" s="7" t="str">
        <f t="shared" si="0"/>
        <v>완료</v>
      </c>
      <c r="G53" s="8">
        <v>1</v>
      </c>
      <c r="H53" s="4">
        <v>1</v>
      </c>
      <c r="I53" s="48">
        <v>45163</v>
      </c>
      <c r="J53" s="46">
        <f t="shared" si="1"/>
        <v>45164</v>
      </c>
      <c r="K53" s="79" t="s">
        <v>52</v>
      </c>
      <c r="L53" s="88"/>
      <c r="M53" s="4"/>
      <c r="N53" s="4"/>
      <c r="O53" s="4"/>
      <c r="P53" s="4"/>
      <c r="Q53" s="4"/>
      <c r="R53" s="4"/>
      <c r="S53" s="65"/>
      <c r="T53" s="9"/>
      <c r="U53" s="4"/>
      <c r="V53" s="4"/>
      <c r="W53" s="4"/>
      <c r="X53" s="4"/>
      <c r="Y53" s="4"/>
      <c r="Z53" s="38"/>
      <c r="AA53" s="61"/>
      <c r="AB53" s="4"/>
      <c r="AC53" s="4"/>
      <c r="AD53" s="4"/>
      <c r="AE53" s="4"/>
      <c r="AF53" s="4"/>
      <c r="AG53" s="65"/>
      <c r="AH53" s="9"/>
      <c r="AI53" s="4"/>
      <c r="AJ53" s="4"/>
      <c r="AK53" s="4"/>
      <c r="AL53" s="4"/>
      <c r="AM53" s="4"/>
      <c r="AN53" s="38"/>
    </row>
    <row r="54" spans="2:40" ht="19.899999999999999" customHeight="1" x14ac:dyDescent="0.45">
      <c r="B54" s="9" t="s">
        <v>101</v>
      </c>
      <c r="C54" s="5"/>
      <c r="D54" s="5"/>
      <c r="E54" s="5" t="s">
        <v>136</v>
      </c>
      <c r="F54" s="7" t="str">
        <f t="shared" si="0"/>
        <v>완료</v>
      </c>
      <c r="G54" s="8">
        <v>1</v>
      </c>
      <c r="H54" s="4">
        <v>1</v>
      </c>
      <c r="I54" s="48">
        <v>45163</v>
      </c>
      <c r="J54" s="46">
        <f t="shared" si="1"/>
        <v>45164</v>
      </c>
      <c r="K54" s="79" t="s">
        <v>52</v>
      </c>
      <c r="L54" s="88"/>
      <c r="M54" s="4"/>
      <c r="N54" s="4"/>
      <c r="O54" s="4"/>
      <c r="P54" s="4"/>
      <c r="Q54" s="4"/>
      <c r="R54" s="4"/>
      <c r="S54" s="65"/>
      <c r="T54" s="9"/>
      <c r="U54" s="4"/>
      <c r="V54" s="4"/>
      <c r="W54" s="4"/>
      <c r="X54" s="4"/>
      <c r="Y54" s="4"/>
      <c r="Z54" s="38"/>
      <c r="AA54" s="61"/>
      <c r="AB54" s="4"/>
      <c r="AC54" s="4"/>
      <c r="AD54" s="4"/>
      <c r="AE54" s="4"/>
      <c r="AF54" s="4"/>
      <c r="AG54" s="65"/>
      <c r="AH54" s="9"/>
      <c r="AI54" s="4"/>
      <c r="AJ54" s="4"/>
      <c r="AK54" s="4"/>
      <c r="AL54" s="4"/>
      <c r="AM54" s="4"/>
      <c r="AN54" s="38"/>
    </row>
    <row r="55" spans="2:40" ht="19.899999999999999" customHeight="1" x14ac:dyDescent="0.45">
      <c r="B55" s="9" t="s">
        <v>102</v>
      </c>
      <c r="C55" s="5"/>
      <c r="D55" s="5"/>
      <c r="E55" s="5" t="s">
        <v>137</v>
      </c>
      <c r="F55" s="7" t="str">
        <f t="shared" si="0"/>
        <v>완료</v>
      </c>
      <c r="G55" s="8">
        <v>1</v>
      </c>
      <c r="H55" s="4">
        <v>1</v>
      </c>
      <c r="I55" s="48">
        <v>45163</v>
      </c>
      <c r="J55" s="46">
        <f t="shared" si="1"/>
        <v>45164</v>
      </c>
      <c r="K55" s="79" t="s">
        <v>52</v>
      </c>
      <c r="L55" s="88"/>
      <c r="M55" s="4"/>
      <c r="N55" s="4"/>
      <c r="O55" s="4"/>
      <c r="P55" s="4"/>
      <c r="Q55" s="4"/>
      <c r="R55" s="4"/>
      <c r="S55" s="65"/>
      <c r="T55" s="9"/>
      <c r="U55" s="4"/>
      <c r="V55" s="4"/>
      <c r="W55" s="4"/>
      <c r="X55" s="4"/>
      <c r="Y55" s="4"/>
      <c r="Z55" s="38"/>
      <c r="AA55" s="61"/>
      <c r="AB55" s="4"/>
      <c r="AC55" s="4"/>
      <c r="AD55" s="4"/>
      <c r="AE55" s="4"/>
      <c r="AF55" s="4"/>
      <c r="AG55" s="65"/>
      <c r="AH55" s="9"/>
      <c r="AI55" s="4"/>
      <c r="AJ55" s="4"/>
      <c r="AK55" s="4"/>
      <c r="AL55" s="4"/>
      <c r="AM55" s="4"/>
      <c r="AN55" s="38"/>
    </row>
    <row r="56" spans="2:40" ht="19.899999999999999" customHeight="1" thickBot="1" x14ac:dyDescent="0.5">
      <c r="B56" s="10" t="s">
        <v>103</v>
      </c>
      <c r="C56" s="11"/>
      <c r="D56" s="11"/>
      <c r="E56" s="11" t="s">
        <v>138</v>
      </c>
      <c r="F56" s="12" t="str">
        <f t="shared" si="0"/>
        <v>완료</v>
      </c>
      <c r="G56" s="13">
        <v>1</v>
      </c>
      <c r="H56" s="14">
        <v>1</v>
      </c>
      <c r="I56" s="52">
        <v>45163</v>
      </c>
      <c r="J56" s="47">
        <f t="shared" si="1"/>
        <v>45164</v>
      </c>
      <c r="K56" s="82" t="s">
        <v>52</v>
      </c>
      <c r="L56" s="90"/>
      <c r="M56" s="21"/>
      <c r="N56" s="21"/>
      <c r="O56" s="21"/>
      <c r="P56" s="21"/>
      <c r="Q56" s="21"/>
      <c r="R56" s="21"/>
      <c r="S56" s="69"/>
      <c r="T56" s="17"/>
      <c r="U56" s="21"/>
      <c r="V56" s="21"/>
      <c r="W56" s="21"/>
      <c r="X56" s="21"/>
      <c r="Y56" s="21"/>
      <c r="Z56" s="70"/>
      <c r="AA56" s="71"/>
      <c r="AB56" s="21"/>
      <c r="AC56" s="21"/>
      <c r="AD56" s="21"/>
      <c r="AE56" s="21"/>
      <c r="AF56" s="21"/>
      <c r="AG56" s="69"/>
      <c r="AH56" s="17"/>
      <c r="AI56" s="21"/>
      <c r="AJ56" s="21"/>
      <c r="AK56" s="21"/>
      <c r="AL56" s="21"/>
      <c r="AM56" s="21"/>
      <c r="AN56" s="70"/>
    </row>
    <row r="57" spans="2:40" ht="19.899999999999999" customHeight="1" x14ac:dyDescent="0.45">
      <c r="B57" s="33" t="s">
        <v>104</v>
      </c>
      <c r="C57" s="34" t="s">
        <v>125</v>
      </c>
      <c r="D57" s="34"/>
      <c r="E57" s="34"/>
      <c r="F57" s="35" t="str">
        <f t="shared" si="0"/>
        <v>대기중</v>
      </c>
      <c r="G57" s="36">
        <v>0</v>
      </c>
      <c r="H57" s="23">
        <v>1</v>
      </c>
      <c r="I57" s="53">
        <f>MIN(I58:I70)</f>
        <v>0</v>
      </c>
      <c r="J57" s="54">
        <f t="shared" si="1"/>
        <v>1</v>
      </c>
      <c r="K57" s="84" t="s">
        <v>52</v>
      </c>
      <c r="L57" s="87"/>
      <c r="M57" s="16"/>
      <c r="N57" s="16"/>
      <c r="O57" s="16"/>
      <c r="P57" s="16"/>
      <c r="Q57" s="16"/>
      <c r="R57" s="16"/>
      <c r="S57" s="62"/>
      <c r="T57" s="63"/>
      <c r="U57" s="16"/>
      <c r="V57" s="16"/>
      <c r="W57" s="16"/>
      <c r="X57" s="16"/>
      <c r="Y57" s="16"/>
      <c r="Z57" s="55"/>
      <c r="AA57" s="64"/>
      <c r="AB57" s="16"/>
      <c r="AC57" s="16"/>
      <c r="AD57" s="16"/>
      <c r="AE57" s="16"/>
      <c r="AF57" s="16"/>
      <c r="AG57" s="62"/>
      <c r="AH57" s="63"/>
      <c r="AI57" s="16"/>
      <c r="AJ57" s="16"/>
      <c r="AK57" s="16"/>
      <c r="AL57" s="16"/>
      <c r="AM57" s="16"/>
      <c r="AN57" s="55"/>
    </row>
    <row r="58" spans="2:40" ht="19.899999999999999" customHeight="1" x14ac:dyDescent="0.45">
      <c r="B58" s="9" t="s">
        <v>105</v>
      </c>
      <c r="C58" s="5"/>
      <c r="D58" s="5" t="s">
        <v>139</v>
      </c>
      <c r="E58" s="5"/>
      <c r="F58" s="7" t="str">
        <f t="shared" si="0"/>
        <v>대기중</v>
      </c>
      <c r="G58" s="8">
        <v>0</v>
      </c>
      <c r="H58" s="4">
        <v>2</v>
      </c>
      <c r="I58" s="48"/>
      <c r="J58" s="46">
        <f t="shared" si="1"/>
        <v>2</v>
      </c>
      <c r="K58" s="79" t="s">
        <v>52</v>
      </c>
      <c r="L58" s="88"/>
      <c r="M58" s="4"/>
      <c r="N58" s="4"/>
      <c r="O58" s="4"/>
      <c r="P58" s="4"/>
      <c r="Q58" s="4"/>
      <c r="R58" s="4"/>
      <c r="S58" s="65"/>
      <c r="T58" s="9"/>
      <c r="U58" s="4"/>
      <c r="V58" s="4"/>
      <c r="W58" s="4"/>
      <c r="X58" s="4"/>
      <c r="Y58" s="4"/>
      <c r="Z58" s="38"/>
      <c r="AA58" s="61"/>
      <c r="AB58" s="4"/>
      <c r="AC58" s="4"/>
      <c r="AD58" s="4"/>
      <c r="AE58" s="4"/>
      <c r="AF58" s="4"/>
      <c r="AG58" s="65"/>
      <c r="AH58" s="9"/>
      <c r="AI58" s="4"/>
      <c r="AJ58" s="4"/>
      <c r="AK58" s="4"/>
      <c r="AL58" s="4"/>
      <c r="AM58" s="4"/>
      <c r="AN58" s="38"/>
    </row>
    <row r="59" spans="2:40" ht="19.899999999999999" customHeight="1" x14ac:dyDescent="0.45">
      <c r="B59" s="9" t="s">
        <v>106</v>
      </c>
      <c r="C59" s="5"/>
      <c r="D59" s="5"/>
      <c r="E59" s="5" t="s">
        <v>142</v>
      </c>
      <c r="F59" s="7" t="str">
        <f t="shared" si="0"/>
        <v>대기중</v>
      </c>
      <c r="G59" s="8">
        <v>0</v>
      </c>
      <c r="H59" s="4">
        <v>2</v>
      </c>
      <c r="I59" s="48"/>
      <c r="J59" s="46">
        <f t="shared" si="1"/>
        <v>2</v>
      </c>
      <c r="K59" s="79" t="s">
        <v>52</v>
      </c>
      <c r="L59" s="88"/>
      <c r="M59" s="4"/>
      <c r="N59" s="4"/>
      <c r="O59" s="4"/>
      <c r="P59" s="4"/>
      <c r="Q59" s="4"/>
      <c r="R59" s="4"/>
      <c r="S59" s="65"/>
      <c r="T59" s="9"/>
      <c r="U59" s="4"/>
      <c r="V59" s="4"/>
      <c r="W59" s="4"/>
      <c r="X59" s="4"/>
      <c r="Y59" s="4"/>
      <c r="Z59" s="38"/>
      <c r="AA59" s="61"/>
      <c r="AB59" s="4"/>
      <c r="AC59" s="4"/>
      <c r="AD59" s="4"/>
      <c r="AE59" s="4"/>
      <c r="AF59" s="4"/>
      <c r="AG59" s="65"/>
      <c r="AH59" s="9"/>
      <c r="AI59" s="4"/>
      <c r="AJ59" s="4"/>
      <c r="AK59" s="4"/>
      <c r="AL59" s="4"/>
      <c r="AM59" s="4"/>
      <c r="AN59" s="38"/>
    </row>
    <row r="60" spans="2:40" ht="19.899999999999999" customHeight="1" x14ac:dyDescent="0.45">
      <c r="B60" s="9" t="s">
        <v>107</v>
      </c>
      <c r="C60" s="5"/>
      <c r="D60" s="5"/>
      <c r="E60" s="5" t="s">
        <v>143</v>
      </c>
      <c r="F60" s="7" t="str">
        <f t="shared" si="0"/>
        <v>대기중</v>
      </c>
      <c r="G60" s="8">
        <v>0</v>
      </c>
      <c r="H60" s="4">
        <v>2</v>
      </c>
      <c r="I60" s="48"/>
      <c r="J60" s="46">
        <f t="shared" si="1"/>
        <v>2</v>
      </c>
      <c r="K60" s="79" t="s">
        <v>52</v>
      </c>
      <c r="L60" s="88"/>
      <c r="M60" s="4"/>
      <c r="N60" s="4"/>
      <c r="O60" s="4"/>
      <c r="P60" s="4"/>
      <c r="Q60" s="4"/>
      <c r="R60" s="4"/>
      <c r="S60" s="65"/>
      <c r="T60" s="9"/>
      <c r="U60" s="4"/>
      <c r="V60" s="4"/>
      <c r="W60" s="4"/>
      <c r="X60" s="4"/>
      <c r="Y60" s="4"/>
      <c r="Z60" s="38"/>
      <c r="AA60" s="61"/>
      <c r="AB60" s="4"/>
      <c r="AC60" s="4"/>
      <c r="AD60" s="4"/>
      <c r="AE60" s="4"/>
      <c r="AF60" s="4"/>
      <c r="AG60" s="65"/>
      <c r="AH60" s="9"/>
      <c r="AI60" s="4"/>
      <c r="AJ60" s="4"/>
      <c r="AK60" s="4"/>
      <c r="AL60" s="4"/>
      <c r="AM60" s="4"/>
      <c r="AN60" s="38"/>
    </row>
    <row r="61" spans="2:40" ht="19.899999999999999" customHeight="1" x14ac:dyDescent="0.45">
      <c r="B61" s="9" t="s">
        <v>154</v>
      </c>
      <c r="C61" s="5"/>
      <c r="D61" s="5" t="s">
        <v>144</v>
      </c>
      <c r="E61" s="5"/>
      <c r="F61" s="7" t="str">
        <f t="shared" si="0"/>
        <v>대기중</v>
      </c>
      <c r="G61" s="8">
        <v>0</v>
      </c>
      <c r="H61" s="4">
        <v>2</v>
      </c>
      <c r="I61" s="48"/>
      <c r="J61" s="46">
        <f t="shared" si="1"/>
        <v>2</v>
      </c>
      <c r="K61" s="79" t="s">
        <v>52</v>
      </c>
      <c r="L61" s="88"/>
      <c r="M61" s="4"/>
      <c r="N61" s="4"/>
      <c r="O61" s="4"/>
      <c r="P61" s="4"/>
      <c r="Q61" s="4"/>
      <c r="R61" s="4"/>
      <c r="S61" s="65"/>
      <c r="T61" s="9"/>
      <c r="U61" s="4"/>
      <c r="V61" s="4"/>
      <c r="W61" s="4"/>
      <c r="X61" s="4"/>
      <c r="Y61" s="4"/>
      <c r="Z61" s="38"/>
      <c r="AA61" s="61"/>
      <c r="AB61" s="4"/>
      <c r="AC61" s="4"/>
      <c r="AD61" s="4"/>
      <c r="AE61" s="4"/>
      <c r="AF61" s="4"/>
      <c r="AG61" s="65"/>
      <c r="AH61" s="9"/>
      <c r="AI61" s="4"/>
      <c r="AJ61" s="4"/>
      <c r="AK61" s="4"/>
      <c r="AL61" s="4"/>
      <c r="AM61" s="4"/>
      <c r="AN61" s="38"/>
    </row>
    <row r="62" spans="2:40" ht="19.899999999999999" customHeight="1" x14ac:dyDescent="0.45">
      <c r="B62" s="9" t="s">
        <v>116</v>
      </c>
      <c r="C62" s="5"/>
      <c r="D62" s="5"/>
      <c r="E62" s="5" t="s">
        <v>145</v>
      </c>
      <c r="F62" s="7" t="str">
        <f t="shared" si="0"/>
        <v>대기중</v>
      </c>
      <c r="G62" s="8">
        <v>0</v>
      </c>
      <c r="H62" s="4">
        <v>2</v>
      </c>
      <c r="I62" s="48"/>
      <c r="J62" s="46">
        <f t="shared" si="1"/>
        <v>2</v>
      </c>
      <c r="K62" s="79" t="s">
        <v>52</v>
      </c>
      <c r="L62" s="88"/>
      <c r="M62" s="4"/>
      <c r="N62" s="4"/>
      <c r="O62" s="4"/>
      <c r="P62" s="4"/>
      <c r="Q62" s="4"/>
      <c r="R62" s="4"/>
      <c r="S62" s="65"/>
      <c r="T62" s="9"/>
      <c r="U62" s="4"/>
      <c r="V62" s="4"/>
      <c r="W62" s="4"/>
      <c r="X62" s="4"/>
      <c r="Y62" s="4"/>
      <c r="Z62" s="38"/>
      <c r="AA62" s="61"/>
      <c r="AB62" s="4"/>
      <c r="AC62" s="4"/>
      <c r="AD62" s="4"/>
      <c r="AE62" s="4"/>
      <c r="AF62" s="4"/>
      <c r="AG62" s="65"/>
      <c r="AH62" s="9"/>
      <c r="AI62" s="4"/>
      <c r="AJ62" s="4"/>
      <c r="AK62" s="4"/>
      <c r="AL62" s="4"/>
      <c r="AM62" s="4"/>
      <c r="AN62" s="38"/>
    </row>
    <row r="63" spans="2:40" ht="19.899999999999999" customHeight="1" x14ac:dyDescent="0.45">
      <c r="B63" s="9" t="s">
        <v>117</v>
      </c>
      <c r="C63" s="5"/>
      <c r="D63" s="5"/>
      <c r="E63" s="5" t="s">
        <v>146</v>
      </c>
      <c r="F63" s="7" t="str">
        <f t="shared" si="0"/>
        <v>대기중</v>
      </c>
      <c r="G63" s="8">
        <v>0</v>
      </c>
      <c r="H63" s="4">
        <v>2</v>
      </c>
      <c r="I63" s="48"/>
      <c r="J63" s="46">
        <f t="shared" si="1"/>
        <v>2</v>
      </c>
      <c r="K63" s="79" t="s">
        <v>52</v>
      </c>
      <c r="L63" s="88"/>
      <c r="M63" s="4"/>
      <c r="N63" s="4"/>
      <c r="O63" s="4"/>
      <c r="P63" s="4"/>
      <c r="Q63" s="4"/>
      <c r="R63" s="4"/>
      <c r="S63" s="65"/>
      <c r="T63" s="9"/>
      <c r="U63" s="4"/>
      <c r="V63" s="4"/>
      <c r="W63" s="4"/>
      <c r="X63" s="4"/>
      <c r="Y63" s="4"/>
      <c r="Z63" s="38"/>
      <c r="AA63" s="61"/>
      <c r="AB63" s="4"/>
      <c r="AC63" s="4"/>
      <c r="AD63" s="4"/>
      <c r="AE63" s="4"/>
      <c r="AF63" s="4"/>
      <c r="AG63" s="65"/>
      <c r="AH63" s="9"/>
      <c r="AI63" s="4"/>
      <c r="AJ63" s="4"/>
      <c r="AK63" s="4"/>
      <c r="AL63" s="4"/>
      <c r="AM63" s="4"/>
      <c r="AN63" s="38"/>
    </row>
    <row r="64" spans="2:40" ht="19.899999999999999" customHeight="1" x14ac:dyDescent="0.45">
      <c r="B64" s="9" t="s">
        <v>118</v>
      </c>
      <c r="C64" s="5"/>
      <c r="D64" s="5" t="s">
        <v>147</v>
      </c>
      <c r="E64" s="5"/>
      <c r="F64" s="7" t="str">
        <f t="shared" si="0"/>
        <v>대기중</v>
      </c>
      <c r="G64" s="8">
        <v>0</v>
      </c>
      <c r="H64" s="4">
        <v>2</v>
      </c>
      <c r="I64" s="48"/>
      <c r="J64" s="46">
        <f t="shared" si="1"/>
        <v>2</v>
      </c>
      <c r="K64" s="79" t="s">
        <v>52</v>
      </c>
      <c r="L64" s="88"/>
      <c r="M64" s="4"/>
      <c r="N64" s="4"/>
      <c r="O64" s="4"/>
      <c r="P64" s="4"/>
      <c r="Q64" s="4"/>
      <c r="R64" s="4"/>
      <c r="S64" s="65"/>
      <c r="T64" s="9"/>
      <c r="U64" s="4"/>
      <c r="V64" s="4"/>
      <c r="W64" s="4"/>
      <c r="X64" s="4"/>
      <c r="Y64" s="4"/>
      <c r="Z64" s="38"/>
      <c r="AA64" s="61"/>
      <c r="AB64" s="4"/>
      <c r="AC64" s="4"/>
      <c r="AD64" s="4"/>
      <c r="AE64" s="4"/>
      <c r="AF64" s="4"/>
      <c r="AG64" s="65"/>
      <c r="AH64" s="9"/>
      <c r="AI64" s="4"/>
      <c r="AJ64" s="4"/>
      <c r="AK64" s="4"/>
      <c r="AL64" s="4"/>
      <c r="AM64" s="4"/>
      <c r="AN64" s="38"/>
    </row>
    <row r="65" spans="2:40" ht="19.899999999999999" customHeight="1" x14ac:dyDescent="0.45">
      <c r="B65" s="9" t="s">
        <v>119</v>
      </c>
      <c r="C65" s="5"/>
      <c r="D65" s="5"/>
      <c r="E65" s="5" t="s">
        <v>148</v>
      </c>
      <c r="F65" s="7" t="str">
        <f t="shared" si="0"/>
        <v>대기중</v>
      </c>
      <c r="G65" s="8">
        <v>0</v>
      </c>
      <c r="H65" s="4">
        <v>2</v>
      </c>
      <c r="I65" s="48"/>
      <c r="J65" s="46">
        <f t="shared" si="1"/>
        <v>2</v>
      </c>
      <c r="K65" s="79" t="s">
        <v>52</v>
      </c>
      <c r="L65" s="88"/>
      <c r="M65" s="4"/>
      <c r="N65" s="4"/>
      <c r="O65" s="4"/>
      <c r="P65" s="4"/>
      <c r="Q65" s="4"/>
      <c r="R65" s="4"/>
      <c r="S65" s="65"/>
      <c r="T65" s="9"/>
      <c r="U65" s="4"/>
      <c r="V65" s="4"/>
      <c r="W65" s="4"/>
      <c r="X65" s="4"/>
      <c r="Y65" s="4"/>
      <c r="Z65" s="38"/>
      <c r="AA65" s="61"/>
      <c r="AB65" s="4"/>
      <c r="AC65" s="4"/>
      <c r="AD65" s="4"/>
      <c r="AE65" s="4"/>
      <c r="AF65" s="4"/>
      <c r="AG65" s="65"/>
      <c r="AH65" s="9"/>
      <c r="AI65" s="4"/>
      <c r="AJ65" s="4"/>
      <c r="AK65" s="4"/>
      <c r="AL65" s="4"/>
      <c r="AM65" s="4"/>
      <c r="AN65" s="38"/>
    </row>
    <row r="66" spans="2:40" ht="19.899999999999999" customHeight="1" x14ac:dyDescent="0.45">
      <c r="B66" s="9" t="s">
        <v>155</v>
      </c>
      <c r="C66" s="5"/>
      <c r="D66" s="5"/>
      <c r="E66" s="5" t="s">
        <v>149</v>
      </c>
      <c r="F66" s="7" t="str">
        <f t="shared" si="0"/>
        <v>대기중</v>
      </c>
      <c r="G66" s="8">
        <v>0</v>
      </c>
      <c r="H66" s="4">
        <v>2</v>
      </c>
      <c r="I66" s="48"/>
      <c r="J66" s="46">
        <f t="shared" si="1"/>
        <v>2</v>
      </c>
      <c r="K66" s="79" t="s">
        <v>52</v>
      </c>
      <c r="L66" s="88"/>
      <c r="M66" s="4"/>
      <c r="N66" s="4"/>
      <c r="O66" s="4"/>
      <c r="P66" s="4"/>
      <c r="Q66" s="4"/>
      <c r="R66" s="4"/>
      <c r="S66" s="65"/>
      <c r="T66" s="9"/>
      <c r="U66" s="4"/>
      <c r="V66" s="4"/>
      <c r="W66" s="4"/>
      <c r="X66" s="4"/>
      <c r="Y66" s="4"/>
      <c r="Z66" s="38"/>
      <c r="AA66" s="61"/>
      <c r="AB66" s="4"/>
      <c r="AC66" s="4"/>
      <c r="AD66" s="4"/>
      <c r="AE66" s="4"/>
      <c r="AF66" s="4"/>
      <c r="AG66" s="65"/>
      <c r="AH66" s="9"/>
      <c r="AI66" s="4"/>
      <c r="AJ66" s="4"/>
      <c r="AK66" s="4"/>
      <c r="AL66" s="4"/>
      <c r="AM66" s="4"/>
      <c r="AN66" s="38"/>
    </row>
    <row r="67" spans="2:40" ht="19.899999999999999" customHeight="1" x14ac:dyDescent="0.45">
      <c r="B67" s="9" t="s">
        <v>156</v>
      </c>
      <c r="C67" s="5"/>
      <c r="D67" s="5" t="s">
        <v>150</v>
      </c>
      <c r="E67" s="5"/>
      <c r="F67" s="7" t="str">
        <f t="shared" si="0"/>
        <v>대기중</v>
      </c>
      <c r="G67" s="8">
        <v>0</v>
      </c>
      <c r="H67" s="4">
        <v>2</v>
      </c>
      <c r="I67" s="48"/>
      <c r="J67" s="46">
        <f t="shared" si="1"/>
        <v>2</v>
      </c>
      <c r="K67" s="79" t="s">
        <v>52</v>
      </c>
      <c r="L67" s="88"/>
      <c r="M67" s="4"/>
      <c r="N67" s="4"/>
      <c r="O67" s="4"/>
      <c r="P67" s="4"/>
      <c r="Q67" s="4"/>
      <c r="R67" s="4"/>
      <c r="S67" s="65"/>
      <c r="T67" s="9"/>
      <c r="U67" s="4"/>
      <c r="V67" s="4"/>
      <c r="W67" s="4"/>
      <c r="X67" s="4"/>
      <c r="Y67" s="4"/>
      <c r="Z67" s="38"/>
      <c r="AA67" s="61"/>
      <c r="AB67" s="4"/>
      <c r="AC67" s="4"/>
      <c r="AD67" s="4"/>
      <c r="AE67" s="4"/>
      <c r="AF67" s="4"/>
      <c r="AG67" s="65"/>
      <c r="AH67" s="9"/>
      <c r="AI67" s="4"/>
      <c r="AJ67" s="4"/>
      <c r="AK67" s="4"/>
      <c r="AL67" s="4"/>
      <c r="AM67" s="4"/>
      <c r="AN67" s="38"/>
    </row>
    <row r="68" spans="2:40" ht="19.899999999999999" customHeight="1" x14ac:dyDescent="0.45">
      <c r="B68" s="9" t="s">
        <v>157</v>
      </c>
      <c r="C68" s="5"/>
      <c r="D68" s="5"/>
      <c r="E68" s="5" t="s">
        <v>151</v>
      </c>
      <c r="F68" s="7" t="str">
        <f t="shared" si="0"/>
        <v>대기중</v>
      </c>
      <c r="G68" s="8">
        <v>0</v>
      </c>
      <c r="H68" s="4">
        <v>2</v>
      </c>
      <c r="I68" s="48"/>
      <c r="J68" s="46">
        <f t="shared" si="1"/>
        <v>2</v>
      </c>
      <c r="K68" s="79" t="s">
        <v>52</v>
      </c>
      <c r="L68" s="88"/>
      <c r="M68" s="4"/>
      <c r="N68" s="4"/>
      <c r="O68" s="4"/>
      <c r="P68" s="4"/>
      <c r="Q68" s="4"/>
      <c r="R68" s="4"/>
      <c r="S68" s="65"/>
      <c r="T68" s="9"/>
      <c r="U68" s="4"/>
      <c r="V68" s="4"/>
      <c r="W68" s="4"/>
      <c r="X68" s="4"/>
      <c r="Y68" s="4"/>
      <c r="Z68" s="38"/>
      <c r="AA68" s="61"/>
      <c r="AB68" s="4"/>
      <c r="AC68" s="4"/>
      <c r="AD68" s="4"/>
      <c r="AE68" s="4"/>
      <c r="AF68" s="4"/>
      <c r="AG68" s="65"/>
      <c r="AH68" s="9"/>
      <c r="AI68" s="4"/>
      <c r="AJ68" s="4"/>
      <c r="AK68" s="4"/>
      <c r="AL68" s="4"/>
      <c r="AM68" s="4"/>
      <c r="AN68" s="38"/>
    </row>
    <row r="69" spans="2:40" ht="19.899999999999999" customHeight="1" x14ac:dyDescent="0.45">
      <c r="B69" s="9" t="s">
        <v>158</v>
      </c>
      <c r="C69" s="5"/>
      <c r="D69" s="5"/>
      <c r="E69" s="5" t="s">
        <v>152</v>
      </c>
      <c r="F69" s="7" t="str">
        <f t="shared" si="0"/>
        <v>대기중</v>
      </c>
      <c r="G69" s="8">
        <v>0</v>
      </c>
      <c r="H69" s="4">
        <v>1</v>
      </c>
      <c r="I69" s="48"/>
      <c r="J69" s="46">
        <f t="shared" si="1"/>
        <v>1</v>
      </c>
      <c r="K69" s="79" t="s">
        <v>52</v>
      </c>
      <c r="L69" s="88"/>
      <c r="M69" s="4"/>
      <c r="N69" s="4"/>
      <c r="O69" s="4"/>
      <c r="P69" s="4"/>
      <c r="Q69" s="4"/>
      <c r="R69" s="4"/>
      <c r="S69" s="65"/>
      <c r="T69" s="9"/>
      <c r="U69" s="4"/>
      <c r="V69" s="4"/>
      <c r="W69" s="4"/>
      <c r="X69" s="4"/>
      <c r="Y69" s="4"/>
      <c r="Z69" s="38"/>
      <c r="AA69" s="61"/>
      <c r="AB69" s="4"/>
      <c r="AC69" s="4"/>
      <c r="AD69" s="4"/>
      <c r="AE69" s="4"/>
      <c r="AF69" s="4"/>
      <c r="AG69" s="65"/>
      <c r="AH69" s="9"/>
      <c r="AI69" s="4"/>
      <c r="AJ69" s="4"/>
      <c r="AK69" s="4"/>
      <c r="AL69" s="4"/>
      <c r="AM69" s="4"/>
      <c r="AN69" s="38"/>
    </row>
    <row r="70" spans="2:40" ht="19.899999999999999" customHeight="1" thickBot="1" x14ac:dyDescent="0.5">
      <c r="B70" s="10" t="s">
        <v>165</v>
      </c>
      <c r="C70" s="11"/>
      <c r="D70" s="11"/>
      <c r="E70" s="11" t="s">
        <v>153</v>
      </c>
      <c r="F70" s="12" t="str">
        <f t="shared" si="0"/>
        <v>대기중</v>
      </c>
      <c r="G70" s="13">
        <v>0</v>
      </c>
      <c r="H70" s="14">
        <v>1</v>
      </c>
      <c r="I70" s="52"/>
      <c r="J70" s="47">
        <f t="shared" si="1"/>
        <v>1</v>
      </c>
      <c r="K70" s="82" t="s">
        <v>52</v>
      </c>
      <c r="L70" s="89"/>
      <c r="M70" s="14"/>
      <c r="N70" s="14"/>
      <c r="O70" s="14"/>
      <c r="P70" s="14"/>
      <c r="Q70" s="14"/>
      <c r="R70" s="14"/>
      <c r="S70" s="66"/>
      <c r="T70" s="10"/>
      <c r="U70" s="14"/>
      <c r="V70" s="14"/>
      <c r="W70" s="14"/>
      <c r="X70" s="14"/>
      <c r="Y70" s="14"/>
      <c r="Z70" s="39"/>
      <c r="AA70" s="60"/>
      <c r="AB70" s="14"/>
      <c r="AC70" s="14"/>
      <c r="AD70" s="14"/>
      <c r="AE70" s="14"/>
      <c r="AF70" s="14"/>
      <c r="AG70" s="66"/>
      <c r="AH70" s="10"/>
      <c r="AI70" s="14"/>
      <c r="AJ70" s="14"/>
      <c r="AK70" s="14"/>
      <c r="AL70" s="14"/>
      <c r="AM70" s="14"/>
      <c r="AN70" s="39"/>
    </row>
  </sheetData>
  <mergeCells count="21">
    <mergeCell ref="B10:B12"/>
    <mergeCell ref="D2:E2"/>
    <mergeCell ref="D3:E3"/>
    <mergeCell ref="D4:E4"/>
    <mergeCell ref="D5:E5"/>
    <mergeCell ref="C10:C12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  <mergeCell ref="G10:G12"/>
    <mergeCell ref="M11:S11"/>
    <mergeCell ref="T11:Z11"/>
    <mergeCell ref="AA11:AG11"/>
    <mergeCell ref="AH11:AN11"/>
    <mergeCell ref="M10:AN10"/>
  </mergeCells>
  <phoneticPr fontId="1" type="noConversion"/>
  <pageMargins left="0.7" right="0.7" top="0.75" bottom="0.75" header="0.3" footer="0.3"/>
  <pageSetup paperSize="9" orientation="portrait" r:id="rId1"/>
  <ignoredErrors>
    <ignoredError sqref="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yeeun shin</cp:lastModifiedBy>
  <dcterms:created xsi:type="dcterms:W3CDTF">2021-01-27T02:02:04Z</dcterms:created>
  <dcterms:modified xsi:type="dcterms:W3CDTF">2023-08-27T05:42:42Z</dcterms:modified>
</cp:coreProperties>
</file>